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7906D07-E43E-47C3-A137-BABB87F32AC2}" xr6:coauthVersionLast="47" xr6:coauthVersionMax="47" xr10:uidLastSave="{00000000-0000-0000-0000-000000000000}"/>
  <bookViews>
    <workbookView xWindow="60" yWindow="225" windowWidth="20385" windowHeight="10680" firstSheet="3" activeTab="8" xr2:uid="{00000000-000D-0000-FFFF-FFFF00000000}"/>
  </bookViews>
  <sheets>
    <sheet name="Full" sheetId="2" state="hidden" r:id="rId1"/>
    <sheet name="Rekap Full" sheetId="16" state="hidden" r:id="rId2"/>
    <sheet name="Rekap Master" sheetId="1" state="hidden" r:id="rId3"/>
    <sheet name="Kertas" sheetId="28" r:id="rId4"/>
    <sheet name="April" sheetId="12" r:id="rId5"/>
    <sheet name="KB Mei" sheetId="29" r:id="rId6"/>
    <sheet name="Mei" sheetId="30" r:id="rId7"/>
    <sheet name="KB Juni" sheetId="31" r:id="rId8"/>
    <sheet name="Juni" sheetId="32" r:id="rId9"/>
    <sheet name="stoc" sheetId="3" r:id="rId10"/>
    <sheet name="Sheet1" sheetId="14" r:id="rId11"/>
    <sheet name="Rekap Ade Rumus" sheetId="15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4" hidden="1">April!$A$9:$P$27</definedName>
    <definedName name="_xlnm._FilterDatabase" localSheetId="8" hidden="1">Juni!$A$9:$P$27</definedName>
    <definedName name="_xlnm._FilterDatabase" localSheetId="7" hidden="1">'KB Juni'!$A$2:$N$3960</definedName>
    <definedName name="_xlnm._FilterDatabase" localSheetId="5" hidden="1">'KB Mei'!$A$2:$N$3960</definedName>
    <definedName name="_xlnm._FilterDatabase" localSheetId="3" hidden="1">Kertas!$A$2:$N$3957</definedName>
    <definedName name="_xlnm._FilterDatabase" localSheetId="6" hidden="1">Mei!$A$9:$P$27</definedName>
    <definedName name="_xlnm._FilterDatabase" localSheetId="1" hidden="1">'Rekap Full'!$A$2:$N$3965</definedName>
    <definedName name="_xlnm._FilterDatabase" localSheetId="2" hidden="1">'Rekap Master'!$A$9:$P$118</definedName>
    <definedName name="_xlnm.Print_Area" localSheetId="4">April!$A$1:$P$39</definedName>
    <definedName name="_xlnm.Print_Area" localSheetId="0">Full!$A$1:$M$3969</definedName>
    <definedName name="_xlnm.Print_Area" localSheetId="8">Juni!$A$1:$P$39</definedName>
    <definedName name="_xlnm.Print_Area" localSheetId="7">'KB Juni'!$A$1:$M$3964</definedName>
    <definedName name="_xlnm.Print_Area" localSheetId="5">'KB Mei'!$A$1:$M$3964</definedName>
    <definedName name="_xlnm.Print_Area" localSheetId="3">Kertas!$A$1:$M$3961</definedName>
    <definedName name="_xlnm.Print_Area" localSheetId="6">Mei!$A$1:$P$39</definedName>
    <definedName name="_xlnm.Print_Area" localSheetId="1">'Rekap Full'!$A$1:$M$3969</definedName>
    <definedName name="_xlnm.Print_Area" localSheetId="2">'Rekap Master'!$A$1:$P$130</definedName>
    <definedName name="_xlnm.Print_Area" localSheetId="9">stoc!$A$1:$G$297</definedName>
  </definedNames>
  <calcPr calcId="181029"/>
</workbook>
</file>

<file path=xl/calcChain.xml><?xml version="1.0" encoding="utf-8"?>
<calcChain xmlns="http://schemas.openxmlformats.org/spreadsheetml/2006/main">
  <c r="F23" i="32" l="1"/>
  <c r="F643" i="31"/>
  <c r="F644" i="31"/>
  <c r="F640" i="31"/>
  <c r="F642" i="31" s="1"/>
  <c r="F21" i="32"/>
  <c r="D20" i="32"/>
  <c r="C20" i="32"/>
  <c r="D19" i="32"/>
  <c r="C19" i="32"/>
  <c r="J18" i="32"/>
  <c r="I18" i="32"/>
  <c r="H18" i="32"/>
  <c r="G18" i="32"/>
  <c r="E18" i="32"/>
  <c r="D18" i="32"/>
  <c r="C18" i="32"/>
  <c r="J17" i="32"/>
  <c r="L17" i="32" s="1"/>
  <c r="I17" i="32"/>
  <c r="H17" i="32"/>
  <c r="G17" i="32"/>
  <c r="F17" i="32"/>
  <c r="E17" i="32"/>
  <c r="D17" i="32"/>
  <c r="C17" i="32"/>
  <c r="J15" i="32"/>
  <c r="L15" i="32" s="1"/>
  <c r="I15" i="32"/>
  <c r="H15" i="32"/>
  <c r="G15" i="32"/>
  <c r="F15" i="32"/>
  <c r="E15" i="32"/>
  <c r="D15" i="32"/>
  <c r="C15" i="32"/>
  <c r="D14" i="32"/>
  <c r="C14" i="32"/>
  <c r="J13" i="32"/>
  <c r="I13" i="32"/>
  <c r="C13" i="32"/>
  <c r="J12" i="32"/>
  <c r="L12" i="32" s="1"/>
  <c r="I12" i="32"/>
  <c r="H12" i="32"/>
  <c r="G12" i="32"/>
  <c r="F12" i="32"/>
  <c r="E12" i="32"/>
  <c r="D12" i="32"/>
  <c r="C12" i="32"/>
  <c r="D10" i="32"/>
  <c r="C10" i="32"/>
  <c r="E674" i="29"/>
  <c r="O23" i="32"/>
  <c r="N23" i="32"/>
  <c r="M23" i="32"/>
  <c r="L18" i="32"/>
  <c r="K18" i="32"/>
  <c r="F18" i="32"/>
  <c r="K17" i="32"/>
  <c r="K15" i="32"/>
  <c r="K12" i="32"/>
  <c r="F7" i="32"/>
  <c r="H7" i="32" s="1"/>
  <c r="J7" i="32" s="1"/>
  <c r="L7" i="32" s="1"/>
  <c r="E7" i="32"/>
  <c r="G7" i="32" s="1"/>
  <c r="I7" i="32" s="1"/>
  <c r="K7" i="32" s="1"/>
  <c r="D3959" i="31"/>
  <c r="D3958" i="31"/>
  <c r="D3957" i="31"/>
  <c r="F3951" i="31"/>
  <c r="E3949" i="31"/>
  <c r="D3949" i="31"/>
  <c r="G3948" i="31"/>
  <c r="G3947" i="31"/>
  <c r="G3946" i="31"/>
  <c r="G3945" i="31"/>
  <c r="G3942" i="31"/>
  <c r="G3939" i="31"/>
  <c r="G3936" i="31"/>
  <c r="G3934" i="31"/>
  <c r="G3933" i="31"/>
  <c r="G3949" i="31" s="1"/>
  <c r="G3952" i="31" s="1"/>
  <c r="G3932" i="31"/>
  <c r="G3931" i="31"/>
  <c r="G3951" i="31" s="1"/>
  <c r="N3927" i="31"/>
  <c r="N3928" i="31" s="1"/>
  <c r="N3929" i="31" s="1"/>
  <c r="N3930" i="31" s="1"/>
  <c r="N3931" i="31" s="1"/>
  <c r="N3932" i="31" s="1"/>
  <c r="N3933" i="31" s="1"/>
  <c r="N3934" i="31" s="1"/>
  <c r="N3935" i="31" s="1"/>
  <c r="N3936" i="31" s="1"/>
  <c r="N3937" i="31" s="1"/>
  <c r="N3938" i="31" s="1"/>
  <c r="N3939" i="31" s="1"/>
  <c r="N3940" i="31" s="1"/>
  <c r="N3941" i="31" s="1"/>
  <c r="N3942" i="31" s="1"/>
  <c r="N3943" i="31" s="1"/>
  <c r="N3944" i="31" s="1"/>
  <c r="N3945" i="31" s="1"/>
  <c r="N3946" i="31" s="1"/>
  <c r="N3947" i="31" s="1"/>
  <c r="N3948" i="31" s="1"/>
  <c r="N3949" i="31" s="1"/>
  <c r="N3950" i="31" s="1"/>
  <c r="N3951" i="31" s="1"/>
  <c r="N3952" i="31" s="1"/>
  <c r="N3953" i="31" s="1"/>
  <c r="N3954" i="31" s="1"/>
  <c r="N3955" i="31" s="1"/>
  <c r="N3956" i="31" s="1"/>
  <c r="N3957" i="31" s="1"/>
  <c r="N3958" i="31" s="1"/>
  <c r="N3959" i="31" s="1"/>
  <c r="N3960" i="31" s="1"/>
  <c r="C3926" i="31"/>
  <c r="D3921" i="31"/>
  <c r="D3920" i="31"/>
  <c r="D3919" i="31"/>
  <c r="B3918" i="31"/>
  <c r="F3914" i="31"/>
  <c r="G3913" i="31"/>
  <c r="F3913" i="31"/>
  <c r="F3911" i="31"/>
  <c r="E3911" i="31"/>
  <c r="D3911" i="31"/>
  <c r="G3910" i="31"/>
  <c r="G3909" i="31"/>
  <c r="G3908" i="31"/>
  <c r="G3907" i="31"/>
  <c r="G3904" i="31"/>
  <c r="G3901" i="31"/>
  <c r="G3898" i="31"/>
  <c r="G3896" i="31"/>
  <c r="G3895" i="31"/>
  <c r="G3894" i="31"/>
  <c r="G3893" i="31"/>
  <c r="N3892" i="31"/>
  <c r="N3893" i="31" s="1"/>
  <c r="N3894" i="31" s="1"/>
  <c r="N3895" i="31" s="1"/>
  <c r="N3896" i="31" s="1"/>
  <c r="N3897" i="31" s="1"/>
  <c r="N3898" i="31" s="1"/>
  <c r="N3899" i="31" s="1"/>
  <c r="N3900" i="31" s="1"/>
  <c r="N3901" i="31" s="1"/>
  <c r="N3902" i="31" s="1"/>
  <c r="N3903" i="31" s="1"/>
  <c r="N3904" i="31" s="1"/>
  <c r="N3905" i="31" s="1"/>
  <c r="N3906" i="31" s="1"/>
  <c r="N3907" i="31" s="1"/>
  <c r="N3908" i="31" s="1"/>
  <c r="N3909" i="31" s="1"/>
  <c r="N3910" i="31" s="1"/>
  <c r="N3911" i="31" s="1"/>
  <c r="N3912" i="31" s="1"/>
  <c r="N3913" i="31" s="1"/>
  <c r="N3914" i="31" s="1"/>
  <c r="N3915" i="31" s="1"/>
  <c r="N3916" i="31" s="1"/>
  <c r="N3917" i="31" s="1"/>
  <c r="N3918" i="31" s="1"/>
  <c r="N3919" i="31" s="1"/>
  <c r="N3920" i="31" s="1"/>
  <c r="N3921" i="31" s="1"/>
  <c r="N3922" i="31" s="1"/>
  <c r="N3923" i="31" s="1"/>
  <c r="N3924" i="31" s="1"/>
  <c r="N3925" i="31" s="1"/>
  <c r="N3889" i="31"/>
  <c r="N3890" i="31" s="1"/>
  <c r="N3891" i="31" s="1"/>
  <c r="C3888" i="31"/>
  <c r="D3882" i="31"/>
  <c r="D3881" i="31"/>
  <c r="D3880" i="31"/>
  <c r="B3875" i="31"/>
  <c r="B3914" i="31" s="1"/>
  <c r="B3952" i="31" s="1"/>
  <c r="G3874" i="31"/>
  <c r="F3874" i="31"/>
  <c r="E3872" i="31"/>
  <c r="D3872" i="31"/>
  <c r="G3871" i="31"/>
  <c r="G3870" i="31"/>
  <c r="G3869" i="31"/>
  <c r="G3868" i="31"/>
  <c r="G3865" i="31"/>
  <c r="G3862" i="31"/>
  <c r="N3861" i="31"/>
  <c r="N3862" i="31" s="1"/>
  <c r="N3863" i="31" s="1"/>
  <c r="N3864" i="31" s="1"/>
  <c r="N3865" i="31" s="1"/>
  <c r="N3866" i="31" s="1"/>
  <c r="N3867" i="31" s="1"/>
  <c r="N3868" i="31" s="1"/>
  <c r="N3869" i="31" s="1"/>
  <c r="N3870" i="31" s="1"/>
  <c r="N3871" i="31" s="1"/>
  <c r="N3872" i="31" s="1"/>
  <c r="N3873" i="31" s="1"/>
  <c r="N3874" i="31" s="1"/>
  <c r="N3875" i="31" s="1"/>
  <c r="N3876" i="31" s="1"/>
  <c r="N3877" i="31" s="1"/>
  <c r="N3878" i="31" s="1"/>
  <c r="N3879" i="31" s="1"/>
  <c r="N3880" i="31" s="1"/>
  <c r="N3881" i="31" s="1"/>
  <c r="N3882" i="31" s="1"/>
  <c r="N3883" i="31" s="1"/>
  <c r="N3884" i="31" s="1"/>
  <c r="N3885" i="31" s="1"/>
  <c r="N3886" i="31" s="1"/>
  <c r="N3887" i="31" s="1"/>
  <c r="G3859" i="31"/>
  <c r="G3857" i="31"/>
  <c r="N3856" i="31"/>
  <c r="N3857" i="31" s="1"/>
  <c r="N3858" i="31" s="1"/>
  <c r="N3859" i="31" s="1"/>
  <c r="N3860" i="31" s="1"/>
  <c r="G3856" i="31"/>
  <c r="G3872" i="31" s="1"/>
  <c r="G3855" i="31"/>
  <c r="N3853" i="31"/>
  <c r="N3854" i="31" s="1"/>
  <c r="N3855" i="31" s="1"/>
  <c r="N3852" i="31"/>
  <c r="N3851" i="31"/>
  <c r="C3850" i="31"/>
  <c r="D3842" i="31"/>
  <c r="D3841" i="31"/>
  <c r="D3840" i="31"/>
  <c r="G3834" i="31"/>
  <c r="F3834" i="31"/>
  <c r="E3832" i="31"/>
  <c r="D3832" i="31"/>
  <c r="G3831" i="31"/>
  <c r="G3830" i="31"/>
  <c r="G3829" i="31"/>
  <c r="G3828" i="31"/>
  <c r="G3825" i="31"/>
  <c r="G3822" i="31"/>
  <c r="G3821" i="31"/>
  <c r="G3820" i="31"/>
  <c r="G3819" i="31"/>
  <c r="G3818" i="31"/>
  <c r="G3832" i="31" s="1"/>
  <c r="G3835" i="31" s="1"/>
  <c r="G3817" i="31"/>
  <c r="G3816" i="31"/>
  <c r="N3815" i="31"/>
  <c r="N3816" i="31" s="1"/>
  <c r="N3817" i="31" s="1"/>
  <c r="N3818" i="31" s="1"/>
  <c r="N3819" i="31" s="1"/>
  <c r="N3820" i="31" s="1"/>
  <c r="N3821" i="31" s="1"/>
  <c r="N3822" i="31" s="1"/>
  <c r="N3823" i="31" s="1"/>
  <c r="N3824" i="31" s="1"/>
  <c r="N3825" i="31" s="1"/>
  <c r="N3826" i="31" s="1"/>
  <c r="N3827" i="31" s="1"/>
  <c r="N3828" i="31" s="1"/>
  <c r="N3829" i="31" s="1"/>
  <c r="N3830" i="31" s="1"/>
  <c r="N3831" i="31" s="1"/>
  <c r="N3832" i="31" s="1"/>
  <c r="N3833" i="31" s="1"/>
  <c r="N3834" i="31" s="1"/>
  <c r="N3835" i="31" s="1"/>
  <c r="N3836" i="31" s="1"/>
  <c r="N3837" i="31" s="1"/>
  <c r="N3838" i="31" s="1"/>
  <c r="N3839" i="31" s="1"/>
  <c r="N3840" i="31" s="1"/>
  <c r="N3841" i="31" s="1"/>
  <c r="N3842" i="31" s="1"/>
  <c r="N3843" i="31" s="1"/>
  <c r="N3844" i="31" s="1"/>
  <c r="N3845" i="31" s="1"/>
  <c r="N3846" i="31" s="1"/>
  <c r="N3847" i="31" s="1"/>
  <c r="N3848" i="31" s="1"/>
  <c r="N3849" i="31" s="1"/>
  <c r="G3815" i="31"/>
  <c r="N3813" i="31"/>
  <c r="N3814" i="31" s="1"/>
  <c r="N3812" i="31"/>
  <c r="N3811" i="31"/>
  <c r="C3810" i="31"/>
  <c r="D3801" i="31"/>
  <c r="D3800" i="31"/>
  <c r="D3799" i="31"/>
  <c r="G3793" i="31"/>
  <c r="F3793" i="31"/>
  <c r="G3791" i="31"/>
  <c r="E3791" i="31"/>
  <c r="D3791" i="31"/>
  <c r="G3790" i="31"/>
  <c r="G3789" i="31"/>
  <c r="G3788" i="31"/>
  <c r="G3787" i="31"/>
  <c r="G3784" i="31"/>
  <c r="G3781" i="31"/>
  <c r="G3778" i="31"/>
  <c r="G3776" i="31"/>
  <c r="G3775" i="31"/>
  <c r="G3774" i="31"/>
  <c r="N3773" i="31"/>
  <c r="N3774" i="31" s="1"/>
  <c r="N3775" i="31" s="1"/>
  <c r="N3776" i="31" s="1"/>
  <c r="N3777" i="31" s="1"/>
  <c r="N3778" i="31" s="1"/>
  <c r="N3779" i="31" s="1"/>
  <c r="N3780" i="31" s="1"/>
  <c r="N3781" i="31" s="1"/>
  <c r="N3782" i="31" s="1"/>
  <c r="N3783" i="31" s="1"/>
  <c r="N3784" i="31" s="1"/>
  <c r="N3785" i="31" s="1"/>
  <c r="N3786" i="31" s="1"/>
  <c r="N3787" i="31" s="1"/>
  <c r="N3788" i="31" s="1"/>
  <c r="N3789" i="31" s="1"/>
  <c r="N3790" i="31" s="1"/>
  <c r="N3791" i="31" s="1"/>
  <c r="N3792" i="31" s="1"/>
  <c r="N3793" i="31" s="1"/>
  <c r="N3794" i="31" s="1"/>
  <c r="N3795" i="31" s="1"/>
  <c r="N3796" i="31" s="1"/>
  <c r="N3797" i="31" s="1"/>
  <c r="N3798" i="31" s="1"/>
  <c r="N3799" i="31" s="1"/>
  <c r="N3800" i="31" s="1"/>
  <c r="N3801" i="31" s="1"/>
  <c r="N3802" i="31" s="1"/>
  <c r="N3803" i="31" s="1"/>
  <c r="N3804" i="31" s="1"/>
  <c r="N3805" i="31" s="1"/>
  <c r="N3806" i="31" s="1"/>
  <c r="N3807" i="31" s="1"/>
  <c r="N3808" i="31" s="1"/>
  <c r="N3809" i="31" s="1"/>
  <c r="N3772" i="31"/>
  <c r="N3771" i="31"/>
  <c r="N3770" i="31"/>
  <c r="C3769" i="31"/>
  <c r="D3760" i="31"/>
  <c r="D3759" i="31"/>
  <c r="D3758" i="31"/>
  <c r="G3752" i="31"/>
  <c r="F3752" i="31"/>
  <c r="E3750" i="31"/>
  <c r="D3750" i="31"/>
  <c r="G3749" i="31"/>
  <c r="G3748" i="31"/>
  <c r="G3747" i="31"/>
  <c r="G3746" i="31"/>
  <c r="G3743" i="31"/>
  <c r="G3740" i="31"/>
  <c r="N3737" i="31"/>
  <c r="N3738" i="31" s="1"/>
  <c r="N3739" i="31" s="1"/>
  <c r="N3740" i="31" s="1"/>
  <c r="N3741" i="31" s="1"/>
  <c r="N3742" i="31" s="1"/>
  <c r="N3743" i="31" s="1"/>
  <c r="N3744" i="31" s="1"/>
  <c r="N3745" i="31" s="1"/>
  <c r="N3746" i="31" s="1"/>
  <c r="N3747" i="31" s="1"/>
  <c r="N3748" i="31" s="1"/>
  <c r="N3749" i="31" s="1"/>
  <c r="N3750" i="31" s="1"/>
  <c r="N3751" i="31" s="1"/>
  <c r="N3752" i="31" s="1"/>
  <c r="N3753" i="31" s="1"/>
  <c r="N3754" i="31" s="1"/>
  <c r="N3755" i="31" s="1"/>
  <c r="N3756" i="31" s="1"/>
  <c r="N3757" i="31" s="1"/>
  <c r="N3758" i="31" s="1"/>
  <c r="N3759" i="31" s="1"/>
  <c r="N3760" i="31" s="1"/>
  <c r="N3761" i="31" s="1"/>
  <c r="N3762" i="31" s="1"/>
  <c r="N3763" i="31" s="1"/>
  <c r="N3764" i="31" s="1"/>
  <c r="N3765" i="31" s="1"/>
  <c r="N3766" i="31" s="1"/>
  <c r="N3767" i="31" s="1"/>
  <c r="N3768" i="31" s="1"/>
  <c r="G3737" i="31"/>
  <c r="G3735" i="31"/>
  <c r="N3734" i="31"/>
  <c r="N3735" i="31" s="1"/>
  <c r="N3736" i="31" s="1"/>
  <c r="G3734" i="31"/>
  <c r="G3750" i="31" s="1"/>
  <c r="G3733" i="31"/>
  <c r="N3731" i="31"/>
  <c r="N3732" i="31" s="1"/>
  <c r="N3733" i="31" s="1"/>
  <c r="N3730" i="31"/>
  <c r="C3728" i="31"/>
  <c r="D3714" i="31"/>
  <c r="D3713" i="31"/>
  <c r="D3712" i="31"/>
  <c r="G3706" i="31"/>
  <c r="F3706" i="31"/>
  <c r="E3704" i="31"/>
  <c r="D3704" i="31"/>
  <c r="G3703" i="31"/>
  <c r="G3702" i="31"/>
  <c r="G3701" i="31"/>
  <c r="G3700" i="31"/>
  <c r="N3699" i="31"/>
  <c r="N3700" i="31" s="1"/>
  <c r="N3701" i="31" s="1"/>
  <c r="N3702" i="31" s="1"/>
  <c r="N3703" i="31" s="1"/>
  <c r="N3704" i="31" s="1"/>
  <c r="N3705" i="31" s="1"/>
  <c r="N3706" i="31" s="1"/>
  <c r="N3707" i="31" s="1"/>
  <c r="N3708" i="31" s="1"/>
  <c r="N3709" i="31" s="1"/>
  <c r="N3710" i="31" s="1"/>
  <c r="N3711" i="31" s="1"/>
  <c r="N3712" i="31" s="1"/>
  <c r="N3713" i="31" s="1"/>
  <c r="N3714" i="31" s="1"/>
  <c r="N3715" i="31" s="1"/>
  <c r="N3716" i="31" s="1"/>
  <c r="N3717" i="31" s="1"/>
  <c r="N3718" i="31" s="1"/>
  <c r="N3719" i="31" s="1"/>
  <c r="N3720" i="31" s="1"/>
  <c r="N3721" i="31" s="1"/>
  <c r="N3722" i="31" s="1"/>
  <c r="N3723" i="31" s="1"/>
  <c r="N3724" i="31" s="1"/>
  <c r="N3725" i="31" s="1"/>
  <c r="N3726" i="31" s="1"/>
  <c r="N3727" i="31" s="1"/>
  <c r="G3697" i="31"/>
  <c r="G3694" i="31"/>
  <c r="G3691" i="31"/>
  <c r="G3689" i="31"/>
  <c r="G3688" i="31"/>
  <c r="G3687" i="31"/>
  <c r="N3685" i="31"/>
  <c r="N3686" i="31" s="1"/>
  <c r="N3687" i="31" s="1"/>
  <c r="N3688" i="31" s="1"/>
  <c r="N3689" i="31" s="1"/>
  <c r="N3690" i="31" s="1"/>
  <c r="N3691" i="31" s="1"/>
  <c r="N3692" i="31" s="1"/>
  <c r="N3693" i="31" s="1"/>
  <c r="N3694" i="31" s="1"/>
  <c r="N3695" i="31" s="1"/>
  <c r="N3696" i="31" s="1"/>
  <c r="N3697" i="31" s="1"/>
  <c r="N3698" i="31" s="1"/>
  <c r="N3684" i="31"/>
  <c r="N3683" i="31"/>
  <c r="C3682" i="31"/>
  <c r="D3675" i="31"/>
  <c r="D3674" i="31"/>
  <c r="D3673" i="31"/>
  <c r="B3668" i="31"/>
  <c r="G3667" i="31"/>
  <c r="D21" i="32" s="1"/>
  <c r="F3667" i="31"/>
  <c r="C21" i="32" s="1"/>
  <c r="E3665" i="31"/>
  <c r="D3665" i="31"/>
  <c r="F3665" i="31" s="1"/>
  <c r="B3672" i="31" s="1"/>
  <c r="G3664" i="31"/>
  <c r="G3663" i="31"/>
  <c r="G3662" i="31"/>
  <c r="G3661" i="31"/>
  <c r="N3660" i="31"/>
  <c r="N3661" i="31" s="1"/>
  <c r="N3662" i="31" s="1"/>
  <c r="N3663" i="31" s="1"/>
  <c r="N3664" i="31" s="1"/>
  <c r="N3665" i="31" s="1"/>
  <c r="N3666" i="31" s="1"/>
  <c r="N3667" i="31" s="1"/>
  <c r="N3668" i="31" s="1"/>
  <c r="N3669" i="31" s="1"/>
  <c r="N3670" i="31" s="1"/>
  <c r="N3671" i="31" s="1"/>
  <c r="N3672" i="31" s="1"/>
  <c r="N3673" i="31" s="1"/>
  <c r="N3674" i="31" s="1"/>
  <c r="N3675" i="31" s="1"/>
  <c r="N3676" i="31" s="1"/>
  <c r="N3677" i="31" s="1"/>
  <c r="N3678" i="31" s="1"/>
  <c r="N3679" i="31" s="1"/>
  <c r="N3680" i="31" s="1"/>
  <c r="N3681" i="31" s="1"/>
  <c r="G3658" i="31"/>
  <c r="G3655" i="31"/>
  <c r="G3652" i="31"/>
  <c r="G3650" i="31"/>
  <c r="G3649" i="31"/>
  <c r="G3648" i="31"/>
  <c r="N3646" i="31"/>
  <c r="N3647" i="31" s="1"/>
  <c r="N3648" i="31" s="1"/>
  <c r="N3649" i="31" s="1"/>
  <c r="N3650" i="31" s="1"/>
  <c r="N3651" i="31" s="1"/>
  <c r="N3652" i="31" s="1"/>
  <c r="N3653" i="31" s="1"/>
  <c r="N3654" i="31" s="1"/>
  <c r="N3655" i="31" s="1"/>
  <c r="N3656" i="31" s="1"/>
  <c r="N3657" i="31" s="1"/>
  <c r="N3658" i="31" s="1"/>
  <c r="N3659" i="31" s="1"/>
  <c r="N3645" i="31"/>
  <c r="N3644" i="31"/>
  <c r="C3643" i="31"/>
  <c r="D3638" i="31"/>
  <c r="D3637" i="31"/>
  <c r="D3636" i="31"/>
  <c r="F3630" i="31"/>
  <c r="E3628" i="31"/>
  <c r="F3628" i="31" s="1"/>
  <c r="B3635" i="31" s="1"/>
  <c r="D3635" i="31" s="1"/>
  <c r="D3628" i="31"/>
  <c r="F3631" i="31" s="1"/>
  <c r="E20" i="32" s="1"/>
  <c r="G3627" i="31"/>
  <c r="G3626" i="31"/>
  <c r="G3625" i="31"/>
  <c r="G3624" i="31"/>
  <c r="G3621" i="31"/>
  <c r="G3618" i="31"/>
  <c r="G3616" i="31"/>
  <c r="G3615" i="31"/>
  <c r="G3614" i="31"/>
  <c r="G3613" i="31"/>
  <c r="G3612" i="31"/>
  <c r="G3611" i="31"/>
  <c r="G3610" i="31"/>
  <c r="G3609" i="31"/>
  <c r="G3608" i="31"/>
  <c r="G3607" i="31"/>
  <c r="G3606" i="31"/>
  <c r="G3605" i="31"/>
  <c r="G3604" i="31"/>
  <c r="F3604" i="31"/>
  <c r="N3602" i="31"/>
  <c r="N3603" i="31" s="1"/>
  <c r="N3604" i="31" s="1"/>
  <c r="N3605" i="31" s="1"/>
  <c r="N3606" i="31" s="1"/>
  <c r="N3607" i="31" s="1"/>
  <c r="N3608" i="31" s="1"/>
  <c r="N3609" i="31" s="1"/>
  <c r="N3610" i="31" s="1"/>
  <c r="N3611" i="31" s="1"/>
  <c r="N3612" i="31" s="1"/>
  <c r="N3613" i="31" s="1"/>
  <c r="N3614" i="31" s="1"/>
  <c r="N3615" i="31" s="1"/>
  <c r="N3616" i="31" s="1"/>
  <c r="N3617" i="31" s="1"/>
  <c r="N3618" i="31" s="1"/>
  <c r="N3619" i="31" s="1"/>
  <c r="N3620" i="31" s="1"/>
  <c r="N3621" i="31" s="1"/>
  <c r="N3622" i="31" s="1"/>
  <c r="N3623" i="31" s="1"/>
  <c r="N3624" i="31" s="1"/>
  <c r="N3625" i="31" s="1"/>
  <c r="N3626" i="31" s="1"/>
  <c r="N3627" i="31" s="1"/>
  <c r="N3628" i="31" s="1"/>
  <c r="N3629" i="31" s="1"/>
  <c r="N3630" i="31" s="1"/>
  <c r="N3631" i="31" s="1"/>
  <c r="N3632" i="31" s="1"/>
  <c r="N3633" i="31" s="1"/>
  <c r="N3634" i="31" s="1"/>
  <c r="N3635" i="31" s="1"/>
  <c r="N3636" i="31" s="1"/>
  <c r="N3637" i="31" s="1"/>
  <c r="N3638" i="31" s="1"/>
  <c r="N3639" i="31" s="1"/>
  <c r="N3640" i="31" s="1"/>
  <c r="N3641" i="31" s="1"/>
  <c r="N3642" i="31" s="1"/>
  <c r="N3601" i="31"/>
  <c r="N3600" i="31"/>
  <c r="C3599" i="31"/>
  <c r="D3594" i="31"/>
  <c r="D3593" i="31"/>
  <c r="D3592" i="31"/>
  <c r="N3588" i="31"/>
  <c r="N3589" i="31" s="1"/>
  <c r="N3590" i="31" s="1"/>
  <c r="N3591" i="31" s="1"/>
  <c r="N3592" i="31" s="1"/>
  <c r="N3593" i="31" s="1"/>
  <c r="N3594" i="31" s="1"/>
  <c r="N3595" i="31" s="1"/>
  <c r="N3596" i="31" s="1"/>
  <c r="N3597" i="31" s="1"/>
  <c r="N3598" i="31" s="1"/>
  <c r="G3586" i="31"/>
  <c r="F3586" i="31"/>
  <c r="E3584" i="31"/>
  <c r="D3584" i="31"/>
  <c r="G3583" i="31"/>
  <c r="G3582" i="31"/>
  <c r="G3580" i="31"/>
  <c r="G3577" i="31"/>
  <c r="G3575" i="31"/>
  <c r="G3574" i="31"/>
  <c r="G3573" i="31"/>
  <c r="G3572" i="31"/>
  <c r="G3571" i="31"/>
  <c r="G3570" i="31"/>
  <c r="G3569" i="31"/>
  <c r="G3568" i="31"/>
  <c r="G3567" i="31"/>
  <c r="G3566" i="31"/>
  <c r="G3565" i="31"/>
  <c r="G3564" i="31"/>
  <c r="G3563" i="31"/>
  <c r="G3562" i="31"/>
  <c r="G3561" i="31"/>
  <c r="F3561" i="31"/>
  <c r="N3557" i="31"/>
  <c r="N3558" i="31" s="1"/>
  <c r="N3559" i="31" s="1"/>
  <c r="N3560" i="31" s="1"/>
  <c r="N3561" i="31" s="1"/>
  <c r="N3562" i="31" s="1"/>
  <c r="N3563" i="31" s="1"/>
  <c r="N3564" i="31" s="1"/>
  <c r="N3565" i="31" s="1"/>
  <c r="N3566" i="31" s="1"/>
  <c r="N3567" i="31" s="1"/>
  <c r="N3568" i="31" s="1"/>
  <c r="N3569" i="31" s="1"/>
  <c r="N3570" i="31" s="1"/>
  <c r="N3571" i="31" s="1"/>
  <c r="N3572" i="31" s="1"/>
  <c r="N3573" i="31" s="1"/>
  <c r="N3574" i="31" s="1"/>
  <c r="N3575" i="31" s="1"/>
  <c r="N3576" i="31" s="1"/>
  <c r="N3577" i="31" s="1"/>
  <c r="N3578" i="31" s="1"/>
  <c r="N3579" i="31" s="1"/>
  <c r="N3580" i="31" s="1"/>
  <c r="N3581" i="31" s="1"/>
  <c r="N3582" i="31" s="1"/>
  <c r="N3583" i="31" s="1"/>
  <c r="N3584" i="31" s="1"/>
  <c r="N3585" i="31" s="1"/>
  <c r="N3586" i="31" s="1"/>
  <c r="N3587" i="31" s="1"/>
  <c r="C3556" i="31"/>
  <c r="D3550" i="31"/>
  <c r="D3549" i="31"/>
  <c r="D3548" i="31"/>
  <c r="F3543" i="31"/>
  <c r="G3542" i="31"/>
  <c r="F3542" i="31"/>
  <c r="E3539" i="31"/>
  <c r="D3539" i="31"/>
  <c r="G3538" i="31"/>
  <c r="G3537" i="31"/>
  <c r="G3536" i="31"/>
  <c r="G3535" i="31"/>
  <c r="G3534" i="31"/>
  <c r="G3533" i="31"/>
  <c r="G3532" i="31"/>
  <c r="G3531" i="31"/>
  <c r="G3530" i="31"/>
  <c r="G3529" i="31"/>
  <c r="G3528" i="31"/>
  <c r="G3527" i="31"/>
  <c r="G3526" i="31"/>
  <c r="G3525" i="31"/>
  <c r="G3524" i="31"/>
  <c r="F3524" i="31"/>
  <c r="N3523" i="31"/>
  <c r="N3524" i="31" s="1"/>
  <c r="N3525" i="31" s="1"/>
  <c r="N3526" i="31" s="1"/>
  <c r="N3527" i="31" s="1"/>
  <c r="N3528" i="31" s="1"/>
  <c r="N3529" i="31" s="1"/>
  <c r="N3530" i="31" s="1"/>
  <c r="N3531" i="31" s="1"/>
  <c r="N3532" i="31" s="1"/>
  <c r="N3533" i="31" s="1"/>
  <c r="N3534" i="31" s="1"/>
  <c r="N3535" i="31" s="1"/>
  <c r="N3536" i="31" s="1"/>
  <c r="N3537" i="31" s="1"/>
  <c r="N3538" i="31" s="1"/>
  <c r="N3539" i="31" s="1"/>
  <c r="N3540" i="31" s="1"/>
  <c r="N3541" i="31" s="1"/>
  <c r="N3542" i="31" s="1"/>
  <c r="N3543" i="31" s="1"/>
  <c r="N3544" i="31" s="1"/>
  <c r="N3545" i="31" s="1"/>
  <c r="N3546" i="31" s="1"/>
  <c r="N3547" i="31" s="1"/>
  <c r="N3548" i="31" s="1"/>
  <c r="N3549" i="31" s="1"/>
  <c r="N3550" i="31" s="1"/>
  <c r="N3551" i="31" s="1"/>
  <c r="N3552" i="31" s="1"/>
  <c r="N3553" i="31" s="1"/>
  <c r="N3554" i="31" s="1"/>
  <c r="N3555" i="31" s="1"/>
  <c r="N3522" i="31"/>
  <c r="N3520" i="31"/>
  <c r="N3521" i="31" s="1"/>
  <c r="C3519" i="31"/>
  <c r="F3514" i="31"/>
  <c r="D3513" i="31"/>
  <c r="D3512" i="31"/>
  <c r="G3507" i="31" s="1"/>
  <c r="D3511" i="31"/>
  <c r="D3510" i="31"/>
  <c r="F3507" i="31"/>
  <c r="F3506" i="31"/>
  <c r="E3502" i="31"/>
  <c r="F3502" i="31" s="1"/>
  <c r="D3502" i="31"/>
  <c r="G3501" i="31"/>
  <c r="F3501" i="31"/>
  <c r="G3500" i="31"/>
  <c r="F3500" i="31"/>
  <c r="G3499" i="31"/>
  <c r="G3497" i="31"/>
  <c r="G3496" i="31"/>
  <c r="F3496" i="31"/>
  <c r="G3495" i="31"/>
  <c r="F3495" i="31"/>
  <c r="G3494" i="31"/>
  <c r="F3494" i="31"/>
  <c r="G3493" i="31"/>
  <c r="G3492" i="31"/>
  <c r="N3491" i="31"/>
  <c r="N3492" i="31" s="1"/>
  <c r="N3493" i="31" s="1"/>
  <c r="N3494" i="31" s="1"/>
  <c r="N3495" i="31" s="1"/>
  <c r="N3496" i="31" s="1"/>
  <c r="N3497" i="31" s="1"/>
  <c r="N3498" i="31" s="1"/>
  <c r="N3499" i="31" s="1"/>
  <c r="N3500" i="31" s="1"/>
  <c r="N3501" i="31" s="1"/>
  <c r="N3502" i="31" s="1"/>
  <c r="N3503" i="31" s="1"/>
  <c r="N3504" i="31" s="1"/>
  <c r="N3505" i="31" s="1"/>
  <c r="N3506" i="31" s="1"/>
  <c r="N3507" i="31" s="1"/>
  <c r="N3508" i="31" s="1"/>
  <c r="N3509" i="31" s="1"/>
  <c r="N3510" i="31" s="1"/>
  <c r="N3511" i="31" s="1"/>
  <c r="N3512" i="31" s="1"/>
  <c r="N3513" i="31" s="1"/>
  <c r="N3514" i="31" s="1"/>
  <c r="N3515" i="31" s="1"/>
  <c r="N3516" i="31" s="1"/>
  <c r="N3517" i="31" s="1"/>
  <c r="N3518" i="31" s="1"/>
  <c r="N3490" i="31"/>
  <c r="N3489" i="31"/>
  <c r="N3488" i="31"/>
  <c r="C3487" i="31"/>
  <c r="D3482" i="31"/>
  <c r="D3480" i="31"/>
  <c r="D3479" i="31"/>
  <c r="G3476" i="31" s="1"/>
  <c r="G3474" i="31"/>
  <c r="F3471" i="31"/>
  <c r="F3476" i="31" s="1"/>
  <c r="E3471" i="31"/>
  <c r="D3471" i="31"/>
  <c r="F3475" i="31" s="1"/>
  <c r="F3483" i="31" s="1"/>
  <c r="G3470" i="31"/>
  <c r="G3469" i="31"/>
  <c r="G3468" i="31"/>
  <c r="G3467" i="31"/>
  <c r="G3466" i="31"/>
  <c r="G3465" i="31"/>
  <c r="G3464" i="31"/>
  <c r="G3463" i="31"/>
  <c r="F3463" i="31"/>
  <c r="G3462" i="31"/>
  <c r="F3462" i="31"/>
  <c r="G3461" i="31"/>
  <c r="F3461" i="31"/>
  <c r="N3458" i="31"/>
  <c r="N3459" i="31" s="1"/>
  <c r="N3460" i="31" s="1"/>
  <c r="N3461" i="31" s="1"/>
  <c r="N3462" i="31" s="1"/>
  <c r="N3463" i="31" s="1"/>
  <c r="N3464" i="31" s="1"/>
  <c r="N3465" i="31" s="1"/>
  <c r="N3466" i="31" s="1"/>
  <c r="N3467" i="31" s="1"/>
  <c r="N3468" i="31" s="1"/>
  <c r="N3469" i="31" s="1"/>
  <c r="N3470" i="31" s="1"/>
  <c r="N3471" i="31" s="1"/>
  <c r="N3472" i="31" s="1"/>
  <c r="N3473" i="31" s="1"/>
  <c r="N3474" i="31" s="1"/>
  <c r="N3475" i="31" s="1"/>
  <c r="N3476" i="31" s="1"/>
  <c r="N3477" i="31" s="1"/>
  <c r="N3478" i="31" s="1"/>
  <c r="N3479" i="31" s="1"/>
  <c r="N3480" i="31" s="1"/>
  <c r="N3481" i="31" s="1"/>
  <c r="N3482" i="31" s="1"/>
  <c r="N3483" i="31" s="1"/>
  <c r="N3484" i="31" s="1"/>
  <c r="N3485" i="31" s="1"/>
  <c r="N3486" i="31" s="1"/>
  <c r="N3457" i="31"/>
  <c r="C3456" i="31"/>
  <c r="D3451" i="31"/>
  <c r="D3450" i="31"/>
  <c r="D3449" i="31"/>
  <c r="N3448" i="31"/>
  <c r="N3449" i="31" s="1"/>
  <c r="N3450" i="31" s="1"/>
  <c r="N3451" i="31" s="1"/>
  <c r="N3452" i="31" s="1"/>
  <c r="N3453" i="31" s="1"/>
  <c r="N3454" i="31" s="1"/>
  <c r="N3455" i="31" s="1"/>
  <c r="F3444" i="31"/>
  <c r="G3443" i="31"/>
  <c r="F3443" i="31"/>
  <c r="F3440" i="31"/>
  <c r="B3448" i="31" s="1"/>
  <c r="E3440" i="31"/>
  <c r="D3440" i="31"/>
  <c r="G3439" i="31"/>
  <c r="G3438" i="31"/>
  <c r="G3437" i="31"/>
  <c r="G3436" i="31"/>
  <c r="G3435" i="31"/>
  <c r="G3440" i="31" s="1"/>
  <c r="G3444" i="31" s="1"/>
  <c r="G3434" i="31"/>
  <c r="G3433" i="31"/>
  <c r="G3432" i="31"/>
  <c r="N3431" i="31"/>
  <c r="N3432" i="31" s="1"/>
  <c r="N3433" i="31" s="1"/>
  <c r="N3434" i="31" s="1"/>
  <c r="N3435" i="31" s="1"/>
  <c r="N3436" i="31" s="1"/>
  <c r="N3437" i="31" s="1"/>
  <c r="N3438" i="31" s="1"/>
  <c r="N3439" i="31" s="1"/>
  <c r="N3440" i="31" s="1"/>
  <c r="N3441" i="31" s="1"/>
  <c r="N3442" i="31" s="1"/>
  <c r="N3443" i="31" s="1"/>
  <c r="N3444" i="31" s="1"/>
  <c r="N3445" i="31" s="1"/>
  <c r="N3446" i="31" s="1"/>
  <c r="N3447" i="31" s="1"/>
  <c r="N3430" i="31"/>
  <c r="N3429" i="31"/>
  <c r="N3428" i="31"/>
  <c r="C3427" i="31"/>
  <c r="D3421" i="31"/>
  <c r="D3420" i="31"/>
  <c r="D3419" i="31"/>
  <c r="F3414" i="31"/>
  <c r="F3413" i="31"/>
  <c r="E3410" i="31"/>
  <c r="D3410" i="31"/>
  <c r="F3410" i="31" s="1"/>
  <c r="B3418" i="31" s="1"/>
  <c r="G3409" i="31"/>
  <c r="F3409" i="31"/>
  <c r="G3408" i="31"/>
  <c r="G3407" i="31"/>
  <c r="F3407" i="31"/>
  <c r="G3406" i="31"/>
  <c r="G3405" i="31"/>
  <c r="N3404" i="31"/>
  <c r="N3405" i="31" s="1"/>
  <c r="N3406" i="31" s="1"/>
  <c r="N3407" i="31" s="1"/>
  <c r="N3408" i="31" s="1"/>
  <c r="N3409" i="31" s="1"/>
  <c r="N3410" i="31" s="1"/>
  <c r="N3411" i="31" s="1"/>
  <c r="N3412" i="31" s="1"/>
  <c r="N3413" i="31" s="1"/>
  <c r="N3414" i="31" s="1"/>
  <c r="N3415" i="31" s="1"/>
  <c r="N3416" i="31" s="1"/>
  <c r="N3417" i="31" s="1"/>
  <c r="N3418" i="31" s="1"/>
  <c r="N3419" i="31" s="1"/>
  <c r="N3420" i="31" s="1"/>
  <c r="N3421" i="31" s="1"/>
  <c r="N3422" i="31" s="1"/>
  <c r="N3423" i="31" s="1"/>
  <c r="N3424" i="31" s="1"/>
  <c r="N3425" i="31" s="1"/>
  <c r="N3426" i="31" s="1"/>
  <c r="G3404" i="31"/>
  <c r="G3403" i="31"/>
  <c r="G3402" i="31"/>
  <c r="G3401" i="31"/>
  <c r="G3400" i="31"/>
  <c r="G3399" i="31"/>
  <c r="N3398" i="31"/>
  <c r="N3399" i="31" s="1"/>
  <c r="N3400" i="31" s="1"/>
  <c r="N3401" i="31" s="1"/>
  <c r="N3402" i="31" s="1"/>
  <c r="N3403" i="31" s="1"/>
  <c r="G3398" i="31"/>
  <c r="G3397" i="31"/>
  <c r="N3396" i="31"/>
  <c r="N3397" i="31" s="1"/>
  <c r="G3396" i="31"/>
  <c r="N3392" i="31"/>
  <c r="N3393" i="31" s="1"/>
  <c r="N3394" i="31" s="1"/>
  <c r="N3395" i="31" s="1"/>
  <c r="C3391" i="31"/>
  <c r="D3385" i="31"/>
  <c r="D3384" i="31"/>
  <c r="D3383" i="31"/>
  <c r="F3378" i="31"/>
  <c r="F3377" i="31"/>
  <c r="F3374" i="31"/>
  <c r="B3382" i="31" s="1"/>
  <c r="D3382" i="31" s="1"/>
  <c r="G3379" i="31" s="1"/>
  <c r="E3374" i="31"/>
  <c r="D3374" i="31"/>
  <c r="G3373" i="31"/>
  <c r="G3372" i="31"/>
  <c r="F3372" i="31"/>
  <c r="F3373" i="31" s="1"/>
  <c r="G3371" i="31"/>
  <c r="F3371" i="31"/>
  <c r="G3370" i="31"/>
  <c r="G3374" i="31" s="1"/>
  <c r="G3378" i="31" s="1"/>
  <c r="G3369" i="31"/>
  <c r="G3367" i="31"/>
  <c r="F3367" i="31"/>
  <c r="G3366" i="31"/>
  <c r="G3377" i="31" s="1"/>
  <c r="F3366" i="31"/>
  <c r="N3365" i="31"/>
  <c r="N3366" i="31" s="1"/>
  <c r="N3367" i="31" s="1"/>
  <c r="N3368" i="31" s="1"/>
  <c r="N3369" i="31" s="1"/>
  <c r="N3370" i="31" s="1"/>
  <c r="N3371" i="31" s="1"/>
  <c r="N3372" i="31" s="1"/>
  <c r="N3373" i="31" s="1"/>
  <c r="N3374" i="31" s="1"/>
  <c r="N3375" i="31" s="1"/>
  <c r="N3376" i="31" s="1"/>
  <c r="N3377" i="31" s="1"/>
  <c r="N3378" i="31" s="1"/>
  <c r="N3379" i="31" s="1"/>
  <c r="N3380" i="31" s="1"/>
  <c r="N3381" i="31" s="1"/>
  <c r="N3382" i="31" s="1"/>
  <c r="N3383" i="31" s="1"/>
  <c r="N3384" i="31" s="1"/>
  <c r="N3385" i="31" s="1"/>
  <c r="N3386" i="31" s="1"/>
  <c r="N3387" i="31" s="1"/>
  <c r="N3388" i="31" s="1"/>
  <c r="N3389" i="31" s="1"/>
  <c r="N3390" i="31" s="1"/>
  <c r="N3363" i="31"/>
  <c r="N3364" i="31" s="1"/>
  <c r="N3362" i="31"/>
  <c r="C3361" i="31"/>
  <c r="D3355" i="31"/>
  <c r="D3354" i="31"/>
  <c r="D3353" i="31"/>
  <c r="F3347" i="31"/>
  <c r="E3344" i="31"/>
  <c r="D3344" i="31"/>
  <c r="F3344" i="31" s="1"/>
  <c r="B3352" i="31" s="1"/>
  <c r="F3349" i="31" s="1"/>
  <c r="G3343" i="31"/>
  <c r="F3343" i="31"/>
  <c r="G3342" i="31"/>
  <c r="G3341" i="31"/>
  <c r="G3340" i="31"/>
  <c r="G3339" i="31"/>
  <c r="G3338" i="31"/>
  <c r="G3337" i="31"/>
  <c r="G3336" i="31"/>
  <c r="G3335" i="31"/>
  <c r="G3334" i="31"/>
  <c r="G3347" i="31" s="1"/>
  <c r="F3334" i="31"/>
  <c r="N3332" i="31"/>
  <c r="N3333" i="31" s="1"/>
  <c r="N3334" i="31" s="1"/>
  <c r="N3335" i="31" s="1"/>
  <c r="N3336" i="31" s="1"/>
  <c r="N3337" i="31" s="1"/>
  <c r="N3338" i="31" s="1"/>
  <c r="N3339" i="31" s="1"/>
  <c r="N3340" i="31" s="1"/>
  <c r="N3341" i="31" s="1"/>
  <c r="N3342" i="31" s="1"/>
  <c r="N3343" i="31" s="1"/>
  <c r="N3344" i="31" s="1"/>
  <c r="N3345" i="31" s="1"/>
  <c r="N3346" i="31" s="1"/>
  <c r="N3347" i="31" s="1"/>
  <c r="N3348" i="31" s="1"/>
  <c r="N3349" i="31" s="1"/>
  <c r="N3350" i="31" s="1"/>
  <c r="N3351" i="31" s="1"/>
  <c r="N3352" i="31" s="1"/>
  <c r="N3353" i="31" s="1"/>
  <c r="N3354" i="31" s="1"/>
  <c r="N3355" i="31" s="1"/>
  <c r="N3356" i="31" s="1"/>
  <c r="N3357" i="31" s="1"/>
  <c r="N3358" i="31" s="1"/>
  <c r="N3359" i="31" s="1"/>
  <c r="N3360" i="31" s="1"/>
  <c r="N3331" i="31"/>
  <c r="N3330" i="31"/>
  <c r="C3329" i="31"/>
  <c r="D3323" i="31"/>
  <c r="D3322" i="31"/>
  <c r="D3321" i="31"/>
  <c r="B3320" i="31"/>
  <c r="F3316" i="31"/>
  <c r="F3315" i="31"/>
  <c r="E3312" i="31"/>
  <c r="D3312" i="31"/>
  <c r="F3312" i="31" s="1"/>
  <c r="G3311" i="31"/>
  <c r="G3310" i="31"/>
  <c r="G3309" i="31"/>
  <c r="F3309" i="31"/>
  <c r="F3310" i="31" s="1"/>
  <c r="F3311" i="31" s="1"/>
  <c r="G3308" i="31"/>
  <c r="G3307" i="31"/>
  <c r="G3306" i="31"/>
  <c r="G3305" i="31"/>
  <c r="G3304" i="31"/>
  <c r="G3315" i="31" s="1"/>
  <c r="F3304" i="31"/>
  <c r="C3299" i="31"/>
  <c r="D3293" i="31"/>
  <c r="D3292" i="31"/>
  <c r="D3291" i="31"/>
  <c r="F3285" i="31"/>
  <c r="E3282" i="31"/>
  <c r="D3282" i="31"/>
  <c r="G3281" i="31"/>
  <c r="F3281" i="31"/>
  <c r="G3280" i="31"/>
  <c r="F3280" i="31"/>
  <c r="G3279" i="31"/>
  <c r="F3279" i="31"/>
  <c r="G3278" i="31"/>
  <c r="G3277" i="31"/>
  <c r="G3276" i="31"/>
  <c r="N3275" i="31"/>
  <c r="N3276" i="31" s="1"/>
  <c r="N3277" i="31" s="1"/>
  <c r="N3278" i="31" s="1"/>
  <c r="N3279" i="31" s="1"/>
  <c r="N3280" i="31" s="1"/>
  <c r="N3281" i="31" s="1"/>
  <c r="N3282" i="31" s="1"/>
  <c r="N3283" i="31" s="1"/>
  <c r="N3284" i="31" s="1"/>
  <c r="N3285" i="31" s="1"/>
  <c r="N3286" i="31" s="1"/>
  <c r="N3287" i="31" s="1"/>
  <c r="N3288" i="31" s="1"/>
  <c r="N3289" i="31" s="1"/>
  <c r="N3290" i="31" s="1"/>
  <c r="N3291" i="31" s="1"/>
  <c r="N3292" i="31" s="1"/>
  <c r="N3293" i="31" s="1"/>
  <c r="N3294" i="31" s="1"/>
  <c r="N3295" i="31" s="1"/>
  <c r="N3296" i="31" s="1"/>
  <c r="N3297" i="31" s="1"/>
  <c r="N3298" i="31" s="1"/>
  <c r="N3299" i="31" s="1"/>
  <c r="N3300" i="31" s="1"/>
  <c r="N3301" i="31" s="1"/>
  <c r="N3302" i="31" s="1"/>
  <c r="N3303" i="31" s="1"/>
  <c r="N3304" i="31" s="1"/>
  <c r="N3305" i="31" s="1"/>
  <c r="N3306" i="31" s="1"/>
  <c r="N3307" i="31" s="1"/>
  <c r="N3308" i="31" s="1"/>
  <c r="N3309" i="31" s="1"/>
  <c r="N3310" i="31" s="1"/>
  <c r="N3311" i="31" s="1"/>
  <c r="N3312" i="31" s="1"/>
  <c r="N3313" i="31" s="1"/>
  <c r="N3314" i="31" s="1"/>
  <c r="N3315" i="31" s="1"/>
  <c r="N3316" i="31" s="1"/>
  <c r="N3317" i="31" s="1"/>
  <c r="N3318" i="31" s="1"/>
  <c r="N3319" i="31" s="1"/>
  <c r="N3320" i="31" s="1"/>
  <c r="N3321" i="31" s="1"/>
  <c r="N3322" i="31" s="1"/>
  <c r="N3323" i="31" s="1"/>
  <c r="N3324" i="31" s="1"/>
  <c r="N3325" i="31" s="1"/>
  <c r="N3326" i="31" s="1"/>
  <c r="N3327" i="31" s="1"/>
  <c r="N3328" i="31" s="1"/>
  <c r="G3275" i="31"/>
  <c r="F3275" i="31"/>
  <c r="G3274" i="31"/>
  <c r="F3274" i="31"/>
  <c r="N3271" i="31"/>
  <c r="N3272" i="31" s="1"/>
  <c r="N3273" i="31" s="1"/>
  <c r="N3274" i="31" s="1"/>
  <c r="N3270" i="31"/>
  <c r="C3269" i="31"/>
  <c r="D3263" i="31"/>
  <c r="D3262" i="31"/>
  <c r="D3261" i="31"/>
  <c r="N3258" i="31"/>
  <c r="N3259" i="31" s="1"/>
  <c r="N3260" i="31" s="1"/>
  <c r="N3261" i="31" s="1"/>
  <c r="N3262" i="31" s="1"/>
  <c r="N3263" i="31" s="1"/>
  <c r="N3264" i="31" s="1"/>
  <c r="N3265" i="31" s="1"/>
  <c r="N3266" i="31" s="1"/>
  <c r="N3267" i="31" s="1"/>
  <c r="N3268" i="31" s="1"/>
  <c r="F3255" i="31"/>
  <c r="F3252" i="31"/>
  <c r="B3260" i="31" s="1"/>
  <c r="E3252" i="31"/>
  <c r="D3252" i="31"/>
  <c r="F3256" i="31" s="1"/>
  <c r="G3251" i="31"/>
  <c r="G3250" i="31"/>
  <c r="F3250" i="31"/>
  <c r="F3251" i="31" s="1"/>
  <c r="G3249" i="31"/>
  <c r="G3248" i="31"/>
  <c r="G3247" i="31"/>
  <c r="N3246" i="31"/>
  <c r="N3247" i="31" s="1"/>
  <c r="N3248" i="31" s="1"/>
  <c r="N3249" i="31" s="1"/>
  <c r="N3250" i="31" s="1"/>
  <c r="N3251" i="31" s="1"/>
  <c r="N3252" i="31" s="1"/>
  <c r="N3253" i="31" s="1"/>
  <c r="N3254" i="31" s="1"/>
  <c r="N3255" i="31" s="1"/>
  <c r="N3256" i="31" s="1"/>
  <c r="N3257" i="31" s="1"/>
  <c r="G3246" i="31"/>
  <c r="F3246" i="31"/>
  <c r="G3245" i="31"/>
  <c r="G3252" i="31" s="1"/>
  <c r="G3256" i="31" s="1"/>
  <c r="F3245" i="31"/>
  <c r="G3244" i="31"/>
  <c r="F3244" i="31"/>
  <c r="N3243" i="31"/>
  <c r="N3244" i="31" s="1"/>
  <c r="N3245" i="31" s="1"/>
  <c r="G3243" i="31"/>
  <c r="G3255" i="31" s="1"/>
  <c r="F3243" i="31"/>
  <c r="N3241" i="31"/>
  <c r="N3242" i="31" s="1"/>
  <c r="N3239" i="31"/>
  <c r="N3240" i="31" s="1"/>
  <c r="C3238" i="31"/>
  <c r="D3233" i="31"/>
  <c r="D3232" i="31"/>
  <c r="N3231" i="31"/>
  <c r="N3232" i="31" s="1"/>
  <c r="N3233" i="31" s="1"/>
  <c r="N3234" i="31" s="1"/>
  <c r="N3235" i="31" s="1"/>
  <c r="N3236" i="31" s="1"/>
  <c r="N3237" i="31" s="1"/>
  <c r="D3231" i="31"/>
  <c r="F3225" i="31"/>
  <c r="F3222" i="31"/>
  <c r="B3230" i="31" s="1"/>
  <c r="E3222" i="31"/>
  <c r="D3222" i="31"/>
  <c r="F3226" i="31" s="1"/>
  <c r="N3221" i="31"/>
  <c r="N3222" i="31" s="1"/>
  <c r="N3223" i="31" s="1"/>
  <c r="N3224" i="31" s="1"/>
  <c r="N3225" i="31" s="1"/>
  <c r="N3226" i="31" s="1"/>
  <c r="N3227" i="31" s="1"/>
  <c r="N3228" i="31" s="1"/>
  <c r="N3229" i="31" s="1"/>
  <c r="N3230" i="31" s="1"/>
  <c r="G3221" i="31"/>
  <c r="G3220" i="31"/>
  <c r="G3219" i="31"/>
  <c r="G3218" i="31"/>
  <c r="G3222" i="31" s="1"/>
  <c r="G3226" i="31" s="1"/>
  <c r="G3217" i="31"/>
  <c r="F3217" i="31"/>
  <c r="G3216" i="31"/>
  <c r="F3216" i="31"/>
  <c r="G3215" i="31"/>
  <c r="F3215" i="31"/>
  <c r="G3214" i="31"/>
  <c r="G3213" i="31"/>
  <c r="G3225" i="31" s="1"/>
  <c r="N3209" i="31"/>
  <c r="N3210" i="31" s="1"/>
  <c r="N3211" i="31" s="1"/>
  <c r="N3212" i="31" s="1"/>
  <c r="N3213" i="31" s="1"/>
  <c r="N3214" i="31" s="1"/>
  <c r="N3215" i="31" s="1"/>
  <c r="N3216" i="31" s="1"/>
  <c r="N3217" i="31" s="1"/>
  <c r="N3218" i="31" s="1"/>
  <c r="N3219" i="31" s="1"/>
  <c r="N3220" i="31" s="1"/>
  <c r="C3208" i="31"/>
  <c r="D3203" i="31"/>
  <c r="D3202" i="31"/>
  <c r="D3201" i="31"/>
  <c r="B3200" i="31"/>
  <c r="G3195" i="31"/>
  <c r="F3195" i="31"/>
  <c r="G3192" i="31"/>
  <c r="E3192" i="31"/>
  <c r="D3192" i="31"/>
  <c r="F3192" i="31" s="1"/>
  <c r="G3191" i="31"/>
  <c r="G3190" i="31"/>
  <c r="G3189" i="31"/>
  <c r="G3188" i="31"/>
  <c r="N3185" i="31"/>
  <c r="N3186" i="31" s="1"/>
  <c r="N3187" i="31" s="1"/>
  <c r="N3188" i="31" s="1"/>
  <c r="N3189" i="31" s="1"/>
  <c r="N3190" i="31" s="1"/>
  <c r="N3191" i="31" s="1"/>
  <c r="N3192" i="31" s="1"/>
  <c r="N3193" i="31" s="1"/>
  <c r="N3194" i="31" s="1"/>
  <c r="N3195" i="31" s="1"/>
  <c r="N3196" i="31" s="1"/>
  <c r="N3197" i="31" s="1"/>
  <c r="N3198" i="31" s="1"/>
  <c r="N3199" i="31" s="1"/>
  <c r="N3200" i="31" s="1"/>
  <c r="N3201" i="31" s="1"/>
  <c r="N3202" i="31" s="1"/>
  <c r="N3203" i="31" s="1"/>
  <c r="N3204" i="31" s="1"/>
  <c r="N3205" i="31" s="1"/>
  <c r="N3206" i="31" s="1"/>
  <c r="N3207" i="31" s="1"/>
  <c r="G3183" i="31"/>
  <c r="G3182" i="31"/>
  <c r="G3181" i="31"/>
  <c r="G3180" i="31"/>
  <c r="F3180" i="31"/>
  <c r="N3178" i="31"/>
  <c r="N3179" i="31" s="1"/>
  <c r="N3180" i="31" s="1"/>
  <c r="N3181" i="31" s="1"/>
  <c r="N3182" i="31" s="1"/>
  <c r="N3183" i="31" s="1"/>
  <c r="N3184" i="31" s="1"/>
  <c r="N3177" i="31"/>
  <c r="N3176" i="31"/>
  <c r="C3175" i="31"/>
  <c r="D3169" i="31"/>
  <c r="N3163" i="31"/>
  <c r="N3164" i="31" s="1"/>
  <c r="N3165" i="31" s="1"/>
  <c r="N3166" i="31" s="1"/>
  <c r="N3167" i="31" s="1"/>
  <c r="N3168" i="31" s="1"/>
  <c r="N3169" i="31" s="1"/>
  <c r="N3170" i="31" s="1"/>
  <c r="N3171" i="31" s="1"/>
  <c r="N3172" i="31" s="1"/>
  <c r="N3173" i="31" s="1"/>
  <c r="N3174" i="31" s="1"/>
  <c r="F3161" i="31"/>
  <c r="E3158" i="31"/>
  <c r="D3158" i="31"/>
  <c r="G3157" i="31"/>
  <c r="F3157" i="31"/>
  <c r="G3156" i="31"/>
  <c r="G3155" i="31"/>
  <c r="G3154" i="31"/>
  <c r="G3153" i="31"/>
  <c r="G3152" i="31"/>
  <c r="G3151" i="31"/>
  <c r="G3150" i="31"/>
  <c r="G3149" i="31"/>
  <c r="F3149" i="31"/>
  <c r="N3145" i="31"/>
  <c r="N3146" i="31" s="1"/>
  <c r="N3147" i="31" s="1"/>
  <c r="N3148" i="31" s="1"/>
  <c r="N3149" i="31" s="1"/>
  <c r="N3150" i="31" s="1"/>
  <c r="N3151" i="31" s="1"/>
  <c r="N3152" i="31" s="1"/>
  <c r="N3153" i="31" s="1"/>
  <c r="N3154" i="31" s="1"/>
  <c r="N3155" i="31" s="1"/>
  <c r="N3156" i="31" s="1"/>
  <c r="N3157" i="31" s="1"/>
  <c r="N3158" i="31" s="1"/>
  <c r="N3159" i="31" s="1"/>
  <c r="N3160" i="31" s="1"/>
  <c r="N3161" i="31" s="1"/>
  <c r="N3162" i="31" s="1"/>
  <c r="C3144" i="31"/>
  <c r="D3138" i="31"/>
  <c r="B3135" i="31"/>
  <c r="F3131" i="31"/>
  <c r="F3130" i="31"/>
  <c r="N3128" i="31"/>
  <c r="N3129" i="31" s="1"/>
  <c r="N3130" i="31" s="1"/>
  <c r="N3131" i="31" s="1"/>
  <c r="N3132" i="31" s="1"/>
  <c r="N3133" i="31" s="1"/>
  <c r="N3134" i="31" s="1"/>
  <c r="N3135" i="31" s="1"/>
  <c r="N3136" i="31" s="1"/>
  <c r="N3137" i="31" s="1"/>
  <c r="N3138" i="31" s="1"/>
  <c r="N3139" i="31" s="1"/>
  <c r="N3140" i="31" s="1"/>
  <c r="N3141" i="31" s="1"/>
  <c r="N3142" i="31" s="1"/>
  <c r="N3143" i="31" s="1"/>
  <c r="F3127" i="31"/>
  <c r="E3127" i="31"/>
  <c r="D3127" i="31"/>
  <c r="G3126" i="31"/>
  <c r="F3126" i="31"/>
  <c r="G3125" i="31"/>
  <c r="G3121" i="31"/>
  <c r="G3120" i="31"/>
  <c r="G3119" i="31"/>
  <c r="G3118" i="31"/>
  <c r="G3117" i="31"/>
  <c r="G3116" i="31"/>
  <c r="G3115" i="31"/>
  <c r="G3114" i="31"/>
  <c r="G3113" i="31"/>
  <c r="F3113" i="31"/>
  <c r="C3108" i="31"/>
  <c r="D3102" i="31"/>
  <c r="D3101" i="31"/>
  <c r="D3100" i="31"/>
  <c r="F3095" i="31"/>
  <c r="F3094" i="31"/>
  <c r="G3091" i="31"/>
  <c r="G3095" i="31" s="1"/>
  <c r="F3091" i="31"/>
  <c r="B3099" i="31" s="1"/>
  <c r="D3099" i="31" s="1"/>
  <c r="G3096" i="31" s="1"/>
  <c r="E3091" i="31"/>
  <c r="D3091" i="31"/>
  <c r="G3090" i="31"/>
  <c r="G3089" i="31"/>
  <c r="F3089" i="31"/>
  <c r="F3090" i="31" s="1"/>
  <c r="G3088" i="31"/>
  <c r="G3087" i="31"/>
  <c r="G3086" i="31"/>
  <c r="G3085" i="31"/>
  <c r="G3084" i="31"/>
  <c r="F3084" i="31"/>
  <c r="G3083" i="31"/>
  <c r="G3094" i="31" s="1"/>
  <c r="G3103" i="31" s="1"/>
  <c r="F3083" i="31"/>
  <c r="N3081" i="31"/>
  <c r="N3082" i="31" s="1"/>
  <c r="N3083" i="31" s="1"/>
  <c r="N3084" i="31" s="1"/>
  <c r="N3085" i="31" s="1"/>
  <c r="N3086" i="31" s="1"/>
  <c r="N3087" i="31" s="1"/>
  <c r="N3088" i="31" s="1"/>
  <c r="N3089" i="31" s="1"/>
  <c r="N3090" i="31" s="1"/>
  <c r="N3091" i="31" s="1"/>
  <c r="N3092" i="31" s="1"/>
  <c r="N3093" i="31" s="1"/>
  <c r="N3094" i="31" s="1"/>
  <c r="N3095" i="31" s="1"/>
  <c r="N3096" i="31" s="1"/>
  <c r="N3097" i="31" s="1"/>
  <c r="N3098" i="31" s="1"/>
  <c r="N3099" i="31" s="1"/>
  <c r="N3100" i="31" s="1"/>
  <c r="N3101" i="31" s="1"/>
  <c r="N3102" i="31" s="1"/>
  <c r="N3103" i="31" s="1"/>
  <c r="N3104" i="31" s="1"/>
  <c r="N3105" i="31" s="1"/>
  <c r="N3106" i="31" s="1"/>
  <c r="N3107" i="31" s="1"/>
  <c r="N3108" i="31" s="1"/>
  <c r="N3109" i="31" s="1"/>
  <c r="N3110" i="31" s="1"/>
  <c r="N3111" i="31" s="1"/>
  <c r="N3112" i="31" s="1"/>
  <c r="N3113" i="31" s="1"/>
  <c r="N3114" i="31" s="1"/>
  <c r="N3115" i="31" s="1"/>
  <c r="N3116" i="31" s="1"/>
  <c r="N3117" i="31" s="1"/>
  <c r="N3118" i="31" s="1"/>
  <c r="N3119" i="31" s="1"/>
  <c r="N3120" i="31" s="1"/>
  <c r="N3121" i="31" s="1"/>
  <c r="N3122" i="31" s="1"/>
  <c r="N3123" i="31" s="1"/>
  <c r="N3124" i="31" s="1"/>
  <c r="N3125" i="31" s="1"/>
  <c r="N3126" i="31" s="1"/>
  <c r="N3127" i="31" s="1"/>
  <c r="N3079" i="31"/>
  <c r="N3080" i="31" s="1"/>
  <c r="C3078" i="31"/>
  <c r="D3072" i="31"/>
  <c r="D3071" i="31"/>
  <c r="D3070" i="31"/>
  <c r="D3069" i="31"/>
  <c r="N3068" i="31"/>
  <c r="N3069" i="31" s="1"/>
  <c r="N3070" i="31" s="1"/>
  <c r="N3071" i="31" s="1"/>
  <c r="N3072" i="31" s="1"/>
  <c r="N3073" i="31" s="1"/>
  <c r="N3074" i="31" s="1"/>
  <c r="N3075" i="31" s="1"/>
  <c r="N3076" i="31" s="1"/>
  <c r="N3077" i="31" s="1"/>
  <c r="F3066" i="31"/>
  <c r="F3065" i="31"/>
  <c r="F3064" i="31"/>
  <c r="F3061" i="31"/>
  <c r="E3061" i="31"/>
  <c r="D3061" i="31"/>
  <c r="G3060" i="31"/>
  <c r="G3059" i="31"/>
  <c r="F3059" i="31"/>
  <c r="F3060" i="31" s="1"/>
  <c r="G3058" i="31"/>
  <c r="F3058" i="31"/>
  <c r="G3057" i="31"/>
  <c r="F3057" i="31"/>
  <c r="G3056" i="31"/>
  <c r="F3056" i="31"/>
  <c r="G3054" i="31"/>
  <c r="G3053" i="31"/>
  <c r="G3064" i="31" s="1"/>
  <c r="F3053" i="31"/>
  <c r="N3052" i="31"/>
  <c r="N3053" i="31" s="1"/>
  <c r="N3054" i="31" s="1"/>
  <c r="N3055" i="31" s="1"/>
  <c r="N3056" i="31" s="1"/>
  <c r="N3057" i="31" s="1"/>
  <c r="N3058" i="31" s="1"/>
  <c r="N3059" i="31" s="1"/>
  <c r="N3060" i="31" s="1"/>
  <c r="N3061" i="31" s="1"/>
  <c r="N3062" i="31" s="1"/>
  <c r="N3063" i="31" s="1"/>
  <c r="N3064" i="31" s="1"/>
  <c r="N3065" i="31" s="1"/>
  <c r="N3066" i="31" s="1"/>
  <c r="N3067" i="31" s="1"/>
  <c r="N3049" i="31"/>
  <c r="N3050" i="31" s="1"/>
  <c r="N3051" i="31" s="1"/>
  <c r="C3048" i="31"/>
  <c r="D3042" i="31"/>
  <c r="D3041" i="31"/>
  <c r="D3040" i="31"/>
  <c r="G3034" i="31"/>
  <c r="F3034" i="31"/>
  <c r="N3032" i="31"/>
  <c r="N3033" i="31" s="1"/>
  <c r="N3034" i="31" s="1"/>
  <c r="N3035" i="31" s="1"/>
  <c r="N3036" i="31" s="1"/>
  <c r="N3037" i="31" s="1"/>
  <c r="N3038" i="31" s="1"/>
  <c r="N3039" i="31" s="1"/>
  <c r="N3040" i="31" s="1"/>
  <c r="N3041" i="31" s="1"/>
  <c r="N3042" i="31" s="1"/>
  <c r="N3043" i="31" s="1"/>
  <c r="N3044" i="31" s="1"/>
  <c r="N3045" i="31" s="1"/>
  <c r="N3046" i="31" s="1"/>
  <c r="N3047" i="31" s="1"/>
  <c r="E3031" i="31"/>
  <c r="D3031" i="31"/>
  <c r="G3030" i="31"/>
  <c r="G3029" i="31"/>
  <c r="G3028" i="31"/>
  <c r="G3027" i="31"/>
  <c r="G3026" i="31"/>
  <c r="G3025" i="31"/>
  <c r="G3024" i="31"/>
  <c r="G3023" i="31"/>
  <c r="G3022" i="31"/>
  <c r="F3022" i="31"/>
  <c r="N3018" i="31"/>
  <c r="N3019" i="31" s="1"/>
  <c r="N3020" i="31" s="1"/>
  <c r="N3021" i="31" s="1"/>
  <c r="N3022" i="31" s="1"/>
  <c r="N3023" i="31" s="1"/>
  <c r="N3024" i="31" s="1"/>
  <c r="N3025" i="31" s="1"/>
  <c r="N3026" i="31" s="1"/>
  <c r="N3027" i="31" s="1"/>
  <c r="N3028" i="31" s="1"/>
  <c r="N3029" i="31" s="1"/>
  <c r="N3030" i="31" s="1"/>
  <c r="N3031" i="31" s="1"/>
  <c r="C3017" i="31"/>
  <c r="D3011" i="31"/>
  <c r="D3010" i="31"/>
  <c r="D3009" i="31"/>
  <c r="D3008" i="31"/>
  <c r="G3005" i="31"/>
  <c r="F3005" i="31"/>
  <c r="F3003" i="31"/>
  <c r="E3000" i="31"/>
  <c r="D3000" i="31"/>
  <c r="G2999" i="31"/>
  <c r="G2998" i="31"/>
  <c r="G2997" i="31"/>
  <c r="G2996" i="31"/>
  <c r="F2996" i="31"/>
  <c r="F2997" i="31" s="1"/>
  <c r="F2998" i="31" s="1"/>
  <c r="F2999" i="31" s="1"/>
  <c r="G2995" i="31"/>
  <c r="F2995" i="31"/>
  <c r="G2994" i="31"/>
  <c r="F2994" i="31"/>
  <c r="G2993" i="31"/>
  <c r="G2992" i="31"/>
  <c r="G3003" i="31" s="1"/>
  <c r="F2992" i="31"/>
  <c r="C2987" i="31"/>
  <c r="D2982" i="31"/>
  <c r="D2981" i="31"/>
  <c r="D2980" i="31"/>
  <c r="F2975" i="31"/>
  <c r="F2974" i="31"/>
  <c r="F2971" i="31"/>
  <c r="B2979" i="31" s="1"/>
  <c r="E2971" i="31"/>
  <c r="D2971" i="31"/>
  <c r="G2970" i="31"/>
  <c r="G2969" i="31"/>
  <c r="G2968" i="31"/>
  <c r="G2966" i="31"/>
  <c r="G2965" i="31"/>
  <c r="G2960" i="31"/>
  <c r="G2959" i="31"/>
  <c r="G2958" i="31"/>
  <c r="G2971" i="31" s="1"/>
  <c r="G2975" i="31" s="1"/>
  <c r="G2957" i="31"/>
  <c r="G2974" i="31" s="1"/>
  <c r="F2957" i="31"/>
  <c r="C2952" i="31"/>
  <c r="D2947" i="31"/>
  <c r="D2946" i="31"/>
  <c r="D2945" i="31"/>
  <c r="B2944" i="31"/>
  <c r="D2944" i="31" s="1"/>
  <c r="G2941" i="31"/>
  <c r="F2939" i="31"/>
  <c r="E2936" i="31"/>
  <c r="D2936" i="31"/>
  <c r="F2936" i="31" s="1"/>
  <c r="G2935" i="31"/>
  <c r="N2934" i="31"/>
  <c r="N2935" i="31" s="1"/>
  <c r="N2936" i="31" s="1"/>
  <c r="N2937" i="31" s="1"/>
  <c r="N2938" i="31" s="1"/>
  <c r="N2939" i="31" s="1"/>
  <c r="N2940" i="31" s="1"/>
  <c r="N2941" i="31" s="1"/>
  <c r="N2942" i="31" s="1"/>
  <c r="N2943" i="31" s="1"/>
  <c r="N2944" i="31" s="1"/>
  <c r="N2945" i="31" s="1"/>
  <c r="N2946" i="31" s="1"/>
  <c r="N2947" i="31" s="1"/>
  <c r="N2948" i="31" s="1"/>
  <c r="N2949" i="31" s="1"/>
  <c r="N2950" i="31" s="1"/>
  <c r="N2951" i="31" s="1"/>
  <c r="N2952" i="31" s="1"/>
  <c r="N2953" i="31" s="1"/>
  <c r="N2954" i="31" s="1"/>
  <c r="N2955" i="31" s="1"/>
  <c r="N2956" i="31" s="1"/>
  <c r="N2957" i="31" s="1"/>
  <c r="N2958" i="31" s="1"/>
  <c r="N2959" i="31" s="1"/>
  <c r="N2960" i="31" s="1"/>
  <c r="N2961" i="31" s="1"/>
  <c r="N2962" i="31" s="1"/>
  <c r="N2963" i="31" s="1"/>
  <c r="N2964" i="31" s="1"/>
  <c r="N2965" i="31" s="1"/>
  <c r="N2966" i="31" s="1"/>
  <c r="N2967" i="31" s="1"/>
  <c r="N2968" i="31" s="1"/>
  <c r="N2969" i="31" s="1"/>
  <c r="N2970" i="31" s="1"/>
  <c r="N2971" i="31" s="1"/>
  <c r="N2972" i="31" s="1"/>
  <c r="N2973" i="31" s="1"/>
  <c r="N2974" i="31" s="1"/>
  <c r="N2975" i="31" s="1"/>
  <c r="N2976" i="31" s="1"/>
  <c r="N2977" i="31" s="1"/>
  <c r="N2978" i="31" s="1"/>
  <c r="N2979" i="31" s="1"/>
  <c r="N2980" i="31" s="1"/>
  <c r="N2981" i="31" s="1"/>
  <c r="N2982" i="31" s="1"/>
  <c r="N2983" i="31" s="1"/>
  <c r="N2984" i="31" s="1"/>
  <c r="N2985" i="31" s="1"/>
  <c r="N2986" i="31" s="1"/>
  <c r="N2987" i="31" s="1"/>
  <c r="N2988" i="31" s="1"/>
  <c r="N2989" i="31" s="1"/>
  <c r="N2990" i="31" s="1"/>
  <c r="N2991" i="31" s="1"/>
  <c r="N2992" i="31" s="1"/>
  <c r="N2993" i="31" s="1"/>
  <c r="N2994" i="31" s="1"/>
  <c r="N2995" i="31" s="1"/>
  <c r="N2996" i="31" s="1"/>
  <c r="N2997" i="31" s="1"/>
  <c r="N2998" i="31" s="1"/>
  <c r="N2999" i="31" s="1"/>
  <c r="N3000" i="31" s="1"/>
  <c r="N3001" i="31" s="1"/>
  <c r="N3002" i="31" s="1"/>
  <c r="N3003" i="31" s="1"/>
  <c r="N3004" i="31" s="1"/>
  <c r="N3005" i="31" s="1"/>
  <c r="N3006" i="31" s="1"/>
  <c r="N3007" i="31" s="1"/>
  <c r="N3008" i="31" s="1"/>
  <c r="N3009" i="31" s="1"/>
  <c r="N3010" i="31" s="1"/>
  <c r="N3011" i="31" s="1"/>
  <c r="N3012" i="31" s="1"/>
  <c r="N3013" i="31" s="1"/>
  <c r="N3014" i="31" s="1"/>
  <c r="N3015" i="31" s="1"/>
  <c r="N3016" i="31" s="1"/>
  <c r="G2934" i="31"/>
  <c r="F2934" i="31"/>
  <c r="F2935" i="31" s="1"/>
  <c r="G2928" i="31"/>
  <c r="G2927" i="31"/>
  <c r="G2926" i="31"/>
  <c r="G2925" i="31"/>
  <c r="G2924" i="31"/>
  <c r="G2936" i="31" s="1"/>
  <c r="G2940" i="31" s="1"/>
  <c r="G2923" i="31"/>
  <c r="G2939" i="31" s="1"/>
  <c r="F2923" i="31"/>
  <c r="N2919" i="31"/>
  <c r="N2920" i="31" s="1"/>
  <c r="N2921" i="31" s="1"/>
  <c r="N2922" i="31" s="1"/>
  <c r="N2923" i="31" s="1"/>
  <c r="N2924" i="31" s="1"/>
  <c r="N2925" i="31" s="1"/>
  <c r="N2926" i="31" s="1"/>
  <c r="N2927" i="31" s="1"/>
  <c r="N2928" i="31" s="1"/>
  <c r="N2929" i="31" s="1"/>
  <c r="N2930" i="31" s="1"/>
  <c r="N2931" i="31" s="1"/>
  <c r="N2932" i="31" s="1"/>
  <c r="N2933" i="31" s="1"/>
  <c r="C2918" i="31"/>
  <c r="D2912" i="31"/>
  <c r="D2911" i="31"/>
  <c r="D2910" i="31"/>
  <c r="F2904" i="31"/>
  <c r="E2901" i="31"/>
  <c r="F2901" i="31" s="1"/>
  <c r="B2909" i="31" s="1"/>
  <c r="D2901" i="31"/>
  <c r="F2905" i="31" s="1"/>
  <c r="G2900" i="31"/>
  <c r="G2899" i="31"/>
  <c r="G2898" i="31"/>
  <c r="G2897" i="31"/>
  <c r="G2896" i="31"/>
  <c r="G2895" i="31"/>
  <c r="F2895" i="31"/>
  <c r="F2896" i="31" s="1"/>
  <c r="F2897" i="31" s="1"/>
  <c r="F2898" i="31" s="1"/>
  <c r="F2899" i="31" s="1"/>
  <c r="F2900" i="31" s="1"/>
  <c r="G2894" i="31"/>
  <c r="G2893" i="31"/>
  <c r="N2889" i="31"/>
  <c r="N2890" i="31" s="1"/>
  <c r="N2891" i="31" s="1"/>
  <c r="N2892" i="31" s="1"/>
  <c r="N2893" i="31" s="1"/>
  <c r="N2894" i="31" s="1"/>
  <c r="N2895" i="31" s="1"/>
  <c r="N2896" i="31" s="1"/>
  <c r="N2897" i="31" s="1"/>
  <c r="N2898" i="31" s="1"/>
  <c r="N2899" i="31" s="1"/>
  <c r="N2900" i="31" s="1"/>
  <c r="N2901" i="31" s="1"/>
  <c r="N2902" i="31" s="1"/>
  <c r="N2903" i="31" s="1"/>
  <c r="N2904" i="31" s="1"/>
  <c r="N2905" i="31" s="1"/>
  <c r="N2906" i="31" s="1"/>
  <c r="N2907" i="31" s="1"/>
  <c r="N2908" i="31" s="1"/>
  <c r="N2909" i="31" s="1"/>
  <c r="N2910" i="31" s="1"/>
  <c r="N2911" i="31" s="1"/>
  <c r="N2912" i="31" s="1"/>
  <c r="N2913" i="31" s="1"/>
  <c r="N2914" i="31" s="1"/>
  <c r="N2915" i="31" s="1"/>
  <c r="N2916" i="31" s="1"/>
  <c r="N2917" i="31" s="1"/>
  <c r="C2888" i="31"/>
  <c r="D2882" i="31"/>
  <c r="D2881" i="31"/>
  <c r="D2880" i="31"/>
  <c r="G2874" i="31"/>
  <c r="F2874" i="31"/>
  <c r="E2871" i="31"/>
  <c r="F2871" i="31" s="1"/>
  <c r="B2879" i="31" s="1"/>
  <c r="D2871" i="31"/>
  <c r="F2875" i="31" s="1"/>
  <c r="G2870" i="31"/>
  <c r="G2869" i="31"/>
  <c r="F2869" i="31"/>
  <c r="F2870" i="31" s="1"/>
  <c r="G2868" i="31"/>
  <c r="G2867" i="31"/>
  <c r="G2866" i="31"/>
  <c r="F2866" i="31"/>
  <c r="F2867" i="31" s="1"/>
  <c r="F2868" i="31" s="1"/>
  <c r="G2865" i="31"/>
  <c r="G2864" i="31"/>
  <c r="G2863" i="31"/>
  <c r="F2863" i="31"/>
  <c r="N2859" i="31"/>
  <c r="N2860" i="31" s="1"/>
  <c r="N2861" i="31" s="1"/>
  <c r="N2862" i="31" s="1"/>
  <c r="N2863" i="31" s="1"/>
  <c r="N2864" i="31" s="1"/>
  <c r="N2865" i="31" s="1"/>
  <c r="N2866" i="31" s="1"/>
  <c r="N2867" i="31" s="1"/>
  <c r="N2868" i="31" s="1"/>
  <c r="N2869" i="31" s="1"/>
  <c r="N2870" i="31" s="1"/>
  <c r="N2871" i="31" s="1"/>
  <c r="N2872" i="31" s="1"/>
  <c r="N2873" i="31" s="1"/>
  <c r="N2874" i="31" s="1"/>
  <c r="N2875" i="31" s="1"/>
  <c r="N2876" i="31" s="1"/>
  <c r="N2877" i="31" s="1"/>
  <c r="N2878" i="31" s="1"/>
  <c r="N2879" i="31" s="1"/>
  <c r="N2880" i="31" s="1"/>
  <c r="N2881" i="31" s="1"/>
  <c r="N2882" i="31" s="1"/>
  <c r="N2883" i="31" s="1"/>
  <c r="N2884" i="31" s="1"/>
  <c r="N2885" i="31" s="1"/>
  <c r="N2886" i="31" s="1"/>
  <c r="N2887" i="31" s="1"/>
  <c r="C2858" i="31"/>
  <c r="D2852" i="31"/>
  <c r="D2851" i="31"/>
  <c r="D2850" i="31"/>
  <c r="D2849" i="31"/>
  <c r="G2846" i="31"/>
  <c r="F2846" i="31"/>
  <c r="F2844" i="31"/>
  <c r="F2845" i="31" s="1"/>
  <c r="E2841" i="31"/>
  <c r="D2841" i="31"/>
  <c r="F2841" i="31" s="1"/>
  <c r="G2840" i="31"/>
  <c r="G2839" i="31"/>
  <c r="F2839" i="31"/>
  <c r="F2840" i="31" s="1"/>
  <c r="G2838" i="31"/>
  <c r="G2841" i="31" s="1"/>
  <c r="G2845" i="31" s="1"/>
  <c r="N2837" i="31"/>
  <c r="N2838" i="31" s="1"/>
  <c r="N2839" i="31" s="1"/>
  <c r="N2840" i="31" s="1"/>
  <c r="N2841" i="31" s="1"/>
  <c r="N2842" i="31" s="1"/>
  <c r="N2843" i="31" s="1"/>
  <c r="N2844" i="31" s="1"/>
  <c r="N2845" i="31" s="1"/>
  <c r="N2846" i="31" s="1"/>
  <c r="N2847" i="31" s="1"/>
  <c r="N2848" i="31" s="1"/>
  <c r="N2849" i="31" s="1"/>
  <c r="N2850" i="31" s="1"/>
  <c r="N2851" i="31" s="1"/>
  <c r="N2852" i="31" s="1"/>
  <c r="N2853" i="31" s="1"/>
  <c r="N2854" i="31" s="1"/>
  <c r="N2855" i="31" s="1"/>
  <c r="N2856" i="31" s="1"/>
  <c r="N2857" i="31" s="1"/>
  <c r="G2837" i="31"/>
  <c r="G2836" i="31"/>
  <c r="G2835" i="31"/>
  <c r="G2834" i="31"/>
  <c r="G2833" i="31"/>
  <c r="G2844" i="31" s="1"/>
  <c r="F2833" i="31"/>
  <c r="N2831" i="31"/>
  <c r="N2832" i="31" s="1"/>
  <c r="N2833" i="31" s="1"/>
  <c r="N2834" i="31" s="1"/>
  <c r="N2835" i="31" s="1"/>
  <c r="N2836" i="31" s="1"/>
  <c r="N2830" i="31"/>
  <c r="N2829" i="31"/>
  <c r="C2828" i="31"/>
  <c r="D2822" i="31"/>
  <c r="D2821" i="31"/>
  <c r="D2820" i="31"/>
  <c r="B2819" i="31"/>
  <c r="D2819" i="31" s="1"/>
  <c r="G2816" i="31"/>
  <c r="F2814" i="31"/>
  <c r="E2811" i="31"/>
  <c r="D2811" i="31"/>
  <c r="F2811" i="31" s="1"/>
  <c r="G2810" i="31"/>
  <c r="F2810" i="31"/>
  <c r="G2807" i="31"/>
  <c r="G2806" i="31"/>
  <c r="G2805" i="31"/>
  <c r="G2804" i="31"/>
  <c r="G2803" i="31"/>
  <c r="G2802" i="31"/>
  <c r="G2801" i="31"/>
  <c r="G2814" i="31" s="1"/>
  <c r="F2801" i="31"/>
  <c r="N2797" i="31"/>
  <c r="N2798" i="31" s="1"/>
  <c r="N2799" i="31" s="1"/>
  <c r="N2800" i="31" s="1"/>
  <c r="N2801" i="31" s="1"/>
  <c r="N2802" i="31" s="1"/>
  <c r="N2803" i="31" s="1"/>
  <c r="N2804" i="31" s="1"/>
  <c r="N2805" i="31" s="1"/>
  <c r="N2806" i="31" s="1"/>
  <c r="N2807" i="31" s="1"/>
  <c r="N2808" i="31" s="1"/>
  <c r="N2809" i="31" s="1"/>
  <c r="N2810" i="31" s="1"/>
  <c r="N2811" i="31" s="1"/>
  <c r="N2812" i="31" s="1"/>
  <c r="N2813" i="31" s="1"/>
  <c r="N2814" i="31" s="1"/>
  <c r="N2815" i="31" s="1"/>
  <c r="N2816" i="31" s="1"/>
  <c r="N2817" i="31" s="1"/>
  <c r="N2818" i="31" s="1"/>
  <c r="N2819" i="31" s="1"/>
  <c r="N2820" i="31" s="1"/>
  <c r="N2821" i="31" s="1"/>
  <c r="N2822" i="31" s="1"/>
  <c r="N2823" i="31" s="1"/>
  <c r="N2824" i="31" s="1"/>
  <c r="N2825" i="31" s="1"/>
  <c r="N2826" i="31" s="1"/>
  <c r="N2827" i="31" s="1"/>
  <c r="C2796" i="31"/>
  <c r="D2790" i="31"/>
  <c r="D2789" i="31"/>
  <c r="D2788" i="31"/>
  <c r="F2782" i="31"/>
  <c r="C16" i="32" s="1"/>
  <c r="E2779" i="31"/>
  <c r="D2779" i="31"/>
  <c r="F2783" i="31" s="1"/>
  <c r="E16" i="32" s="1"/>
  <c r="G2778" i="31"/>
  <c r="G2777" i="31"/>
  <c r="G2776" i="31"/>
  <c r="G2775" i="31"/>
  <c r="G2774" i="31"/>
  <c r="G2773" i="31"/>
  <c r="G2772" i="31"/>
  <c r="G2771" i="31"/>
  <c r="G2770" i="31"/>
  <c r="G2769" i="31"/>
  <c r="G2768" i="31"/>
  <c r="G2782" i="31" s="1"/>
  <c r="D16" i="32" s="1"/>
  <c r="F2768" i="31"/>
  <c r="N2765" i="31"/>
  <c r="N2766" i="31" s="1"/>
  <c r="N2767" i="31" s="1"/>
  <c r="N2768" i="31" s="1"/>
  <c r="N2769" i="31" s="1"/>
  <c r="N2770" i="31" s="1"/>
  <c r="N2771" i="31" s="1"/>
  <c r="N2772" i="31" s="1"/>
  <c r="N2773" i="31" s="1"/>
  <c r="N2774" i="31" s="1"/>
  <c r="N2775" i="31" s="1"/>
  <c r="N2776" i="31" s="1"/>
  <c r="N2777" i="31" s="1"/>
  <c r="N2778" i="31" s="1"/>
  <c r="N2779" i="31" s="1"/>
  <c r="N2780" i="31" s="1"/>
  <c r="N2781" i="31" s="1"/>
  <c r="N2782" i="31" s="1"/>
  <c r="N2783" i="31" s="1"/>
  <c r="N2784" i="31" s="1"/>
  <c r="N2785" i="31" s="1"/>
  <c r="N2786" i="31" s="1"/>
  <c r="N2787" i="31" s="1"/>
  <c r="N2788" i="31" s="1"/>
  <c r="N2789" i="31" s="1"/>
  <c r="N2790" i="31" s="1"/>
  <c r="N2791" i="31" s="1"/>
  <c r="N2792" i="31" s="1"/>
  <c r="N2793" i="31" s="1"/>
  <c r="N2794" i="31" s="1"/>
  <c r="N2795" i="31" s="1"/>
  <c r="N2764" i="31"/>
  <c r="C2763" i="31"/>
  <c r="D2757" i="31"/>
  <c r="D2756" i="31"/>
  <c r="D2755" i="31"/>
  <c r="D2754" i="31"/>
  <c r="G2751" i="31" s="1"/>
  <c r="G2749" i="31"/>
  <c r="F2749" i="31"/>
  <c r="E2746" i="31"/>
  <c r="F2746" i="31" s="1"/>
  <c r="B2754" i="31" s="1"/>
  <c r="F2751" i="31" s="1"/>
  <c r="D2746" i="31"/>
  <c r="F2750" i="31" s="1"/>
  <c r="F2758" i="31" s="1"/>
  <c r="G2745" i="31"/>
  <c r="G2742" i="31"/>
  <c r="G2741" i="31"/>
  <c r="G2740" i="31"/>
  <c r="G2739" i="31"/>
  <c r="G2738" i="31"/>
  <c r="G2737" i="31"/>
  <c r="G2736" i="31"/>
  <c r="G2735" i="31"/>
  <c r="C2730" i="31"/>
  <c r="D2725" i="31"/>
  <c r="D2724" i="31"/>
  <c r="D2722" i="31"/>
  <c r="F2718" i="31"/>
  <c r="F2717" i="31"/>
  <c r="F2714" i="31"/>
  <c r="B2723" i="31" s="1"/>
  <c r="E2714" i="31"/>
  <c r="D2714" i="31"/>
  <c r="G2713" i="31"/>
  <c r="F2713" i="31"/>
  <c r="G2712" i="31"/>
  <c r="G2714" i="31" s="1"/>
  <c r="G2718" i="31" s="1"/>
  <c r="G2711" i="31"/>
  <c r="G2707" i="31"/>
  <c r="G2704" i="31"/>
  <c r="N2703" i="31"/>
  <c r="N2704" i="31" s="1"/>
  <c r="N2705" i="31" s="1"/>
  <c r="N2706" i="31" s="1"/>
  <c r="N2707" i="31" s="1"/>
  <c r="N2708" i="31" s="1"/>
  <c r="N2709" i="31" s="1"/>
  <c r="N2710" i="31" s="1"/>
  <c r="N2711" i="31" s="1"/>
  <c r="N2712" i="31" s="1"/>
  <c r="N2713" i="31" s="1"/>
  <c r="N2714" i="31" s="1"/>
  <c r="N2715" i="31" s="1"/>
  <c r="N2716" i="31" s="1"/>
  <c r="N2717" i="31" s="1"/>
  <c r="N2718" i="31" s="1"/>
  <c r="N2719" i="31" s="1"/>
  <c r="N2720" i="31" s="1"/>
  <c r="N2721" i="31" s="1"/>
  <c r="N2722" i="31" s="1"/>
  <c r="N2723" i="31" s="1"/>
  <c r="N2724" i="31" s="1"/>
  <c r="N2725" i="31" s="1"/>
  <c r="N2726" i="31" s="1"/>
  <c r="N2727" i="31" s="1"/>
  <c r="N2728" i="31" s="1"/>
  <c r="N2729" i="31" s="1"/>
  <c r="N2730" i="31" s="1"/>
  <c r="N2731" i="31" s="1"/>
  <c r="N2732" i="31" s="1"/>
  <c r="N2733" i="31" s="1"/>
  <c r="N2734" i="31" s="1"/>
  <c r="N2735" i="31" s="1"/>
  <c r="N2736" i="31" s="1"/>
  <c r="N2737" i="31" s="1"/>
  <c r="N2738" i="31" s="1"/>
  <c r="N2739" i="31" s="1"/>
  <c r="N2740" i="31" s="1"/>
  <c r="N2741" i="31" s="1"/>
  <c r="N2742" i="31" s="1"/>
  <c r="N2743" i="31" s="1"/>
  <c r="N2744" i="31" s="1"/>
  <c r="N2745" i="31" s="1"/>
  <c r="N2746" i="31" s="1"/>
  <c r="N2747" i="31" s="1"/>
  <c r="N2748" i="31" s="1"/>
  <c r="N2749" i="31" s="1"/>
  <c r="N2750" i="31" s="1"/>
  <c r="N2751" i="31" s="1"/>
  <c r="N2752" i="31" s="1"/>
  <c r="N2753" i="31" s="1"/>
  <c r="N2754" i="31" s="1"/>
  <c r="N2755" i="31" s="1"/>
  <c r="N2756" i="31" s="1"/>
  <c r="N2757" i="31" s="1"/>
  <c r="N2758" i="31" s="1"/>
  <c r="N2759" i="31" s="1"/>
  <c r="N2760" i="31" s="1"/>
  <c r="N2761" i="31" s="1"/>
  <c r="N2762" i="31" s="1"/>
  <c r="G2703" i="31"/>
  <c r="G2717" i="31" s="1"/>
  <c r="F2703" i="31"/>
  <c r="N2700" i="31"/>
  <c r="N2701" i="31" s="1"/>
  <c r="N2702" i="31" s="1"/>
  <c r="N2699" i="31"/>
  <c r="C2698" i="31"/>
  <c r="D2693" i="31"/>
  <c r="D2692" i="31"/>
  <c r="D2691" i="31"/>
  <c r="D2690" i="31"/>
  <c r="G2687" i="31" s="1"/>
  <c r="F2685" i="31"/>
  <c r="F2682" i="31"/>
  <c r="B2690" i="31" s="1"/>
  <c r="F2687" i="31" s="1"/>
  <c r="F2694" i="31" s="1"/>
  <c r="E2682" i="31"/>
  <c r="D2682" i="31"/>
  <c r="F2686" i="31" s="1"/>
  <c r="G2681" i="31"/>
  <c r="G2680" i="31"/>
  <c r="G2678" i="31"/>
  <c r="G2677" i="31"/>
  <c r="G2676" i="31"/>
  <c r="G2675" i="31"/>
  <c r="G2674" i="31"/>
  <c r="G2673" i="31"/>
  <c r="G2685" i="31" s="1"/>
  <c r="F2673" i="31"/>
  <c r="N2670" i="31"/>
  <c r="N2671" i="31" s="1"/>
  <c r="N2672" i="31" s="1"/>
  <c r="N2673" i="31" s="1"/>
  <c r="N2674" i="31" s="1"/>
  <c r="N2675" i="31" s="1"/>
  <c r="N2676" i="31" s="1"/>
  <c r="N2677" i="31" s="1"/>
  <c r="N2678" i="31" s="1"/>
  <c r="N2679" i="31" s="1"/>
  <c r="N2680" i="31" s="1"/>
  <c r="N2681" i="31" s="1"/>
  <c r="N2682" i="31" s="1"/>
  <c r="N2683" i="31" s="1"/>
  <c r="N2684" i="31" s="1"/>
  <c r="N2685" i="31" s="1"/>
  <c r="N2686" i="31" s="1"/>
  <c r="N2687" i="31" s="1"/>
  <c r="N2688" i="31" s="1"/>
  <c r="N2689" i="31" s="1"/>
  <c r="N2690" i="31" s="1"/>
  <c r="N2691" i="31" s="1"/>
  <c r="N2692" i="31" s="1"/>
  <c r="N2693" i="31" s="1"/>
  <c r="N2694" i="31" s="1"/>
  <c r="N2695" i="31" s="1"/>
  <c r="N2696" i="31" s="1"/>
  <c r="N2697" i="31" s="1"/>
  <c r="N2669" i="31"/>
  <c r="C2668" i="31"/>
  <c r="D2662" i="31"/>
  <c r="D2661" i="31"/>
  <c r="D2660" i="31"/>
  <c r="D2659" i="31"/>
  <c r="G2656" i="31" s="1"/>
  <c r="F2654" i="31"/>
  <c r="E2651" i="31"/>
  <c r="F2651" i="31" s="1"/>
  <c r="B2659" i="31" s="1"/>
  <c r="F2656" i="31" s="1"/>
  <c r="D2651" i="31"/>
  <c r="F2655" i="31" s="1"/>
  <c r="F2663" i="31" s="1"/>
  <c r="G2650" i="31"/>
  <c r="F2650" i="31"/>
  <c r="G2649" i="31"/>
  <c r="G2648" i="31"/>
  <c r="G2647" i="31"/>
  <c r="G2646" i="31"/>
  <c r="G2645" i="31"/>
  <c r="G2644" i="31"/>
  <c r="G2643" i="31"/>
  <c r="G2642" i="31"/>
  <c r="G2641" i="31"/>
  <c r="G2639" i="31"/>
  <c r="G2638" i="31"/>
  <c r="F2638" i="31"/>
  <c r="N2634" i="31"/>
  <c r="N2635" i="31" s="1"/>
  <c r="N2636" i="31" s="1"/>
  <c r="N2637" i="31" s="1"/>
  <c r="N2638" i="31" s="1"/>
  <c r="N2639" i="31" s="1"/>
  <c r="N2640" i="31" s="1"/>
  <c r="N2641" i="31" s="1"/>
  <c r="N2642" i="31" s="1"/>
  <c r="N2643" i="31" s="1"/>
  <c r="N2644" i="31" s="1"/>
  <c r="N2645" i="31" s="1"/>
  <c r="N2646" i="31" s="1"/>
  <c r="N2647" i="31" s="1"/>
  <c r="N2648" i="31" s="1"/>
  <c r="N2649" i="31" s="1"/>
  <c r="N2650" i="31" s="1"/>
  <c r="N2651" i="31" s="1"/>
  <c r="N2652" i="31" s="1"/>
  <c r="N2653" i="31" s="1"/>
  <c r="N2654" i="31" s="1"/>
  <c r="N2655" i="31" s="1"/>
  <c r="N2656" i="31" s="1"/>
  <c r="N2657" i="31" s="1"/>
  <c r="N2658" i="31" s="1"/>
  <c r="N2659" i="31" s="1"/>
  <c r="N2660" i="31" s="1"/>
  <c r="N2661" i="31" s="1"/>
  <c r="N2662" i="31" s="1"/>
  <c r="N2663" i="31" s="1"/>
  <c r="N2664" i="31" s="1"/>
  <c r="N2665" i="31" s="1"/>
  <c r="N2666" i="31" s="1"/>
  <c r="N2667" i="31" s="1"/>
  <c r="C2633" i="31"/>
  <c r="D2627" i="31"/>
  <c r="D2626" i="31"/>
  <c r="D2625" i="31"/>
  <c r="G2619" i="31"/>
  <c r="F2619" i="31"/>
  <c r="F2616" i="31"/>
  <c r="B2624" i="31" s="1"/>
  <c r="E2616" i="31"/>
  <c r="D2616" i="31"/>
  <c r="F2620" i="31" s="1"/>
  <c r="G2615" i="31"/>
  <c r="F2615" i="31"/>
  <c r="G2612" i="31"/>
  <c r="G2611" i="31"/>
  <c r="G2607" i="31"/>
  <c r="G2605" i="31"/>
  <c r="G2604" i="31"/>
  <c r="G2603" i="31"/>
  <c r="G2602" i="31"/>
  <c r="G2601" i="31"/>
  <c r="F2601" i="31"/>
  <c r="N2597" i="31"/>
  <c r="N2598" i="31" s="1"/>
  <c r="N2599" i="31" s="1"/>
  <c r="N2600" i="31" s="1"/>
  <c r="N2601" i="31" s="1"/>
  <c r="N2602" i="31" s="1"/>
  <c r="N2603" i="31" s="1"/>
  <c r="N2604" i="31" s="1"/>
  <c r="N2605" i="31" s="1"/>
  <c r="N2606" i="31" s="1"/>
  <c r="N2607" i="31" s="1"/>
  <c r="N2608" i="31" s="1"/>
  <c r="N2609" i="31" s="1"/>
  <c r="N2610" i="31" s="1"/>
  <c r="N2611" i="31" s="1"/>
  <c r="N2612" i="31" s="1"/>
  <c r="N2613" i="31" s="1"/>
  <c r="N2614" i="31" s="1"/>
  <c r="N2615" i="31" s="1"/>
  <c r="N2616" i="31" s="1"/>
  <c r="N2617" i="31" s="1"/>
  <c r="N2618" i="31" s="1"/>
  <c r="N2619" i="31" s="1"/>
  <c r="N2620" i="31" s="1"/>
  <c r="N2621" i="31" s="1"/>
  <c r="N2622" i="31" s="1"/>
  <c r="N2623" i="31" s="1"/>
  <c r="N2624" i="31" s="1"/>
  <c r="N2625" i="31" s="1"/>
  <c r="N2626" i="31" s="1"/>
  <c r="N2627" i="31" s="1"/>
  <c r="N2628" i="31" s="1"/>
  <c r="N2629" i="31" s="1"/>
  <c r="N2630" i="31" s="1"/>
  <c r="N2631" i="31" s="1"/>
  <c r="N2632" i="31" s="1"/>
  <c r="C2596" i="31"/>
  <c r="D2590" i="31"/>
  <c r="D2589" i="31"/>
  <c r="N2588" i="31"/>
  <c r="N2589" i="31" s="1"/>
  <c r="N2590" i="31" s="1"/>
  <c r="N2591" i="31" s="1"/>
  <c r="N2592" i="31" s="1"/>
  <c r="N2593" i="31" s="1"/>
  <c r="N2594" i="31" s="1"/>
  <c r="N2595" i="31" s="1"/>
  <c r="D2588" i="31"/>
  <c r="F2582" i="31"/>
  <c r="E2579" i="31"/>
  <c r="D2579" i="31"/>
  <c r="G2578" i="31"/>
  <c r="G2577" i="31"/>
  <c r="G2576" i="31"/>
  <c r="G2575" i="31"/>
  <c r="G2574" i="31"/>
  <c r="G2573" i="31"/>
  <c r="G2572" i="31"/>
  <c r="G2571" i="31"/>
  <c r="G2570" i="31"/>
  <c r="G2569" i="31"/>
  <c r="F2569" i="31"/>
  <c r="N2566" i="31"/>
  <c r="N2567" i="31" s="1"/>
  <c r="N2568" i="31" s="1"/>
  <c r="N2569" i="31" s="1"/>
  <c r="N2570" i="31" s="1"/>
  <c r="N2571" i="31" s="1"/>
  <c r="N2572" i="31" s="1"/>
  <c r="N2573" i="31" s="1"/>
  <c r="N2574" i="31" s="1"/>
  <c r="N2575" i="31" s="1"/>
  <c r="N2576" i="31" s="1"/>
  <c r="N2577" i="31" s="1"/>
  <c r="N2578" i="31" s="1"/>
  <c r="N2579" i="31" s="1"/>
  <c r="N2580" i="31" s="1"/>
  <c r="N2581" i="31" s="1"/>
  <c r="N2582" i="31" s="1"/>
  <c r="N2583" i="31" s="1"/>
  <c r="N2584" i="31" s="1"/>
  <c r="N2585" i="31" s="1"/>
  <c r="N2586" i="31" s="1"/>
  <c r="N2587" i="31" s="1"/>
  <c r="N2565" i="31"/>
  <c r="C2564" i="31"/>
  <c r="N2559" i="31"/>
  <c r="N2560" i="31" s="1"/>
  <c r="N2561" i="31" s="1"/>
  <c r="N2562" i="31" s="1"/>
  <c r="N2563" i="31" s="1"/>
  <c r="D2558" i="31"/>
  <c r="D2557" i="31"/>
  <c r="D2556" i="31"/>
  <c r="F2551" i="31"/>
  <c r="N2550" i="31"/>
  <c r="N2551" i="31" s="1"/>
  <c r="N2552" i="31" s="1"/>
  <c r="N2553" i="31" s="1"/>
  <c r="N2554" i="31" s="1"/>
  <c r="N2555" i="31" s="1"/>
  <c r="N2556" i="31" s="1"/>
  <c r="N2557" i="31" s="1"/>
  <c r="N2558" i="31" s="1"/>
  <c r="F2550" i="31"/>
  <c r="G2547" i="31"/>
  <c r="G2551" i="31" s="1"/>
  <c r="F2547" i="31"/>
  <c r="B2555" i="31" s="1"/>
  <c r="D2555" i="31" s="1"/>
  <c r="E2547" i="31"/>
  <c r="D2547" i="31"/>
  <c r="G2546" i="31"/>
  <c r="G2545" i="31"/>
  <c r="F2545" i="31"/>
  <c r="F2546" i="31" s="1"/>
  <c r="G2544" i="31"/>
  <c r="F2544" i="31"/>
  <c r="G2543" i="31"/>
  <c r="F2543" i="31"/>
  <c r="G2542" i="31"/>
  <c r="F2542" i="31"/>
  <c r="G2541" i="31"/>
  <c r="F2541" i="31"/>
  <c r="G2540" i="31"/>
  <c r="F2540" i="31"/>
  <c r="G2539" i="31"/>
  <c r="G2538" i="31"/>
  <c r="G2550" i="31" s="1"/>
  <c r="F2538" i="31"/>
  <c r="N2535" i="31"/>
  <c r="N2536" i="31" s="1"/>
  <c r="N2537" i="31" s="1"/>
  <c r="N2538" i="31" s="1"/>
  <c r="N2539" i="31" s="1"/>
  <c r="N2540" i="31" s="1"/>
  <c r="N2541" i="31" s="1"/>
  <c r="N2542" i="31" s="1"/>
  <c r="N2543" i="31" s="1"/>
  <c r="N2544" i="31" s="1"/>
  <c r="N2545" i="31" s="1"/>
  <c r="N2546" i="31" s="1"/>
  <c r="N2547" i="31" s="1"/>
  <c r="N2548" i="31" s="1"/>
  <c r="N2549" i="31" s="1"/>
  <c r="N2534" i="31"/>
  <c r="C2533" i="31"/>
  <c r="D2527" i="31"/>
  <c r="D2526" i="31"/>
  <c r="D2525" i="31"/>
  <c r="D2524" i="31"/>
  <c r="G2521" i="31" s="1"/>
  <c r="G2519" i="31"/>
  <c r="F2519" i="31"/>
  <c r="N2518" i="31"/>
  <c r="N2519" i="31" s="1"/>
  <c r="N2520" i="31" s="1"/>
  <c r="N2521" i="31" s="1"/>
  <c r="N2522" i="31" s="1"/>
  <c r="N2523" i="31" s="1"/>
  <c r="N2524" i="31" s="1"/>
  <c r="N2525" i="31" s="1"/>
  <c r="N2526" i="31" s="1"/>
  <c r="N2527" i="31" s="1"/>
  <c r="N2528" i="31" s="1"/>
  <c r="N2529" i="31" s="1"/>
  <c r="N2530" i="31" s="1"/>
  <c r="N2531" i="31" s="1"/>
  <c r="N2532" i="31" s="1"/>
  <c r="E2516" i="31"/>
  <c r="F2516" i="31" s="1"/>
  <c r="B2524" i="31" s="1"/>
  <c r="F2521" i="31" s="1"/>
  <c r="D2516" i="31"/>
  <c r="F2520" i="31" s="1"/>
  <c r="F2528" i="31" s="1"/>
  <c r="G2515" i="31"/>
  <c r="G2514" i="31"/>
  <c r="F2514" i="31"/>
  <c r="F2515" i="31" s="1"/>
  <c r="G2513" i="31"/>
  <c r="G2512" i="31"/>
  <c r="F2512" i="31"/>
  <c r="F2513" i="31" s="1"/>
  <c r="G2511" i="31"/>
  <c r="G2510" i="31"/>
  <c r="G2509" i="31"/>
  <c r="G2508" i="31"/>
  <c r="G2507" i="31"/>
  <c r="G2506" i="31"/>
  <c r="N2503" i="31"/>
  <c r="N2504" i="31" s="1"/>
  <c r="N2505" i="31" s="1"/>
  <c r="N2506" i="31" s="1"/>
  <c r="N2507" i="31" s="1"/>
  <c r="N2508" i="31" s="1"/>
  <c r="N2509" i="31" s="1"/>
  <c r="N2510" i="31" s="1"/>
  <c r="N2511" i="31" s="1"/>
  <c r="N2512" i="31" s="1"/>
  <c r="N2513" i="31" s="1"/>
  <c r="N2514" i="31" s="1"/>
  <c r="N2515" i="31" s="1"/>
  <c r="N2516" i="31" s="1"/>
  <c r="N2517" i="31" s="1"/>
  <c r="N2502" i="31"/>
  <c r="C2501" i="31"/>
  <c r="D2495" i="31"/>
  <c r="D2494" i="31"/>
  <c r="D2493" i="31"/>
  <c r="N2491" i="31"/>
  <c r="N2492" i="31" s="1"/>
  <c r="N2493" i="31" s="1"/>
  <c r="N2494" i="31" s="1"/>
  <c r="N2495" i="31" s="1"/>
  <c r="N2496" i="31" s="1"/>
  <c r="N2497" i="31" s="1"/>
  <c r="N2498" i="31" s="1"/>
  <c r="N2499" i="31" s="1"/>
  <c r="N2500" i="31" s="1"/>
  <c r="F2488" i="31"/>
  <c r="F2487" i="31"/>
  <c r="F2484" i="31"/>
  <c r="B2492" i="31" s="1"/>
  <c r="D2492" i="31" s="1"/>
  <c r="E2484" i="31"/>
  <c r="D2484" i="31"/>
  <c r="G2483" i="31"/>
  <c r="G2475" i="31"/>
  <c r="G2474" i="31"/>
  <c r="G2473" i="31"/>
  <c r="G2472" i="31"/>
  <c r="N2471" i="31"/>
  <c r="N2472" i="31" s="1"/>
  <c r="N2473" i="31" s="1"/>
  <c r="N2474" i="31" s="1"/>
  <c r="N2475" i="31" s="1"/>
  <c r="N2476" i="31" s="1"/>
  <c r="N2477" i="31" s="1"/>
  <c r="N2478" i="31" s="1"/>
  <c r="N2479" i="31" s="1"/>
  <c r="N2480" i="31" s="1"/>
  <c r="N2481" i="31" s="1"/>
  <c r="N2482" i="31" s="1"/>
  <c r="N2483" i="31" s="1"/>
  <c r="N2484" i="31" s="1"/>
  <c r="N2485" i="31" s="1"/>
  <c r="N2486" i="31" s="1"/>
  <c r="N2487" i="31" s="1"/>
  <c r="N2488" i="31" s="1"/>
  <c r="N2489" i="31" s="1"/>
  <c r="N2490" i="31" s="1"/>
  <c r="G2471" i="31"/>
  <c r="G2470" i="31"/>
  <c r="G2469" i="31"/>
  <c r="G2468" i="31"/>
  <c r="G2487" i="31" s="1"/>
  <c r="N2464" i="31"/>
  <c r="N2465" i="31" s="1"/>
  <c r="N2466" i="31" s="1"/>
  <c r="N2467" i="31" s="1"/>
  <c r="N2468" i="31" s="1"/>
  <c r="N2469" i="31" s="1"/>
  <c r="N2470" i="31" s="1"/>
  <c r="C2463" i="31"/>
  <c r="D2458" i="31"/>
  <c r="D2457" i="31"/>
  <c r="D2456" i="31"/>
  <c r="G2452" i="31" s="1"/>
  <c r="D2455" i="31"/>
  <c r="F2452" i="31"/>
  <c r="F2451" i="31"/>
  <c r="F2450" i="31"/>
  <c r="F2459" i="31" s="1"/>
  <c r="F2447" i="31"/>
  <c r="E2447" i="31"/>
  <c r="D2447" i="31"/>
  <c r="G2446" i="31"/>
  <c r="G2445" i="31"/>
  <c r="G2444" i="31"/>
  <c r="G2443" i="31"/>
  <c r="G2442" i="31"/>
  <c r="F2442" i="31"/>
  <c r="F2443" i="31" s="1"/>
  <c r="F2444" i="31" s="1"/>
  <c r="F2445" i="31" s="1"/>
  <c r="F2446" i="31" s="1"/>
  <c r="G2441" i="31"/>
  <c r="G2440" i="31"/>
  <c r="G2439" i="31"/>
  <c r="G2438" i="31"/>
  <c r="G2437" i="31"/>
  <c r="G2436" i="31"/>
  <c r="G2435" i="31"/>
  <c r="G2447" i="31" s="1"/>
  <c r="G2451" i="31" s="1"/>
  <c r="G2434" i="31"/>
  <c r="G2450" i="31" s="1"/>
  <c r="F2434" i="31"/>
  <c r="C2429" i="31"/>
  <c r="D2424" i="31"/>
  <c r="D2423" i="31"/>
  <c r="D2422" i="31"/>
  <c r="F2416" i="31"/>
  <c r="E2413" i="31"/>
  <c r="D2413" i="31"/>
  <c r="G2412" i="31"/>
  <c r="G2411" i="31"/>
  <c r="G2410" i="31"/>
  <c r="G2409" i="31"/>
  <c r="G2405" i="31"/>
  <c r="G2404" i="31"/>
  <c r="G2403" i="31"/>
  <c r="C2398" i="31"/>
  <c r="D2392" i="31"/>
  <c r="D2391" i="31"/>
  <c r="D2390" i="31"/>
  <c r="N2389" i="31"/>
  <c r="N2390" i="31" s="1"/>
  <c r="N2391" i="31" s="1"/>
  <c r="N2392" i="31" s="1"/>
  <c r="N2393" i="31" s="1"/>
  <c r="N2394" i="31" s="1"/>
  <c r="N2395" i="31" s="1"/>
  <c r="N2396" i="31" s="1"/>
  <c r="N2397" i="31" s="1"/>
  <c r="N2398" i="31" s="1"/>
  <c r="N2399" i="31" s="1"/>
  <c r="N2400" i="31" s="1"/>
  <c r="N2401" i="31" s="1"/>
  <c r="N2402" i="31" s="1"/>
  <c r="N2403" i="31" s="1"/>
  <c r="N2404" i="31" s="1"/>
  <c r="N2405" i="31" s="1"/>
  <c r="N2406" i="31" s="1"/>
  <c r="N2407" i="31" s="1"/>
  <c r="N2408" i="31" s="1"/>
  <c r="N2409" i="31" s="1"/>
  <c r="N2410" i="31" s="1"/>
  <c r="N2411" i="31" s="1"/>
  <c r="N2412" i="31" s="1"/>
  <c r="N2413" i="31" s="1"/>
  <c r="N2414" i="31" s="1"/>
  <c r="N2415" i="31" s="1"/>
  <c r="N2416" i="31" s="1"/>
  <c r="N2417" i="31" s="1"/>
  <c r="N2418" i="31" s="1"/>
  <c r="N2419" i="31" s="1"/>
  <c r="N2420" i="31" s="1"/>
  <c r="N2421" i="31" s="1"/>
  <c r="N2422" i="31" s="1"/>
  <c r="N2423" i="31" s="1"/>
  <c r="N2424" i="31" s="1"/>
  <c r="N2425" i="31" s="1"/>
  <c r="N2426" i="31" s="1"/>
  <c r="N2427" i="31" s="1"/>
  <c r="N2428" i="31" s="1"/>
  <c r="N2429" i="31" s="1"/>
  <c r="N2430" i="31" s="1"/>
  <c r="N2431" i="31" s="1"/>
  <c r="N2432" i="31" s="1"/>
  <c r="N2433" i="31" s="1"/>
  <c r="N2434" i="31" s="1"/>
  <c r="N2435" i="31" s="1"/>
  <c r="N2436" i="31" s="1"/>
  <c r="N2437" i="31" s="1"/>
  <c r="N2438" i="31" s="1"/>
  <c r="N2439" i="31" s="1"/>
  <c r="N2440" i="31" s="1"/>
  <c r="N2441" i="31" s="1"/>
  <c r="N2442" i="31" s="1"/>
  <c r="N2443" i="31" s="1"/>
  <c r="N2444" i="31" s="1"/>
  <c r="N2445" i="31" s="1"/>
  <c r="N2446" i="31" s="1"/>
  <c r="N2447" i="31" s="1"/>
  <c r="N2448" i="31" s="1"/>
  <c r="N2449" i="31" s="1"/>
  <c r="N2450" i="31" s="1"/>
  <c r="N2451" i="31" s="1"/>
  <c r="N2452" i="31" s="1"/>
  <c r="N2453" i="31" s="1"/>
  <c r="N2454" i="31" s="1"/>
  <c r="N2455" i="31" s="1"/>
  <c r="N2456" i="31" s="1"/>
  <c r="N2457" i="31" s="1"/>
  <c r="N2458" i="31" s="1"/>
  <c r="N2459" i="31" s="1"/>
  <c r="N2460" i="31" s="1"/>
  <c r="N2461" i="31" s="1"/>
  <c r="N2462" i="31" s="1"/>
  <c r="F2385" i="31"/>
  <c r="F2384" i="31"/>
  <c r="F2381" i="31"/>
  <c r="B2389" i="31" s="1"/>
  <c r="D2389" i="31" s="1"/>
  <c r="G2386" i="31" s="1"/>
  <c r="E2381" i="31"/>
  <c r="D2381" i="31"/>
  <c r="G2380" i="31"/>
  <c r="G2377" i="31"/>
  <c r="G2376" i="31"/>
  <c r="G2372" i="31"/>
  <c r="G2371" i="31"/>
  <c r="G2370" i="31"/>
  <c r="G2384" i="31" s="1"/>
  <c r="F2370" i="31"/>
  <c r="N2366" i="31"/>
  <c r="N2367" i="31" s="1"/>
  <c r="N2368" i="31" s="1"/>
  <c r="N2369" i="31" s="1"/>
  <c r="N2370" i="31" s="1"/>
  <c r="N2371" i="31" s="1"/>
  <c r="N2372" i="31" s="1"/>
  <c r="N2373" i="31" s="1"/>
  <c r="N2374" i="31" s="1"/>
  <c r="N2375" i="31" s="1"/>
  <c r="N2376" i="31" s="1"/>
  <c r="N2377" i="31" s="1"/>
  <c r="N2378" i="31" s="1"/>
  <c r="N2379" i="31" s="1"/>
  <c r="N2380" i="31" s="1"/>
  <c r="N2381" i="31" s="1"/>
  <c r="N2382" i="31" s="1"/>
  <c r="N2383" i="31" s="1"/>
  <c r="N2384" i="31" s="1"/>
  <c r="N2385" i="31" s="1"/>
  <c r="N2386" i="31" s="1"/>
  <c r="N2387" i="31" s="1"/>
  <c r="N2388" i="31" s="1"/>
  <c r="C2365" i="31"/>
  <c r="D2359" i="31"/>
  <c r="D2358" i="31"/>
  <c r="D2357" i="31"/>
  <c r="G2351" i="31"/>
  <c r="F2351" i="31"/>
  <c r="E2348" i="31"/>
  <c r="D2348" i="31"/>
  <c r="G2347" i="31"/>
  <c r="G2346" i="31"/>
  <c r="G2345" i="31"/>
  <c r="G2344" i="31"/>
  <c r="G2343" i="31"/>
  <c r="G2341" i="31"/>
  <c r="G2340" i="31"/>
  <c r="G2339" i="31"/>
  <c r="G2338" i="31"/>
  <c r="G2337" i="31"/>
  <c r="G2336" i="31"/>
  <c r="G2335" i="31"/>
  <c r="G2334" i="31"/>
  <c r="G2333" i="31"/>
  <c r="G2332" i="31"/>
  <c r="G2331" i="31"/>
  <c r="G2330" i="31"/>
  <c r="G2329" i="31"/>
  <c r="G2328" i="31"/>
  <c r="G2327" i="31"/>
  <c r="G2326" i="31"/>
  <c r="F2326" i="31"/>
  <c r="F2327" i="31" s="1"/>
  <c r="F2328" i="31" s="1"/>
  <c r="F2329" i="31" s="1"/>
  <c r="F2330" i="31" s="1"/>
  <c r="G2325" i="31"/>
  <c r="G2324" i="31"/>
  <c r="G2348" i="31" s="1"/>
  <c r="G2352" i="31" s="1"/>
  <c r="F2324" i="31"/>
  <c r="F2325" i="31" s="1"/>
  <c r="N2320" i="31"/>
  <c r="N2321" i="31" s="1"/>
  <c r="N2322" i="31" s="1"/>
  <c r="N2323" i="31" s="1"/>
  <c r="N2324" i="31" s="1"/>
  <c r="N2325" i="31" s="1"/>
  <c r="N2326" i="31" s="1"/>
  <c r="N2327" i="31" s="1"/>
  <c r="N2328" i="31" s="1"/>
  <c r="N2329" i="31" s="1"/>
  <c r="N2330" i="31" s="1"/>
  <c r="N2331" i="31" s="1"/>
  <c r="N2332" i="31" s="1"/>
  <c r="N2333" i="31" s="1"/>
  <c r="N2334" i="31" s="1"/>
  <c r="N2335" i="31" s="1"/>
  <c r="N2336" i="31" s="1"/>
  <c r="N2337" i="31" s="1"/>
  <c r="N2338" i="31" s="1"/>
  <c r="N2339" i="31" s="1"/>
  <c r="N2340" i="31" s="1"/>
  <c r="N2341" i="31" s="1"/>
  <c r="N2342" i="31" s="1"/>
  <c r="N2343" i="31" s="1"/>
  <c r="N2344" i="31" s="1"/>
  <c r="N2345" i="31" s="1"/>
  <c r="N2346" i="31" s="1"/>
  <c r="N2347" i="31" s="1"/>
  <c r="N2348" i="31" s="1"/>
  <c r="N2349" i="31" s="1"/>
  <c r="N2350" i="31" s="1"/>
  <c r="N2351" i="31" s="1"/>
  <c r="N2352" i="31" s="1"/>
  <c r="N2353" i="31" s="1"/>
  <c r="N2354" i="31" s="1"/>
  <c r="N2355" i="31" s="1"/>
  <c r="N2356" i="31" s="1"/>
  <c r="N2357" i="31" s="1"/>
  <c r="N2358" i="31" s="1"/>
  <c r="N2359" i="31" s="1"/>
  <c r="N2360" i="31" s="1"/>
  <c r="N2361" i="31" s="1"/>
  <c r="N2362" i="31" s="1"/>
  <c r="N2363" i="31" s="1"/>
  <c r="N2364" i="31" s="1"/>
  <c r="C2319" i="31"/>
  <c r="D2313" i="31"/>
  <c r="D2312" i="31"/>
  <c r="D2311" i="31"/>
  <c r="B2310" i="31"/>
  <c r="F2306" i="31"/>
  <c r="G2305" i="31"/>
  <c r="F2305" i="31"/>
  <c r="E2302" i="31"/>
  <c r="D2302" i="31"/>
  <c r="F2302" i="31" s="1"/>
  <c r="G2301" i="31"/>
  <c r="G2300" i="31"/>
  <c r="G2297" i="31"/>
  <c r="G2296" i="31"/>
  <c r="G2295" i="31"/>
  <c r="G2294" i="31"/>
  <c r="G2293" i="31"/>
  <c r="G2292" i="31"/>
  <c r="G2291" i="31"/>
  <c r="G2290" i="31"/>
  <c r="G2289" i="31"/>
  <c r="G2288" i="31"/>
  <c r="G2287" i="31"/>
  <c r="G2286" i="31"/>
  <c r="G2285" i="31"/>
  <c r="G2284" i="31"/>
  <c r="G2283" i="31"/>
  <c r="G2282" i="31"/>
  <c r="G2281" i="31"/>
  <c r="G2280" i="31"/>
  <c r="C2279" i="31"/>
  <c r="G2279" i="31" s="1"/>
  <c r="G2278" i="31"/>
  <c r="G2277" i="31"/>
  <c r="F2277" i="31"/>
  <c r="N2274" i="31"/>
  <c r="N2275" i="31" s="1"/>
  <c r="N2276" i="31" s="1"/>
  <c r="N2277" i="31" s="1"/>
  <c r="N2278" i="31" s="1"/>
  <c r="N2279" i="31" s="1"/>
  <c r="N2280" i="31" s="1"/>
  <c r="N2281" i="31" s="1"/>
  <c r="N2282" i="31" s="1"/>
  <c r="N2283" i="31" s="1"/>
  <c r="N2284" i="31" s="1"/>
  <c r="N2285" i="31" s="1"/>
  <c r="N2286" i="31" s="1"/>
  <c r="N2287" i="31" s="1"/>
  <c r="N2288" i="31" s="1"/>
  <c r="N2289" i="31" s="1"/>
  <c r="N2290" i="31" s="1"/>
  <c r="N2291" i="31" s="1"/>
  <c r="N2292" i="31" s="1"/>
  <c r="N2293" i="31" s="1"/>
  <c r="N2294" i="31" s="1"/>
  <c r="N2295" i="31" s="1"/>
  <c r="N2296" i="31" s="1"/>
  <c r="N2297" i="31" s="1"/>
  <c r="N2298" i="31" s="1"/>
  <c r="N2299" i="31" s="1"/>
  <c r="N2300" i="31" s="1"/>
  <c r="N2301" i="31" s="1"/>
  <c r="N2302" i="31" s="1"/>
  <c r="N2303" i="31" s="1"/>
  <c r="N2304" i="31" s="1"/>
  <c r="N2305" i="31" s="1"/>
  <c r="N2306" i="31" s="1"/>
  <c r="N2307" i="31" s="1"/>
  <c r="N2308" i="31" s="1"/>
  <c r="N2309" i="31" s="1"/>
  <c r="N2310" i="31" s="1"/>
  <c r="N2311" i="31" s="1"/>
  <c r="N2312" i="31" s="1"/>
  <c r="N2313" i="31" s="1"/>
  <c r="N2314" i="31" s="1"/>
  <c r="N2315" i="31" s="1"/>
  <c r="N2316" i="31" s="1"/>
  <c r="N2317" i="31" s="1"/>
  <c r="N2318" i="31" s="1"/>
  <c r="N2273" i="31"/>
  <c r="C2272" i="31"/>
  <c r="D2266" i="31"/>
  <c r="D2265" i="31"/>
  <c r="D2264" i="31"/>
  <c r="F2259" i="31"/>
  <c r="F2258" i="31"/>
  <c r="F2255" i="31"/>
  <c r="B2263" i="31" s="1"/>
  <c r="E2255" i="31"/>
  <c r="D2255" i="31"/>
  <c r="G2253" i="31"/>
  <c r="G2252" i="31"/>
  <c r="G2251" i="31"/>
  <c r="G2250" i="31"/>
  <c r="G2249" i="31"/>
  <c r="G2248" i="31"/>
  <c r="G2247" i="31"/>
  <c r="G2246" i="31"/>
  <c r="G2245" i="31"/>
  <c r="G2244" i="31"/>
  <c r="G2243" i="31"/>
  <c r="G2242" i="31"/>
  <c r="G2240" i="31"/>
  <c r="G2239" i="31"/>
  <c r="G2238" i="31"/>
  <c r="N2237" i="31"/>
  <c r="N2238" i="31" s="1"/>
  <c r="N2239" i="31" s="1"/>
  <c r="N2240" i="31" s="1"/>
  <c r="N2241" i="31" s="1"/>
  <c r="N2242" i="31" s="1"/>
  <c r="N2243" i="31" s="1"/>
  <c r="N2244" i="31" s="1"/>
  <c r="N2245" i="31" s="1"/>
  <c r="N2246" i="31" s="1"/>
  <c r="N2247" i="31" s="1"/>
  <c r="N2248" i="31" s="1"/>
  <c r="N2249" i="31" s="1"/>
  <c r="N2250" i="31" s="1"/>
  <c r="N2251" i="31" s="1"/>
  <c r="N2252" i="31" s="1"/>
  <c r="N2253" i="31" s="1"/>
  <c r="N2254" i="31" s="1"/>
  <c r="N2255" i="31" s="1"/>
  <c r="N2256" i="31" s="1"/>
  <c r="N2257" i="31" s="1"/>
  <c r="N2258" i="31" s="1"/>
  <c r="N2259" i="31" s="1"/>
  <c r="N2260" i="31" s="1"/>
  <c r="N2261" i="31" s="1"/>
  <c r="N2262" i="31" s="1"/>
  <c r="N2263" i="31" s="1"/>
  <c r="N2264" i="31" s="1"/>
  <c r="N2265" i="31" s="1"/>
  <c r="N2266" i="31" s="1"/>
  <c r="N2267" i="31" s="1"/>
  <c r="N2268" i="31" s="1"/>
  <c r="N2269" i="31" s="1"/>
  <c r="N2270" i="31" s="1"/>
  <c r="N2271" i="31" s="1"/>
  <c r="G2237" i="31"/>
  <c r="G2236" i="31"/>
  <c r="G2235" i="31"/>
  <c r="G2234" i="31"/>
  <c r="G2233" i="31"/>
  <c r="N2229" i="31"/>
  <c r="N2230" i="31" s="1"/>
  <c r="N2231" i="31" s="1"/>
  <c r="N2232" i="31" s="1"/>
  <c r="N2233" i="31" s="1"/>
  <c r="N2234" i="31" s="1"/>
  <c r="N2235" i="31" s="1"/>
  <c r="N2236" i="31" s="1"/>
  <c r="C2228" i="31"/>
  <c r="D2222" i="31"/>
  <c r="D2221" i="31"/>
  <c r="D2220" i="31"/>
  <c r="N2218" i="31"/>
  <c r="N2219" i="31" s="1"/>
  <c r="N2220" i="31" s="1"/>
  <c r="N2221" i="31" s="1"/>
  <c r="N2222" i="31" s="1"/>
  <c r="N2223" i="31" s="1"/>
  <c r="N2224" i="31" s="1"/>
  <c r="N2225" i="31" s="1"/>
  <c r="N2226" i="31" s="1"/>
  <c r="N2227" i="31" s="1"/>
  <c r="F2215" i="31"/>
  <c r="F2214" i="31"/>
  <c r="E2211" i="31"/>
  <c r="F2211" i="31" s="1"/>
  <c r="B2219" i="31" s="1"/>
  <c r="D2219" i="31" s="1"/>
  <c r="D2211" i="31"/>
  <c r="G2210" i="31"/>
  <c r="F2210" i="31"/>
  <c r="G2209" i="31"/>
  <c r="F2209" i="31"/>
  <c r="G2208" i="31"/>
  <c r="G2207" i="31"/>
  <c r="G2205" i="31"/>
  <c r="G2204" i="31"/>
  <c r="G2203" i="31"/>
  <c r="G2202" i="31"/>
  <c r="N2198" i="31"/>
  <c r="N2199" i="31" s="1"/>
  <c r="N2200" i="31" s="1"/>
  <c r="N2201" i="31" s="1"/>
  <c r="N2202" i="31" s="1"/>
  <c r="N2203" i="31" s="1"/>
  <c r="N2204" i="31" s="1"/>
  <c r="N2205" i="31" s="1"/>
  <c r="N2206" i="31" s="1"/>
  <c r="N2207" i="31" s="1"/>
  <c r="N2208" i="31" s="1"/>
  <c r="N2209" i="31" s="1"/>
  <c r="N2210" i="31" s="1"/>
  <c r="N2211" i="31" s="1"/>
  <c r="N2212" i="31" s="1"/>
  <c r="N2213" i="31" s="1"/>
  <c r="N2214" i="31" s="1"/>
  <c r="N2215" i="31" s="1"/>
  <c r="N2216" i="31" s="1"/>
  <c r="N2217" i="31" s="1"/>
  <c r="C2197" i="31"/>
  <c r="D2192" i="31"/>
  <c r="D2191" i="31"/>
  <c r="D2190" i="31"/>
  <c r="G2184" i="31"/>
  <c r="F2184" i="31"/>
  <c r="F2181" i="31"/>
  <c r="B2189" i="31" s="1"/>
  <c r="E2181" i="31"/>
  <c r="D2181" i="31"/>
  <c r="G2180" i="31"/>
  <c r="N2179" i="31"/>
  <c r="N2180" i="31" s="1"/>
  <c r="N2181" i="31" s="1"/>
  <c r="N2182" i="31" s="1"/>
  <c r="N2183" i="31" s="1"/>
  <c r="N2184" i="31" s="1"/>
  <c r="N2185" i="31" s="1"/>
  <c r="N2186" i="31" s="1"/>
  <c r="N2187" i="31" s="1"/>
  <c r="N2188" i="31" s="1"/>
  <c r="N2189" i="31" s="1"/>
  <c r="N2190" i="31" s="1"/>
  <c r="N2191" i="31" s="1"/>
  <c r="N2192" i="31" s="1"/>
  <c r="N2193" i="31" s="1"/>
  <c r="N2194" i="31" s="1"/>
  <c r="N2195" i="31" s="1"/>
  <c r="N2196" i="31" s="1"/>
  <c r="G2179" i="31"/>
  <c r="G2178" i="31"/>
  <c r="G2177" i="31"/>
  <c r="G2176" i="31"/>
  <c r="G2175" i="31"/>
  <c r="G2174" i="31"/>
  <c r="G2173" i="31"/>
  <c r="F2173" i="31"/>
  <c r="N2172" i="31"/>
  <c r="N2173" i="31" s="1"/>
  <c r="N2174" i="31" s="1"/>
  <c r="N2175" i="31" s="1"/>
  <c r="N2176" i="31" s="1"/>
  <c r="N2177" i="31" s="1"/>
  <c r="N2178" i="31" s="1"/>
  <c r="N2171" i="31"/>
  <c r="N2170" i="31"/>
  <c r="N2169" i="31"/>
  <c r="C2168" i="31"/>
  <c r="D2163" i="31"/>
  <c r="D2162" i="31"/>
  <c r="D2161" i="31"/>
  <c r="F2155" i="31"/>
  <c r="E2152" i="31"/>
  <c r="D2152" i="31"/>
  <c r="G2151" i="31"/>
  <c r="F2151" i="31"/>
  <c r="G2150" i="31"/>
  <c r="G2148" i="31"/>
  <c r="G2146" i="31"/>
  <c r="N2145" i="31"/>
  <c r="N2146" i="31" s="1"/>
  <c r="N2147" i="31" s="1"/>
  <c r="N2148" i="31" s="1"/>
  <c r="N2149" i="31" s="1"/>
  <c r="N2150" i="31" s="1"/>
  <c r="N2151" i="31" s="1"/>
  <c r="N2152" i="31" s="1"/>
  <c r="N2153" i="31" s="1"/>
  <c r="N2154" i="31" s="1"/>
  <c r="N2155" i="31" s="1"/>
  <c r="N2156" i="31" s="1"/>
  <c r="N2157" i="31" s="1"/>
  <c r="N2158" i="31" s="1"/>
  <c r="N2159" i="31" s="1"/>
  <c r="N2160" i="31" s="1"/>
  <c r="N2161" i="31" s="1"/>
  <c r="N2162" i="31" s="1"/>
  <c r="N2163" i="31" s="1"/>
  <c r="N2164" i="31" s="1"/>
  <c r="N2165" i="31" s="1"/>
  <c r="N2166" i="31" s="1"/>
  <c r="N2167" i="31" s="1"/>
  <c r="G2143" i="31"/>
  <c r="N2142" i="31"/>
  <c r="N2143" i="31" s="1"/>
  <c r="N2144" i="31" s="1"/>
  <c r="G2141" i="31"/>
  <c r="G2140" i="31"/>
  <c r="G2139" i="31"/>
  <c r="F2139" i="31"/>
  <c r="N2135" i="31"/>
  <c r="N2136" i="31" s="1"/>
  <c r="N2137" i="31" s="1"/>
  <c r="N2138" i="31" s="1"/>
  <c r="N2139" i="31" s="1"/>
  <c r="N2140" i="31" s="1"/>
  <c r="N2141" i="31" s="1"/>
  <c r="C2134" i="31"/>
  <c r="D2128" i="31"/>
  <c r="D2127" i="31"/>
  <c r="D2126" i="31"/>
  <c r="N2121" i="31"/>
  <c r="N2122" i="31" s="1"/>
  <c r="N2123" i="31" s="1"/>
  <c r="N2124" i="31" s="1"/>
  <c r="N2125" i="31" s="1"/>
  <c r="N2126" i="31" s="1"/>
  <c r="N2127" i="31" s="1"/>
  <c r="N2128" i="31" s="1"/>
  <c r="N2129" i="31" s="1"/>
  <c r="N2130" i="31" s="1"/>
  <c r="N2131" i="31" s="1"/>
  <c r="N2132" i="31" s="1"/>
  <c r="N2133" i="31" s="1"/>
  <c r="G2120" i="31"/>
  <c r="F2120" i="31"/>
  <c r="F2117" i="31"/>
  <c r="B2125" i="31" s="1"/>
  <c r="E2117" i="31"/>
  <c r="D2117" i="31"/>
  <c r="G2116" i="31"/>
  <c r="F2116" i="31"/>
  <c r="G2115" i="31"/>
  <c r="F2115" i="31"/>
  <c r="G2114" i="31"/>
  <c r="G2113" i="31"/>
  <c r="G2112" i="31"/>
  <c r="G2111" i="31"/>
  <c r="G2110" i="31"/>
  <c r="G2109" i="31"/>
  <c r="G2108" i="31"/>
  <c r="N2106" i="31"/>
  <c r="N2107" i="31" s="1"/>
  <c r="N2108" i="31" s="1"/>
  <c r="N2109" i="31" s="1"/>
  <c r="N2110" i="31" s="1"/>
  <c r="N2111" i="31" s="1"/>
  <c r="N2112" i="31" s="1"/>
  <c r="N2113" i="31" s="1"/>
  <c r="N2114" i="31" s="1"/>
  <c r="N2115" i="31" s="1"/>
  <c r="N2116" i="31" s="1"/>
  <c r="N2117" i="31" s="1"/>
  <c r="N2118" i="31" s="1"/>
  <c r="N2119" i="31" s="1"/>
  <c r="N2120" i="31" s="1"/>
  <c r="N2104" i="31"/>
  <c r="N2105" i="31" s="1"/>
  <c r="C2103" i="31"/>
  <c r="N2100" i="31"/>
  <c r="N2101" i="31" s="1"/>
  <c r="N2102" i="31" s="1"/>
  <c r="D2097" i="31"/>
  <c r="D2096" i="31"/>
  <c r="D2095" i="31"/>
  <c r="F2090" i="31"/>
  <c r="G2089" i="31"/>
  <c r="F2089" i="31"/>
  <c r="F2086" i="31"/>
  <c r="B2094" i="31" s="1"/>
  <c r="E2086" i="31"/>
  <c r="D2086" i="31"/>
  <c r="G2085" i="31"/>
  <c r="G2084" i="31"/>
  <c r="G2083" i="31"/>
  <c r="G2082" i="31"/>
  <c r="G2081" i="31"/>
  <c r="G2080" i="31"/>
  <c r="G2079" i="31"/>
  <c r="G2086" i="31" s="1"/>
  <c r="G2090" i="31" s="1"/>
  <c r="G2078" i="31"/>
  <c r="F2078" i="31"/>
  <c r="N2074" i="31"/>
  <c r="N2075" i="31" s="1"/>
  <c r="N2076" i="31" s="1"/>
  <c r="N2077" i="31" s="1"/>
  <c r="N2078" i="31" s="1"/>
  <c r="N2079" i="31" s="1"/>
  <c r="N2080" i="31" s="1"/>
  <c r="N2081" i="31" s="1"/>
  <c r="N2082" i="31" s="1"/>
  <c r="N2083" i="31" s="1"/>
  <c r="N2084" i="31" s="1"/>
  <c r="N2085" i="31" s="1"/>
  <c r="N2086" i="31" s="1"/>
  <c r="N2087" i="31" s="1"/>
  <c r="N2088" i="31" s="1"/>
  <c r="N2089" i="31" s="1"/>
  <c r="N2090" i="31" s="1"/>
  <c r="N2091" i="31" s="1"/>
  <c r="N2092" i="31" s="1"/>
  <c r="N2093" i="31" s="1"/>
  <c r="N2094" i="31" s="1"/>
  <c r="N2095" i="31" s="1"/>
  <c r="N2096" i="31" s="1"/>
  <c r="N2097" i="31" s="1"/>
  <c r="N2098" i="31" s="1"/>
  <c r="N2099" i="31" s="1"/>
  <c r="C2073" i="31"/>
  <c r="D2067" i="31"/>
  <c r="D2066" i="31"/>
  <c r="G2060" i="31"/>
  <c r="F2059" i="31"/>
  <c r="G2056" i="31"/>
  <c r="F2056" i="31"/>
  <c r="B2064" i="31" s="1"/>
  <c r="E2056" i="31"/>
  <c r="D2056" i="31"/>
  <c r="F2060" i="31" s="1"/>
  <c r="N2051" i="31"/>
  <c r="N2052" i="31" s="1"/>
  <c r="N2053" i="31" s="1"/>
  <c r="N2054" i="31" s="1"/>
  <c r="N2055" i="31" s="1"/>
  <c r="N2056" i="31" s="1"/>
  <c r="N2057" i="31" s="1"/>
  <c r="N2058" i="31" s="1"/>
  <c r="N2059" i="31" s="1"/>
  <c r="N2060" i="31" s="1"/>
  <c r="N2061" i="31" s="1"/>
  <c r="N2062" i="31" s="1"/>
  <c r="N2063" i="31" s="1"/>
  <c r="N2064" i="31" s="1"/>
  <c r="N2065" i="31" s="1"/>
  <c r="N2066" i="31" s="1"/>
  <c r="N2067" i="31" s="1"/>
  <c r="N2068" i="31" s="1"/>
  <c r="N2069" i="31" s="1"/>
  <c r="N2070" i="31" s="1"/>
  <c r="N2071" i="31" s="1"/>
  <c r="N2072" i="31" s="1"/>
  <c r="G2048" i="31"/>
  <c r="G2047" i="31"/>
  <c r="G2046" i="31"/>
  <c r="G2045" i="31"/>
  <c r="G2044" i="31"/>
  <c r="G2043" i="31"/>
  <c r="G2042" i="31"/>
  <c r="G2041" i="31"/>
  <c r="G2040" i="31"/>
  <c r="G2039" i="31"/>
  <c r="G2038" i="31"/>
  <c r="G2037" i="31"/>
  <c r="G2036" i="31"/>
  <c r="G2035" i="31"/>
  <c r="G2034" i="31"/>
  <c r="G2033" i="31"/>
  <c r="G2032" i="31"/>
  <c r="N2031" i="31"/>
  <c r="N2032" i="31" s="1"/>
  <c r="N2033" i="31" s="1"/>
  <c r="N2034" i="31" s="1"/>
  <c r="N2035" i="31" s="1"/>
  <c r="N2036" i="31" s="1"/>
  <c r="N2037" i="31" s="1"/>
  <c r="N2038" i="31" s="1"/>
  <c r="N2039" i="31" s="1"/>
  <c r="N2040" i="31" s="1"/>
  <c r="N2041" i="31" s="1"/>
  <c r="N2042" i="31" s="1"/>
  <c r="N2043" i="31" s="1"/>
  <c r="N2044" i="31" s="1"/>
  <c r="N2045" i="31" s="1"/>
  <c r="N2046" i="31" s="1"/>
  <c r="N2047" i="31" s="1"/>
  <c r="N2048" i="31" s="1"/>
  <c r="N2049" i="31" s="1"/>
  <c r="N2050" i="31" s="1"/>
  <c r="G2031" i="31"/>
  <c r="G2059" i="31" s="1"/>
  <c r="F2031" i="31"/>
  <c r="N2029" i="31"/>
  <c r="N2030" i="31" s="1"/>
  <c r="N2027" i="31"/>
  <c r="N2028" i="31" s="1"/>
  <c r="C2026" i="31"/>
  <c r="D2020" i="31"/>
  <c r="D2019" i="31"/>
  <c r="F2012" i="31"/>
  <c r="E2009" i="31"/>
  <c r="D2009" i="31"/>
  <c r="F2009" i="31" s="1"/>
  <c r="B2017" i="31" s="1"/>
  <c r="G2008" i="31"/>
  <c r="G2007" i="31"/>
  <c r="G2006" i="31"/>
  <c r="G2005" i="31"/>
  <c r="G2004" i="31"/>
  <c r="G2003" i="31"/>
  <c r="F2003" i="31"/>
  <c r="F2004" i="31" s="1"/>
  <c r="F2005" i="31" s="1"/>
  <c r="F2006" i="31" s="1"/>
  <c r="F2007" i="31" s="1"/>
  <c r="F2008" i="31" s="1"/>
  <c r="G2001" i="31"/>
  <c r="G2000" i="31"/>
  <c r="G1999" i="31"/>
  <c r="G2009" i="31" s="1"/>
  <c r="G1998" i="31"/>
  <c r="G2012" i="31" s="1"/>
  <c r="F1998" i="31"/>
  <c r="N1994" i="31"/>
  <c r="N1995" i="31" s="1"/>
  <c r="N1996" i="31" s="1"/>
  <c r="N1997" i="31" s="1"/>
  <c r="N1998" i="31" s="1"/>
  <c r="N1999" i="31" s="1"/>
  <c r="N2000" i="31" s="1"/>
  <c r="N2001" i="31" s="1"/>
  <c r="N2002" i="31" s="1"/>
  <c r="N2003" i="31" s="1"/>
  <c r="N2004" i="31" s="1"/>
  <c r="N2005" i="31" s="1"/>
  <c r="N2006" i="31" s="1"/>
  <c r="N2007" i="31" s="1"/>
  <c r="N2008" i="31" s="1"/>
  <c r="N2009" i="31" s="1"/>
  <c r="N2010" i="31" s="1"/>
  <c r="N2011" i="31" s="1"/>
  <c r="N2012" i="31" s="1"/>
  <c r="N2013" i="31" s="1"/>
  <c r="N2014" i="31" s="1"/>
  <c r="N2015" i="31" s="1"/>
  <c r="N2016" i="31" s="1"/>
  <c r="N2017" i="31" s="1"/>
  <c r="N2018" i="31" s="1"/>
  <c r="N2019" i="31" s="1"/>
  <c r="N2020" i="31" s="1"/>
  <c r="N2021" i="31" s="1"/>
  <c r="N2022" i="31" s="1"/>
  <c r="N2023" i="31" s="1"/>
  <c r="N2024" i="31" s="1"/>
  <c r="N2025" i="31" s="1"/>
  <c r="C1993" i="31"/>
  <c r="F1988" i="31"/>
  <c r="D1987" i="31"/>
  <c r="D1986" i="31"/>
  <c r="D1985" i="31"/>
  <c r="D1984" i="31"/>
  <c r="G1981" i="31" s="1"/>
  <c r="F1981" i="31"/>
  <c r="F1980" i="31"/>
  <c r="E1976" i="31"/>
  <c r="F1976" i="31" s="1"/>
  <c r="D1976" i="31"/>
  <c r="G1975" i="31"/>
  <c r="F1975" i="31"/>
  <c r="G1974" i="31"/>
  <c r="F1974" i="31"/>
  <c r="G1973" i="31"/>
  <c r="F1973" i="31"/>
  <c r="G1972" i="31"/>
  <c r="G1970" i="31"/>
  <c r="G1969" i="31"/>
  <c r="G1968" i="31"/>
  <c r="G1967" i="31"/>
  <c r="G1966" i="31"/>
  <c r="Q1965" i="31"/>
  <c r="G1965" i="31"/>
  <c r="R1964" i="31"/>
  <c r="Q1964" i="31"/>
  <c r="P1964" i="31"/>
  <c r="R1963" i="31"/>
  <c r="Q1963" i="31"/>
  <c r="P1963" i="31"/>
  <c r="G1963" i="31"/>
  <c r="G1962" i="31"/>
  <c r="G1961" i="31"/>
  <c r="G1976" i="31" s="1"/>
  <c r="G1980" i="31" s="1"/>
  <c r="G1960" i="31"/>
  <c r="G1959" i="31"/>
  <c r="G1958" i="31"/>
  <c r="G1979" i="31" s="1"/>
  <c r="F1958" i="31"/>
  <c r="N1957" i="31"/>
  <c r="N1958" i="31" s="1"/>
  <c r="N1959" i="31" s="1"/>
  <c r="N1960" i="31" s="1"/>
  <c r="N1961" i="31" s="1"/>
  <c r="N1962" i="31" s="1"/>
  <c r="N1963" i="31" s="1"/>
  <c r="N1964" i="31" s="1"/>
  <c r="N1965" i="31" s="1"/>
  <c r="N1966" i="31" s="1"/>
  <c r="N1967" i="31" s="1"/>
  <c r="N1968" i="31" s="1"/>
  <c r="N1969" i="31" s="1"/>
  <c r="N1970" i="31" s="1"/>
  <c r="N1971" i="31" s="1"/>
  <c r="N1972" i="31" s="1"/>
  <c r="N1973" i="31" s="1"/>
  <c r="N1974" i="31" s="1"/>
  <c r="N1975" i="31" s="1"/>
  <c r="N1976" i="31" s="1"/>
  <c r="N1977" i="31" s="1"/>
  <c r="N1978" i="31" s="1"/>
  <c r="N1979" i="31" s="1"/>
  <c r="N1980" i="31" s="1"/>
  <c r="N1981" i="31" s="1"/>
  <c r="N1982" i="31" s="1"/>
  <c r="N1983" i="31" s="1"/>
  <c r="N1984" i="31" s="1"/>
  <c r="N1985" i="31" s="1"/>
  <c r="N1986" i="31" s="1"/>
  <c r="N1987" i="31" s="1"/>
  <c r="N1988" i="31" s="1"/>
  <c r="N1989" i="31" s="1"/>
  <c r="N1990" i="31" s="1"/>
  <c r="N1991" i="31" s="1"/>
  <c r="N1992" i="31" s="1"/>
  <c r="N1954" i="31"/>
  <c r="N1955" i="31" s="1"/>
  <c r="N1956" i="31" s="1"/>
  <c r="C1953" i="31"/>
  <c r="D1947" i="31"/>
  <c r="D1946" i="31"/>
  <c r="D1945" i="31"/>
  <c r="G1939" i="31"/>
  <c r="F1939" i="31"/>
  <c r="E1936" i="31"/>
  <c r="D1936" i="31"/>
  <c r="G1935" i="31"/>
  <c r="F1935" i="31"/>
  <c r="G1932" i="31"/>
  <c r="G1931" i="31"/>
  <c r="G1930" i="31"/>
  <c r="G1929" i="31"/>
  <c r="G1928" i="31"/>
  <c r="G1927" i="31"/>
  <c r="G1926" i="31"/>
  <c r="G1925" i="31"/>
  <c r="G1924" i="31"/>
  <c r="G1923" i="31"/>
  <c r="G1922" i="31"/>
  <c r="G1921" i="31"/>
  <c r="G1920" i="31"/>
  <c r="G1919" i="31"/>
  <c r="G1918" i="31"/>
  <c r="G1917" i="31"/>
  <c r="N1915" i="31"/>
  <c r="N1916" i="31" s="1"/>
  <c r="N1917" i="31" s="1"/>
  <c r="N1918" i="31" s="1"/>
  <c r="N1919" i="31" s="1"/>
  <c r="N1920" i="31" s="1"/>
  <c r="N1921" i="31" s="1"/>
  <c r="N1922" i="31" s="1"/>
  <c r="N1923" i="31" s="1"/>
  <c r="N1924" i="31" s="1"/>
  <c r="N1925" i="31" s="1"/>
  <c r="N1926" i="31" s="1"/>
  <c r="N1927" i="31" s="1"/>
  <c r="N1928" i="31" s="1"/>
  <c r="N1929" i="31" s="1"/>
  <c r="N1930" i="31" s="1"/>
  <c r="N1931" i="31" s="1"/>
  <c r="N1932" i="31" s="1"/>
  <c r="N1933" i="31" s="1"/>
  <c r="N1934" i="31" s="1"/>
  <c r="N1935" i="31" s="1"/>
  <c r="N1936" i="31" s="1"/>
  <c r="N1937" i="31" s="1"/>
  <c r="N1938" i="31" s="1"/>
  <c r="N1939" i="31" s="1"/>
  <c r="N1940" i="31" s="1"/>
  <c r="N1941" i="31" s="1"/>
  <c r="N1942" i="31" s="1"/>
  <c r="N1943" i="31" s="1"/>
  <c r="N1944" i="31" s="1"/>
  <c r="N1945" i="31" s="1"/>
  <c r="N1946" i="31" s="1"/>
  <c r="N1947" i="31" s="1"/>
  <c r="N1948" i="31" s="1"/>
  <c r="N1949" i="31" s="1"/>
  <c r="N1950" i="31" s="1"/>
  <c r="N1951" i="31" s="1"/>
  <c r="N1952" i="31" s="1"/>
  <c r="G1915" i="31"/>
  <c r="N1914" i="31"/>
  <c r="G1914" i="31"/>
  <c r="F1914" i="31"/>
  <c r="N1912" i="31"/>
  <c r="N1913" i="31" s="1"/>
  <c r="N1910" i="31"/>
  <c r="N1911" i="31" s="1"/>
  <c r="C1909" i="31"/>
  <c r="D1904" i="31"/>
  <c r="D1903" i="31"/>
  <c r="D1902" i="31"/>
  <c r="G1898" i="31" s="1"/>
  <c r="D1901" i="31"/>
  <c r="F1898" i="31"/>
  <c r="F1897" i="31"/>
  <c r="G1896" i="31"/>
  <c r="F1896" i="31"/>
  <c r="G1893" i="31"/>
  <c r="G1897" i="31" s="1"/>
  <c r="E1893" i="31"/>
  <c r="F1893" i="31" s="1"/>
  <c r="D1893" i="31"/>
  <c r="G1892" i="31"/>
  <c r="G1891" i="31"/>
  <c r="G1890" i="31"/>
  <c r="G1889" i="31"/>
  <c r="G1888" i="31"/>
  <c r="G1887" i="31"/>
  <c r="F1887" i="31"/>
  <c r="N1885" i="31"/>
  <c r="N1886" i="31" s="1"/>
  <c r="N1887" i="31" s="1"/>
  <c r="N1888" i="31" s="1"/>
  <c r="N1889" i="31" s="1"/>
  <c r="N1890" i="31" s="1"/>
  <c r="N1891" i="31" s="1"/>
  <c r="N1892" i="31" s="1"/>
  <c r="N1893" i="31" s="1"/>
  <c r="N1894" i="31" s="1"/>
  <c r="N1895" i="31" s="1"/>
  <c r="N1896" i="31" s="1"/>
  <c r="N1897" i="31" s="1"/>
  <c r="N1898" i="31" s="1"/>
  <c r="N1899" i="31" s="1"/>
  <c r="N1900" i="31" s="1"/>
  <c r="N1901" i="31" s="1"/>
  <c r="N1902" i="31" s="1"/>
  <c r="N1903" i="31" s="1"/>
  <c r="N1904" i="31" s="1"/>
  <c r="N1905" i="31" s="1"/>
  <c r="N1906" i="31" s="1"/>
  <c r="N1907" i="31" s="1"/>
  <c r="N1908" i="31" s="1"/>
  <c r="N1883" i="31"/>
  <c r="N1884" i="31" s="1"/>
  <c r="C1882" i="31"/>
  <c r="D1877" i="31"/>
  <c r="D1876" i="31"/>
  <c r="D1875" i="31"/>
  <c r="F1870" i="31"/>
  <c r="F1869" i="31"/>
  <c r="F1866" i="31"/>
  <c r="B1874" i="31" s="1"/>
  <c r="E1866" i="31"/>
  <c r="D1866" i="31"/>
  <c r="G1865" i="31"/>
  <c r="G1864" i="31"/>
  <c r="G1863" i="31"/>
  <c r="G1862" i="31"/>
  <c r="N1861" i="31"/>
  <c r="N1862" i="31" s="1"/>
  <c r="N1863" i="31" s="1"/>
  <c r="N1864" i="31" s="1"/>
  <c r="N1865" i="31" s="1"/>
  <c r="N1866" i="31" s="1"/>
  <c r="N1867" i="31" s="1"/>
  <c r="N1868" i="31" s="1"/>
  <c r="N1869" i="31" s="1"/>
  <c r="N1870" i="31" s="1"/>
  <c r="N1871" i="31" s="1"/>
  <c r="N1872" i="31" s="1"/>
  <c r="N1873" i="31" s="1"/>
  <c r="N1874" i="31" s="1"/>
  <c r="N1875" i="31" s="1"/>
  <c r="N1876" i="31" s="1"/>
  <c r="N1877" i="31" s="1"/>
  <c r="N1878" i="31" s="1"/>
  <c r="N1879" i="31" s="1"/>
  <c r="N1880" i="31" s="1"/>
  <c r="N1881" i="31" s="1"/>
  <c r="G1861" i="31"/>
  <c r="G1860" i="31"/>
  <c r="G1859" i="31"/>
  <c r="G1866" i="31" s="1"/>
  <c r="G1870" i="31" s="1"/>
  <c r="G1858" i="31"/>
  <c r="G1869" i="31" s="1"/>
  <c r="F1858" i="31"/>
  <c r="N1855" i="31"/>
  <c r="N1856" i="31" s="1"/>
  <c r="N1857" i="31" s="1"/>
  <c r="N1858" i="31" s="1"/>
  <c r="N1859" i="31" s="1"/>
  <c r="N1860" i="31" s="1"/>
  <c r="N1854" i="31"/>
  <c r="C1853" i="31"/>
  <c r="D1847" i="31"/>
  <c r="D1846" i="31"/>
  <c r="D1845" i="31"/>
  <c r="G1839" i="31"/>
  <c r="F1839" i="31"/>
  <c r="E1836" i="31"/>
  <c r="D1836" i="31"/>
  <c r="F1840" i="31" s="1"/>
  <c r="G1835" i="31"/>
  <c r="G1834" i="31"/>
  <c r="G1833" i="31"/>
  <c r="G1832" i="31"/>
  <c r="G1831" i="31"/>
  <c r="G1830" i="31"/>
  <c r="G1829" i="31"/>
  <c r="G1828" i="31"/>
  <c r="G1827" i="31"/>
  <c r="G1826" i="31"/>
  <c r="F1826" i="31"/>
  <c r="N1823" i="31"/>
  <c r="N1824" i="31" s="1"/>
  <c r="N1825" i="31" s="1"/>
  <c r="N1826" i="31" s="1"/>
  <c r="N1827" i="31" s="1"/>
  <c r="N1828" i="31" s="1"/>
  <c r="N1829" i="31" s="1"/>
  <c r="N1830" i="31" s="1"/>
  <c r="N1831" i="31" s="1"/>
  <c r="N1832" i="31" s="1"/>
  <c r="N1833" i="31" s="1"/>
  <c r="N1834" i="31" s="1"/>
  <c r="N1835" i="31" s="1"/>
  <c r="N1836" i="31" s="1"/>
  <c r="N1837" i="31" s="1"/>
  <c r="N1838" i="31" s="1"/>
  <c r="N1839" i="31" s="1"/>
  <c r="N1840" i="31" s="1"/>
  <c r="N1841" i="31" s="1"/>
  <c r="N1842" i="31" s="1"/>
  <c r="N1843" i="31" s="1"/>
  <c r="N1844" i="31" s="1"/>
  <c r="N1845" i="31" s="1"/>
  <c r="N1846" i="31" s="1"/>
  <c r="N1847" i="31" s="1"/>
  <c r="N1848" i="31" s="1"/>
  <c r="N1849" i="31" s="1"/>
  <c r="N1850" i="31" s="1"/>
  <c r="N1851" i="31" s="1"/>
  <c r="N1852" i="31" s="1"/>
  <c r="N1822" i="31"/>
  <c r="C1821" i="31"/>
  <c r="D1815" i="31"/>
  <c r="D1814" i="31"/>
  <c r="D1813" i="31"/>
  <c r="F1808" i="31"/>
  <c r="G1807" i="31"/>
  <c r="F1807" i="31"/>
  <c r="E1804" i="31"/>
  <c r="D1804" i="31"/>
  <c r="N1800" i="31"/>
  <c r="N1801" i="31" s="1"/>
  <c r="N1802" i="31" s="1"/>
  <c r="N1803" i="31" s="1"/>
  <c r="N1804" i="31" s="1"/>
  <c r="N1805" i="31" s="1"/>
  <c r="N1806" i="31" s="1"/>
  <c r="N1807" i="31" s="1"/>
  <c r="N1808" i="31" s="1"/>
  <c r="N1809" i="31" s="1"/>
  <c r="N1810" i="31" s="1"/>
  <c r="N1811" i="31" s="1"/>
  <c r="N1812" i="31" s="1"/>
  <c r="N1813" i="31" s="1"/>
  <c r="N1814" i="31" s="1"/>
  <c r="N1815" i="31" s="1"/>
  <c r="N1816" i="31" s="1"/>
  <c r="N1817" i="31" s="1"/>
  <c r="N1818" i="31" s="1"/>
  <c r="N1819" i="31" s="1"/>
  <c r="N1820" i="31" s="1"/>
  <c r="G1800" i="31"/>
  <c r="G1799" i="31"/>
  <c r="G1798" i="31"/>
  <c r="G1804" i="31" s="1"/>
  <c r="G1808" i="31" s="1"/>
  <c r="G1796" i="31"/>
  <c r="G1795" i="31"/>
  <c r="F1795" i="31"/>
  <c r="N1791" i="31"/>
  <c r="N1792" i="31" s="1"/>
  <c r="N1793" i="31" s="1"/>
  <c r="N1794" i="31" s="1"/>
  <c r="N1795" i="31" s="1"/>
  <c r="N1796" i="31" s="1"/>
  <c r="N1797" i="31" s="1"/>
  <c r="N1798" i="31" s="1"/>
  <c r="N1799" i="31" s="1"/>
  <c r="C1790" i="31"/>
  <c r="D1784" i="31"/>
  <c r="D1783" i="31"/>
  <c r="D1782" i="31"/>
  <c r="D1781" i="31"/>
  <c r="G1778" i="31" s="1"/>
  <c r="F1777" i="31"/>
  <c r="F1776" i="31"/>
  <c r="F1785" i="31" s="1"/>
  <c r="N1775" i="31"/>
  <c r="N1776" i="31" s="1"/>
  <c r="N1777" i="31" s="1"/>
  <c r="N1778" i="31" s="1"/>
  <c r="N1779" i="31" s="1"/>
  <c r="N1780" i="31" s="1"/>
  <c r="N1781" i="31" s="1"/>
  <c r="N1782" i="31" s="1"/>
  <c r="N1783" i="31" s="1"/>
  <c r="N1784" i="31" s="1"/>
  <c r="N1785" i="31" s="1"/>
  <c r="N1786" i="31" s="1"/>
  <c r="N1787" i="31" s="1"/>
  <c r="N1788" i="31" s="1"/>
  <c r="N1789" i="31" s="1"/>
  <c r="E1773" i="31"/>
  <c r="F1773" i="31" s="1"/>
  <c r="B1781" i="31" s="1"/>
  <c r="F1778" i="31" s="1"/>
  <c r="D1773" i="31"/>
  <c r="G1772" i="31"/>
  <c r="G1771" i="31"/>
  <c r="G1770" i="31"/>
  <c r="G1769" i="31"/>
  <c r="G1768" i="31"/>
  <c r="G1767" i="31"/>
  <c r="G1765" i="31"/>
  <c r="F1765" i="31"/>
  <c r="N1761" i="31"/>
  <c r="N1762" i="31" s="1"/>
  <c r="N1763" i="31" s="1"/>
  <c r="N1764" i="31" s="1"/>
  <c r="N1765" i="31" s="1"/>
  <c r="N1766" i="31" s="1"/>
  <c r="N1767" i="31" s="1"/>
  <c r="N1768" i="31" s="1"/>
  <c r="N1769" i="31" s="1"/>
  <c r="N1770" i="31" s="1"/>
  <c r="N1771" i="31" s="1"/>
  <c r="N1772" i="31" s="1"/>
  <c r="N1773" i="31" s="1"/>
  <c r="N1774" i="31" s="1"/>
  <c r="C1760" i="31"/>
  <c r="D1754" i="31"/>
  <c r="D1753" i="31"/>
  <c r="D1752" i="31"/>
  <c r="F1747" i="31"/>
  <c r="F1746" i="31"/>
  <c r="G1743" i="31"/>
  <c r="F1743" i="31"/>
  <c r="B1751" i="31" s="1"/>
  <c r="E1743" i="31"/>
  <c r="D1743" i="31"/>
  <c r="G1739" i="31"/>
  <c r="G1738" i="31"/>
  <c r="G1737" i="31"/>
  <c r="G1736" i="31"/>
  <c r="G1735" i="31"/>
  <c r="G1734" i="31"/>
  <c r="G1733" i="31"/>
  <c r="G1732" i="31"/>
  <c r="G1746" i="31" s="1"/>
  <c r="N1729" i="31"/>
  <c r="N1730" i="31" s="1"/>
  <c r="N1731" i="31" s="1"/>
  <c r="N1732" i="31" s="1"/>
  <c r="N1733" i="31" s="1"/>
  <c r="N1734" i="31" s="1"/>
  <c r="N1735" i="31" s="1"/>
  <c r="N1736" i="31" s="1"/>
  <c r="N1737" i="31" s="1"/>
  <c r="N1738" i="31" s="1"/>
  <c r="N1739" i="31" s="1"/>
  <c r="N1740" i="31" s="1"/>
  <c r="N1741" i="31" s="1"/>
  <c r="N1742" i="31" s="1"/>
  <c r="N1743" i="31" s="1"/>
  <c r="N1744" i="31" s="1"/>
  <c r="N1745" i="31" s="1"/>
  <c r="N1746" i="31" s="1"/>
  <c r="N1747" i="31" s="1"/>
  <c r="N1748" i="31" s="1"/>
  <c r="N1749" i="31" s="1"/>
  <c r="N1750" i="31" s="1"/>
  <c r="N1751" i="31" s="1"/>
  <c r="N1752" i="31" s="1"/>
  <c r="N1753" i="31" s="1"/>
  <c r="N1754" i="31" s="1"/>
  <c r="N1755" i="31" s="1"/>
  <c r="N1756" i="31" s="1"/>
  <c r="N1757" i="31" s="1"/>
  <c r="N1758" i="31" s="1"/>
  <c r="N1759" i="31" s="1"/>
  <c r="N1728" i="31"/>
  <c r="C1727" i="31"/>
  <c r="D1721" i="31"/>
  <c r="D1720" i="31"/>
  <c r="D1719" i="31"/>
  <c r="F1715" i="31"/>
  <c r="F1714" i="31"/>
  <c r="G1713" i="31"/>
  <c r="F1713" i="31"/>
  <c r="E1710" i="31"/>
  <c r="D1710" i="31"/>
  <c r="F1710" i="31" s="1"/>
  <c r="B1718" i="31" s="1"/>
  <c r="D1718" i="31" s="1"/>
  <c r="G1709" i="31"/>
  <c r="G1707" i="31"/>
  <c r="G1706" i="31"/>
  <c r="G1705" i="31"/>
  <c r="G1703" i="31"/>
  <c r="G1702" i="31"/>
  <c r="G1701" i="31"/>
  <c r="G1700" i="31"/>
  <c r="G1699" i="31"/>
  <c r="G1698" i="31"/>
  <c r="G1697" i="31"/>
  <c r="G1696" i="31"/>
  <c r="N1694" i="31"/>
  <c r="N1695" i="31" s="1"/>
  <c r="N1696" i="31" s="1"/>
  <c r="N1697" i="31" s="1"/>
  <c r="N1698" i="31" s="1"/>
  <c r="N1699" i="31" s="1"/>
  <c r="N1700" i="31" s="1"/>
  <c r="N1701" i="31" s="1"/>
  <c r="N1702" i="31" s="1"/>
  <c r="N1703" i="31" s="1"/>
  <c r="N1704" i="31" s="1"/>
  <c r="N1705" i="31" s="1"/>
  <c r="N1706" i="31" s="1"/>
  <c r="N1707" i="31" s="1"/>
  <c r="N1708" i="31" s="1"/>
  <c r="N1709" i="31" s="1"/>
  <c r="N1710" i="31" s="1"/>
  <c r="N1711" i="31" s="1"/>
  <c r="N1712" i="31" s="1"/>
  <c r="N1713" i="31" s="1"/>
  <c r="N1714" i="31" s="1"/>
  <c r="N1715" i="31" s="1"/>
  <c r="N1716" i="31" s="1"/>
  <c r="N1717" i="31" s="1"/>
  <c r="N1718" i="31" s="1"/>
  <c r="N1719" i="31" s="1"/>
  <c r="N1720" i="31" s="1"/>
  <c r="N1721" i="31" s="1"/>
  <c r="N1722" i="31" s="1"/>
  <c r="N1723" i="31" s="1"/>
  <c r="N1724" i="31" s="1"/>
  <c r="N1725" i="31" s="1"/>
  <c r="N1726" i="31" s="1"/>
  <c r="N1692" i="31"/>
  <c r="N1693" i="31" s="1"/>
  <c r="C1691" i="31"/>
  <c r="D1685" i="31"/>
  <c r="D1684" i="31"/>
  <c r="D1683" i="31"/>
  <c r="F1677" i="31"/>
  <c r="E1674" i="31"/>
  <c r="D1674" i="31"/>
  <c r="F1674" i="31" s="1"/>
  <c r="B1682" i="31" s="1"/>
  <c r="D1682" i="31" s="1"/>
  <c r="G1672" i="31"/>
  <c r="G1667" i="31"/>
  <c r="G1664" i="31"/>
  <c r="G1674" i="31" s="1"/>
  <c r="G1678" i="31" s="1"/>
  <c r="G1663" i="31"/>
  <c r="G1677" i="31" s="1"/>
  <c r="N1659" i="31"/>
  <c r="N1660" i="31" s="1"/>
  <c r="N1661" i="31" s="1"/>
  <c r="N1662" i="31" s="1"/>
  <c r="N1663" i="31" s="1"/>
  <c r="N1664" i="31" s="1"/>
  <c r="N1665" i="31" s="1"/>
  <c r="N1666" i="31" s="1"/>
  <c r="N1667" i="31" s="1"/>
  <c r="N1668" i="31" s="1"/>
  <c r="N1669" i="31" s="1"/>
  <c r="N1670" i="31" s="1"/>
  <c r="N1671" i="31" s="1"/>
  <c r="N1672" i="31" s="1"/>
  <c r="N1673" i="31" s="1"/>
  <c r="N1674" i="31" s="1"/>
  <c r="N1675" i="31" s="1"/>
  <c r="N1676" i="31" s="1"/>
  <c r="N1677" i="31" s="1"/>
  <c r="N1678" i="31" s="1"/>
  <c r="N1679" i="31" s="1"/>
  <c r="N1680" i="31" s="1"/>
  <c r="N1681" i="31" s="1"/>
  <c r="N1682" i="31" s="1"/>
  <c r="N1683" i="31" s="1"/>
  <c r="N1684" i="31" s="1"/>
  <c r="N1685" i="31" s="1"/>
  <c r="N1686" i="31" s="1"/>
  <c r="N1687" i="31" s="1"/>
  <c r="N1688" i="31" s="1"/>
  <c r="N1689" i="31" s="1"/>
  <c r="N1690" i="31" s="1"/>
  <c r="C1658" i="31"/>
  <c r="D1653" i="31"/>
  <c r="D1652" i="31"/>
  <c r="D1651" i="31"/>
  <c r="G1645" i="31"/>
  <c r="F1645" i="31"/>
  <c r="E1642" i="31"/>
  <c r="D1642" i="31"/>
  <c r="F1642" i="31" s="1"/>
  <c r="B1650" i="31" s="1"/>
  <c r="D1650" i="31" s="1"/>
  <c r="G1647" i="31" s="1"/>
  <c r="G1637" i="31"/>
  <c r="G1633" i="31"/>
  <c r="G1632" i="31"/>
  <c r="G1631" i="31"/>
  <c r="G1630" i="31"/>
  <c r="G1629" i="31"/>
  <c r="G1628" i="31"/>
  <c r="G1627" i="31"/>
  <c r="G1626" i="31"/>
  <c r="G1625" i="31"/>
  <c r="G1624" i="31"/>
  <c r="G1623" i="31"/>
  <c r="G1622" i="31"/>
  <c r="G1621" i="31"/>
  <c r="G1620" i="31"/>
  <c r="G1619" i="31"/>
  <c r="G1618" i="31"/>
  <c r="G1642" i="31" s="1"/>
  <c r="G1646" i="31" s="1"/>
  <c r="N1615" i="31"/>
  <c r="N1616" i="31" s="1"/>
  <c r="N1617" i="31" s="1"/>
  <c r="N1618" i="31" s="1"/>
  <c r="N1619" i="31" s="1"/>
  <c r="N1620" i="31" s="1"/>
  <c r="N1621" i="31" s="1"/>
  <c r="N1622" i="31" s="1"/>
  <c r="N1623" i="31" s="1"/>
  <c r="N1624" i="31" s="1"/>
  <c r="N1625" i="31" s="1"/>
  <c r="N1626" i="31" s="1"/>
  <c r="N1627" i="31" s="1"/>
  <c r="N1628" i="31" s="1"/>
  <c r="N1629" i="31" s="1"/>
  <c r="N1630" i="31" s="1"/>
  <c r="N1631" i="31" s="1"/>
  <c r="N1632" i="31" s="1"/>
  <c r="N1633" i="31" s="1"/>
  <c r="N1634" i="31" s="1"/>
  <c r="N1635" i="31" s="1"/>
  <c r="N1636" i="31" s="1"/>
  <c r="N1637" i="31" s="1"/>
  <c r="N1638" i="31" s="1"/>
  <c r="N1639" i="31" s="1"/>
  <c r="N1640" i="31" s="1"/>
  <c r="N1641" i="31" s="1"/>
  <c r="N1642" i="31" s="1"/>
  <c r="N1643" i="31" s="1"/>
  <c r="N1644" i="31" s="1"/>
  <c r="N1645" i="31" s="1"/>
  <c r="N1646" i="31" s="1"/>
  <c r="N1647" i="31" s="1"/>
  <c r="N1648" i="31" s="1"/>
  <c r="N1649" i="31" s="1"/>
  <c r="N1650" i="31" s="1"/>
  <c r="N1651" i="31" s="1"/>
  <c r="N1652" i="31" s="1"/>
  <c r="N1653" i="31" s="1"/>
  <c r="N1654" i="31" s="1"/>
  <c r="N1655" i="31" s="1"/>
  <c r="N1656" i="31" s="1"/>
  <c r="N1657" i="31" s="1"/>
  <c r="N1614" i="31"/>
  <c r="C1613" i="31"/>
  <c r="D1608" i="31"/>
  <c r="D1607" i="31"/>
  <c r="D1606" i="31"/>
  <c r="D1605" i="31"/>
  <c r="G1602" i="31" s="1"/>
  <c r="F1600" i="31"/>
  <c r="F1597" i="31"/>
  <c r="B1605" i="31" s="1"/>
  <c r="F1602" i="31" s="1"/>
  <c r="E1597" i="31"/>
  <c r="D1597" i="31"/>
  <c r="F1601" i="31" s="1"/>
  <c r="F1609" i="31" s="1"/>
  <c r="G1589" i="31"/>
  <c r="G1588" i="31"/>
  <c r="G1587" i="31"/>
  <c r="G1600" i="31" s="1"/>
  <c r="F1587" i="31"/>
  <c r="N1583" i="31"/>
  <c r="N1584" i="31" s="1"/>
  <c r="N1585" i="31" s="1"/>
  <c r="N1586" i="31" s="1"/>
  <c r="N1587" i="31" s="1"/>
  <c r="N1588" i="31" s="1"/>
  <c r="N1589" i="31" s="1"/>
  <c r="N1590" i="31" s="1"/>
  <c r="N1591" i="31" s="1"/>
  <c r="N1592" i="31" s="1"/>
  <c r="N1593" i="31" s="1"/>
  <c r="N1594" i="31" s="1"/>
  <c r="N1595" i="31" s="1"/>
  <c r="N1596" i="31" s="1"/>
  <c r="N1597" i="31" s="1"/>
  <c r="N1598" i="31" s="1"/>
  <c r="N1599" i="31" s="1"/>
  <c r="N1600" i="31" s="1"/>
  <c r="N1601" i="31" s="1"/>
  <c r="N1602" i="31" s="1"/>
  <c r="N1603" i="31" s="1"/>
  <c r="N1604" i="31" s="1"/>
  <c r="N1605" i="31" s="1"/>
  <c r="N1606" i="31" s="1"/>
  <c r="N1607" i="31" s="1"/>
  <c r="N1608" i="31" s="1"/>
  <c r="N1609" i="31" s="1"/>
  <c r="N1610" i="31" s="1"/>
  <c r="N1611" i="31" s="1"/>
  <c r="N1612" i="31" s="1"/>
  <c r="C1582" i="31"/>
  <c r="D1576" i="31"/>
  <c r="D1575" i="31"/>
  <c r="D1574" i="31"/>
  <c r="D1573" i="31"/>
  <c r="G1570" i="31" s="1"/>
  <c r="F1568" i="31"/>
  <c r="F1565" i="31"/>
  <c r="B1573" i="31" s="1"/>
  <c r="F1570" i="31" s="1"/>
  <c r="E1565" i="31"/>
  <c r="D1565" i="31"/>
  <c r="F1569" i="31" s="1"/>
  <c r="F1577" i="31" s="1"/>
  <c r="G1564" i="31"/>
  <c r="F1564" i="31"/>
  <c r="G1563" i="31"/>
  <c r="G1562" i="31"/>
  <c r="G1561" i="31"/>
  <c r="G1560" i="31"/>
  <c r="G1559" i="31"/>
  <c r="G1568" i="31" s="1"/>
  <c r="F1559" i="31"/>
  <c r="C1554" i="31"/>
  <c r="D1548" i="31"/>
  <c r="D1547" i="31"/>
  <c r="D1546" i="31"/>
  <c r="G1540" i="31"/>
  <c r="F1540" i="31"/>
  <c r="E1537" i="31"/>
  <c r="D1537" i="31"/>
  <c r="F1537" i="31" s="1"/>
  <c r="B1545" i="31" s="1"/>
  <c r="G1534" i="31"/>
  <c r="F1534" i="31"/>
  <c r="G1533" i="31"/>
  <c r="G1532" i="31"/>
  <c r="G1531" i="31"/>
  <c r="G1530" i="31"/>
  <c r="G1527" i="31"/>
  <c r="G1537" i="31" s="1"/>
  <c r="G1541" i="31" s="1"/>
  <c r="G1525" i="31"/>
  <c r="G1523" i="31"/>
  <c r="G1521" i="31"/>
  <c r="F1521" i="31"/>
  <c r="N1517" i="31"/>
  <c r="N1518" i="31" s="1"/>
  <c r="N1519" i="31" s="1"/>
  <c r="N1520" i="31" s="1"/>
  <c r="N1521" i="31" s="1"/>
  <c r="N1522" i="31" s="1"/>
  <c r="N1523" i="31" s="1"/>
  <c r="N1524" i="31" s="1"/>
  <c r="N1525" i="31" s="1"/>
  <c r="N1526" i="31" s="1"/>
  <c r="N1527" i="31" s="1"/>
  <c r="N1528" i="31" s="1"/>
  <c r="N1529" i="31" s="1"/>
  <c r="N1530" i="31" s="1"/>
  <c r="N1531" i="31" s="1"/>
  <c r="N1532" i="31" s="1"/>
  <c r="N1533" i="31" s="1"/>
  <c r="N1534" i="31" s="1"/>
  <c r="N1535" i="31" s="1"/>
  <c r="N1536" i="31" s="1"/>
  <c r="N1537" i="31" s="1"/>
  <c r="N1538" i="31" s="1"/>
  <c r="N1539" i="31" s="1"/>
  <c r="N1540" i="31" s="1"/>
  <c r="N1541" i="31" s="1"/>
  <c r="N1542" i="31" s="1"/>
  <c r="N1543" i="31" s="1"/>
  <c r="N1544" i="31" s="1"/>
  <c r="N1545" i="31" s="1"/>
  <c r="N1546" i="31" s="1"/>
  <c r="N1547" i="31" s="1"/>
  <c r="N1548" i="31" s="1"/>
  <c r="N1549" i="31" s="1"/>
  <c r="N1550" i="31" s="1"/>
  <c r="N1551" i="31" s="1"/>
  <c r="N1552" i="31" s="1"/>
  <c r="N1553" i="31" s="1"/>
  <c r="N1554" i="31" s="1"/>
  <c r="N1555" i="31" s="1"/>
  <c r="N1556" i="31" s="1"/>
  <c r="N1557" i="31" s="1"/>
  <c r="N1558" i="31" s="1"/>
  <c r="N1559" i="31" s="1"/>
  <c r="N1560" i="31" s="1"/>
  <c r="N1561" i="31" s="1"/>
  <c r="N1562" i="31" s="1"/>
  <c r="N1563" i="31" s="1"/>
  <c r="N1564" i="31" s="1"/>
  <c r="N1565" i="31" s="1"/>
  <c r="N1566" i="31" s="1"/>
  <c r="N1567" i="31" s="1"/>
  <c r="N1568" i="31" s="1"/>
  <c r="N1569" i="31" s="1"/>
  <c r="N1570" i="31" s="1"/>
  <c r="N1571" i="31" s="1"/>
  <c r="N1572" i="31" s="1"/>
  <c r="N1573" i="31" s="1"/>
  <c r="N1574" i="31" s="1"/>
  <c r="N1575" i="31" s="1"/>
  <c r="N1576" i="31" s="1"/>
  <c r="N1577" i="31" s="1"/>
  <c r="N1578" i="31" s="1"/>
  <c r="N1579" i="31" s="1"/>
  <c r="N1580" i="31" s="1"/>
  <c r="N1581" i="31" s="1"/>
  <c r="C1516" i="31"/>
  <c r="D1510" i="31"/>
  <c r="D1509" i="31"/>
  <c r="D1508" i="31"/>
  <c r="F1504" i="31"/>
  <c r="F1503" i="31"/>
  <c r="G1502" i="31"/>
  <c r="F1502" i="31"/>
  <c r="E1499" i="31"/>
  <c r="D1499" i="31"/>
  <c r="F1499" i="31" s="1"/>
  <c r="B1507" i="31" s="1"/>
  <c r="D1507" i="31" s="1"/>
  <c r="G1498" i="31"/>
  <c r="G1497" i="31"/>
  <c r="G1496" i="31"/>
  <c r="G1495" i="31"/>
  <c r="G1494" i="31"/>
  <c r="G1493" i="31"/>
  <c r="G1492" i="31"/>
  <c r="G1487" i="31"/>
  <c r="G1486" i="31"/>
  <c r="G1485" i="31"/>
  <c r="G1484" i="31"/>
  <c r="N1480" i="31"/>
  <c r="N1481" i="31" s="1"/>
  <c r="N1482" i="31" s="1"/>
  <c r="N1483" i="31" s="1"/>
  <c r="N1484" i="31" s="1"/>
  <c r="N1485" i="31" s="1"/>
  <c r="N1486" i="31" s="1"/>
  <c r="N1487" i="31" s="1"/>
  <c r="N1488" i="31" s="1"/>
  <c r="N1489" i="31" s="1"/>
  <c r="N1490" i="31" s="1"/>
  <c r="N1491" i="31" s="1"/>
  <c r="N1492" i="31" s="1"/>
  <c r="N1493" i="31" s="1"/>
  <c r="N1494" i="31" s="1"/>
  <c r="N1495" i="31" s="1"/>
  <c r="N1496" i="31" s="1"/>
  <c r="N1497" i="31" s="1"/>
  <c r="N1498" i="31" s="1"/>
  <c r="N1499" i="31" s="1"/>
  <c r="N1500" i="31" s="1"/>
  <c r="N1501" i="31" s="1"/>
  <c r="N1502" i="31" s="1"/>
  <c r="N1503" i="31" s="1"/>
  <c r="N1504" i="31" s="1"/>
  <c r="N1505" i="31" s="1"/>
  <c r="N1506" i="31" s="1"/>
  <c r="N1507" i="31" s="1"/>
  <c r="N1508" i="31" s="1"/>
  <c r="N1509" i="31" s="1"/>
  <c r="N1510" i="31" s="1"/>
  <c r="N1511" i="31" s="1"/>
  <c r="N1512" i="31" s="1"/>
  <c r="N1513" i="31" s="1"/>
  <c r="N1514" i="31" s="1"/>
  <c r="N1515" i="31" s="1"/>
  <c r="C1479" i="31"/>
  <c r="D1473" i="31"/>
  <c r="D1472" i="31"/>
  <c r="D1471" i="31"/>
  <c r="F1465" i="31"/>
  <c r="E1462" i="31"/>
  <c r="D1462" i="31"/>
  <c r="F1462" i="31" s="1"/>
  <c r="B1470" i="31" s="1"/>
  <c r="D1470" i="31" s="1"/>
  <c r="G1467" i="31" s="1"/>
  <c r="G1461" i="31"/>
  <c r="F1461" i="31"/>
  <c r="G1459" i="31"/>
  <c r="G1458" i="31"/>
  <c r="G1457" i="31"/>
  <c r="G1453" i="31"/>
  <c r="G1452" i="31"/>
  <c r="G1451" i="31"/>
  <c r="G1450" i="31"/>
  <c r="G1449" i="31"/>
  <c r="F1449" i="31"/>
  <c r="N1446" i="31"/>
  <c r="N1447" i="31" s="1"/>
  <c r="N1448" i="31" s="1"/>
  <c r="N1449" i="31" s="1"/>
  <c r="N1450" i="31" s="1"/>
  <c r="N1451" i="31" s="1"/>
  <c r="N1452" i="31" s="1"/>
  <c r="N1453" i="31" s="1"/>
  <c r="N1454" i="31" s="1"/>
  <c r="N1455" i="31" s="1"/>
  <c r="N1456" i="31" s="1"/>
  <c r="N1457" i="31" s="1"/>
  <c r="N1458" i="31" s="1"/>
  <c r="N1459" i="31" s="1"/>
  <c r="N1460" i="31" s="1"/>
  <c r="N1461" i="31" s="1"/>
  <c r="N1462" i="31" s="1"/>
  <c r="N1463" i="31" s="1"/>
  <c r="N1464" i="31" s="1"/>
  <c r="N1465" i="31" s="1"/>
  <c r="N1466" i="31" s="1"/>
  <c r="N1467" i="31" s="1"/>
  <c r="N1468" i="31" s="1"/>
  <c r="N1469" i="31" s="1"/>
  <c r="N1470" i="31" s="1"/>
  <c r="N1471" i="31" s="1"/>
  <c r="N1472" i="31" s="1"/>
  <c r="N1473" i="31" s="1"/>
  <c r="N1474" i="31" s="1"/>
  <c r="N1475" i="31" s="1"/>
  <c r="N1476" i="31" s="1"/>
  <c r="N1477" i="31" s="1"/>
  <c r="N1478" i="31" s="1"/>
  <c r="N1445" i="31"/>
  <c r="C1444" i="31"/>
  <c r="D1438" i="31"/>
  <c r="D1437" i="31"/>
  <c r="D1436" i="31"/>
  <c r="D1435" i="31"/>
  <c r="G1432" i="31" s="1"/>
  <c r="F1430" i="31"/>
  <c r="F1427" i="31"/>
  <c r="B1435" i="31" s="1"/>
  <c r="F1432" i="31" s="1"/>
  <c r="F1439" i="31" s="1"/>
  <c r="E1427" i="31"/>
  <c r="D1427" i="31"/>
  <c r="F1431" i="31" s="1"/>
  <c r="G1424" i="31"/>
  <c r="G1423" i="31"/>
  <c r="G1422" i="31"/>
  <c r="G1421" i="31"/>
  <c r="F1421" i="31"/>
  <c r="F1422" i="31" s="1"/>
  <c r="F1423" i="31" s="1"/>
  <c r="F1424" i="31" s="1"/>
  <c r="G1419" i="31"/>
  <c r="G1418" i="31"/>
  <c r="G1417" i="31"/>
  <c r="G1416" i="31"/>
  <c r="G1415" i="31"/>
  <c r="G1414" i="31"/>
  <c r="G1413" i="31"/>
  <c r="G1412" i="31"/>
  <c r="G1411" i="31"/>
  <c r="G1410" i="31"/>
  <c r="G1409" i="31"/>
  <c r="G1408" i="31"/>
  <c r="G1407" i="31"/>
  <c r="G1427" i="31" s="1"/>
  <c r="G1431" i="31" s="1"/>
  <c r="G1406" i="31"/>
  <c r="G1405" i="31"/>
  <c r="G1430" i="31" s="1"/>
  <c r="F1405" i="31"/>
  <c r="N1401" i="31"/>
  <c r="N1402" i="31" s="1"/>
  <c r="N1403" i="31" s="1"/>
  <c r="N1404" i="31" s="1"/>
  <c r="N1405" i="31" s="1"/>
  <c r="N1406" i="31" s="1"/>
  <c r="N1407" i="31" s="1"/>
  <c r="N1408" i="31" s="1"/>
  <c r="N1409" i="31" s="1"/>
  <c r="N1410" i="31" s="1"/>
  <c r="N1411" i="31" s="1"/>
  <c r="N1412" i="31" s="1"/>
  <c r="N1413" i="31" s="1"/>
  <c r="N1414" i="31" s="1"/>
  <c r="N1415" i="31" s="1"/>
  <c r="N1416" i="31" s="1"/>
  <c r="N1417" i="31" s="1"/>
  <c r="N1418" i="31" s="1"/>
  <c r="N1419" i="31" s="1"/>
  <c r="N1420" i="31" s="1"/>
  <c r="N1421" i="31" s="1"/>
  <c r="N1422" i="31" s="1"/>
  <c r="N1423" i="31" s="1"/>
  <c r="N1424" i="31" s="1"/>
  <c r="N1425" i="31" s="1"/>
  <c r="N1426" i="31" s="1"/>
  <c r="N1427" i="31" s="1"/>
  <c r="N1428" i="31" s="1"/>
  <c r="N1429" i="31" s="1"/>
  <c r="N1430" i="31" s="1"/>
  <c r="N1431" i="31" s="1"/>
  <c r="N1432" i="31" s="1"/>
  <c r="N1433" i="31" s="1"/>
  <c r="N1434" i="31" s="1"/>
  <c r="N1435" i="31" s="1"/>
  <c r="N1436" i="31" s="1"/>
  <c r="N1437" i="31" s="1"/>
  <c r="N1438" i="31" s="1"/>
  <c r="N1439" i="31" s="1"/>
  <c r="N1440" i="31" s="1"/>
  <c r="N1441" i="31" s="1"/>
  <c r="N1442" i="31" s="1"/>
  <c r="N1443" i="31" s="1"/>
  <c r="C1400" i="31"/>
  <c r="D1394" i="31"/>
  <c r="D1393" i="31"/>
  <c r="D1392" i="31"/>
  <c r="D1391" i="31"/>
  <c r="G1388" i="31" s="1"/>
  <c r="F1388" i="31"/>
  <c r="G1386" i="31"/>
  <c r="F1386" i="31"/>
  <c r="E1383" i="31"/>
  <c r="F1383" i="31" s="1"/>
  <c r="D1383" i="31"/>
  <c r="F1387" i="31" s="1"/>
  <c r="F1395" i="31" s="1"/>
  <c r="G1382" i="31"/>
  <c r="G1381" i="31"/>
  <c r="G1380" i="31"/>
  <c r="G1379" i="31"/>
  <c r="G1378" i="31"/>
  <c r="G1377" i="31"/>
  <c r="F1377" i="31"/>
  <c r="F1378" i="31" s="1"/>
  <c r="F1379" i="31" s="1"/>
  <c r="F1380" i="31" s="1"/>
  <c r="F1381" i="31" s="1"/>
  <c r="F1382" i="31" s="1"/>
  <c r="C1372" i="31"/>
  <c r="D1367" i="31"/>
  <c r="D1366" i="31"/>
  <c r="D1365" i="31"/>
  <c r="G1359" i="31"/>
  <c r="F1359" i="31"/>
  <c r="F1356" i="31"/>
  <c r="B1364" i="31" s="1"/>
  <c r="E1356" i="31"/>
  <c r="D1356" i="31"/>
  <c r="F1360" i="31" s="1"/>
  <c r="G1355" i="31"/>
  <c r="G1352" i="31"/>
  <c r="G1351" i="31"/>
  <c r="G1350" i="31"/>
  <c r="G1349" i="31"/>
  <c r="G1348" i="31"/>
  <c r="G1346" i="31"/>
  <c r="F1346" i="31"/>
  <c r="G1344" i="31"/>
  <c r="G1343" i="31"/>
  <c r="G1342" i="31"/>
  <c r="G1341" i="31"/>
  <c r="G1340" i="31"/>
  <c r="N1338" i="31"/>
  <c r="N1339" i="31" s="1"/>
  <c r="N1340" i="31" s="1"/>
  <c r="N1341" i="31" s="1"/>
  <c r="N1342" i="31" s="1"/>
  <c r="N1343" i="31" s="1"/>
  <c r="N1344" i="31" s="1"/>
  <c r="N1345" i="31" s="1"/>
  <c r="N1346" i="31" s="1"/>
  <c r="N1347" i="31" s="1"/>
  <c r="N1348" i="31" s="1"/>
  <c r="N1349" i="31" s="1"/>
  <c r="N1350" i="31" s="1"/>
  <c r="N1351" i="31" s="1"/>
  <c r="N1352" i="31" s="1"/>
  <c r="N1353" i="31" s="1"/>
  <c r="N1354" i="31" s="1"/>
  <c r="N1355" i="31" s="1"/>
  <c r="N1356" i="31" s="1"/>
  <c r="N1357" i="31" s="1"/>
  <c r="N1358" i="31" s="1"/>
  <c r="N1359" i="31" s="1"/>
  <c r="N1360" i="31" s="1"/>
  <c r="N1361" i="31" s="1"/>
  <c r="N1362" i="31" s="1"/>
  <c r="N1363" i="31" s="1"/>
  <c r="N1364" i="31" s="1"/>
  <c r="N1365" i="31" s="1"/>
  <c r="N1366" i="31" s="1"/>
  <c r="N1367" i="31" s="1"/>
  <c r="N1368" i="31" s="1"/>
  <c r="N1369" i="31" s="1"/>
  <c r="N1370" i="31" s="1"/>
  <c r="N1371" i="31" s="1"/>
  <c r="N1372" i="31" s="1"/>
  <c r="N1373" i="31" s="1"/>
  <c r="N1374" i="31" s="1"/>
  <c r="N1375" i="31" s="1"/>
  <c r="N1376" i="31" s="1"/>
  <c r="N1377" i="31" s="1"/>
  <c r="N1378" i="31" s="1"/>
  <c r="N1379" i="31" s="1"/>
  <c r="N1380" i="31" s="1"/>
  <c r="N1381" i="31" s="1"/>
  <c r="N1382" i="31" s="1"/>
  <c r="N1383" i="31" s="1"/>
  <c r="N1384" i="31" s="1"/>
  <c r="N1385" i="31" s="1"/>
  <c r="N1386" i="31" s="1"/>
  <c r="N1387" i="31" s="1"/>
  <c r="N1388" i="31" s="1"/>
  <c r="N1389" i="31" s="1"/>
  <c r="N1390" i="31" s="1"/>
  <c r="N1391" i="31" s="1"/>
  <c r="N1392" i="31" s="1"/>
  <c r="N1393" i="31" s="1"/>
  <c r="N1394" i="31" s="1"/>
  <c r="N1395" i="31" s="1"/>
  <c r="N1396" i="31" s="1"/>
  <c r="N1397" i="31" s="1"/>
  <c r="N1398" i="31" s="1"/>
  <c r="N1399" i="31" s="1"/>
  <c r="N1336" i="31"/>
  <c r="N1337" i="31" s="1"/>
  <c r="C1335" i="31"/>
  <c r="D1330" i="31"/>
  <c r="D1329" i="31"/>
  <c r="D1328" i="31"/>
  <c r="F1323" i="31"/>
  <c r="F1322" i="31"/>
  <c r="E1319" i="31"/>
  <c r="D1319" i="31"/>
  <c r="F1319" i="31" s="1"/>
  <c r="B1327" i="31" s="1"/>
  <c r="D1327" i="31" s="1"/>
  <c r="G1324" i="31" s="1"/>
  <c r="G1317" i="31"/>
  <c r="G1316" i="31"/>
  <c r="G1315" i="31"/>
  <c r="G1314" i="31"/>
  <c r="G1313" i="31"/>
  <c r="G1312" i="31"/>
  <c r="G1319" i="31" s="1"/>
  <c r="G1323" i="31" s="1"/>
  <c r="G1311" i="31"/>
  <c r="G1310" i="31"/>
  <c r="G1309" i="31"/>
  <c r="G1308" i="31"/>
  <c r="G1307" i="31"/>
  <c r="G1306" i="31"/>
  <c r="G1322" i="31" s="1"/>
  <c r="N1302" i="31"/>
  <c r="N1303" i="31" s="1"/>
  <c r="N1304" i="31" s="1"/>
  <c r="N1305" i="31" s="1"/>
  <c r="N1306" i="31" s="1"/>
  <c r="N1307" i="31" s="1"/>
  <c r="N1308" i="31" s="1"/>
  <c r="N1309" i="31" s="1"/>
  <c r="N1310" i="31" s="1"/>
  <c r="N1311" i="31" s="1"/>
  <c r="N1312" i="31" s="1"/>
  <c r="N1313" i="31" s="1"/>
  <c r="N1314" i="31" s="1"/>
  <c r="N1315" i="31" s="1"/>
  <c r="N1316" i="31" s="1"/>
  <c r="N1317" i="31" s="1"/>
  <c r="N1318" i="31" s="1"/>
  <c r="N1319" i="31" s="1"/>
  <c r="N1320" i="31" s="1"/>
  <c r="N1321" i="31" s="1"/>
  <c r="N1322" i="31" s="1"/>
  <c r="N1323" i="31" s="1"/>
  <c r="N1324" i="31" s="1"/>
  <c r="N1325" i="31" s="1"/>
  <c r="N1326" i="31" s="1"/>
  <c r="N1327" i="31" s="1"/>
  <c r="N1328" i="31" s="1"/>
  <c r="N1329" i="31" s="1"/>
  <c r="N1330" i="31" s="1"/>
  <c r="N1331" i="31" s="1"/>
  <c r="N1332" i="31" s="1"/>
  <c r="N1333" i="31" s="1"/>
  <c r="N1334" i="31" s="1"/>
  <c r="C1301" i="31"/>
  <c r="F1296" i="31"/>
  <c r="D1295" i="31"/>
  <c r="D1294" i="31"/>
  <c r="D1293" i="31"/>
  <c r="D1292" i="31"/>
  <c r="F1287" i="31"/>
  <c r="G1284" i="31"/>
  <c r="G1288" i="31" s="1"/>
  <c r="F1284" i="31"/>
  <c r="B1292" i="31" s="1"/>
  <c r="F1289" i="31" s="1"/>
  <c r="E1284" i="31"/>
  <c r="D1284" i="31"/>
  <c r="F1288" i="31" s="1"/>
  <c r="G1278" i="31"/>
  <c r="G1276" i="31"/>
  <c r="G1275" i="31"/>
  <c r="G1274" i="31"/>
  <c r="G1287" i="31" s="1"/>
  <c r="F1274" i="31"/>
  <c r="N1271" i="31"/>
  <c r="N1272" i="31" s="1"/>
  <c r="N1273" i="31" s="1"/>
  <c r="N1274" i="31" s="1"/>
  <c r="N1275" i="31" s="1"/>
  <c r="N1276" i="31" s="1"/>
  <c r="N1277" i="31" s="1"/>
  <c r="N1278" i="31" s="1"/>
  <c r="N1279" i="31" s="1"/>
  <c r="N1280" i="31" s="1"/>
  <c r="N1281" i="31" s="1"/>
  <c r="N1282" i="31" s="1"/>
  <c r="N1283" i="31" s="1"/>
  <c r="N1284" i="31" s="1"/>
  <c r="N1285" i="31" s="1"/>
  <c r="N1286" i="31" s="1"/>
  <c r="N1287" i="31" s="1"/>
  <c r="N1288" i="31" s="1"/>
  <c r="N1289" i="31" s="1"/>
  <c r="N1290" i="31" s="1"/>
  <c r="N1291" i="31" s="1"/>
  <c r="N1292" i="31" s="1"/>
  <c r="N1293" i="31" s="1"/>
  <c r="N1294" i="31" s="1"/>
  <c r="N1295" i="31" s="1"/>
  <c r="N1296" i="31" s="1"/>
  <c r="N1297" i="31" s="1"/>
  <c r="N1298" i="31" s="1"/>
  <c r="N1299" i="31" s="1"/>
  <c r="N1300" i="31" s="1"/>
  <c r="N1270" i="31"/>
  <c r="C1269" i="31"/>
  <c r="D1263" i="31"/>
  <c r="D1262" i="31"/>
  <c r="D1260" i="31"/>
  <c r="G1257" i="31" s="1"/>
  <c r="F1255" i="31"/>
  <c r="F1252" i="31"/>
  <c r="B1260" i="31" s="1"/>
  <c r="F1257" i="31" s="1"/>
  <c r="E1252" i="31"/>
  <c r="D1252" i="31"/>
  <c r="F1256" i="31" s="1"/>
  <c r="G1249" i="31"/>
  <c r="G1248" i="31"/>
  <c r="G1247" i="31"/>
  <c r="G1244" i="31"/>
  <c r="G1243" i="31"/>
  <c r="G1242" i="31"/>
  <c r="G1241" i="31"/>
  <c r="G1240" i="31"/>
  <c r="G1239" i="31"/>
  <c r="G1238" i="31"/>
  <c r="G1237" i="31"/>
  <c r="G1252" i="31" s="1"/>
  <c r="G1256" i="31" s="1"/>
  <c r="G1264" i="31" s="1"/>
  <c r="G1236" i="31"/>
  <c r="G1255" i="31" s="1"/>
  <c r="F1236" i="31"/>
  <c r="N1232" i="31"/>
  <c r="N1233" i="31" s="1"/>
  <c r="N1234" i="31" s="1"/>
  <c r="N1235" i="31" s="1"/>
  <c r="N1236" i="31" s="1"/>
  <c r="N1237" i="31" s="1"/>
  <c r="N1238" i="31" s="1"/>
  <c r="N1239" i="31" s="1"/>
  <c r="N1240" i="31" s="1"/>
  <c r="N1241" i="31" s="1"/>
  <c r="N1242" i="31" s="1"/>
  <c r="N1243" i="31" s="1"/>
  <c r="N1244" i="31" s="1"/>
  <c r="N1245" i="31" s="1"/>
  <c r="N1246" i="31" s="1"/>
  <c r="N1247" i="31" s="1"/>
  <c r="N1248" i="31" s="1"/>
  <c r="N1249" i="31" s="1"/>
  <c r="N1250" i="31" s="1"/>
  <c r="N1251" i="31" s="1"/>
  <c r="N1252" i="31" s="1"/>
  <c r="N1253" i="31" s="1"/>
  <c r="N1254" i="31" s="1"/>
  <c r="N1255" i="31" s="1"/>
  <c r="N1256" i="31" s="1"/>
  <c r="N1257" i="31" s="1"/>
  <c r="N1258" i="31" s="1"/>
  <c r="N1259" i="31" s="1"/>
  <c r="N1260" i="31" s="1"/>
  <c r="N1261" i="31" s="1"/>
  <c r="N1262" i="31" s="1"/>
  <c r="N1263" i="31" s="1"/>
  <c r="N1264" i="31" s="1"/>
  <c r="N1265" i="31" s="1"/>
  <c r="N1266" i="31" s="1"/>
  <c r="N1267" i="31" s="1"/>
  <c r="N1268" i="31" s="1"/>
  <c r="C1231" i="31"/>
  <c r="D1225" i="31"/>
  <c r="D1224" i="31"/>
  <c r="D1223" i="31"/>
  <c r="F1217" i="31"/>
  <c r="F1214" i="31"/>
  <c r="B1222" i="31" s="1"/>
  <c r="E1214" i="31"/>
  <c r="D1214" i="31"/>
  <c r="F1218" i="31" s="1"/>
  <c r="G1213" i="31"/>
  <c r="G1212" i="31"/>
  <c r="G1211" i="31"/>
  <c r="G1210" i="31"/>
  <c r="G1209" i="31"/>
  <c r="G1208" i="31"/>
  <c r="G1206" i="31"/>
  <c r="G1202" i="31"/>
  <c r="G1201" i="31"/>
  <c r="G1200" i="31"/>
  <c r="G1199" i="31"/>
  <c r="G1217" i="31" s="1"/>
  <c r="N1195" i="31"/>
  <c r="N1196" i="31" s="1"/>
  <c r="N1197" i="31" s="1"/>
  <c r="N1198" i="31" s="1"/>
  <c r="N1199" i="31" s="1"/>
  <c r="N1200" i="31" s="1"/>
  <c r="N1201" i="31" s="1"/>
  <c r="N1202" i="31" s="1"/>
  <c r="N1203" i="31" s="1"/>
  <c r="N1204" i="31" s="1"/>
  <c r="N1205" i="31" s="1"/>
  <c r="N1206" i="31" s="1"/>
  <c r="N1207" i="31" s="1"/>
  <c r="N1208" i="31" s="1"/>
  <c r="N1209" i="31" s="1"/>
  <c r="N1210" i="31" s="1"/>
  <c r="N1211" i="31" s="1"/>
  <c r="N1212" i="31" s="1"/>
  <c r="N1213" i="31" s="1"/>
  <c r="N1214" i="31" s="1"/>
  <c r="N1215" i="31" s="1"/>
  <c r="N1216" i="31" s="1"/>
  <c r="N1217" i="31" s="1"/>
  <c r="N1218" i="31" s="1"/>
  <c r="N1219" i="31" s="1"/>
  <c r="N1220" i="31" s="1"/>
  <c r="N1221" i="31" s="1"/>
  <c r="N1222" i="31" s="1"/>
  <c r="N1223" i="31" s="1"/>
  <c r="N1224" i="31" s="1"/>
  <c r="N1225" i="31" s="1"/>
  <c r="N1226" i="31" s="1"/>
  <c r="N1227" i="31" s="1"/>
  <c r="N1228" i="31" s="1"/>
  <c r="N1229" i="31" s="1"/>
  <c r="N1230" i="31" s="1"/>
  <c r="C1194" i="31"/>
  <c r="D1188" i="31"/>
  <c r="D1187" i="31"/>
  <c r="D1186" i="31"/>
  <c r="G1180" i="31"/>
  <c r="F1180" i="31"/>
  <c r="F1177" i="31"/>
  <c r="B1185" i="31" s="1"/>
  <c r="E1177" i="31"/>
  <c r="D1177" i="31"/>
  <c r="F1181" i="31" s="1"/>
  <c r="G1176" i="31"/>
  <c r="G1175" i="31"/>
  <c r="G1174" i="31"/>
  <c r="G1173" i="31"/>
  <c r="G1172" i="31"/>
  <c r="G1171" i="31"/>
  <c r="G1170" i="31"/>
  <c r="G1169" i="31"/>
  <c r="G1168" i="31"/>
  <c r="G1167" i="31"/>
  <c r="G1166" i="31"/>
  <c r="G1177" i="31" s="1"/>
  <c r="G1181" i="31" s="1"/>
  <c r="G1165" i="31"/>
  <c r="N1163" i="31"/>
  <c r="N1164" i="31" s="1"/>
  <c r="N1165" i="31" s="1"/>
  <c r="N1166" i="31" s="1"/>
  <c r="N1167" i="31" s="1"/>
  <c r="N1168" i="31" s="1"/>
  <c r="N1169" i="31" s="1"/>
  <c r="N1170" i="31" s="1"/>
  <c r="N1171" i="31" s="1"/>
  <c r="N1172" i="31" s="1"/>
  <c r="N1173" i="31" s="1"/>
  <c r="N1174" i="31" s="1"/>
  <c r="N1175" i="31" s="1"/>
  <c r="N1176" i="31" s="1"/>
  <c r="N1177" i="31" s="1"/>
  <c r="N1178" i="31" s="1"/>
  <c r="N1179" i="31" s="1"/>
  <c r="N1180" i="31" s="1"/>
  <c r="N1181" i="31" s="1"/>
  <c r="N1182" i="31" s="1"/>
  <c r="N1183" i="31" s="1"/>
  <c r="N1184" i="31" s="1"/>
  <c r="N1185" i="31" s="1"/>
  <c r="N1186" i="31" s="1"/>
  <c r="N1187" i="31" s="1"/>
  <c r="N1188" i="31" s="1"/>
  <c r="N1189" i="31" s="1"/>
  <c r="N1190" i="31" s="1"/>
  <c r="N1191" i="31" s="1"/>
  <c r="N1192" i="31" s="1"/>
  <c r="N1193" i="31" s="1"/>
  <c r="N1162" i="31"/>
  <c r="N1161" i="31"/>
  <c r="C1160" i="31"/>
  <c r="D1154" i="31"/>
  <c r="D1153" i="31"/>
  <c r="D1152" i="31"/>
  <c r="G1146" i="31"/>
  <c r="F1146" i="31"/>
  <c r="E1143" i="31"/>
  <c r="D1143" i="31"/>
  <c r="F1143" i="31" s="1"/>
  <c r="B1151" i="31" s="1"/>
  <c r="G1142" i="31"/>
  <c r="G1140" i="31"/>
  <c r="G1138" i="31"/>
  <c r="G1137" i="31"/>
  <c r="G1136" i="31"/>
  <c r="G1135" i="31"/>
  <c r="G1134" i="31"/>
  <c r="G1133" i="31"/>
  <c r="G1132" i="31"/>
  <c r="G1131" i="31"/>
  <c r="G1130" i="31"/>
  <c r="G1129" i="31"/>
  <c r="G1128" i="31"/>
  <c r="G1143" i="31" s="1"/>
  <c r="G1147" i="31" s="1"/>
  <c r="G1127" i="31"/>
  <c r="F1127" i="31"/>
  <c r="N1125" i="31"/>
  <c r="N1126" i="31" s="1"/>
  <c r="N1127" i="31" s="1"/>
  <c r="N1128" i="31" s="1"/>
  <c r="N1129" i="31" s="1"/>
  <c r="N1130" i="31" s="1"/>
  <c r="N1131" i="31" s="1"/>
  <c r="N1132" i="31" s="1"/>
  <c r="N1133" i="31" s="1"/>
  <c r="N1134" i="31" s="1"/>
  <c r="N1135" i="31" s="1"/>
  <c r="N1136" i="31" s="1"/>
  <c r="N1137" i="31" s="1"/>
  <c r="N1138" i="31" s="1"/>
  <c r="N1139" i="31" s="1"/>
  <c r="N1140" i="31" s="1"/>
  <c r="N1141" i="31" s="1"/>
  <c r="N1142" i="31" s="1"/>
  <c r="N1143" i="31" s="1"/>
  <c r="N1144" i="31" s="1"/>
  <c r="N1145" i="31" s="1"/>
  <c r="N1146" i="31" s="1"/>
  <c r="N1147" i="31" s="1"/>
  <c r="N1148" i="31" s="1"/>
  <c r="N1149" i="31" s="1"/>
  <c r="N1150" i="31" s="1"/>
  <c r="N1151" i="31" s="1"/>
  <c r="N1152" i="31" s="1"/>
  <c r="N1153" i="31" s="1"/>
  <c r="N1154" i="31" s="1"/>
  <c r="N1155" i="31" s="1"/>
  <c r="N1156" i="31" s="1"/>
  <c r="N1157" i="31" s="1"/>
  <c r="N1158" i="31" s="1"/>
  <c r="N1159" i="31" s="1"/>
  <c r="N1123" i="31"/>
  <c r="N1124" i="31" s="1"/>
  <c r="C1122" i="31"/>
  <c r="D1116" i="31"/>
  <c r="D1115" i="31"/>
  <c r="D1114" i="31"/>
  <c r="D1113" i="31"/>
  <c r="G1110" i="31"/>
  <c r="F1110" i="31"/>
  <c r="G1108" i="31"/>
  <c r="F1108" i="31"/>
  <c r="E1105" i="31"/>
  <c r="D1105" i="31"/>
  <c r="F1105" i="31" s="1"/>
  <c r="G1104" i="31"/>
  <c r="G1103" i="31"/>
  <c r="G1102" i="31"/>
  <c r="G1101" i="31"/>
  <c r="G1100" i="31"/>
  <c r="G1099" i="31"/>
  <c r="G1098" i="31"/>
  <c r="G1097" i="31"/>
  <c r="G1096" i="31"/>
  <c r="G1095" i="31"/>
  <c r="G1094" i="31"/>
  <c r="G1093" i="31"/>
  <c r="G1092" i="31"/>
  <c r="G1091" i="31"/>
  <c r="G1090" i="31"/>
  <c r="G1089" i="31"/>
  <c r="G1088" i="31"/>
  <c r="G1105" i="31" s="1"/>
  <c r="G1109" i="31" s="1"/>
  <c r="F1088" i="31"/>
  <c r="N1084" i="31"/>
  <c r="N1085" i="31" s="1"/>
  <c r="N1086" i="31" s="1"/>
  <c r="N1087" i="31" s="1"/>
  <c r="N1088" i="31" s="1"/>
  <c r="N1089" i="31" s="1"/>
  <c r="N1090" i="31" s="1"/>
  <c r="N1091" i="31" s="1"/>
  <c r="N1092" i="31" s="1"/>
  <c r="N1093" i="31" s="1"/>
  <c r="N1094" i="31" s="1"/>
  <c r="N1095" i="31" s="1"/>
  <c r="N1096" i="31" s="1"/>
  <c r="N1097" i="31" s="1"/>
  <c r="N1098" i="31" s="1"/>
  <c r="N1099" i="31" s="1"/>
  <c r="N1100" i="31" s="1"/>
  <c r="N1101" i="31" s="1"/>
  <c r="N1102" i="31" s="1"/>
  <c r="N1103" i="31" s="1"/>
  <c r="N1104" i="31" s="1"/>
  <c r="N1105" i="31" s="1"/>
  <c r="N1106" i="31" s="1"/>
  <c r="N1107" i="31" s="1"/>
  <c r="N1108" i="31" s="1"/>
  <c r="N1109" i="31" s="1"/>
  <c r="N1110" i="31" s="1"/>
  <c r="N1111" i="31" s="1"/>
  <c r="N1112" i="31" s="1"/>
  <c r="N1113" i="31" s="1"/>
  <c r="N1114" i="31" s="1"/>
  <c r="N1115" i="31" s="1"/>
  <c r="N1116" i="31" s="1"/>
  <c r="N1117" i="31" s="1"/>
  <c r="N1118" i="31" s="1"/>
  <c r="N1119" i="31" s="1"/>
  <c r="N1120" i="31" s="1"/>
  <c r="N1121" i="31" s="1"/>
  <c r="C1083" i="31"/>
  <c r="D1078" i="31"/>
  <c r="D1077" i="31"/>
  <c r="D1076" i="31"/>
  <c r="G1070" i="31"/>
  <c r="F1070" i="31"/>
  <c r="E1067" i="31"/>
  <c r="D1067" i="31"/>
  <c r="F1067" i="31" s="1"/>
  <c r="B1075" i="31" s="1"/>
  <c r="G1066" i="31"/>
  <c r="G1065" i="31"/>
  <c r="G1060" i="31"/>
  <c r="G1059" i="31"/>
  <c r="G1058" i="31"/>
  <c r="G1057" i="31"/>
  <c r="G1056" i="31"/>
  <c r="G1055" i="31"/>
  <c r="G1053" i="31"/>
  <c r="G1052" i="31"/>
  <c r="G1051" i="31"/>
  <c r="G1050" i="31"/>
  <c r="G1049" i="31"/>
  <c r="G1048" i="31"/>
  <c r="G1047" i="31"/>
  <c r="G1046" i="31"/>
  <c r="G1045" i="31"/>
  <c r="G1044" i="31"/>
  <c r="G1043" i="31"/>
  <c r="G1042" i="31"/>
  <c r="G1041" i="31"/>
  <c r="G1040" i="31"/>
  <c r="G1067" i="31" s="1"/>
  <c r="G1071" i="31" s="1"/>
  <c r="N1037" i="31"/>
  <c r="N1038" i="31" s="1"/>
  <c r="N1039" i="31" s="1"/>
  <c r="N1040" i="31" s="1"/>
  <c r="N1041" i="31" s="1"/>
  <c r="N1042" i="31" s="1"/>
  <c r="N1043" i="31" s="1"/>
  <c r="N1044" i="31" s="1"/>
  <c r="N1045" i="31" s="1"/>
  <c r="N1046" i="31" s="1"/>
  <c r="N1047" i="31" s="1"/>
  <c r="N1048" i="31" s="1"/>
  <c r="N1049" i="31" s="1"/>
  <c r="N1050" i="31" s="1"/>
  <c r="N1051" i="31" s="1"/>
  <c r="N1052" i="31" s="1"/>
  <c r="N1053" i="31" s="1"/>
  <c r="N1054" i="31" s="1"/>
  <c r="N1055" i="31" s="1"/>
  <c r="N1056" i="31" s="1"/>
  <c r="N1057" i="31" s="1"/>
  <c r="N1058" i="31" s="1"/>
  <c r="N1059" i="31" s="1"/>
  <c r="N1060" i="31" s="1"/>
  <c r="N1061" i="31" s="1"/>
  <c r="N1062" i="31" s="1"/>
  <c r="N1063" i="31" s="1"/>
  <c r="N1064" i="31" s="1"/>
  <c r="N1065" i="31" s="1"/>
  <c r="N1066" i="31" s="1"/>
  <c r="N1067" i="31" s="1"/>
  <c r="N1068" i="31" s="1"/>
  <c r="N1069" i="31" s="1"/>
  <c r="N1070" i="31" s="1"/>
  <c r="N1071" i="31" s="1"/>
  <c r="N1072" i="31" s="1"/>
  <c r="N1073" i="31" s="1"/>
  <c r="N1074" i="31" s="1"/>
  <c r="N1075" i="31" s="1"/>
  <c r="N1076" i="31" s="1"/>
  <c r="N1077" i="31" s="1"/>
  <c r="N1078" i="31" s="1"/>
  <c r="N1079" i="31" s="1"/>
  <c r="N1080" i="31" s="1"/>
  <c r="N1081" i="31" s="1"/>
  <c r="N1082" i="31" s="1"/>
  <c r="N1036" i="31"/>
  <c r="C1035" i="31"/>
  <c r="D1030" i="31"/>
  <c r="D1029" i="31"/>
  <c r="D1028" i="31"/>
  <c r="F1022" i="31"/>
  <c r="F1019" i="31"/>
  <c r="B1027" i="31" s="1"/>
  <c r="E1019" i="31"/>
  <c r="D1019" i="31"/>
  <c r="F1023" i="31" s="1"/>
  <c r="G1016" i="31"/>
  <c r="G1015" i="31"/>
  <c r="G1014" i="31"/>
  <c r="G1013" i="31"/>
  <c r="G1012" i="31"/>
  <c r="G1002" i="31"/>
  <c r="G1001" i="31"/>
  <c r="G1000" i="31"/>
  <c r="G999" i="31"/>
  <c r="G998" i="31"/>
  <c r="G997" i="31"/>
  <c r="G1022" i="31" s="1"/>
  <c r="N993" i="31"/>
  <c r="N994" i="31" s="1"/>
  <c r="N995" i="31" s="1"/>
  <c r="N996" i="31" s="1"/>
  <c r="N997" i="31" s="1"/>
  <c r="N998" i="31" s="1"/>
  <c r="N999" i="31" s="1"/>
  <c r="N1000" i="31" s="1"/>
  <c r="N1001" i="31" s="1"/>
  <c r="N1002" i="31" s="1"/>
  <c r="N1003" i="31" s="1"/>
  <c r="N1004" i="31" s="1"/>
  <c r="N1005" i="31" s="1"/>
  <c r="N1006" i="31" s="1"/>
  <c r="N1007" i="31" s="1"/>
  <c r="N1008" i="31" s="1"/>
  <c r="N1009" i="31" s="1"/>
  <c r="N1010" i="31" s="1"/>
  <c r="N1011" i="31" s="1"/>
  <c r="N1012" i="31" s="1"/>
  <c r="N1013" i="31" s="1"/>
  <c r="N1014" i="31" s="1"/>
  <c r="N1015" i="31" s="1"/>
  <c r="N1016" i="31" s="1"/>
  <c r="N1017" i="31" s="1"/>
  <c r="N1018" i="31" s="1"/>
  <c r="N1019" i="31" s="1"/>
  <c r="N1020" i="31" s="1"/>
  <c r="N1021" i="31" s="1"/>
  <c r="N1022" i="31" s="1"/>
  <c r="N1023" i="31" s="1"/>
  <c r="N1024" i="31" s="1"/>
  <c r="N1025" i="31" s="1"/>
  <c r="N1026" i="31" s="1"/>
  <c r="N1027" i="31" s="1"/>
  <c r="N1028" i="31" s="1"/>
  <c r="N1029" i="31" s="1"/>
  <c r="N1030" i="31" s="1"/>
  <c r="N1031" i="31" s="1"/>
  <c r="N1032" i="31" s="1"/>
  <c r="N1033" i="31" s="1"/>
  <c r="N1034" i="31" s="1"/>
  <c r="C992" i="31"/>
  <c r="D986" i="31"/>
  <c r="D985" i="31"/>
  <c r="D984" i="31"/>
  <c r="D983" i="31"/>
  <c r="G980" i="31"/>
  <c r="F980" i="31"/>
  <c r="F979" i="31"/>
  <c r="F987" i="31" s="1"/>
  <c r="F975" i="31"/>
  <c r="E975" i="31"/>
  <c r="D975" i="31"/>
  <c r="G967" i="31"/>
  <c r="G966" i="31"/>
  <c r="G965" i="31"/>
  <c r="G964" i="31"/>
  <c r="G963" i="31"/>
  <c r="G962" i="31"/>
  <c r="G961" i="31"/>
  <c r="G975" i="31" s="1"/>
  <c r="G979" i="31" s="1"/>
  <c r="G987" i="31" s="1"/>
  <c r="F961" i="31"/>
  <c r="F963" i="31" s="1"/>
  <c r="F964" i="31" s="1"/>
  <c r="F965" i="31" s="1"/>
  <c r="F966" i="31" s="1"/>
  <c r="F967" i="31" s="1"/>
  <c r="F968" i="31" s="1"/>
  <c r="F969" i="31" s="1"/>
  <c r="F970" i="31" s="1"/>
  <c r="F971" i="31" s="1"/>
  <c r="F972" i="31" s="1"/>
  <c r="F973" i="31" s="1"/>
  <c r="F974" i="31" s="1"/>
  <c r="G960" i="31"/>
  <c r="F960" i="31"/>
  <c r="N956" i="31"/>
  <c r="N957" i="31" s="1"/>
  <c r="N958" i="31" s="1"/>
  <c r="N959" i="31" s="1"/>
  <c r="N960" i="31" s="1"/>
  <c r="N961" i="31" s="1"/>
  <c r="N962" i="31" s="1"/>
  <c r="N963" i="31" s="1"/>
  <c r="N964" i="31" s="1"/>
  <c r="N965" i="31" s="1"/>
  <c r="N966" i="31" s="1"/>
  <c r="N967" i="31" s="1"/>
  <c r="N968" i="31" s="1"/>
  <c r="N969" i="31" s="1"/>
  <c r="N970" i="31" s="1"/>
  <c r="N971" i="31" s="1"/>
  <c r="N972" i="31" s="1"/>
  <c r="N973" i="31" s="1"/>
  <c r="N974" i="31" s="1"/>
  <c r="N975" i="31" s="1"/>
  <c r="N976" i="31" s="1"/>
  <c r="N977" i="31" s="1"/>
  <c r="N978" i="31" s="1"/>
  <c r="N979" i="31" s="1"/>
  <c r="N980" i="31" s="1"/>
  <c r="N981" i="31" s="1"/>
  <c r="N982" i="31" s="1"/>
  <c r="N983" i="31" s="1"/>
  <c r="N984" i="31" s="1"/>
  <c r="N985" i="31" s="1"/>
  <c r="N986" i="31" s="1"/>
  <c r="N987" i="31" s="1"/>
  <c r="N988" i="31" s="1"/>
  <c r="N989" i="31" s="1"/>
  <c r="N990" i="31" s="1"/>
  <c r="N991" i="31" s="1"/>
  <c r="C955" i="31"/>
  <c r="D949" i="31"/>
  <c r="D948" i="31"/>
  <c r="F941" i="31"/>
  <c r="E938" i="31"/>
  <c r="D938" i="31"/>
  <c r="F942" i="31" s="1"/>
  <c r="G937" i="31"/>
  <c r="G936" i="31"/>
  <c r="G935" i="31"/>
  <c r="G930" i="31"/>
  <c r="G929" i="31"/>
  <c r="G928" i="31"/>
  <c r="G927" i="31"/>
  <c r="G926" i="31"/>
  <c r="G922" i="31"/>
  <c r="G921" i="31"/>
  <c r="G920" i="31"/>
  <c r="G919" i="31"/>
  <c r="G918" i="31"/>
  <c r="G917" i="31"/>
  <c r="G916" i="31"/>
  <c r="G915" i="31"/>
  <c r="G914" i="31"/>
  <c r="G913" i="31"/>
  <c r="G910" i="31"/>
  <c r="G938" i="31" s="1"/>
  <c r="F910" i="31"/>
  <c r="N906" i="31"/>
  <c r="N907" i="31" s="1"/>
  <c r="N908" i="31" s="1"/>
  <c r="N909" i="31" s="1"/>
  <c r="N910" i="31" s="1"/>
  <c r="N911" i="31" s="1"/>
  <c r="N912" i="31" s="1"/>
  <c r="N913" i="31" s="1"/>
  <c r="N914" i="31" s="1"/>
  <c r="N915" i="31" s="1"/>
  <c r="N916" i="31" s="1"/>
  <c r="N917" i="31" s="1"/>
  <c r="N918" i="31" s="1"/>
  <c r="N919" i="31" s="1"/>
  <c r="N920" i="31" s="1"/>
  <c r="N921" i="31" s="1"/>
  <c r="N922" i="31" s="1"/>
  <c r="N923" i="31" s="1"/>
  <c r="N924" i="31" s="1"/>
  <c r="N925" i="31" s="1"/>
  <c r="N926" i="31" s="1"/>
  <c r="N927" i="31" s="1"/>
  <c r="N928" i="31" s="1"/>
  <c r="N929" i="31" s="1"/>
  <c r="N930" i="31" s="1"/>
  <c r="N931" i="31" s="1"/>
  <c r="N932" i="31" s="1"/>
  <c r="N933" i="31" s="1"/>
  <c r="N934" i="31" s="1"/>
  <c r="N935" i="31" s="1"/>
  <c r="N936" i="31" s="1"/>
  <c r="N937" i="31" s="1"/>
  <c r="N938" i="31" s="1"/>
  <c r="N939" i="31" s="1"/>
  <c r="N940" i="31" s="1"/>
  <c r="N941" i="31" s="1"/>
  <c r="N942" i="31" s="1"/>
  <c r="N943" i="31" s="1"/>
  <c r="N944" i="31" s="1"/>
  <c r="N945" i="31" s="1"/>
  <c r="N946" i="31" s="1"/>
  <c r="N947" i="31" s="1"/>
  <c r="N948" i="31" s="1"/>
  <c r="N949" i="31" s="1"/>
  <c r="N950" i="31" s="1"/>
  <c r="N951" i="31" s="1"/>
  <c r="N952" i="31" s="1"/>
  <c r="N953" i="31" s="1"/>
  <c r="N954" i="31" s="1"/>
  <c r="C905" i="31"/>
  <c r="D899" i="31"/>
  <c r="D898" i="31"/>
  <c r="D897" i="31"/>
  <c r="F891" i="31"/>
  <c r="F888" i="31"/>
  <c r="B896" i="31" s="1"/>
  <c r="E888" i="31"/>
  <c r="D888" i="31"/>
  <c r="F892" i="31" s="1"/>
  <c r="G887" i="31"/>
  <c r="G886" i="31"/>
  <c r="G878" i="31"/>
  <c r="G877" i="31"/>
  <c r="G876" i="31"/>
  <c r="G875" i="31"/>
  <c r="G874" i="31"/>
  <c r="G888" i="31" s="1"/>
  <c r="G873" i="31"/>
  <c r="G891" i="31" s="1"/>
  <c r="F873" i="31"/>
  <c r="N869" i="31"/>
  <c r="N870" i="31" s="1"/>
  <c r="N871" i="31" s="1"/>
  <c r="N872" i="31" s="1"/>
  <c r="N873" i="31" s="1"/>
  <c r="N874" i="31" s="1"/>
  <c r="N875" i="31" s="1"/>
  <c r="N876" i="31" s="1"/>
  <c r="N877" i="31" s="1"/>
  <c r="N878" i="31" s="1"/>
  <c r="N879" i="31" s="1"/>
  <c r="N880" i="31" s="1"/>
  <c r="N881" i="31" s="1"/>
  <c r="N882" i="31" s="1"/>
  <c r="N883" i="31" s="1"/>
  <c r="N884" i="31" s="1"/>
  <c r="N885" i="31" s="1"/>
  <c r="N886" i="31" s="1"/>
  <c r="N887" i="31" s="1"/>
  <c r="N888" i="31" s="1"/>
  <c r="N889" i="31" s="1"/>
  <c r="N890" i="31" s="1"/>
  <c r="N891" i="31" s="1"/>
  <c r="N892" i="31" s="1"/>
  <c r="N893" i="31" s="1"/>
  <c r="N894" i="31" s="1"/>
  <c r="N895" i="31" s="1"/>
  <c r="N896" i="31" s="1"/>
  <c r="N897" i="31" s="1"/>
  <c r="N898" i="31" s="1"/>
  <c r="N899" i="31" s="1"/>
  <c r="N900" i="31" s="1"/>
  <c r="N901" i="31" s="1"/>
  <c r="N902" i="31" s="1"/>
  <c r="N903" i="31" s="1"/>
  <c r="N904" i="31" s="1"/>
  <c r="C868" i="31"/>
  <c r="D862" i="31"/>
  <c r="D861" i="31"/>
  <c r="D860" i="31"/>
  <c r="G854" i="31"/>
  <c r="F854" i="31"/>
  <c r="E851" i="31"/>
  <c r="D851" i="31"/>
  <c r="F851" i="31" s="1"/>
  <c r="B859" i="31" s="1"/>
  <c r="G850" i="31"/>
  <c r="G849" i="31"/>
  <c r="G848" i="31"/>
  <c r="G847" i="31"/>
  <c r="G846" i="31"/>
  <c r="G845" i="31"/>
  <c r="G844" i="31"/>
  <c r="G843" i="31"/>
  <c r="G842" i="31"/>
  <c r="G841" i="31"/>
  <c r="G840" i="31"/>
  <c r="G839" i="31"/>
  <c r="G838" i="31"/>
  <c r="G837" i="31"/>
  <c r="G836" i="31"/>
  <c r="G835" i="31"/>
  <c r="G834" i="31"/>
  <c r="G833" i="31"/>
  <c r="G832" i="31"/>
  <c r="G851" i="31" s="1"/>
  <c r="G855" i="31" s="1"/>
  <c r="N828" i="31"/>
  <c r="N829" i="31" s="1"/>
  <c r="N830" i="31" s="1"/>
  <c r="N831" i="31" s="1"/>
  <c r="N832" i="31" s="1"/>
  <c r="N833" i="31" s="1"/>
  <c r="N834" i="31" s="1"/>
  <c r="N835" i="31" s="1"/>
  <c r="N836" i="31" s="1"/>
  <c r="N837" i="31" s="1"/>
  <c r="N838" i="31" s="1"/>
  <c r="N839" i="31" s="1"/>
  <c r="N840" i="31" s="1"/>
  <c r="N841" i="31" s="1"/>
  <c r="N842" i="31" s="1"/>
  <c r="N843" i="31" s="1"/>
  <c r="N844" i="31" s="1"/>
  <c r="N845" i="31" s="1"/>
  <c r="N846" i="31" s="1"/>
  <c r="N847" i="31" s="1"/>
  <c r="N848" i="31" s="1"/>
  <c r="N849" i="31" s="1"/>
  <c r="N850" i="31" s="1"/>
  <c r="N851" i="31" s="1"/>
  <c r="N852" i="31" s="1"/>
  <c r="N853" i="31" s="1"/>
  <c r="N854" i="31" s="1"/>
  <c r="N855" i="31" s="1"/>
  <c r="N856" i="31" s="1"/>
  <c r="N857" i="31" s="1"/>
  <c r="N858" i="31" s="1"/>
  <c r="N859" i="31" s="1"/>
  <c r="N860" i="31" s="1"/>
  <c r="N861" i="31" s="1"/>
  <c r="N862" i="31" s="1"/>
  <c r="N863" i="31" s="1"/>
  <c r="N864" i="31" s="1"/>
  <c r="N865" i="31" s="1"/>
  <c r="N866" i="31" s="1"/>
  <c r="N867" i="31" s="1"/>
  <c r="C827" i="31"/>
  <c r="D821" i="31"/>
  <c r="D820" i="31"/>
  <c r="D819" i="31"/>
  <c r="G813" i="31"/>
  <c r="F813" i="31"/>
  <c r="E810" i="31"/>
  <c r="D810" i="31"/>
  <c r="G805" i="31"/>
  <c r="G804" i="31"/>
  <c r="G803" i="31"/>
  <c r="G802" i="31"/>
  <c r="G801" i="31"/>
  <c r="G800" i="31"/>
  <c r="G799" i="31"/>
  <c r="G798" i="31"/>
  <c r="G797" i="31"/>
  <c r="G796" i="31"/>
  <c r="G795" i="31"/>
  <c r="G794" i="31"/>
  <c r="G793" i="31"/>
  <c r="G792" i="31"/>
  <c r="G791" i="31"/>
  <c r="G790" i="31"/>
  <c r="G789" i="31"/>
  <c r="G788" i="31"/>
  <c r="G787" i="31"/>
  <c r="N783" i="31"/>
  <c r="N784" i="31" s="1"/>
  <c r="N785" i="31" s="1"/>
  <c r="N786" i="31" s="1"/>
  <c r="N787" i="31" s="1"/>
  <c r="N788" i="31" s="1"/>
  <c r="N789" i="31" s="1"/>
  <c r="N790" i="31" s="1"/>
  <c r="N791" i="31" s="1"/>
  <c r="N792" i="31" s="1"/>
  <c r="N793" i="31" s="1"/>
  <c r="N794" i="31" s="1"/>
  <c r="N795" i="31" s="1"/>
  <c r="N796" i="31" s="1"/>
  <c r="N797" i="31" s="1"/>
  <c r="N798" i="31" s="1"/>
  <c r="N799" i="31" s="1"/>
  <c r="N800" i="31" s="1"/>
  <c r="N801" i="31" s="1"/>
  <c r="N802" i="31" s="1"/>
  <c r="N803" i="31" s="1"/>
  <c r="N804" i="31" s="1"/>
  <c r="N805" i="31" s="1"/>
  <c r="N806" i="31" s="1"/>
  <c r="N807" i="31" s="1"/>
  <c r="N808" i="31" s="1"/>
  <c r="N809" i="31" s="1"/>
  <c r="N810" i="31" s="1"/>
  <c r="N811" i="31" s="1"/>
  <c r="N812" i="31" s="1"/>
  <c r="N813" i="31" s="1"/>
  <c r="N814" i="31" s="1"/>
  <c r="N815" i="31" s="1"/>
  <c r="N816" i="31" s="1"/>
  <c r="N817" i="31" s="1"/>
  <c r="N818" i="31" s="1"/>
  <c r="N819" i="31" s="1"/>
  <c r="N820" i="31" s="1"/>
  <c r="N821" i="31" s="1"/>
  <c r="N822" i="31" s="1"/>
  <c r="N823" i="31" s="1"/>
  <c r="N824" i="31" s="1"/>
  <c r="N825" i="31" s="1"/>
  <c r="N826" i="31" s="1"/>
  <c r="C782" i="31"/>
  <c r="D776" i="31"/>
  <c r="D775" i="31"/>
  <c r="D774" i="31"/>
  <c r="G770" i="31" s="1"/>
  <c r="D773" i="31"/>
  <c r="F770" i="31"/>
  <c r="B770" i="31"/>
  <c r="B815" i="31" s="1"/>
  <c r="F768" i="31"/>
  <c r="B768" i="31"/>
  <c r="B813" i="31" s="1"/>
  <c r="B854" i="31" s="1"/>
  <c r="B891" i="31" s="1"/>
  <c r="B941" i="31" s="1"/>
  <c r="N765" i="31"/>
  <c r="N766" i="31" s="1"/>
  <c r="N767" i="31" s="1"/>
  <c r="N768" i="31" s="1"/>
  <c r="N769" i="31" s="1"/>
  <c r="N770" i="31" s="1"/>
  <c r="N771" i="31" s="1"/>
  <c r="N772" i="31" s="1"/>
  <c r="N773" i="31" s="1"/>
  <c r="N774" i="31" s="1"/>
  <c r="N775" i="31" s="1"/>
  <c r="N776" i="31" s="1"/>
  <c r="N777" i="31" s="1"/>
  <c r="N778" i="31" s="1"/>
  <c r="N779" i="31" s="1"/>
  <c r="N780" i="31" s="1"/>
  <c r="N781" i="31" s="1"/>
  <c r="E765" i="31"/>
  <c r="D765" i="31"/>
  <c r="G764" i="31"/>
  <c r="G763" i="31"/>
  <c r="G762" i="31"/>
  <c r="G761" i="31"/>
  <c r="G760" i="31"/>
  <c r="G759" i="31"/>
  <c r="G758" i="31"/>
  <c r="G757" i="31"/>
  <c r="G756" i="31"/>
  <c r="G755" i="31"/>
  <c r="G754" i="31"/>
  <c r="G753" i="31"/>
  <c r="G752" i="31"/>
  <c r="G751" i="31"/>
  <c r="G750" i="31"/>
  <c r="G749" i="31"/>
  <c r="G748" i="31"/>
  <c r="G747" i="31"/>
  <c r="G746" i="31"/>
  <c r="G745" i="31"/>
  <c r="G744" i="31"/>
  <c r="G743" i="31"/>
  <c r="G742" i="31"/>
  <c r="G741" i="31"/>
  <c r="G740" i="31"/>
  <c r="G739" i="31"/>
  <c r="G738" i="31"/>
  <c r="G737" i="31"/>
  <c r="G736" i="31"/>
  <c r="G735" i="31"/>
  <c r="F735" i="31"/>
  <c r="N732" i="31"/>
  <c r="N733" i="31" s="1"/>
  <c r="N734" i="31" s="1"/>
  <c r="N735" i="31" s="1"/>
  <c r="N738" i="31" s="1"/>
  <c r="N739" i="31" s="1"/>
  <c r="N740" i="31" s="1"/>
  <c r="N741" i="31" s="1"/>
  <c r="N743" i="31" s="1"/>
  <c r="N744" i="31" s="1"/>
  <c r="N745" i="31" s="1"/>
  <c r="N746" i="31" s="1"/>
  <c r="N747" i="31" s="1"/>
  <c r="N748" i="31" s="1"/>
  <c r="N749" i="31" s="1"/>
  <c r="N750" i="31" s="1"/>
  <c r="N751" i="31" s="1"/>
  <c r="N752" i="31" s="1"/>
  <c r="N753" i="31" s="1"/>
  <c r="N754" i="31" s="1"/>
  <c r="N755" i="31" s="1"/>
  <c r="N756" i="31" s="1"/>
  <c r="N757" i="31" s="1"/>
  <c r="N758" i="31" s="1"/>
  <c r="N759" i="31" s="1"/>
  <c r="N760" i="31" s="1"/>
  <c r="N761" i="31" s="1"/>
  <c r="N762" i="31" s="1"/>
  <c r="N763" i="31" s="1"/>
  <c r="N764" i="31" s="1"/>
  <c r="N731" i="31"/>
  <c r="C730" i="31"/>
  <c r="D725" i="31"/>
  <c r="D724" i="31"/>
  <c r="D723" i="31"/>
  <c r="B719" i="31"/>
  <c r="F717" i="31"/>
  <c r="B717" i="31"/>
  <c r="F714" i="31"/>
  <c r="B722" i="31" s="1"/>
  <c r="F719" i="31" s="1"/>
  <c r="F726" i="31" s="1"/>
  <c r="E714" i="31"/>
  <c r="D714" i="31"/>
  <c r="F718" i="31" s="1"/>
  <c r="G712" i="31"/>
  <c r="G711" i="31"/>
  <c r="G710" i="31"/>
  <c r="G709" i="31"/>
  <c r="G708" i="31"/>
  <c r="G707" i="31"/>
  <c r="G706" i="31"/>
  <c r="G705" i="31"/>
  <c r="G704" i="31"/>
  <c r="G703" i="31"/>
  <c r="G702" i="31"/>
  <c r="G701" i="31"/>
  <c r="G700" i="31"/>
  <c r="G699" i="31"/>
  <c r="G698" i="31"/>
  <c r="G697" i="31"/>
  <c r="G696" i="31"/>
  <c r="G695" i="31"/>
  <c r="G717" i="31" s="1"/>
  <c r="F695" i="31"/>
  <c r="N691" i="31"/>
  <c r="N692" i="31" s="1"/>
  <c r="N693" i="31" s="1"/>
  <c r="N694" i="31" s="1"/>
  <c r="N695" i="31" s="1"/>
  <c r="N696" i="31" s="1"/>
  <c r="N697" i="31" s="1"/>
  <c r="N698" i="31" s="1"/>
  <c r="N699" i="31" s="1"/>
  <c r="N700" i="31" s="1"/>
  <c r="N701" i="31" s="1"/>
  <c r="N702" i="31" s="1"/>
  <c r="N703" i="31" s="1"/>
  <c r="N704" i="31" s="1"/>
  <c r="N705" i="31" s="1"/>
  <c r="N706" i="31" s="1"/>
  <c r="N707" i="31" s="1"/>
  <c r="N708" i="31" s="1"/>
  <c r="N709" i="31" s="1"/>
  <c r="N710" i="31" s="1"/>
  <c r="N711" i="31" s="1"/>
  <c r="N712" i="31" s="1"/>
  <c r="N713" i="31" s="1"/>
  <c r="N714" i="31" s="1"/>
  <c r="N715" i="31" s="1"/>
  <c r="N716" i="31" s="1"/>
  <c r="N717" i="31" s="1"/>
  <c r="N718" i="31" s="1"/>
  <c r="N719" i="31" s="1"/>
  <c r="N720" i="31" s="1"/>
  <c r="N721" i="31" s="1"/>
  <c r="N722" i="31" s="1"/>
  <c r="N723" i="31" s="1"/>
  <c r="N724" i="31" s="1"/>
  <c r="N725" i="31" s="1"/>
  <c r="N726" i="31" s="1"/>
  <c r="N727" i="31" s="1"/>
  <c r="N728" i="31" s="1"/>
  <c r="N729" i="31" s="1"/>
  <c r="C690" i="31"/>
  <c r="D685" i="31"/>
  <c r="D683" i="31"/>
  <c r="D682" i="31"/>
  <c r="F679" i="31"/>
  <c r="I11" i="32" s="1"/>
  <c r="F677" i="31"/>
  <c r="C11" i="32" s="1"/>
  <c r="E674" i="31"/>
  <c r="D674" i="31"/>
  <c r="F678" i="31" s="1"/>
  <c r="F686" i="31" s="1"/>
  <c r="G11" i="32" s="1"/>
  <c r="G673" i="31"/>
  <c r="G672" i="31"/>
  <c r="G671" i="31"/>
  <c r="G670" i="31"/>
  <c r="G669" i="31"/>
  <c r="G668" i="31"/>
  <c r="G667" i="31"/>
  <c r="G666" i="31"/>
  <c r="G665" i="31"/>
  <c r="G664" i="31"/>
  <c r="G663" i="31"/>
  <c r="G662" i="31"/>
  <c r="G661" i="31"/>
  <c r="G660" i="31"/>
  <c r="G659" i="31"/>
  <c r="G658" i="31"/>
  <c r="G657" i="31"/>
  <c r="G656" i="31"/>
  <c r="G655" i="31"/>
  <c r="G654" i="31"/>
  <c r="G653" i="31"/>
  <c r="G652" i="31"/>
  <c r="G651" i="31"/>
  <c r="G650" i="31"/>
  <c r="G649" i="31"/>
  <c r="G648" i="31"/>
  <c r="G647" i="31"/>
  <c r="G646" i="31"/>
  <c r="G645" i="31"/>
  <c r="G644" i="31"/>
  <c r="G643" i="31"/>
  <c r="G642" i="31"/>
  <c r="G641" i="31"/>
  <c r="N640" i="31"/>
  <c r="N641" i="31" s="1"/>
  <c r="N642" i="31" s="1"/>
  <c r="N643" i="31" s="1"/>
  <c r="N644" i="31" s="1"/>
  <c r="N645" i="31" s="1"/>
  <c r="N646" i="31" s="1"/>
  <c r="N647" i="31" s="1"/>
  <c r="N648" i="31" s="1"/>
  <c r="N649" i="31" s="1"/>
  <c r="N650" i="31" s="1"/>
  <c r="N651" i="31" s="1"/>
  <c r="N652" i="31" s="1"/>
  <c r="N653" i="31" s="1"/>
  <c r="N654" i="31" s="1"/>
  <c r="N655" i="31" s="1"/>
  <c r="N656" i="31" s="1"/>
  <c r="N657" i="31" s="1"/>
  <c r="N658" i="31" s="1"/>
  <c r="N659" i="31" s="1"/>
  <c r="N660" i="31" s="1"/>
  <c r="N661" i="31" s="1"/>
  <c r="N662" i="31" s="1"/>
  <c r="N663" i="31" s="1"/>
  <c r="N664" i="31" s="1"/>
  <c r="N665" i="31" s="1"/>
  <c r="N666" i="31" s="1"/>
  <c r="N667" i="31" s="1"/>
  <c r="N668" i="31" s="1"/>
  <c r="N669" i="31" s="1"/>
  <c r="N670" i="31" s="1"/>
  <c r="N671" i="31" s="1"/>
  <c r="N672" i="31" s="1"/>
  <c r="N673" i="31" s="1"/>
  <c r="N674" i="31" s="1"/>
  <c r="N675" i="31" s="1"/>
  <c r="N676" i="31" s="1"/>
  <c r="N677" i="31" s="1"/>
  <c r="N678" i="31" s="1"/>
  <c r="N679" i="31" s="1"/>
  <c r="N680" i="31" s="1"/>
  <c r="N681" i="31" s="1"/>
  <c r="N682" i="31" s="1"/>
  <c r="N683" i="31" s="1"/>
  <c r="N684" i="31" s="1"/>
  <c r="N685" i="31" s="1"/>
  <c r="N686" i="31" s="1"/>
  <c r="N687" i="31" s="1"/>
  <c r="N688" i="31" s="1"/>
  <c r="N689" i="31" s="1"/>
  <c r="G640" i="31"/>
  <c r="N638" i="31"/>
  <c r="N639" i="31" s="1"/>
  <c r="N637" i="31"/>
  <c r="N636" i="31"/>
  <c r="C635" i="31"/>
  <c r="D629" i="31"/>
  <c r="D628" i="31"/>
  <c r="D627" i="31"/>
  <c r="F621" i="31"/>
  <c r="E618" i="31"/>
  <c r="D618" i="31"/>
  <c r="F618" i="31" s="1"/>
  <c r="B626" i="31" s="1"/>
  <c r="D626" i="31" s="1"/>
  <c r="G623" i="31" s="1"/>
  <c r="J10" i="32" s="1"/>
  <c r="L10" i="32" s="1"/>
  <c r="N616" i="31"/>
  <c r="N617" i="31" s="1"/>
  <c r="N618" i="31" s="1"/>
  <c r="N619" i="31" s="1"/>
  <c r="N620" i="31" s="1"/>
  <c r="N621" i="31" s="1"/>
  <c r="N622" i="31" s="1"/>
  <c r="N623" i="31" s="1"/>
  <c r="N624" i="31" s="1"/>
  <c r="N625" i="31" s="1"/>
  <c r="N626" i="31" s="1"/>
  <c r="N627" i="31" s="1"/>
  <c r="N628" i="31" s="1"/>
  <c r="N629" i="31" s="1"/>
  <c r="N630" i="31" s="1"/>
  <c r="N631" i="31" s="1"/>
  <c r="N632" i="31" s="1"/>
  <c r="N633" i="31" s="1"/>
  <c r="N634" i="31" s="1"/>
  <c r="G615" i="31"/>
  <c r="G614" i="31"/>
  <c r="G613" i="31"/>
  <c r="G612" i="31"/>
  <c r="G611" i="31"/>
  <c r="G610" i="31"/>
  <c r="G609" i="31"/>
  <c r="G608" i="31"/>
  <c r="G607" i="31"/>
  <c r="G606" i="31"/>
  <c r="G605" i="31"/>
  <c r="G604" i="31"/>
  <c r="G603" i="31"/>
  <c r="G602" i="31"/>
  <c r="G601" i="31"/>
  <c r="G600" i="31"/>
  <c r="F600" i="31"/>
  <c r="N597" i="31"/>
  <c r="N598" i="31" s="1"/>
  <c r="N599" i="31" s="1"/>
  <c r="N600" i="31" s="1"/>
  <c r="N601" i="31" s="1"/>
  <c r="N602" i="31" s="1"/>
  <c r="N603" i="31" s="1"/>
  <c r="N604" i="31" s="1"/>
  <c r="N605" i="31" s="1"/>
  <c r="N606" i="31" s="1"/>
  <c r="N607" i="31" s="1"/>
  <c r="N608" i="31" s="1"/>
  <c r="N609" i="31" s="1"/>
  <c r="N610" i="31" s="1"/>
  <c r="N611" i="31" s="1"/>
  <c r="N612" i="31" s="1"/>
  <c r="N613" i="31" s="1"/>
  <c r="N614" i="31" s="1"/>
  <c r="N615" i="31" s="1"/>
  <c r="N596" i="31"/>
  <c r="C595" i="31"/>
  <c r="D589" i="31"/>
  <c r="D588" i="31"/>
  <c r="D587" i="31"/>
  <c r="F581" i="31"/>
  <c r="F579" i="31"/>
  <c r="B586" i="31" s="1"/>
  <c r="E579" i="31"/>
  <c r="D579" i="31"/>
  <c r="G578" i="31"/>
  <c r="G577" i="31"/>
  <c r="G576" i="31"/>
  <c r="G575" i="31"/>
  <c r="G574" i="31"/>
  <c r="G573" i="31"/>
  <c r="G572" i="31"/>
  <c r="G571" i="31"/>
  <c r="G570" i="31"/>
  <c r="G579" i="31" s="1"/>
  <c r="G582" i="31" s="1"/>
  <c r="G569" i="31"/>
  <c r="G581" i="31" s="1"/>
  <c r="N565" i="31"/>
  <c r="N566" i="31" s="1"/>
  <c r="N567" i="31" s="1"/>
  <c r="N568" i="31" s="1"/>
  <c r="N569" i="31" s="1"/>
  <c r="N570" i="31" s="1"/>
  <c r="N571" i="31" s="1"/>
  <c r="N572" i="31" s="1"/>
  <c r="N573" i="31" s="1"/>
  <c r="N574" i="31" s="1"/>
  <c r="N575" i="31" s="1"/>
  <c r="N576" i="31" s="1"/>
  <c r="N577" i="31" s="1"/>
  <c r="N578" i="31" s="1"/>
  <c r="N579" i="31" s="1"/>
  <c r="N580" i="31" s="1"/>
  <c r="N581" i="31" s="1"/>
  <c r="N582" i="31" s="1"/>
  <c r="N583" i="31" s="1"/>
  <c r="N584" i="31" s="1"/>
  <c r="N585" i="31" s="1"/>
  <c r="N586" i="31" s="1"/>
  <c r="N587" i="31" s="1"/>
  <c r="N588" i="31" s="1"/>
  <c r="N589" i="31" s="1"/>
  <c r="N590" i="31" s="1"/>
  <c r="N591" i="31" s="1"/>
  <c r="N592" i="31" s="1"/>
  <c r="N593" i="31" s="1"/>
  <c r="N594" i="31" s="1"/>
  <c r="C564" i="31"/>
  <c r="D558" i="31"/>
  <c r="D557" i="31"/>
  <c r="D556" i="31"/>
  <c r="F550" i="31"/>
  <c r="G547" i="31"/>
  <c r="E547" i="31"/>
  <c r="D547" i="31"/>
  <c r="F547" i="31" s="1"/>
  <c r="B555" i="31" s="1"/>
  <c r="D555" i="31" s="1"/>
  <c r="G552" i="31" s="1"/>
  <c r="G546" i="31"/>
  <c r="G545" i="31"/>
  <c r="F545" i="31"/>
  <c r="G544" i="31"/>
  <c r="F544" i="31"/>
  <c r="G543" i="31"/>
  <c r="G539" i="31"/>
  <c r="G550" i="31" s="1"/>
  <c r="F539" i="31"/>
  <c r="C534" i="31"/>
  <c r="D528" i="31"/>
  <c r="D527" i="31"/>
  <c r="D526" i="31"/>
  <c r="D525" i="31"/>
  <c r="G522" i="31" s="1"/>
  <c r="F522" i="31"/>
  <c r="G520" i="31"/>
  <c r="F520" i="31"/>
  <c r="E517" i="31"/>
  <c r="F517" i="31" s="1"/>
  <c r="D517" i="31"/>
  <c r="F521" i="31" s="1"/>
  <c r="F529" i="31" s="1"/>
  <c r="G516" i="31"/>
  <c r="G515" i="31"/>
  <c r="G514" i="31"/>
  <c r="G513" i="31"/>
  <c r="G512" i="31"/>
  <c r="G511" i="31"/>
  <c r="G510" i="31"/>
  <c r="G509" i="31"/>
  <c r="G508" i="31"/>
  <c r="G507" i="31"/>
  <c r="G505" i="31"/>
  <c r="G504" i="31"/>
  <c r="G503" i="31"/>
  <c r="F503" i="31"/>
  <c r="N500" i="31"/>
  <c r="N501" i="31" s="1"/>
  <c r="N502" i="31" s="1"/>
  <c r="N503" i="31" s="1"/>
  <c r="N504" i="31" s="1"/>
  <c r="N505" i="31" s="1"/>
  <c r="N506" i="31" s="1"/>
  <c r="N507" i="31" s="1"/>
  <c r="N508" i="31" s="1"/>
  <c r="N509" i="31" s="1"/>
  <c r="N510" i="31" s="1"/>
  <c r="N511" i="31" s="1"/>
  <c r="N512" i="31" s="1"/>
  <c r="N513" i="31" s="1"/>
  <c r="N514" i="31" s="1"/>
  <c r="N515" i="31" s="1"/>
  <c r="N516" i="31" s="1"/>
  <c r="N517" i="31" s="1"/>
  <c r="N518" i="31" s="1"/>
  <c r="N519" i="31" s="1"/>
  <c r="N520" i="31" s="1"/>
  <c r="N521" i="31" s="1"/>
  <c r="N522" i="31" s="1"/>
  <c r="N523" i="31" s="1"/>
  <c r="N524" i="31" s="1"/>
  <c r="N525" i="31" s="1"/>
  <c r="N526" i="31" s="1"/>
  <c r="N527" i="31" s="1"/>
  <c r="N528" i="31" s="1"/>
  <c r="N529" i="31" s="1"/>
  <c r="N530" i="31" s="1"/>
  <c r="N531" i="31" s="1"/>
  <c r="N532" i="31" s="1"/>
  <c r="N533" i="31" s="1"/>
  <c r="N534" i="31" s="1"/>
  <c r="N535" i="31" s="1"/>
  <c r="N536" i="31" s="1"/>
  <c r="N537" i="31" s="1"/>
  <c r="N538" i="31" s="1"/>
  <c r="N539" i="31" s="1"/>
  <c r="N540" i="31" s="1"/>
  <c r="N541" i="31" s="1"/>
  <c r="N542" i="31" s="1"/>
  <c r="N543" i="31" s="1"/>
  <c r="N544" i="31" s="1"/>
  <c r="N545" i="31" s="1"/>
  <c r="N546" i="31" s="1"/>
  <c r="N547" i="31" s="1"/>
  <c r="N548" i="31" s="1"/>
  <c r="N549" i="31" s="1"/>
  <c r="N550" i="31" s="1"/>
  <c r="N551" i="31" s="1"/>
  <c r="N552" i="31" s="1"/>
  <c r="N553" i="31" s="1"/>
  <c r="N554" i="31" s="1"/>
  <c r="N555" i="31" s="1"/>
  <c r="N556" i="31" s="1"/>
  <c r="N557" i="31" s="1"/>
  <c r="N558" i="31" s="1"/>
  <c r="N559" i="31" s="1"/>
  <c r="N560" i="31" s="1"/>
  <c r="N561" i="31" s="1"/>
  <c r="N562" i="31" s="1"/>
  <c r="N563" i="31" s="1"/>
  <c r="N499" i="31"/>
  <c r="C498" i="31"/>
  <c r="D492" i="31"/>
  <c r="D491" i="31"/>
  <c r="B490" i="31"/>
  <c r="D489" i="31"/>
  <c r="F484" i="31"/>
  <c r="G481" i="31"/>
  <c r="G485" i="31" s="1"/>
  <c r="E481" i="31"/>
  <c r="D481" i="31"/>
  <c r="F481" i="31" s="1"/>
  <c r="G480" i="31"/>
  <c r="G479" i="31"/>
  <c r="G478" i="31"/>
  <c r="G477" i="31"/>
  <c r="G476" i="31"/>
  <c r="G475" i="31"/>
  <c r="G474" i="31"/>
  <c r="G473" i="31"/>
  <c r="G471" i="31"/>
  <c r="G470" i="31"/>
  <c r="G469" i="31"/>
  <c r="G468" i="31"/>
  <c r="G467" i="31"/>
  <c r="G466" i="31"/>
  <c r="G465" i="31"/>
  <c r="G484" i="31" s="1"/>
  <c r="N461" i="31"/>
  <c r="N462" i="31" s="1"/>
  <c r="N463" i="31" s="1"/>
  <c r="N464" i="31" s="1"/>
  <c r="N465" i="31" s="1"/>
  <c r="N466" i="31" s="1"/>
  <c r="N467" i="31" s="1"/>
  <c r="N468" i="31" s="1"/>
  <c r="N469" i="31" s="1"/>
  <c r="N470" i="31" s="1"/>
  <c r="N471" i="31" s="1"/>
  <c r="N472" i="31" s="1"/>
  <c r="N473" i="31" s="1"/>
  <c r="N474" i="31" s="1"/>
  <c r="N475" i="31" s="1"/>
  <c r="N476" i="31" s="1"/>
  <c r="N477" i="31" s="1"/>
  <c r="N478" i="31" s="1"/>
  <c r="N479" i="31" s="1"/>
  <c r="N480" i="31" s="1"/>
  <c r="N481" i="31" s="1"/>
  <c r="N482" i="31" s="1"/>
  <c r="N483" i="31" s="1"/>
  <c r="N484" i="31" s="1"/>
  <c r="N485" i="31" s="1"/>
  <c r="N486" i="31" s="1"/>
  <c r="N487" i="31" s="1"/>
  <c r="N488" i="31" s="1"/>
  <c r="N489" i="31" s="1"/>
  <c r="N490" i="31" s="1"/>
  <c r="N491" i="31" s="1"/>
  <c r="N492" i="31" s="1"/>
  <c r="N493" i="31" s="1"/>
  <c r="N494" i="31" s="1"/>
  <c r="N495" i="31" s="1"/>
  <c r="N496" i="31" s="1"/>
  <c r="N497" i="31" s="1"/>
  <c r="C460" i="31"/>
  <c r="D454" i="31"/>
  <c r="D453" i="31"/>
  <c r="D452" i="31"/>
  <c r="F448" i="31"/>
  <c r="F446" i="31"/>
  <c r="E443" i="31"/>
  <c r="D443" i="31"/>
  <c r="F443" i="31" s="1"/>
  <c r="B451" i="31" s="1"/>
  <c r="D451" i="31" s="1"/>
  <c r="G439" i="31"/>
  <c r="G438" i="31"/>
  <c r="G437" i="31"/>
  <c r="G436" i="31"/>
  <c r="G443" i="31" s="1"/>
  <c r="C431" i="31"/>
  <c r="D425" i="31"/>
  <c r="D424" i="31"/>
  <c r="D423" i="31"/>
  <c r="D422" i="31"/>
  <c r="G419" i="31" s="1"/>
  <c r="F419" i="31"/>
  <c r="G417" i="31"/>
  <c r="F417" i="31"/>
  <c r="E415" i="31"/>
  <c r="D415" i="31"/>
  <c r="G414" i="31"/>
  <c r="G413" i="31"/>
  <c r="G412" i="31"/>
  <c r="G411" i="31"/>
  <c r="G408" i="31"/>
  <c r="G407" i="31"/>
  <c r="G406" i="31"/>
  <c r="G405" i="31"/>
  <c r="G404" i="31"/>
  <c r="F404" i="31"/>
  <c r="C399" i="31"/>
  <c r="D394" i="31"/>
  <c r="D393" i="31"/>
  <c r="D392" i="31"/>
  <c r="F386" i="31"/>
  <c r="G383" i="31"/>
  <c r="G387" i="31" s="1"/>
  <c r="E383" i="31"/>
  <c r="D383" i="31"/>
  <c r="F383" i="31" s="1"/>
  <c r="B391" i="31" s="1"/>
  <c r="G376" i="31"/>
  <c r="G375" i="31"/>
  <c r="G374" i="31"/>
  <c r="G373" i="31"/>
  <c r="G372" i="31"/>
  <c r="G371" i="31"/>
  <c r="G370" i="31"/>
  <c r="G369" i="31"/>
  <c r="G368" i="31"/>
  <c r="G367" i="31"/>
  <c r="G366" i="31"/>
  <c r="G365" i="31"/>
  <c r="G364" i="31"/>
  <c r="G363" i="31"/>
  <c r="G362" i="31"/>
  <c r="G360" i="31"/>
  <c r="G358" i="31"/>
  <c r="G386" i="31" s="1"/>
  <c r="F358" i="31"/>
  <c r="N356" i="31"/>
  <c r="N357" i="31" s="1"/>
  <c r="N358" i="31" s="1"/>
  <c r="N359" i="31" s="1"/>
  <c r="N360" i="31" s="1"/>
  <c r="N361" i="31" s="1"/>
  <c r="N362" i="31" s="1"/>
  <c r="N363" i="31" s="1"/>
  <c r="N364" i="31" s="1"/>
  <c r="N365" i="31" s="1"/>
  <c r="N366" i="31" s="1"/>
  <c r="N367" i="31" s="1"/>
  <c r="N368" i="31" s="1"/>
  <c r="N369" i="31" s="1"/>
  <c r="N370" i="31" s="1"/>
  <c r="N371" i="31" s="1"/>
  <c r="N372" i="31" s="1"/>
  <c r="N373" i="31" s="1"/>
  <c r="N374" i="31" s="1"/>
  <c r="N375" i="31" s="1"/>
  <c r="N376" i="31" s="1"/>
  <c r="N377" i="31" s="1"/>
  <c r="N378" i="31" s="1"/>
  <c r="N379" i="31" s="1"/>
  <c r="N380" i="31" s="1"/>
  <c r="N381" i="31" s="1"/>
  <c r="N382" i="31" s="1"/>
  <c r="N383" i="31" s="1"/>
  <c r="N384" i="31" s="1"/>
  <c r="N385" i="31" s="1"/>
  <c r="N386" i="31" s="1"/>
  <c r="N387" i="31" s="1"/>
  <c r="N388" i="31" s="1"/>
  <c r="N389" i="31" s="1"/>
  <c r="N390" i="31" s="1"/>
  <c r="N391" i="31" s="1"/>
  <c r="N392" i="31" s="1"/>
  <c r="N393" i="31" s="1"/>
  <c r="N394" i="31" s="1"/>
  <c r="N395" i="31" s="1"/>
  <c r="N396" i="31" s="1"/>
  <c r="N397" i="31" s="1"/>
  <c r="N398" i="31" s="1"/>
  <c r="N399" i="31" s="1"/>
  <c r="N400" i="31" s="1"/>
  <c r="N401" i="31" s="1"/>
  <c r="N402" i="31" s="1"/>
  <c r="N403" i="31" s="1"/>
  <c r="N404" i="31" s="1"/>
  <c r="N405" i="31" s="1"/>
  <c r="N406" i="31" s="1"/>
  <c r="N407" i="31" s="1"/>
  <c r="N408" i="31" s="1"/>
  <c r="N409" i="31" s="1"/>
  <c r="N410" i="31" s="1"/>
  <c r="N411" i="31" s="1"/>
  <c r="N412" i="31" s="1"/>
  <c r="N413" i="31" s="1"/>
  <c r="N414" i="31" s="1"/>
  <c r="N415" i="31" s="1"/>
  <c r="N416" i="31" s="1"/>
  <c r="N417" i="31" s="1"/>
  <c r="N418" i="31" s="1"/>
  <c r="N419" i="31" s="1"/>
  <c r="N420" i="31" s="1"/>
  <c r="N421" i="31" s="1"/>
  <c r="N422" i="31" s="1"/>
  <c r="N423" i="31" s="1"/>
  <c r="N424" i="31" s="1"/>
  <c r="N425" i="31" s="1"/>
  <c r="N426" i="31" s="1"/>
  <c r="N427" i="31" s="1"/>
  <c r="N428" i="31" s="1"/>
  <c r="N429" i="31" s="1"/>
  <c r="N430" i="31" s="1"/>
  <c r="N431" i="31" s="1"/>
  <c r="N432" i="31" s="1"/>
  <c r="N433" i="31" s="1"/>
  <c r="N434" i="31" s="1"/>
  <c r="N435" i="31" s="1"/>
  <c r="N436" i="31" s="1"/>
  <c r="N437" i="31" s="1"/>
  <c r="N438" i="31" s="1"/>
  <c r="N439" i="31" s="1"/>
  <c r="N440" i="31" s="1"/>
  <c r="N441" i="31" s="1"/>
  <c r="N442" i="31" s="1"/>
  <c r="N443" i="31" s="1"/>
  <c r="N444" i="31" s="1"/>
  <c r="N445" i="31" s="1"/>
  <c r="N446" i="31" s="1"/>
  <c r="N447" i="31" s="1"/>
  <c r="N448" i="31" s="1"/>
  <c r="N449" i="31" s="1"/>
  <c r="N450" i="31" s="1"/>
  <c r="N451" i="31" s="1"/>
  <c r="N452" i="31" s="1"/>
  <c r="N453" i="31" s="1"/>
  <c r="N454" i="31" s="1"/>
  <c r="N455" i="31" s="1"/>
  <c r="N456" i="31" s="1"/>
  <c r="N457" i="31" s="1"/>
  <c r="N458" i="31" s="1"/>
  <c r="N459" i="31" s="1"/>
  <c r="N354" i="31"/>
  <c r="N355" i="31" s="1"/>
  <c r="C353" i="31"/>
  <c r="D348" i="31"/>
  <c r="D347" i="31"/>
  <c r="D346" i="31"/>
  <c r="F340" i="31"/>
  <c r="G337" i="31"/>
  <c r="G341" i="31" s="1"/>
  <c r="E337" i="31"/>
  <c r="D337" i="31"/>
  <c r="F337" i="31" s="1"/>
  <c r="B345" i="31" s="1"/>
  <c r="G336" i="31"/>
  <c r="G335" i="31"/>
  <c r="G334" i="31"/>
  <c r="G333" i="31"/>
  <c r="G332" i="31"/>
  <c r="G331" i="31"/>
  <c r="G330" i="31"/>
  <c r="G329" i="31"/>
  <c r="G328" i="31"/>
  <c r="G327" i="31"/>
  <c r="G326" i="31"/>
  <c r="G325" i="31"/>
  <c r="G324" i="31"/>
  <c r="G323" i="31"/>
  <c r="N322" i="31"/>
  <c r="N323" i="31" s="1"/>
  <c r="N324" i="31" s="1"/>
  <c r="N325" i="31" s="1"/>
  <c r="N326" i="31" s="1"/>
  <c r="N327" i="31" s="1"/>
  <c r="N328" i="31" s="1"/>
  <c r="N329" i="31" s="1"/>
  <c r="N330" i="31" s="1"/>
  <c r="N331" i="31" s="1"/>
  <c r="N332" i="31" s="1"/>
  <c r="N333" i="31" s="1"/>
  <c r="N334" i="31" s="1"/>
  <c r="N335" i="31" s="1"/>
  <c r="N336" i="31" s="1"/>
  <c r="N337" i="31" s="1"/>
  <c r="N338" i="31" s="1"/>
  <c r="N339" i="31" s="1"/>
  <c r="N340" i="31" s="1"/>
  <c r="N341" i="31" s="1"/>
  <c r="N342" i="31" s="1"/>
  <c r="N343" i="31" s="1"/>
  <c r="N344" i="31" s="1"/>
  <c r="N345" i="31" s="1"/>
  <c r="N346" i="31" s="1"/>
  <c r="N347" i="31" s="1"/>
  <c r="N348" i="31" s="1"/>
  <c r="N349" i="31" s="1"/>
  <c r="N350" i="31" s="1"/>
  <c r="N351" i="31" s="1"/>
  <c r="N352" i="31" s="1"/>
  <c r="G322" i="31"/>
  <c r="G340" i="31" s="1"/>
  <c r="N319" i="31"/>
  <c r="N320" i="31" s="1"/>
  <c r="N321" i="31" s="1"/>
  <c r="N318" i="31"/>
  <c r="C317" i="31"/>
  <c r="D311" i="31"/>
  <c r="D310" i="31"/>
  <c r="D309" i="31"/>
  <c r="F303" i="31"/>
  <c r="E300" i="31"/>
  <c r="D300" i="31"/>
  <c r="F300" i="31" s="1"/>
  <c r="B308" i="31" s="1"/>
  <c r="G299" i="31"/>
  <c r="F299" i="31"/>
  <c r="G298" i="31"/>
  <c r="G297" i="31"/>
  <c r="G296" i="31"/>
  <c r="G295" i="31"/>
  <c r="G294" i="31"/>
  <c r="G293" i="31"/>
  <c r="G292" i="31"/>
  <c r="G300" i="31" s="1"/>
  <c r="G304" i="31" s="1"/>
  <c r="G291" i="31"/>
  <c r="G290" i="31"/>
  <c r="G288" i="31"/>
  <c r="G287" i="31"/>
  <c r="G286" i="31"/>
  <c r="G303" i="31" s="1"/>
  <c r="F286" i="31"/>
  <c r="N283" i="31"/>
  <c r="N284" i="31" s="1"/>
  <c r="N285" i="31" s="1"/>
  <c r="N286" i="31" s="1"/>
  <c r="N287" i="31" s="1"/>
  <c r="N288" i="31" s="1"/>
  <c r="N289" i="31" s="1"/>
  <c r="N290" i="31" s="1"/>
  <c r="N291" i="31" s="1"/>
  <c r="N292" i="31" s="1"/>
  <c r="N293" i="31" s="1"/>
  <c r="N294" i="31" s="1"/>
  <c r="N295" i="31" s="1"/>
  <c r="N296" i="31" s="1"/>
  <c r="N297" i="31" s="1"/>
  <c r="N298" i="31" s="1"/>
  <c r="N299" i="31" s="1"/>
  <c r="N300" i="31" s="1"/>
  <c r="N301" i="31" s="1"/>
  <c r="N302" i="31" s="1"/>
  <c r="N303" i="31" s="1"/>
  <c r="N304" i="31" s="1"/>
  <c r="N305" i="31" s="1"/>
  <c r="N306" i="31" s="1"/>
  <c r="N307" i="31" s="1"/>
  <c r="N308" i="31" s="1"/>
  <c r="N309" i="31" s="1"/>
  <c r="N310" i="31" s="1"/>
  <c r="N311" i="31" s="1"/>
  <c r="N312" i="31" s="1"/>
  <c r="N313" i="31" s="1"/>
  <c r="N314" i="31" s="1"/>
  <c r="N315" i="31" s="1"/>
  <c r="N316" i="31" s="1"/>
  <c r="N282" i="31"/>
  <c r="C281" i="31"/>
  <c r="D275" i="31"/>
  <c r="D274" i="31"/>
  <c r="D273" i="31"/>
  <c r="B268" i="31"/>
  <c r="B304" i="31" s="1"/>
  <c r="B341" i="31" s="1"/>
  <c r="B387" i="31" s="1"/>
  <c r="B418" i="31" s="1"/>
  <c r="B447" i="31" s="1"/>
  <c r="B485" i="31" s="1"/>
  <c r="B521" i="31" s="1"/>
  <c r="B551" i="31" s="1"/>
  <c r="B582" i="31" s="1"/>
  <c r="B622" i="31" s="1"/>
  <c r="B678" i="31" s="1"/>
  <c r="B718" i="31" s="1"/>
  <c r="B769" i="31" s="1"/>
  <c r="B814" i="31" s="1"/>
  <c r="F267" i="31"/>
  <c r="G264" i="31"/>
  <c r="G268" i="31" s="1"/>
  <c r="E264" i="31"/>
  <c r="D264" i="31"/>
  <c r="F264" i="31" s="1"/>
  <c r="B272" i="31" s="1"/>
  <c r="G262" i="31"/>
  <c r="G261" i="31"/>
  <c r="G260" i="31"/>
  <c r="G259" i="31"/>
  <c r="G258" i="31"/>
  <c r="G257" i="31"/>
  <c r="G256" i="31"/>
  <c r="G254" i="31"/>
  <c r="G253" i="31"/>
  <c r="G252" i="31"/>
  <c r="G251" i="31"/>
  <c r="G250" i="31"/>
  <c r="G249" i="31"/>
  <c r="G248" i="31"/>
  <c r="G247" i="31"/>
  <c r="G246" i="31"/>
  <c r="G245" i="31"/>
  <c r="G267" i="31" s="1"/>
  <c r="F245" i="31"/>
  <c r="N242" i="31"/>
  <c r="N243" i="31" s="1"/>
  <c r="N244" i="31" s="1"/>
  <c r="N245" i="31" s="1"/>
  <c r="N246" i="31" s="1"/>
  <c r="N247" i="31" s="1"/>
  <c r="N248" i="31" s="1"/>
  <c r="N249" i="31" s="1"/>
  <c r="N250" i="31" s="1"/>
  <c r="N251" i="31" s="1"/>
  <c r="N252" i="31" s="1"/>
  <c r="N253" i="31" s="1"/>
  <c r="N254" i="31" s="1"/>
  <c r="N255" i="31" s="1"/>
  <c r="N256" i="31" s="1"/>
  <c r="N257" i="31" s="1"/>
  <c r="N258" i="31" s="1"/>
  <c r="N259" i="31" s="1"/>
  <c r="N260" i="31" s="1"/>
  <c r="N261" i="31" s="1"/>
  <c r="N262" i="31" s="1"/>
  <c r="N263" i="31" s="1"/>
  <c r="N264" i="31" s="1"/>
  <c r="N265" i="31" s="1"/>
  <c r="N266" i="31" s="1"/>
  <c r="N267" i="31" s="1"/>
  <c r="N268" i="31" s="1"/>
  <c r="N269" i="31" s="1"/>
  <c r="N270" i="31" s="1"/>
  <c r="N271" i="31" s="1"/>
  <c r="N272" i="31" s="1"/>
  <c r="N273" i="31" s="1"/>
  <c r="N274" i="31" s="1"/>
  <c r="N275" i="31" s="1"/>
  <c r="N276" i="31" s="1"/>
  <c r="N277" i="31" s="1"/>
  <c r="N278" i="31" s="1"/>
  <c r="N279" i="31" s="1"/>
  <c r="N280" i="31" s="1"/>
  <c r="N241" i="31"/>
  <c r="C240" i="31"/>
  <c r="D234" i="31"/>
  <c r="D233" i="31"/>
  <c r="D232" i="31"/>
  <c r="B227" i="31"/>
  <c r="F226" i="31"/>
  <c r="E223" i="31"/>
  <c r="D223" i="31"/>
  <c r="F223" i="31" s="1"/>
  <c r="B231" i="31" s="1"/>
  <c r="G222" i="31"/>
  <c r="G221" i="31"/>
  <c r="G220" i="31"/>
  <c r="G219" i="31"/>
  <c r="G218" i="31"/>
  <c r="G217" i="31"/>
  <c r="G216" i="31"/>
  <c r="G215" i="31"/>
  <c r="G214" i="31"/>
  <c r="G212" i="31"/>
  <c r="G223" i="31" s="1"/>
  <c r="G227" i="31" s="1"/>
  <c r="G211" i="31"/>
  <c r="G209" i="31"/>
  <c r="G208" i="31"/>
  <c r="G207" i="31"/>
  <c r="G206" i="31"/>
  <c r="G205" i="31"/>
  <c r="G204" i="31"/>
  <c r="G203" i="31"/>
  <c r="G226" i="31" s="1"/>
  <c r="F203" i="31"/>
  <c r="N202" i="31"/>
  <c r="N203" i="31" s="1"/>
  <c r="N204" i="31" s="1"/>
  <c r="N205" i="31" s="1"/>
  <c r="N206" i="31" s="1"/>
  <c r="N207" i="31" s="1"/>
  <c r="N208" i="31" s="1"/>
  <c r="N209" i="31" s="1"/>
  <c r="N210" i="31" s="1"/>
  <c r="N211" i="31" s="1"/>
  <c r="N212" i="31" s="1"/>
  <c r="N213" i="31" s="1"/>
  <c r="N214" i="31" s="1"/>
  <c r="N215" i="31" s="1"/>
  <c r="N216" i="31" s="1"/>
  <c r="N217" i="31" s="1"/>
  <c r="N218" i="31" s="1"/>
  <c r="N219" i="31" s="1"/>
  <c r="N220" i="31" s="1"/>
  <c r="N221" i="31" s="1"/>
  <c r="N222" i="31" s="1"/>
  <c r="N223" i="31" s="1"/>
  <c r="N224" i="31" s="1"/>
  <c r="N225" i="31" s="1"/>
  <c r="N226" i="31" s="1"/>
  <c r="N227" i="31" s="1"/>
  <c r="N228" i="31" s="1"/>
  <c r="N229" i="31" s="1"/>
  <c r="N230" i="31" s="1"/>
  <c r="N231" i="31" s="1"/>
  <c r="N232" i="31" s="1"/>
  <c r="N233" i="31" s="1"/>
  <c r="N234" i="31" s="1"/>
  <c r="N235" i="31" s="1"/>
  <c r="N236" i="31" s="1"/>
  <c r="N237" i="31" s="1"/>
  <c r="N238" i="31" s="1"/>
  <c r="N239" i="31" s="1"/>
  <c r="N199" i="31"/>
  <c r="N200" i="31" s="1"/>
  <c r="N201" i="31" s="1"/>
  <c r="C198" i="31"/>
  <c r="D193" i="31"/>
  <c r="D192" i="31"/>
  <c r="D191" i="31"/>
  <c r="F187" i="31"/>
  <c r="G185" i="31"/>
  <c r="F185" i="31"/>
  <c r="E182" i="31"/>
  <c r="D182" i="31"/>
  <c r="F182" i="31" s="1"/>
  <c r="B190" i="31" s="1"/>
  <c r="D190" i="31" s="1"/>
  <c r="G180" i="31"/>
  <c r="G179" i="31"/>
  <c r="G178" i="31"/>
  <c r="G177" i="31"/>
  <c r="G176" i="31"/>
  <c r="G175" i="31"/>
  <c r="G182" i="31" s="1"/>
  <c r="G186" i="31" s="1"/>
  <c r="C170" i="31"/>
  <c r="D164" i="31"/>
  <c r="D163" i="31"/>
  <c r="D162" i="31"/>
  <c r="D161" i="31"/>
  <c r="G158" i="31"/>
  <c r="F158" i="31"/>
  <c r="F157" i="31"/>
  <c r="G156" i="31"/>
  <c r="F156" i="31"/>
  <c r="E153" i="31"/>
  <c r="D153" i="31"/>
  <c r="F153" i="31" s="1"/>
  <c r="G151" i="31"/>
  <c r="G150" i="31"/>
  <c r="G143" i="31"/>
  <c r="G153" i="31" s="1"/>
  <c r="G157" i="31" s="1"/>
  <c r="F143" i="31"/>
  <c r="C138" i="31"/>
  <c r="D132" i="31"/>
  <c r="D131" i="31"/>
  <c r="D130" i="31"/>
  <c r="B126" i="31"/>
  <c r="B158" i="31" s="1"/>
  <c r="B187" i="31" s="1"/>
  <c r="B228" i="31" s="1"/>
  <c r="B125" i="31"/>
  <c r="B157" i="31" s="1"/>
  <c r="B186" i="31" s="1"/>
  <c r="F124" i="31"/>
  <c r="B124" i="31"/>
  <c r="B156" i="31" s="1"/>
  <c r="B185" i="31" s="1"/>
  <c r="B226" i="31" s="1"/>
  <c r="B267" i="31" s="1"/>
  <c r="B303" i="31" s="1"/>
  <c r="B340" i="31" s="1"/>
  <c r="B386" i="31" s="1"/>
  <c r="B417" i="31" s="1"/>
  <c r="B446" i="31" s="1"/>
  <c r="B484" i="31" s="1"/>
  <c r="B520" i="31" s="1"/>
  <c r="F121" i="31"/>
  <c r="B129" i="31" s="1"/>
  <c r="D129" i="31" s="1"/>
  <c r="G126" i="31" s="1"/>
  <c r="E121" i="31"/>
  <c r="D121" i="31"/>
  <c r="F126" i="31" s="1"/>
  <c r="G119" i="31"/>
  <c r="G118" i="31"/>
  <c r="G117" i="31"/>
  <c r="G116" i="31"/>
  <c r="G114" i="31"/>
  <c r="G112" i="31"/>
  <c r="G111" i="31"/>
  <c r="G110" i="31"/>
  <c r="G109" i="31"/>
  <c r="G108" i="31"/>
  <c r="G107" i="31"/>
  <c r="G106" i="31"/>
  <c r="G105" i="31"/>
  <c r="G104" i="31"/>
  <c r="G103" i="31"/>
  <c r="G102" i="31"/>
  <c r="G101" i="31"/>
  <c r="G124" i="31" s="1"/>
  <c r="F101" i="31"/>
  <c r="N98" i="31"/>
  <c r="N99" i="31" s="1"/>
  <c r="N100" i="31" s="1"/>
  <c r="N101" i="31" s="1"/>
  <c r="N102" i="31" s="1"/>
  <c r="N103" i="31" s="1"/>
  <c r="N104" i="31" s="1"/>
  <c r="N105" i="31" s="1"/>
  <c r="N106" i="31" s="1"/>
  <c r="N107" i="31" s="1"/>
  <c r="N108" i="31" s="1"/>
  <c r="N109" i="31" s="1"/>
  <c r="N110" i="31" s="1"/>
  <c r="N111" i="31" s="1"/>
  <c r="N112" i="31" s="1"/>
  <c r="N113" i="31" s="1"/>
  <c r="N114" i="31" s="1"/>
  <c r="N115" i="31" s="1"/>
  <c r="N116" i="31" s="1"/>
  <c r="N117" i="31" s="1"/>
  <c r="N118" i="31" s="1"/>
  <c r="N119" i="31" s="1"/>
  <c r="N120" i="31" s="1"/>
  <c r="N121" i="31" s="1"/>
  <c r="N122" i="31" s="1"/>
  <c r="N123" i="31" s="1"/>
  <c r="N124" i="31" s="1"/>
  <c r="N125" i="31" s="1"/>
  <c r="N126" i="31" s="1"/>
  <c r="N127" i="31" s="1"/>
  <c r="N128" i="31" s="1"/>
  <c r="N129" i="31" s="1"/>
  <c r="N130" i="31" s="1"/>
  <c r="N131" i="31" s="1"/>
  <c r="N132" i="31" s="1"/>
  <c r="N133" i="31" s="1"/>
  <c r="N134" i="31" s="1"/>
  <c r="N135" i="31" s="1"/>
  <c r="N136" i="31" s="1"/>
  <c r="N137" i="31" s="1"/>
  <c r="N138" i="31" s="1"/>
  <c r="N139" i="31" s="1"/>
  <c r="N140" i="31" s="1"/>
  <c r="N141" i="31" s="1"/>
  <c r="N142" i="31" s="1"/>
  <c r="N143" i="31" s="1"/>
  <c r="N144" i="31" s="1"/>
  <c r="N145" i="31" s="1"/>
  <c r="N146" i="31" s="1"/>
  <c r="N147" i="31" s="1"/>
  <c r="N148" i="31" s="1"/>
  <c r="N149" i="31" s="1"/>
  <c r="N150" i="31" s="1"/>
  <c r="N151" i="31" s="1"/>
  <c r="N152" i="31" s="1"/>
  <c r="N153" i="31" s="1"/>
  <c r="N154" i="31" s="1"/>
  <c r="N155" i="31" s="1"/>
  <c r="N156" i="31" s="1"/>
  <c r="N157" i="31" s="1"/>
  <c r="N158" i="31" s="1"/>
  <c r="N159" i="31" s="1"/>
  <c r="N160" i="31" s="1"/>
  <c r="N161" i="31" s="1"/>
  <c r="N162" i="31" s="1"/>
  <c r="N163" i="31" s="1"/>
  <c r="N164" i="31" s="1"/>
  <c r="N165" i="31" s="1"/>
  <c r="N166" i="31" s="1"/>
  <c r="N167" i="31" s="1"/>
  <c r="N168" i="31" s="1"/>
  <c r="N169" i="31" s="1"/>
  <c r="N170" i="31" s="1"/>
  <c r="N171" i="31" s="1"/>
  <c r="N172" i="31" s="1"/>
  <c r="N173" i="31" s="1"/>
  <c r="N174" i="31" s="1"/>
  <c r="N175" i="31" s="1"/>
  <c r="N176" i="31" s="1"/>
  <c r="N177" i="31" s="1"/>
  <c r="N178" i="31" s="1"/>
  <c r="N179" i="31" s="1"/>
  <c r="N180" i="31" s="1"/>
  <c r="N181" i="31" s="1"/>
  <c r="N182" i="31" s="1"/>
  <c r="N183" i="31" s="1"/>
  <c r="N184" i="31" s="1"/>
  <c r="N185" i="31" s="1"/>
  <c r="N186" i="31" s="1"/>
  <c r="N187" i="31" s="1"/>
  <c r="N188" i="31" s="1"/>
  <c r="N189" i="31" s="1"/>
  <c r="N190" i="31" s="1"/>
  <c r="N191" i="31" s="1"/>
  <c r="N192" i="31" s="1"/>
  <c r="N193" i="31" s="1"/>
  <c r="N194" i="31" s="1"/>
  <c r="N195" i="31" s="1"/>
  <c r="N196" i="31" s="1"/>
  <c r="N197" i="31" s="1"/>
  <c r="N97" i="31"/>
  <c r="C96" i="31"/>
  <c r="D91" i="31"/>
  <c r="F85" i="31"/>
  <c r="F92" i="31" s="1"/>
  <c r="B85" i="31"/>
  <c r="F84" i="31"/>
  <c r="B84" i="31"/>
  <c r="G83" i="31"/>
  <c r="F83" i="31"/>
  <c r="B83" i="31"/>
  <c r="E80" i="31"/>
  <c r="D80" i="31"/>
  <c r="F80" i="31" s="1"/>
  <c r="B88" i="31" s="1"/>
  <c r="D88" i="31" s="1"/>
  <c r="G85" i="31" s="1"/>
  <c r="G79" i="31"/>
  <c r="G78" i="31"/>
  <c r="G77" i="31"/>
  <c r="G76" i="31"/>
  <c r="G75" i="31"/>
  <c r="G74" i="31"/>
  <c r="F74" i="31"/>
  <c r="G73" i="31"/>
  <c r="G72" i="31"/>
  <c r="G71" i="31"/>
  <c r="G70" i="31"/>
  <c r="G68" i="31"/>
  <c r="G67" i="31"/>
  <c r="G66" i="31"/>
  <c r="G65" i="31"/>
  <c r="G64" i="31"/>
  <c r="G63" i="31"/>
  <c r="G62" i="31"/>
  <c r="G61" i="31"/>
  <c r="G60" i="31"/>
  <c r="G59" i="31"/>
  <c r="G58" i="31"/>
  <c r="G57" i="31"/>
  <c r="F57" i="31"/>
  <c r="B57" i="31"/>
  <c r="B101" i="31" s="1"/>
  <c r="B143" i="31" s="1"/>
  <c r="N53" i="31"/>
  <c r="N54" i="31" s="1"/>
  <c r="N55" i="31" s="1"/>
  <c r="N56" i="31" s="1"/>
  <c r="N57" i="31" s="1"/>
  <c r="N58" i="31" s="1"/>
  <c r="N59" i="31" s="1"/>
  <c r="N60" i="31" s="1"/>
  <c r="N61" i="31" s="1"/>
  <c r="N62" i="31" s="1"/>
  <c r="N63" i="31" s="1"/>
  <c r="N64" i="31" s="1"/>
  <c r="N65" i="31" s="1"/>
  <c r="N66" i="31" s="1"/>
  <c r="N67" i="31" s="1"/>
  <c r="N68" i="31" s="1"/>
  <c r="N69" i="31" s="1"/>
  <c r="N70" i="31" s="1"/>
  <c r="N71" i="31" s="1"/>
  <c r="N72" i="31" s="1"/>
  <c r="N73" i="31" s="1"/>
  <c r="N74" i="31" s="1"/>
  <c r="N75" i="31" s="1"/>
  <c r="N76" i="31" s="1"/>
  <c r="N77" i="31" s="1"/>
  <c r="N78" i="31" s="1"/>
  <c r="N79" i="31" s="1"/>
  <c r="N80" i="31" s="1"/>
  <c r="N81" i="31" s="1"/>
  <c r="N82" i="31" s="1"/>
  <c r="N83" i="31" s="1"/>
  <c r="N84" i="31" s="1"/>
  <c r="N85" i="31" s="1"/>
  <c r="N86" i="31" s="1"/>
  <c r="N87" i="31" s="1"/>
  <c r="N88" i="31" s="1"/>
  <c r="N89" i="31" s="1"/>
  <c r="N90" i="31" s="1"/>
  <c r="N91" i="31" s="1"/>
  <c r="N92" i="31" s="1"/>
  <c r="N93" i="31" s="1"/>
  <c r="N94" i="31" s="1"/>
  <c r="N95" i="31" s="1"/>
  <c r="C52" i="31"/>
  <c r="G40" i="31"/>
  <c r="G39" i="31"/>
  <c r="F39" i="31"/>
  <c r="G36" i="31"/>
  <c r="E36" i="31"/>
  <c r="D36" i="31"/>
  <c r="F40" i="31" s="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F8" i="31"/>
  <c r="N6" i="3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N37" i="31" s="1"/>
  <c r="N38" i="31" s="1"/>
  <c r="N39" i="31" s="1"/>
  <c r="N40" i="31" s="1"/>
  <c r="N41" i="31" s="1"/>
  <c r="N42" i="31" s="1"/>
  <c r="N43" i="31" s="1"/>
  <c r="N44" i="31" s="1"/>
  <c r="N45" i="31" s="1"/>
  <c r="N46" i="31" s="1"/>
  <c r="N47" i="31" s="1"/>
  <c r="N48" i="31" s="1"/>
  <c r="N49" i="31" s="1"/>
  <c r="N50" i="31" s="1"/>
  <c r="N51" i="31" s="1"/>
  <c r="N4" i="31"/>
  <c r="N5" i="31" s="1"/>
  <c r="G742" i="29"/>
  <c r="G743" i="29"/>
  <c r="F2779" i="31" l="1"/>
  <c r="B2787" i="31" s="1"/>
  <c r="G679" i="31"/>
  <c r="J11" i="32" s="1"/>
  <c r="G677" i="31"/>
  <c r="D11" i="32" s="1"/>
  <c r="C23" i="32"/>
  <c r="F674" i="31"/>
  <c r="E11" i="32"/>
  <c r="F765" i="31"/>
  <c r="F810" i="31"/>
  <c r="B818" i="31" s="1"/>
  <c r="F815" i="31" s="1"/>
  <c r="I14" i="32" s="1"/>
  <c r="K14" i="32" s="1"/>
  <c r="G810" i="31"/>
  <c r="G814" i="31" s="1"/>
  <c r="F14" i="32" s="1"/>
  <c r="B550" i="31"/>
  <c r="B581" i="31"/>
  <c r="G235" i="31"/>
  <c r="B2686" i="31"/>
  <c r="B2783" i="31" s="1"/>
  <c r="B2875" i="31" s="1"/>
  <c r="B2905" i="31" s="1"/>
  <c r="B855" i="31"/>
  <c r="B892" i="31" s="1"/>
  <c r="B942" i="31" s="1"/>
  <c r="B979" i="31" s="1"/>
  <c r="B1023" i="31" s="1"/>
  <c r="B1071" i="31" s="1"/>
  <c r="B1109" i="31" s="1"/>
  <c r="B1147" i="31" s="1"/>
  <c r="B1181" i="31" s="1"/>
  <c r="B1218" i="31" s="1"/>
  <c r="B1256" i="31" s="1"/>
  <c r="B1288" i="31" s="1"/>
  <c r="B1323" i="31" s="1"/>
  <c r="B1360" i="31" s="1"/>
  <c r="B1387" i="31" s="1"/>
  <c r="B1431" i="31" s="1"/>
  <c r="B1466" i="31" s="1"/>
  <c r="B1503" i="31" s="1"/>
  <c r="B1541" i="31" s="1"/>
  <c r="B1569" i="31" s="1"/>
  <c r="B1601" i="31" s="1"/>
  <c r="B1646" i="31" s="1"/>
  <c r="B1678" i="31" s="1"/>
  <c r="B1714" i="31" s="1"/>
  <c r="B1747" i="31" s="1"/>
  <c r="B1777" i="31" s="1"/>
  <c r="B1808" i="31" s="1"/>
  <c r="G395" i="31"/>
  <c r="B305" i="31"/>
  <c r="B269" i="31"/>
  <c r="B342" i="31"/>
  <c r="B388" i="31" s="1"/>
  <c r="B419" i="31" s="1"/>
  <c r="B448" i="31" s="1"/>
  <c r="B486" i="31" s="1"/>
  <c r="B522" i="31" s="1"/>
  <c r="B552" i="31" s="1"/>
  <c r="B583" i="31" s="1"/>
  <c r="F418" i="31"/>
  <c r="F426" i="31" s="1"/>
  <c r="F415" i="31"/>
  <c r="G621" i="31"/>
  <c r="G618" i="31"/>
  <c r="G622" i="31" s="1"/>
  <c r="F10" i="32" s="1"/>
  <c r="B856" i="31"/>
  <c r="B893" i="31"/>
  <c r="B943" i="31" s="1"/>
  <c r="B980" i="31" s="1"/>
  <c r="B1024" i="31" s="1"/>
  <c r="B1072" i="31" s="1"/>
  <c r="B1148" i="31" s="1"/>
  <c r="B1182" i="31" s="1"/>
  <c r="B1219" i="31" s="1"/>
  <c r="B1257" i="31" s="1"/>
  <c r="G517" i="31"/>
  <c r="G521" i="31" s="1"/>
  <c r="G559" i="31"/>
  <c r="G551" i="31"/>
  <c r="F552" i="31"/>
  <c r="G765" i="31"/>
  <c r="G1079" i="31"/>
  <c r="D1151" i="31"/>
  <c r="G1148" i="31" s="1"/>
  <c r="F1148" i="31"/>
  <c r="F1155" i="31" s="1"/>
  <c r="G1439" i="31"/>
  <c r="G1549" i="31"/>
  <c r="D231" i="31"/>
  <c r="G228" i="31" s="1"/>
  <c r="F228" i="31"/>
  <c r="G426" i="31"/>
  <c r="D1027" i="31"/>
  <c r="G1024" i="31" s="1"/>
  <c r="F1024" i="31"/>
  <c r="G1117" i="31"/>
  <c r="G1155" i="31"/>
  <c r="G80" i="31"/>
  <c r="G84" i="31" s="1"/>
  <c r="F165" i="31"/>
  <c r="G187" i="31"/>
  <c r="G194" i="31" s="1"/>
  <c r="D308" i="31"/>
  <c r="G305" i="31" s="1"/>
  <c r="G312" i="31" s="1"/>
  <c r="F305" i="31"/>
  <c r="F312" i="31"/>
  <c r="D391" i="31"/>
  <c r="G388" i="31" s="1"/>
  <c r="F388" i="31"/>
  <c r="G447" i="31"/>
  <c r="G165" i="31"/>
  <c r="F186" i="31"/>
  <c r="F194" i="31" s="1"/>
  <c r="D272" i="31"/>
  <c r="G269" i="31" s="1"/>
  <c r="G276" i="31" s="1"/>
  <c r="F269" i="31"/>
  <c r="D345" i="31"/>
  <c r="G342" i="31" s="1"/>
  <c r="G349" i="31" s="1"/>
  <c r="F342" i="31"/>
  <c r="G726" i="31"/>
  <c r="B1022" i="31"/>
  <c r="B1070" i="31" s="1"/>
  <c r="B1108" i="31" s="1"/>
  <c r="B1146" i="31" s="1"/>
  <c r="B1180" i="31" s="1"/>
  <c r="B1217" i="31" s="1"/>
  <c r="B1255" i="31" s="1"/>
  <c r="B1287" i="31" s="1"/>
  <c r="B1322" i="31" s="1"/>
  <c r="B1359" i="31" s="1"/>
  <c r="B1386" i="31" s="1"/>
  <c r="B1430" i="31" s="1"/>
  <c r="B1465" i="31" s="1"/>
  <c r="B1502" i="31" s="1"/>
  <c r="B1540" i="31" s="1"/>
  <c r="B1568" i="31" s="1"/>
  <c r="B1600" i="31" s="1"/>
  <c r="B1645" i="31" s="1"/>
  <c r="B1677" i="31" s="1"/>
  <c r="B1713" i="31" s="1"/>
  <c r="B1746" i="31" s="1"/>
  <c r="B1776" i="31" s="1"/>
  <c r="B1807" i="31" s="1"/>
  <c r="B978" i="31"/>
  <c r="G863" i="31"/>
  <c r="G892" i="31"/>
  <c r="F1031" i="31"/>
  <c r="D1075" i="31"/>
  <c r="G1072" i="31" s="1"/>
  <c r="F1072" i="31"/>
  <c r="F1182" i="31"/>
  <c r="F1189" i="31" s="1"/>
  <c r="D1185" i="31"/>
  <c r="G1182" i="31" s="1"/>
  <c r="G1189" i="31" s="1"/>
  <c r="G1331" i="31"/>
  <c r="B175" i="31"/>
  <c r="B203" i="31"/>
  <c r="B245" i="31" s="1"/>
  <c r="B286" i="31" s="1"/>
  <c r="G92" i="31"/>
  <c r="G415" i="31"/>
  <c r="G418" i="31" s="1"/>
  <c r="G448" i="31"/>
  <c r="F447" i="31"/>
  <c r="F455" i="31" s="1"/>
  <c r="D490" i="31"/>
  <c r="G486" i="31" s="1"/>
  <c r="G493" i="31" s="1"/>
  <c r="F486" i="31"/>
  <c r="G529" i="31"/>
  <c r="F559" i="31"/>
  <c r="D586" i="31"/>
  <c r="G583" i="31" s="1"/>
  <c r="G590" i="31" s="1"/>
  <c r="F583" i="31"/>
  <c r="F623" i="31"/>
  <c r="I10" i="32" s="1"/>
  <c r="K10" i="32" s="1"/>
  <c r="D722" i="31"/>
  <c r="G719" i="31" s="1"/>
  <c r="D859" i="31"/>
  <c r="G856" i="31" s="1"/>
  <c r="F856" i="31"/>
  <c r="F893" i="31"/>
  <c r="F900" i="31" s="1"/>
  <c r="D896" i="31"/>
  <c r="G893" i="31" s="1"/>
  <c r="G900" i="31" s="1"/>
  <c r="F1219" i="31"/>
  <c r="F1226" i="31" s="1"/>
  <c r="D1222" i="31"/>
  <c r="G1219" i="31" s="1"/>
  <c r="F1361" i="31"/>
  <c r="F1368" i="31" s="1"/>
  <c r="D1364" i="31"/>
  <c r="G1361" i="31" s="1"/>
  <c r="F1936" i="31"/>
  <c r="B1944" i="31" s="1"/>
  <c r="F1940" i="31"/>
  <c r="F2186" i="31"/>
  <c r="D2189" i="31"/>
  <c r="G2186" i="31" s="1"/>
  <c r="F855" i="31"/>
  <c r="F863" i="31" s="1"/>
  <c r="F1109" i="31"/>
  <c r="F1117" i="31" s="1"/>
  <c r="G1368" i="31"/>
  <c r="F1466" i="31"/>
  <c r="F268" i="31"/>
  <c r="F276" i="31" s="1"/>
  <c r="G446" i="31"/>
  <c r="F582" i="31"/>
  <c r="F590" i="31" s="1"/>
  <c r="F622" i="31"/>
  <c r="E10" i="32" s="1"/>
  <c r="G714" i="31"/>
  <c r="G718" i="31" s="1"/>
  <c r="F769" i="31"/>
  <c r="E13" i="32" s="1"/>
  <c r="G941" i="31"/>
  <c r="G1019" i="31"/>
  <c r="G1023" i="31" s="1"/>
  <c r="G1031" i="31" s="1"/>
  <c r="F1147" i="31"/>
  <c r="G1214" i="31"/>
  <c r="G1218" i="31" s="1"/>
  <c r="G1226" i="31" s="1"/>
  <c r="G1383" i="31"/>
  <c r="G1387" i="31" s="1"/>
  <c r="G1395" i="31" s="1"/>
  <c r="F1467" i="31"/>
  <c r="D1545" i="31"/>
  <c r="G1542" i="31" s="1"/>
  <c r="F1542" i="31"/>
  <c r="F1549" i="31"/>
  <c r="F1646" i="31"/>
  <c r="G1710" i="31"/>
  <c r="G1714" i="31" s="1"/>
  <c r="D1751" i="31"/>
  <c r="G1748" i="31" s="1"/>
  <c r="F1748" i="31"/>
  <c r="G2013" i="31"/>
  <c r="F2068" i="31"/>
  <c r="F2122" i="31"/>
  <c r="D2125" i="31"/>
  <c r="G2122" i="31" s="1"/>
  <c r="F1071" i="31"/>
  <c r="F1079" i="31" s="1"/>
  <c r="G1654" i="31"/>
  <c r="F1755" i="31"/>
  <c r="F304" i="31"/>
  <c r="F341" i="31"/>
  <c r="F349" i="31" s="1"/>
  <c r="F387" i="31"/>
  <c r="F395" i="31" s="1"/>
  <c r="F485" i="31"/>
  <c r="F493" i="31" s="1"/>
  <c r="F125" i="31"/>
  <c r="F133" i="31" s="1"/>
  <c r="G674" i="31"/>
  <c r="G678" i="31" s="1"/>
  <c r="F11" i="32" s="1"/>
  <c r="G768" i="31"/>
  <c r="D13" i="32" s="1"/>
  <c r="F938" i="31"/>
  <c r="B946" i="31" s="1"/>
  <c r="F1264" i="31"/>
  <c r="G1289" i="31"/>
  <c r="G1296" i="31" s="1"/>
  <c r="G1356" i="31"/>
  <c r="G1360" i="31" s="1"/>
  <c r="G1462" i="31"/>
  <c r="G1466" i="31" s="1"/>
  <c r="G1465" i="31"/>
  <c r="F1511" i="31"/>
  <c r="G1609" i="31"/>
  <c r="F1647" i="31"/>
  <c r="G1679" i="31"/>
  <c r="F1678" i="31"/>
  <c r="F1686" i="31" s="1"/>
  <c r="F1722" i="31"/>
  <c r="G121" i="31"/>
  <c r="G125" i="31" s="1"/>
  <c r="G133" i="31" s="1"/>
  <c r="F227" i="31"/>
  <c r="F235" i="31" s="1"/>
  <c r="F36" i="31"/>
  <c r="B44" i="31" s="1"/>
  <c r="F1331" i="31"/>
  <c r="F1324" i="31"/>
  <c r="F1474" i="31"/>
  <c r="G1499" i="31"/>
  <c r="G1503" i="31" s="1"/>
  <c r="G1511" i="31" s="1"/>
  <c r="G1504" i="31"/>
  <c r="F1654" i="31"/>
  <c r="G1686" i="31"/>
  <c r="F1679" i="31"/>
  <c r="G1715" i="31"/>
  <c r="G1722" i="31"/>
  <c r="G1773" i="31"/>
  <c r="G1776" i="31"/>
  <c r="D1874" i="31"/>
  <c r="G1871" i="31" s="1"/>
  <c r="G1878" i="31" s="1"/>
  <c r="F1871" i="31"/>
  <c r="G1905" i="31"/>
  <c r="G1936" i="31"/>
  <c r="G1940" i="31" s="1"/>
  <c r="D2064" i="31"/>
  <c r="G2061" i="31" s="1"/>
  <c r="F2061" i="31"/>
  <c r="D2310" i="31"/>
  <c r="G2307" i="31" s="1"/>
  <c r="F2307" i="31"/>
  <c r="F2940" i="31"/>
  <c r="F2948" i="31" s="1"/>
  <c r="F1541" i="31"/>
  <c r="G1565" i="31"/>
  <c r="G1569" i="31" s="1"/>
  <c r="G1577" i="31" s="1"/>
  <c r="G1597" i="31"/>
  <c r="G1601" i="31" s="1"/>
  <c r="G1747" i="31"/>
  <c r="G1755" i="31" s="1"/>
  <c r="D2017" i="31"/>
  <c r="G2014" i="31" s="1"/>
  <c r="G2021" i="31" s="1"/>
  <c r="F2014" i="31"/>
  <c r="F2021" i="31"/>
  <c r="G2211" i="31"/>
  <c r="G2214" i="31"/>
  <c r="G1836" i="31"/>
  <c r="G1840" i="31" s="1"/>
  <c r="F1878" i="31"/>
  <c r="G1988" i="31"/>
  <c r="F2013" i="31"/>
  <c r="D2094" i="31"/>
  <c r="G2091" i="31" s="1"/>
  <c r="F2091" i="31"/>
  <c r="F2098" i="31" s="1"/>
  <c r="G2098" i="31"/>
  <c r="F2876" i="31"/>
  <c r="F2883" i="31" s="1"/>
  <c r="D2879" i="31"/>
  <c r="G2876" i="31" s="1"/>
  <c r="F1804" i="31"/>
  <c r="B1812" i="31" s="1"/>
  <c r="F1836" i="31"/>
  <c r="B1844" i="31" s="1"/>
  <c r="F1905" i="31"/>
  <c r="F2223" i="31"/>
  <c r="G2068" i="31"/>
  <c r="F2156" i="31"/>
  <c r="G2216" i="31"/>
  <c r="G2258" i="31"/>
  <c r="G2255" i="31"/>
  <c r="F2352" i="31"/>
  <c r="F2348" i="31"/>
  <c r="B2356" i="31" s="1"/>
  <c r="G2152" i="31"/>
  <c r="F2152" i="31"/>
  <c r="B2160" i="31" s="1"/>
  <c r="G2155" i="31"/>
  <c r="F2216" i="31"/>
  <c r="G2628" i="31"/>
  <c r="G2651" i="31"/>
  <c r="G2654" i="31"/>
  <c r="F2719" i="31"/>
  <c r="D2723" i="31"/>
  <c r="G2719" i="31" s="1"/>
  <c r="G2726" i="31" s="1"/>
  <c r="F2853" i="31"/>
  <c r="D2263" i="31"/>
  <c r="G2260" i="31" s="1"/>
  <c r="F2260" i="31"/>
  <c r="G2302" i="31"/>
  <c r="G2306" i="31" s="1"/>
  <c r="G2314" i="31" s="1"/>
  <c r="G2559" i="31"/>
  <c r="F2726" i="31"/>
  <c r="F2906" i="31"/>
  <c r="F2913" i="31" s="1"/>
  <c r="D2909" i="31"/>
  <c r="G2906" i="31" s="1"/>
  <c r="F2413" i="31"/>
  <c r="B2421" i="31" s="1"/>
  <c r="F2417" i="31"/>
  <c r="G2459" i="31"/>
  <c r="G2528" i="31"/>
  <c r="G2579" i="31"/>
  <c r="F2621" i="31"/>
  <c r="F2628" i="31" s="1"/>
  <c r="D2624" i="31"/>
  <c r="G2621" i="31" s="1"/>
  <c r="G2694" i="31"/>
  <c r="F2815" i="31"/>
  <c r="G2117" i="31"/>
  <c r="G2121" i="31" s="1"/>
  <c r="G2129" i="31" s="1"/>
  <c r="F2121" i="31"/>
  <c r="F2129" i="31" s="1"/>
  <c r="F2314" i="31"/>
  <c r="F2386" i="31"/>
  <c r="F2393" i="31" s="1"/>
  <c r="G2416" i="31"/>
  <c r="G2413" i="31"/>
  <c r="G2417" i="31" s="1"/>
  <c r="G2582" i="31"/>
  <c r="F2784" i="31"/>
  <c r="D2787" i="31"/>
  <c r="G2784" i="31" s="1"/>
  <c r="J16" i="32" s="1"/>
  <c r="L16" i="32" s="1"/>
  <c r="G2811" i="31"/>
  <c r="G2815" i="31" s="1"/>
  <c r="G2823" i="31" s="1"/>
  <c r="G2853" i="31"/>
  <c r="D2979" i="31"/>
  <c r="G2976" i="31" s="1"/>
  <c r="F2976" i="31"/>
  <c r="F2983" i="31" s="1"/>
  <c r="G3161" i="31"/>
  <c r="G3158" i="31"/>
  <c r="G3264" i="31"/>
  <c r="F2267" i="31"/>
  <c r="G2381" i="31"/>
  <c r="G2385" i="31" s="1"/>
  <c r="G2393" i="31" s="1"/>
  <c r="G2489" i="31"/>
  <c r="F2489" i="31"/>
  <c r="F2496" i="31" s="1"/>
  <c r="G2516" i="31"/>
  <c r="G2520" i="31" s="1"/>
  <c r="G2682" i="31"/>
  <c r="G2686" i="31" s="1"/>
  <c r="G2746" i="31"/>
  <c r="G2750" i="31" s="1"/>
  <c r="G2758" i="31" s="1"/>
  <c r="G2779" i="31"/>
  <c r="G2783" i="31" s="1"/>
  <c r="G2901" i="31"/>
  <c r="G2905" i="31" s="1"/>
  <c r="F3035" i="31"/>
  <c r="F3031" i="31"/>
  <c r="B3039" i="31" s="1"/>
  <c r="G3061" i="31"/>
  <c r="G3065" i="31" s="1"/>
  <c r="G3073" i="31" s="1"/>
  <c r="D3135" i="31"/>
  <c r="G3132" i="31" s="1"/>
  <c r="F3132" i="31"/>
  <c r="D3200" i="31"/>
  <c r="G3197" i="31" s="1"/>
  <c r="G3204" i="31" s="1"/>
  <c r="F3197" i="31"/>
  <c r="F3286" i="31"/>
  <c r="F3282" i="31"/>
  <c r="B3290" i="31" s="1"/>
  <c r="G3312" i="31"/>
  <c r="G3316" i="31" s="1"/>
  <c r="G3324" i="31" s="1"/>
  <c r="D3418" i="31"/>
  <c r="G3415" i="31" s="1"/>
  <c r="F3415" i="31"/>
  <c r="G2181" i="31"/>
  <c r="G2185" i="31" s="1"/>
  <c r="F2185" i="31"/>
  <c r="F2193" i="31" s="1"/>
  <c r="G2484" i="31"/>
  <c r="G2488" i="31" s="1"/>
  <c r="G2552" i="31"/>
  <c r="F2552" i="31"/>
  <c r="F2559" i="31" s="1"/>
  <c r="F2583" i="31"/>
  <c r="F2579" i="31"/>
  <c r="B2587" i="31" s="1"/>
  <c r="G2616" i="31"/>
  <c r="G2620" i="31" s="1"/>
  <c r="F2816" i="31"/>
  <c r="F2823" i="31" s="1"/>
  <c r="G2871" i="31"/>
  <c r="G2875" i="31" s="1"/>
  <c r="G2883" i="31"/>
  <c r="G2904" i="31"/>
  <c r="G2948" i="31"/>
  <c r="F2941" i="31"/>
  <c r="G3000" i="31"/>
  <c r="G3004" i="31" s="1"/>
  <c r="F3000" i="31"/>
  <c r="F3004" i="31"/>
  <c r="F3012" i="31" s="1"/>
  <c r="G3031" i="31"/>
  <c r="G3035" i="31" s="1"/>
  <c r="F3158" i="31"/>
  <c r="B3166" i="31" s="1"/>
  <c r="F3162" i="31"/>
  <c r="D3320" i="31"/>
  <c r="G3317" i="31" s="1"/>
  <c r="F3317" i="31"/>
  <c r="F3324" i="31" s="1"/>
  <c r="G3413" i="31"/>
  <c r="G3410" i="31"/>
  <c r="G3414" i="31" s="1"/>
  <c r="G3282" i="31"/>
  <c r="G3286" i="31" s="1"/>
  <c r="G3285" i="31"/>
  <c r="G3344" i="31"/>
  <c r="G3348" i="31" s="1"/>
  <c r="G3483" i="31"/>
  <c r="F3073" i="31"/>
  <c r="G3066" i="31"/>
  <c r="F3139" i="31"/>
  <c r="G3196" i="31"/>
  <c r="F3234" i="31"/>
  <c r="D3260" i="31"/>
  <c r="G3257" i="31" s="1"/>
  <c r="F3257" i="31"/>
  <c r="F3264" i="31" s="1"/>
  <c r="F3348" i="31"/>
  <c r="F3356" i="31" s="1"/>
  <c r="D3352" i="31"/>
  <c r="G3349" i="31" s="1"/>
  <c r="F3379" i="31"/>
  <c r="F3386" i="31" s="1"/>
  <c r="G3471" i="31"/>
  <c r="G3475" i="31" s="1"/>
  <c r="G2983" i="31"/>
  <c r="G3012" i="31"/>
  <c r="F3103" i="31"/>
  <c r="F3096" i="31"/>
  <c r="G3127" i="31"/>
  <c r="G3131" i="31" s="1"/>
  <c r="G3130" i="31"/>
  <c r="D3230" i="31"/>
  <c r="G3227" i="31" s="1"/>
  <c r="G3234" i="31" s="1"/>
  <c r="F3227" i="31"/>
  <c r="G3356" i="31"/>
  <c r="F3196" i="31"/>
  <c r="F3204" i="31" s="1"/>
  <c r="G3502" i="31"/>
  <c r="G3539" i="31"/>
  <c r="G3543" i="31" s="1"/>
  <c r="F3669" i="31"/>
  <c r="I21" i="32" s="1"/>
  <c r="K21" i="32" s="1"/>
  <c r="D3672" i="31"/>
  <c r="G3669" i="31" s="1"/>
  <c r="G3875" i="31"/>
  <c r="G3386" i="31"/>
  <c r="D3448" i="31"/>
  <c r="G3445" i="31" s="1"/>
  <c r="G3452" i="31" s="1"/>
  <c r="F3445" i="31"/>
  <c r="F3452" i="31" s="1"/>
  <c r="F3539" i="31"/>
  <c r="B3547" i="31" s="1"/>
  <c r="G3665" i="31"/>
  <c r="G3911" i="31"/>
  <c r="F3915" i="31"/>
  <c r="F3922" i="31" s="1"/>
  <c r="D3918" i="31"/>
  <c r="G3915" i="31" s="1"/>
  <c r="G3922" i="31" s="1"/>
  <c r="G3630" i="31"/>
  <c r="G3628" i="31"/>
  <c r="G3631" i="31" s="1"/>
  <c r="F20" i="32" s="1"/>
  <c r="F3835" i="31"/>
  <c r="F3832" i="31"/>
  <c r="B3839" i="31" s="1"/>
  <c r="F3875" i="31"/>
  <c r="F3872" i="31"/>
  <c r="B3879" i="31" s="1"/>
  <c r="F3952" i="31"/>
  <c r="F3949" i="31"/>
  <c r="B3956" i="31" s="1"/>
  <c r="G3584" i="31"/>
  <c r="G3587" i="31" s="1"/>
  <c r="F19" i="32" s="1"/>
  <c r="F3632" i="31"/>
  <c r="I20" i="32" s="1"/>
  <c r="K20" i="32" s="1"/>
  <c r="F3668" i="31"/>
  <c r="F3422" i="31"/>
  <c r="F3587" i="31"/>
  <c r="E19" i="32" s="1"/>
  <c r="F3584" i="31"/>
  <c r="B3591" i="31" s="1"/>
  <c r="G3632" i="31"/>
  <c r="J20" i="32" s="1"/>
  <c r="L20" i="32" s="1"/>
  <c r="G3704" i="31"/>
  <c r="F3704" i="31"/>
  <c r="B3711" i="31" s="1"/>
  <c r="F3707" i="31"/>
  <c r="F3794" i="31"/>
  <c r="F3791" i="31"/>
  <c r="B3798" i="31" s="1"/>
  <c r="F3753" i="31"/>
  <c r="F3750" i="31"/>
  <c r="B3757" i="31" s="1"/>
  <c r="F3676" i="31" l="1"/>
  <c r="G21" i="32" s="1"/>
  <c r="E21" i="32"/>
  <c r="G3676" i="31"/>
  <c r="H21" i="32" s="1"/>
  <c r="J21" i="32"/>
  <c r="L21" i="32" s="1"/>
  <c r="F3639" i="31"/>
  <c r="G20" i="32" s="1"/>
  <c r="F2791" i="31"/>
  <c r="G16" i="32" s="1"/>
  <c r="I16" i="32"/>
  <c r="K16" i="32" s="1"/>
  <c r="G2791" i="31"/>
  <c r="H16" i="32" s="1"/>
  <c r="F16" i="32"/>
  <c r="D23" i="32"/>
  <c r="G686" i="31"/>
  <c r="H11" i="32" s="1"/>
  <c r="F630" i="31"/>
  <c r="G10" i="32" s="1"/>
  <c r="F777" i="31"/>
  <c r="G13" i="32" s="1"/>
  <c r="F814" i="31"/>
  <c r="F822" i="31" s="1"/>
  <c r="G14" i="32" s="1"/>
  <c r="D818" i="31"/>
  <c r="G815" i="31" s="1"/>
  <c r="G822" i="31" s="1"/>
  <c r="H14" i="32" s="1"/>
  <c r="G3883" i="31"/>
  <c r="F3802" i="31"/>
  <c r="F3836" i="31"/>
  <c r="F3843" i="31" s="1"/>
  <c r="D3839" i="31"/>
  <c r="G3836" i="31" s="1"/>
  <c r="F3036" i="31"/>
  <c r="F3043" i="31" s="1"/>
  <c r="D3039" i="31"/>
  <c r="G3036" i="31" s="1"/>
  <c r="G3043" i="31" s="1"/>
  <c r="F2360" i="31"/>
  <c r="D1812" i="31"/>
  <c r="G1809" i="31" s="1"/>
  <c r="G1816" i="31" s="1"/>
  <c r="F1809" i="31"/>
  <c r="F1816" i="31" s="1"/>
  <c r="B1289" i="31"/>
  <c r="B1324" i="31"/>
  <c r="B1361" i="31" s="1"/>
  <c r="B1388" i="31" s="1"/>
  <c r="B1432" i="31" s="1"/>
  <c r="B1467" i="31" s="1"/>
  <c r="B1504" i="31" s="1"/>
  <c r="B1542" i="31" s="1"/>
  <c r="B1570" i="31" s="1"/>
  <c r="F3544" i="31"/>
  <c r="F3551" i="31" s="1"/>
  <c r="D3547" i="31"/>
  <c r="G3544" i="31" s="1"/>
  <c r="G3551" i="31" s="1"/>
  <c r="G3505" i="31"/>
  <c r="G3506" i="31"/>
  <c r="G2913" i="31"/>
  <c r="G2193" i="31"/>
  <c r="F3287" i="31"/>
  <c r="D3290" i="31"/>
  <c r="G3287" i="31" s="1"/>
  <c r="G3294" i="31" s="1"/>
  <c r="G3162" i="31"/>
  <c r="G2156" i="31"/>
  <c r="G2164" i="31" s="1"/>
  <c r="G2259" i="31"/>
  <c r="G2267" i="31" s="1"/>
  <c r="G1474" i="31"/>
  <c r="G455" i="31"/>
  <c r="F2584" i="31"/>
  <c r="D2587" i="31"/>
  <c r="G2584" i="31" s="1"/>
  <c r="G2496" i="31"/>
  <c r="F3294" i="31"/>
  <c r="G2223" i="31"/>
  <c r="D3757" i="31"/>
  <c r="G3754" i="31" s="1"/>
  <c r="G3761" i="31" s="1"/>
  <c r="F3754" i="31"/>
  <c r="F3761" i="31" s="1"/>
  <c r="D3711" i="31"/>
  <c r="G3708" i="31" s="1"/>
  <c r="G3715" i="31" s="1"/>
  <c r="F3708" i="31"/>
  <c r="F3715" i="31" s="1"/>
  <c r="F3163" i="31"/>
  <c r="D3166" i="31"/>
  <c r="G3163" i="31" s="1"/>
  <c r="G3170" i="31" s="1"/>
  <c r="D2421" i="31"/>
  <c r="G2418" i="31" s="1"/>
  <c r="G2425" i="31" s="1"/>
  <c r="F2418" i="31"/>
  <c r="F2425" i="31" s="1"/>
  <c r="F2157" i="31"/>
  <c r="F2164" i="31" s="1"/>
  <c r="D2160" i="31"/>
  <c r="G2157" i="31" s="1"/>
  <c r="F1941" i="31"/>
  <c r="F1948" i="31" s="1"/>
  <c r="D1944" i="31"/>
  <c r="G1941" i="31" s="1"/>
  <c r="G1948" i="31" s="1"/>
  <c r="F3876" i="31"/>
  <c r="D3879" i="31"/>
  <c r="G3876" i="31" s="1"/>
  <c r="F3795" i="31"/>
  <c r="D3798" i="31"/>
  <c r="G3795" i="31" s="1"/>
  <c r="G3802" i="31" s="1"/>
  <c r="F3588" i="31"/>
  <c r="D3591" i="31"/>
  <c r="G3588" i="31" s="1"/>
  <c r="F3953" i="31"/>
  <c r="F3960" i="31" s="1"/>
  <c r="D3956" i="31"/>
  <c r="G3953" i="31" s="1"/>
  <c r="G3960" i="31" s="1"/>
  <c r="F3883" i="31"/>
  <c r="G3639" i="31"/>
  <c r="H20" i="32" s="1"/>
  <c r="G3139" i="31"/>
  <c r="G3422" i="31"/>
  <c r="F3170" i="31"/>
  <c r="F2591" i="31"/>
  <c r="G2583" i="31"/>
  <c r="G2591" i="31" s="1"/>
  <c r="G2655" i="31"/>
  <c r="G2663" i="31" s="1"/>
  <c r="F2353" i="31"/>
  <c r="D2356" i="31"/>
  <c r="G2353" i="31" s="1"/>
  <c r="G2360" i="31" s="1"/>
  <c r="F1841" i="31"/>
  <c r="F1848" i="31" s="1"/>
  <c r="D1844" i="31"/>
  <c r="G1841" i="31" s="1"/>
  <c r="G1848" i="31" s="1"/>
  <c r="G2215" i="31"/>
  <c r="G1777" i="31"/>
  <c r="G1785" i="31" s="1"/>
  <c r="F41" i="31"/>
  <c r="F48" i="31" s="1"/>
  <c r="D44" i="31"/>
  <c r="G41" i="31" s="1"/>
  <c r="G48" i="31" s="1"/>
  <c r="D946" i="31"/>
  <c r="G943" i="31" s="1"/>
  <c r="F943" i="31"/>
  <c r="F950" i="31" s="1"/>
  <c r="G942" i="31"/>
  <c r="G950" i="31" s="1"/>
  <c r="B1839" i="31"/>
  <c r="B1869" i="31"/>
  <c r="B1896" i="31" s="1"/>
  <c r="B1939" i="31" s="1"/>
  <c r="B1979" i="31" s="1"/>
  <c r="B2012" i="31" s="1"/>
  <c r="B2059" i="31" s="1"/>
  <c r="B2089" i="31" s="1"/>
  <c r="B2120" i="31" s="1"/>
  <c r="B2155" i="31" s="1"/>
  <c r="B2184" i="31" s="1"/>
  <c r="B2214" i="31" s="1"/>
  <c r="B2258" i="31" s="1"/>
  <c r="B2305" i="31" s="1"/>
  <c r="B2351" i="31" s="1"/>
  <c r="B2384" i="31" s="1"/>
  <c r="B2416" i="31" s="1"/>
  <c r="B2450" i="31" s="1"/>
  <c r="B2487" i="31" s="1"/>
  <c r="B2519" i="31" s="1"/>
  <c r="B2550" i="31" s="1"/>
  <c r="B2582" i="31" s="1"/>
  <c r="B2619" i="31" s="1"/>
  <c r="B2654" i="31" s="1"/>
  <c r="B2685" i="31" s="1"/>
  <c r="B2717" i="31" s="1"/>
  <c r="B2749" i="31" s="1"/>
  <c r="B2782" i="31" s="1"/>
  <c r="B2814" i="31" s="1"/>
  <c r="B2844" i="31" s="1"/>
  <c r="B2874" i="31" s="1"/>
  <c r="B2904" i="31" s="1"/>
  <c r="B2939" i="31" s="1"/>
  <c r="B2974" i="31" s="1"/>
  <c r="B3003" i="31" s="1"/>
  <c r="B3034" i="31" s="1"/>
  <c r="B3064" i="31" s="1"/>
  <c r="B3094" i="31" s="1"/>
  <c r="B3130" i="31" s="1"/>
  <c r="B3161" i="31" s="1"/>
  <c r="G769" i="31"/>
  <c r="G630" i="31"/>
  <c r="H10" i="32" s="1"/>
  <c r="J14" i="32" l="1"/>
  <c r="L14" i="32" s="1"/>
  <c r="G3595" i="31"/>
  <c r="H19" i="32" s="1"/>
  <c r="J19" i="32"/>
  <c r="L19" i="32" s="1"/>
  <c r="F3595" i="31"/>
  <c r="G19" i="32" s="1"/>
  <c r="I19" i="32"/>
  <c r="K19" i="32" s="1"/>
  <c r="G777" i="31"/>
  <c r="H13" i="32" s="1"/>
  <c r="F13" i="32"/>
  <c r="E14" i="32"/>
  <c r="E23" i="32" s="1"/>
  <c r="B1647" i="31"/>
  <c r="B1679" i="31" s="1"/>
  <c r="B1715" i="31" s="1"/>
  <c r="B1602" i="31"/>
  <c r="B3195" i="31"/>
  <c r="B3225" i="31"/>
  <c r="B3255" i="31" s="1"/>
  <c r="B3285" i="31" s="1"/>
  <c r="B3315" i="31" s="1"/>
  <c r="B3347" i="31" s="1"/>
  <c r="B3377" i="31" s="1"/>
  <c r="B3413" i="31" s="1"/>
  <c r="B3443" i="31" s="1"/>
  <c r="B3474" i="31" s="1"/>
  <c r="B3505" i="31" s="1"/>
  <c r="B3542" i="31" s="1"/>
  <c r="B3586" i="31" s="1"/>
  <c r="B3630" i="31" s="1"/>
  <c r="B3667" i="31" s="1"/>
  <c r="B3706" i="31" s="1"/>
  <c r="B3752" i="31" s="1"/>
  <c r="B3793" i="31" s="1"/>
  <c r="B3834" i="31" s="1"/>
  <c r="G3514" i="31"/>
  <c r="B1778" i="31" l="1"/>
  <c r="B1809" i="31" s="1"/>
  <c r="B1841" i="31" s="1"/>
  <c r="B1871" i="31" s="1"/>
  <c r="B1898" i="31" s="1"/>
  <c r="B1941" i="31" s="1"/>
  <c r="B1981" i="31" s="1"/>
  <c r="B2014" i="31" s="1"/>
  <c r="B2061" i="31" s="1"/>
  <c r="B2091" i="31" s="1"/>
  <c r="B2122" i="31" s="1"/>
  <c r="B2157" i="31" s="1"/>
  <c r="B2186" i="31" s="1"/>
  <c r="B2216" i="31" s="1"/>
  <c r="B2260" i="31" s="1"/>
  <c r="B2307" i="31" s="1"/>
  <c r="B2353" i="31" s="1"/>
  <c r="B2386" i="31" s="1"/>
  <c r="B2418" i="31" s="1"/>
  <c r="B2452" i="31" s="1"/>
  <c r="B2489" i="31" s="1"/>
  <c r="B2521" i="31" s="1"/>
  <c r="B2552" i="31" s="1"/>
  <c r="B2584" i="31" s="1"/>
  <c r="B2621" i="31" s="1"/>
  <c r="B2656" i="31" s="1"/>
  <c r="B2687" i="31" s="1"/>
  <c r="B2719" i="31" s="1"/>
  <c r="B2751" i="31" s="1"/>
  <c r="B2784" i="31" s="1"/>
  <c r="B2816" i="31" s="1"/>
  <c r="B2846" i="31" s="1"/>
  <c r="B2876" i="31" s="1"/>
  <c r="B2906" i="31" s="1"/>
  <c r="B2941" i="31" s="1"/>
  <c r="B2976" i="31" s="1"/>
  <c r="B3005" i="31" s="1"/>
  <c r="B3036" i="31" s="1"/>
  <c r="B3066" i="31" s="1"/>
  <c r="B3096" i="31" s="1"/>
  <c r="B3132" i="31" s="1"/>
  <c r="B3163" i="31" s="1"/>
  <c r="B3197" i="31" s="1"/>
  <c r="B3227" i="31" s="1"/>
  <c r="B3257" i="31" s="1"/>
  <c r="B3287" i="31" s="1"/>
  <c r="B3317" i="31" s="1"/>
  <c r="B3349" i="31" s="1"/>
  <c r="B3379" i="31" s="1"/>
  <c r="B3415" i="31" s="1"/>
  <c r="B3445" i="31" s="1"/>
  <c r="B3476" i="31" s="1"/>
  <c r="B1748" i="31"/>
  <c r="B3544" i="31" l="1"/>
  <c r="B3588" i="31" s="1"/>
  <c r="B3632" i="31" s="1"/>
  <c r="B3669" i="31" s="1"/>
  <c r="B3708" i="31" s="1"/>
  <c r="B3754" i="31" s="1"/>
  <c r="B3795" i="31" s="1"/>
  <c r="B3836" i="31" s="1"/>
  <c r="B3876" i="31" s="1"/>
  <c r="B3915" i="31" s="1"/>
  <c r="B3953" i="31" s="1"/>
  <c r="B3507" i="31"/>
  <c r="E765" i="29" l="1"/>
  <c r="G736" i="29"/>
  <c r="G737" i="29"/>
  <c r="F21" i="30" l="1"/>
  <c r="D18" i="30"/>
  <c r="D683" i="29"/>
  <c r="O23" i="30"/>
  <c r="N23" i="30"/>
  <c r="M23" i="30"/>
  <c r="F18" i="30"/>
  <c r="F7" i="30"/>
  <c r="H7" i="30" s="1"/>
  <c r="J7" i="30" s="1"/>
  <c r="L7" i="30" s="1"/>
  <c r="E7" i="30"/>
  <c r="G7" i="30" s="1"/>
  <c r="I7" i="30" s="1"/>
  <c r="K7" i="30" s="1"/>
  <c r="D3959" i="29"/>
  <c r="D3958" i="29"/>
  <c r="D3957" i="29"/>
  <c r="F3951" i="29"/>
  <c r="F3949" i="29"/>
  <c r="B3956" i="29" s="1"/>
  <c r="E3949" i="29"/>
  <c r="D3949" i="29"/>
  <c r="G3948" i="29"/>
  <c r="G3947" i="29"/>
  <c r="G3946" i="29"/>
  <c r="G3945" i="29"/>
  <c r="G3942" i="29"/>
  <c r="G3939" i="29"/>
  <c r="G3936" i="29"/>
  <c r="G3934" i="29"/>
  <c r="G3933" i="29"/>
  <c r="G3932" i="29"/>
  <c r="G3931" i="29"/>
  <c r="G3951" i="29" s="1"/>
  <c r="N3927" i="29"/>
  <c r="N3928" i="29" s="1"/>
  <c r="N3929" i="29" s="1"/>
  <c r="N3930" i="29" s="1"/>
  <c r="N3931" i="29" s="1"/>
  <c r="N3932" i="29" s="1"/>
  <c r="N3933" i="29" s="1"/>
  <c r="N3934" i="29" s="1"/>
  <c r="N3935" i="29" s="1"/>
  <c r="N3936" i="29" s="1"/>
  <c r="N3937" i="29" s="1"/>
  <c r="N3938" i="29" s="1"/>
  <c r="N3939" i="29" s="1"/>
  <c r="N3940" i="29" s="1"/>
  <c r="N3941" i="29" s="1"/>
  <c r="N3942" i="29" s="1"/>
  <c r="N3943" i="29" s="1"/>
  <c r="N3944" i="29" s="1"/>
  <c r="N3945" i="29" s="1"/>
  <c r="N3946" i="29" s="1"/>
  <c r="N3947" i="29" s="1"/>
  <c r="N3948" i="29" s="1"/>
  <c r="N3949" i="29" s="1"/>
  <c r="N3950" i="29" s="1"/>
  <c r="N3951" i="29" s="1"/>
  <c r="N3952" i="29" s="1"/>
  <c r="N3953" i="29" s="1"/>
  <c r="N3954" i="29" s="1"/>
  <c r="N3955" i="29" s="1"/>
  <c r="N3956" i="29" s="1"/>
  <c r="N3957" i="29" s="1"/>
  <c r="N3958" i="29" s="1"/>
  <c r="N3959" i="29" s="1"/>
  <c r="N3960" i="29" s="1"/>
  <c r="C3926" i="29"/>
  <c r="D3921" i="29"/>
  <c r="D3920" i="29"/>
  <c r="D3919" i="29"/>
  <c r="F3913" i="29"/>
  <c r="E3911" i="29"/>
  <c r="D3911" i="29"/>
  <c r="G3910" i="29"/>
  <c r="G3909" i="29"/>
  <c r="G3908" i="29"/>
  <c r="G3907" i="29"/>
  <c r="G3904" i="29"/>
  <c r="G3901" i="29"/>
  <c r="G3898" i="29"/>
  <c r="G3896" i="29"/>
  <c r="G3895" i="29"/>
  <c r="G3894" i="29"/>
  <c r="G3893" i="29"/>
  <c r="G3913" i="29" s="1"/>
  <c r="N3889" i="29"/>
  <c r="N3890" i="29" s="1"/>
  <c r="N3891" i="29" s="1"/>
  <c r="N3892" i="29" s="1"/>
  <c r="N3893" i="29" s="1"/>
  <c r="N3894" i="29" s="1"/>
  <c r="N3895" i="29" s="1"/>
  <c r="N3896" i="29" s="1"/>
  <c r="N3897" i="29" s="1"/>
  <c r="N3898" i="29" s="1"/>
  <c r="N3899" i="29" s="1"/>
  <c r="N3900" i="29" s="1"/>
  <c r="N3901" i="29" s="1"/>
  <c r="N3902" i="29" s="1"/>
  <c r="N3903" i="29" s="1"/>
  <c r="N3904" i="29" s="1"/>
  <c r="N3905" i="29" s="1"/>
  <c r="N3906" i="29" s="1"/>
  <c r="N3907" i="29" s="1"/>
  <c r="N3908" i="29" s="1"/>
  <c r="N3909" i="29" s="1"/>
  <c r="N3910" i="29" s="1"/>
  <c r="N3911" i="29" s="1"/>
  <c r="N3912" i="29" s="1"/>
  <c r="N3913" i="29" s="1"/>
  <c r="N3914" i="29" s="1"/>
  <c r="N3915" i="29" s="1"/>
  <c r="N3916" i="29" s="1"/>
  <c r="N3917" i="29" s="1"/>
  <c r="N3918" i="29" s="1"/>
  <c r="N3919" i="29" s="1"/>
  <c r="N3920" i="29" s="1"/>
  <c r="N3921" i="29" s="1"/>
  <c r="N3922" i="29" s="1"/>
  <c r="N3923" i="29" s="1"/>
  <c r="N3924" i="29" s="1"/>
  <c r="N3925" i="29" s="1"/>
  <c r="C3888" i="29"/>
  <c r="D3882" i="29"/>
  <c r="D3881" i="29"/>
  <c r="D3880" i="29"/>
  <c r="B3875" i="29"/>
  <c r="B3914" i="29" s="1"/>
  <c r="B3952" i="29" s="1"/>
  <c r="F3874" i="29"/>
  <c r="E3872" i="29"/>
  <c r="D3872" i="29"/>
  <c r="G3871" i="29"/>
  <c r="G3870" i="29"/>
  <c r="G3869" i="29"/>
  <c r="G3868" i="29"/>
  <c r="G3865" i="29"/>
  <c r="G3862" i="29"/>
  <c r="G3859" i="29"/>
  <c r="G3857" i="29"/>
  <c r="G3856" i="29"/>
  <c r="G3855" i="29"/>
  <c r="G3874" i="29" s="1"/>
  <c r="N3851" i="29"/>
  <c r="N3852" i="29" s="1"/>
  <c r="N3853" i="29" s="1"/>
  <c r="N3854" i="29" s="1"/>
  <c r="N3855" i="29" s="1"/>
  <c r="N3856" i="29" s="1"/>
  <c r="N3857" i="29" s="1"/>
  <c r="N3858" i="29" s="1"/>
  <c r="N3859" i="29" s="1"/>
  <c r="N3860" i="29" s="1"/>
  <c r="N3861" i="29" s="1"/>
  <c r="N3862" i="29" s="1"/>
  <c r="N3863" i="29" s="1"/>
  <c r="N3864" i="29" s="1"/>
  <c r="N3865" i="29" s="1"/>
  <c r="N3866" i="29" s="1"/>
  <c r="N3867" i="29" s="1"/>
  <c r="N3868" i="29" s="1"/>
  <c r="N3869" i="29" s="1"/>
  <c r="N3870" i="29" s="1"/>
  <c r="N3871" i="29" s="1"/>
  <c r="N3872" i="29" s="1"/>
  <c r="N3873" i="29" s="1"/>
  <c r="N3874" i="29" s="1"/>
  <c r="N3875" i="29" s="1"/>
  <c r="N3876" i="29" s="1"/>
  <c r="N3877" i="29" s="1"/>
  <c r="N3878" i="29" s="1"/>
  <c r="N3879" i="29" s="1"/>
  <c r="N3880" i="29" s="1"/>
  <c r="N3881" i="29" s="1"/>
  <c r="N3882" i="29" s="1"/>
  <c r="N3883" i="29" s="1"/>
  <c r="N3884" i="29" s="1"/>
  <c r="N3885" i="29" s="1"/>
  <c r="N3886" i="29" s="1"/>
  <c r="N3887" i="29" s="1"/>
  <c r="C3850" i="29"/>
  <c r="D3842" i="29"/>
  <c r="D3841" i="29"/>
  <c r="D3840" i="29"/>
  <c r="F3834" i="29"/>
  <c r="E3832" i="29"/>
  <c r="D3832" i="29"/>
  <c r="F3832" i="29" s="1"/>
  <c r="B3839" i="29" s="1"/>
  <c r="G3831" i="29"/>
  <c r="G3830" i="29"/>
  <c r="G3829" i="29"/>
  <c r="G3828" i="29"/>
  <c r="G3825" i="29"/>
  <c r="G3822" i="29"/>
  <c r="G3821" i="29"/>
  <c r="G3820" i="29"/>
  <c r="G3819" i="29"/>
  <c r="G3818" i="29"/>
  <c r="G3817" i="29"/>
  <c r="G3816" i="29"/>
  <c r="G3815" i="29"/>
  <c r="G3834" i="29" s="1"/>
  <c r="N3811" i="29"/>
  <c r="N3812" i="29" s="1"/>
  <c r="N3813" i="29" s="1"/>
  <c r="N3814" i="29" s="1"/>
  <c r="N3815" i="29" s="1"/>
  <c r="N3816" i="29" s="1"/>
  <c r="N3817" i="29" s="1"/>
  <c r="N3818" i="29" s="1"/>
  <c r="N3819" i="29" s="1"/>
  <c r="N3820" i="29" s="1"/>
  <c r="N3821" i="29" s="1"/>
  <c r="N3822" i="29" s="1"/>
  <c r="N3823" i="29" s="1"/>
  <c r="N3824" i="29" s="1"/>
  <c r="N3825" i="29" s="1"/>
  <c r="N3826" i="29" s="1"/>
  <c r="N3827" i="29" s="1"/>
  <c r="N3828" i="29" s="1"/>
  <c r="N3829" i="29" s="1"/>
  <c r="N3830" i="29" s="1"/>
  <c r="N3831" i="29" s="1"/>
  <c r="N3832" i="29" s="1"/>
  <c r="N3833" i="29" s="1"/>
  <c r="N3834" i="29" s="1"/>
  <c r="N3835" i="29" s="1"/>
  <c r="N3836" i="29" s="1"/>
  <c r="N3837" i="29" s="1"/>
  <c r="N3838" i="29" s="1"/>
  <c r="N3839" i="29" s="1"/>
  <c r="N3840" i="29" s="1"/>
  <c r="N3841" i="29" s="1"/>
  <c r="N3842" i="29" s="1"/>
  <c r="N3843" i="29" s="1"/>
  <c r="N3844" i="29" s="1"/>
  <c r="N3845" i="29" s="1"/>
  <c r="N3846" i="29" s="1"/>
  <c r="N3847" i="29" s="1"/>
  <c r="N3848" i="29" s="1"/>
  <c r="N3849" i="29" s="1"/>
  <c r="C3810" i="29"/>
  <c r="D3801" i="29"/>
  <c r="D3800" i="29"/>
  <c r="D3799" i="29"/>
  <c r="F3793" i="29"/>
  <c r="E3791" i="29"/>
  <c r="D3791" i="29"/>
  <c r="G3790" i="29"/>
  <c r="G3789" i="29"/>
  <c r="G3788" i="29"/>
  <c r="G3787" i="29"/>
  <c r="G3784" i="29"/>
  <c r="G3781" i="29"/>
  <c r="G3778" i="29"/>
  <c r="G3776" i="29"/>
  <c r="G3775" i="29"/>
  <c r="G3774" i="29"/>
  <c r="G3793" i="29" s="1"/>
  <c r="N3770" i="29"/>
  <c r="N3771" i="29" s="1"/>
  <c r="N3772" i="29" s="1"/>
  <c r="N3773" i="29" s="1"/>
  <c r="N3774" i="29" s="1"/>
  <c r="N3775" i="29" s="1"/>
  <c r="N3776" i="29" s="1"/>
  <c r="N3777" i="29" s="1"/>
  <c r="N3778" i="29" s="1"/>
  <c r="N3779" i="29" s="1"/>
  <c r="N3780" i="29" s="1"/>
  <c r="N3781" i="29" s="1"/>
  <c r="N3782" i="29" s="1"/>
  <c r="N3783" i="29" s="1"/>
  <c r="N3784" i="29" s="1"/>
  <c r="N3785" i="29" s="1"/>
  <c r="N3786" i="29" s="1"/>
  <c r="N3787" i="29" s="1"/>
  <c r="N3788" i="29" s="1"/>
  <c r="N3789" i="29" s="1"/>
  <c r="N3790" i="29" s="1"/>
  <c r="N3791" i="29" s="1"/>
  <c r="N3792" i="29" s="1"/>
  <c r="N3793" i="29" s="1"/>
  <c r="N3794" i="29" s="1"/>
  <c r="N3795" i="29" s="1"/>
  <c r="N3796" i="29" s="1"/>
  <c r="N3797" i="29" s="1"/>
  <c r="N3798" i="29" s="1"/>
  <c r="N3799" i="29" s="1"/>
  <c r="N3800" i="29" s="1"/>
  <c r="N3801" i="29" s="1"/>
  <c r="N3802" i="29" s="1"/>
  <c r="N3803" i="29" s="1"/>
  <c r="N3804" i="29" s="1"/>
  <c r="N3805" i="29" s="1"/>
  <c r="N3806" i="29" s="1"/>
  <c r="N3807" i="29" s="1"/>
  <c r="N3808" i="29" s="1"/>
  <c r="N3809" i="29" s="1"/>
  <c r="C3769" i="29"/>
  <c r="D3760" i="29"/>
  <c r="D3759" i="29"/>
  <c r="D3758" i="29"/>
  <c r="F3752" i="29"/>
  <c r="E3750" i="29"/>
  <c r="D3750" i="29"/>
  <c r="G3749" i="29"/>
  <c r="G3748" i="29"/>
  <c r="G3747" i="29"/>
  <c r="G3746" i="29"/>
  <c r="G3743" i="29"/>
  <c r="G3740" i="29"/>
  <c r="G3737" i="29"/>
  <c r="G3735" i="29"/>
  <c r="G3734" i="29"/>
  <c r="G3733" i="29"/>
  <c r="G3752" i="29" s="1"/>
  <c r="N3730" i="29"/>
  <c r="N3731" i="29" s="1"/>
  <c r="N3732" i="29" s="1"/>
  <c r="N3733" i="29" s="1"/>
  <c r="N3734" i="29" s="1"/>
  <c r="N3735" i="29" s="1"/>
  <c r="N3736" i="29" s="1"/>
  <c r="N3737" i="29" s="1"/>
  <c r="N3738" i="29" s="1"/>
  <c r="N3739" i="29" s="1"/>
  <c r="N3740" i="29" s="1"/>
  <c r="N3741" i="29" s="1"/>
  <c r="N3742" i="29" s="1"/>
  <c r="N3743" i="29" s="1"/>
  <c r="N3744" i="29" s="1"/>
  <c r="N3745" i="29" s="1"/>
  <c r="N3746" i="29" s="1"/>
  <c r="N3747" i="29" s="1"/>
  <c r="N3748" i="29" s="1"/>
  <c r="N3749" i="29" s="1"/>
  <c r="N3750" i="29" s="1"/>
  <c r="N3751" i="29" s="1"/>
  <c r="N3752" i="29" s="1"/>
  <c r="N3753" i="29" s="1"/>
  <c r="N3754" i="29" s="1"/>
  <c r="N3755" i="29" s="1"/>
  <c r="N3756" i="29" s="1"/>
  <c r="N3757" i="29" s="1"/>
  <c r="N3758" i="29" s="1"/>
  <c r="N3759" i="29" s="1"/>
  <c r="N3760" i="29" s="1"/>
  <c r="N3761" i="29" s="1"/>
  <c r="N3762" i="29" s="1"/>
  <c r="N3763" i="29" s="1"/>
  <c r="N3764" i="29" s="1"/>
  <c r="N3765" i="29" s="1"/>
  <c r="N3766" i="29" s="1"/>
  <c r="N3767" i="29" s="1"/>
  <c r="N3768" i="29" s="1"/>
  <c r="C3728" i="29"/>
  <c r="D3714" i="29"/>
  <c r="D3713" i="29"/>
  <c r="D3712" i="29"/>
  <c r="F3706" i="29"/>
  <c r="E3704" i="29"/>
  <c r="D3704" i="29"/>
  <c r="G3703" i="29"/>
  <c r="G3702" i="29"/>
  <c r="G3701" i="29"/>
  <c r="G3700" i="29"/>
  <c r="G3697" i="29"/>
  <c r="G3694" i="29"/>
  <c r="G3691" i="29"/>
  <c r="G3689" i="29"/>
  <c r="G3688" i="29"/>
  <c r="G3687" i="29"/>
  <c r="G3706" i="29" s="1"/>
  <c r="N3683" i="29"/>
  <c r="N3684" i="29" s="1"/>
  <c r="N3685" i="29" s="1"/>
  <c r="N3686" i="29" s="1"/>
  <c r="N3687" i="29" s="1"/>
  <c r="N3688" i="29" s="1"/>
  <c r="N3689" i="29" s="1"/>
  <c r="N3690" i="29" s="1"/>
  <c r="N3691" i="29" s="1"/>
  <c r="N3692" i="29" s="1"/>
  <c r="N3693" i="29" s="1"/>
  <c r="N3694" i="29" s="1"/>
  <c r="N3695" i="29" s="1"/>
  <c r="N3696" i="29" s="1"/>
  <c r="N3697" i="29" s="1"/>
  <c r="N3698" i="29" s="1"/>
  <c r="N3699" i="29" s="1"/>
  <c r="N3700" i="29" s="1"/>
  <c r="N3701" i="29" s="1"/>
  <c r="N3702" i="29" s="1"/>
  <c r="N3703" i="29" s="1"/>
  <c r="N3704" i="29" s="1"/>
  <c r="N3705" i="29" s="1"/>
  <c r="N3706" i="29" s="1"/>
  <c r="N3707" i="29" s="1"/>
  <c r="N3708" i="29" s="1"/>
  <c r="N3709" i="29" s="1"/>
  <c r="N3710" i="29" s="1"/>
  <c r="N3711" i="29" s="1"/>
  <c r="N3712" i="29" s="1"/>
  <c r="N3713" i="29" s="1"/>
  <c r="N3714" i="29" s="1"/>
  <c r="N3715" i="29" s="1"/>
  <c r="N3716" i="29" s="1"/>
  <c r="N3717" i="29" s="1"/>
  <c r="N3718" i="29" s="1"/>
  <c r="N3719" i="29" s="1"/>
  <c r="N3720" i="29" s="1"/>
  <c r="N3721" i="29" s="1"/>
  <c r="N3722" i="29" s="1"/>
  <c r="N3723" i="29" s="1"/>
  <c r="N3724" i="29" s="1"/>
  <c r="N3725" i="29" s="1"/>
  <c r="N3726" i="29" s="1"/>
  <c r="N3727" i="29" s="1"/>
  <c r="C3682" i="29"/>
  <c r="D3675" i="29"/>
  <c r="D3674" i="29"/>
  <c r="D3673" i="29"/>
  <c r="B3668" i="29"/>
  <c r="F3667" i="29"/>
  <c r="C21" i="30" s="1"/>
  <c r="E3665" i="29"/>
  <c r="D3665" i="29"/>
  <c r="G3664" i="29"/>
  <c r="G3663" i="29"/>
  <c r="G3662" i="29"/>
  <c r="G3661" i="29"/>
  <c r="G3658" i="29"/>
  <c r="G3655" i="29"/>
  <c r="G3652" i="29"/>
  <c r="G3650" i="29"/>
  <c r="G3649" i="29"/>
  <c r="G3648" i="29"/>
  <c r="G3667" i="29" s="1"/>
  <c r="D21" i="30" s="1"/>
  <c r="N3644" i="29"/>
  <c r="N3645" i="29" s="1"/>
  <c r="N3646" i="29" s="1"/>
  <c r="N3647" i="29" s="1"/>
  <c r="N3648" i="29" s="1"/>
  <c r="N3649" i="29" s="1"/>
  <c r="N3650" i="29" s="1"/>
  <c r="N3651" i="29" s="1"/>
  <c r="N3652" i="29" s="1"/>
  <c r="N3653" i="29" s="1"/>
  <c r="N3654" i="29" s="1"/>
  <c r="N3655" i="29" s="1"/>
  <c r="N3656" i="29" s="1"/>
  <c r="N3657" i="29" s="1"/>
  <c r="N3658" i="29" s="1"/>
  <c r="N3659" i="29" s="1"/>
  <c r="N3660" i="29" s="1"/>
  <c r="N3661" i="29" s="1"/>
  <c r="N3662" i="29" s="1"/>
  <c r="N3663" i="29" s="1"/>
  <c r="N3664" i="29" s="1"/>
  <c r="N3665" i="29" s="1"/>
  <c r="N3666" i="29" s="1"/>
  <c r="N3667" i="29" s="1"/>
  <c r="N3668" i="29" s="1"/>
  <c r="N3669" i="29" s="1"/>
  <c r="N3670" i="29" s="1"/>
  <c r="N3671" i="29" s="1"/>
  <c r="N3672" i="29" s="1"/>
  <c r="N3673" i="29" s="1"/>
  <c r="N3674" i="29" s="1"/>
  <c r="N3675" i="29" s="1"/>
  <c r="N3676" i="29" s="1"/>
  <c r="N3677" i="29" s="1"/>
  <c r="N3678" i="29" s="1"/>
  <c r="N3679" i="29" s="1"/>
  <c r="N3680" i="29" s="1"/>
  <c r="N3681" i="29" s="1"/>
  <c r="C3643" i="29"/>
  <c r="D3638" i="29"/>
  <c r="D3637" i="29"/>
  <c r="D3636" i="29"/>
  <c r="F3630" i="29"/>
  <c r="C20" i="30" s="1"/>
  <c r="E3628" i="29"/>
  <c r="D3628" i="29"/>
  <c r="G3627" i="29"/>
  <c r="G3626" i="29"/>
  <c r="G3625" i="29"/>
  <c r="G3624" i="29"/>
  <c r="G3621" i="29"/>
  <c r="G3618" i="29"/>
  <c r="G3616" i="29"/>
  <c r="G3615" i="29"/>
  <c r="G3614" i="29"/>
  <c r="G3613" i="29"/>
  <c r="G3612" i="29"/>
  <c r="G3611" i="29"/>
  <c r="G3610" i="29"/>
  <c r="G3609" i="29"/>
  <c r="G3608" i="29"/>
  <c r="G3607" i="29"/>
  <c r="G3606" i="29"/>
  <c r="G3605" i="29"/>
  <c r="G3604" i="29"/>
  <c r="F3604" i="29"/>
  <c r="N3600" i="29"/>
  <c r="N3601" i="29" s="1"/>
  <c r="N3602" i="29" s="1"/>
  <c r="N3603" i="29" s="1"/>
  <c r="N3604" i="29" s="1"/>
  <c r="N3605" i="29" s="1"/>
  <c r="N3606" i="29" s="1"/>
  <c r="N3607" i="29" s="1"/>
  <c r="N3608" i="29" s="1"/>
  <c r="N3609" i="29" s="1"/>
  <c r="N3610" i="29" s="1"/>
  <c r="N3611" i="29" s="1"/>
  <c r="N3612" i="29" s="1"/>
  <c r="N3613" i="29" s="1"/>
  <c r="N3614" i="29" s="1"/>
  <c r="N3615" i="29" s="1"/>
  <c r="N3616" i="29" s="1"/>
  <c r="N3617" i="29" s="1"/>
  <c r="N3618" i="29" s="1"/>
  <c r="N3619" i="29" s="1"/>
  <c r="N3620" i="29" s="1"/>
  <c r="N3621" i="29" s="1"/>
  <c r="N3622" i="29" s="1"/>
  <c r="N3623" i="29" s="1"/>
  <c r="N3624" i="29" s="1"/>
  <c r="N3625" i="29" s="1"/>
  <c r="N3626" i="29" s="1"/>
  <c r="N3627" i="29" s="1"/>
  <c r="N3628" i="29" s="1"/>
  <c r="N3629" i="29" s="1"/>
  <c r="N3630" i="29" s="1"/>
  <c r="N3631" i="29" s="1"/>
  <c r="N3632" i="29" s="1"/>
  <c r="N3633" i="29" s="1"/>
  <c r="N3634" i="29" s="1"/>
  <c r="N3635" i="29" s="1"/>
  <c r="N3636" i="29" s="1"/>
  <c r="N3637" i="29" s="1"/>
  <c r="N3638" i="29" s="1"/>
  <c r="N3639" i="29" s="1"/>
  <c r="N3640" i="29" s="1"/>
  <c r="N3641" i="29" s="1"/>
  <c r="N3642" i="29" s="1"/>
  <c r="C3599" i="29"/>
  <c r="D3594" i="29"/>
  <c r="D3593" i="29"/>
  <c r="D3592" i="29"/>
  <c r="F3586" i="29"/>
  <c r="C19" i="30" s="1"/>
  <c r="E3584" i="29"/>
  <c r="D3584" i="29"/>
  <c r="G3583" i="29"/>
  <c r="G3582" i="29"/>
  <c r="G3580" i="29"/>
  <c r="G3577" i="29"/>
  <c r="G3575" i="29"/>
  <c r="G3574" i="29"/>
  <c r="G3573" i="29"/>
  <c r="G3572" i="29"/>
  <c r="G3571" i="29"/>
  <c r="G3570" i="29"/>
  <c r="G3569" i="29"/>
  <c r="G3568" i="29"/>
  <c r="G3567" i="29"/>
  <c r="G3566" i="29"/>
  <c r="G3565" i="29"/>
  <c r="G3564" i="29"/>
  <c r="G3563" i="29"/>
  <c r="G3562" i="29"/>
  <c r="G3561" i="29"/>
  <c r="G3586" i="29" s="1"/>
  <c r="D19" i="30" s="1"/>
  <c r="F3561" i="29"/>
  <c r="N3558" i="29"/>
  <c r="N3559" i="29" s="1"/>
  <c r="N3560" i="29" s="1"/>
  <c r="N3561" i="29" s="1"/>
  <c r="N3562" i="29" s="1"/>
  <c r="N3563" i="29" s="1"/>
  <c r="N3564" i="29" s="1"/>
  <c r="N3565" i="29" s="1"/>
  <c r="N3566" i="29" s="1"/>
  <c r="N3567" i="29" s="1"/>
  <c r="N3568" i="29" s="1"/>
  <c r="N3569" i="29" s="1"/>
  <c r="N3570" i="29" s="1"/>
  <c r="N3571" i="29" s="1"/>
  <c r="N3572" i="29" s="1"/>
  <c r="N3573" i="29" s="1"/>
  <c r="N3574" i="29" s="1"/>
  <c r="N3575" i="29" s="1"/>
  <c r="N3576" i="29" s="1"/>
  <c r="N3577" i="29" s="1"/>
  <c r="N3578" i="29" s="1"/>
  <c r="N3579" i="29" s="1"/>
  <c r="N3580" i="29" s="1"/>
  <c r="N3581" i="29" s="1"/>
  <c r="N3582" i="29" s="1"/>
  <c r="N3583" i="29" s="1"/>
  <c r="N3584" i="29" s="1"/>
  <c r="N3585" i="29" s="1"/>
  <c r="N3586" i="29" s="1"/>
  <c r="N3587" i="29" s="1"/>
  <c r="N3588" i="29" s="1"/>
  <c r="N3589" i="29" s="1"/>
  <c r="N3590" i="29" s="1"/>
  <c r="N3591" i="29" s="1"/>
  <c r="N3592" i="29" s="1"/>
  <c r="N3593" i="29" s="1"/>
  <c r="N3594" i="29" s="1"/>
  <c r="N3595" i="29" s="1"/>
  <c r="N3596" i="29" s="1"/>
  <c r="N3597" i="29" s="1"/>
  <c r="N3598" i="29" s="1"/>
  <c r="N3557" i="29"/>
  <c r="C3556" i="29"/>
  <c r="D3550" i="29"/>
  <c r="D3549" i="29"/>
  <c r="D3548" i="29"/>
  <c r="F3542" i="29"/>
  <c r="E3539" i="29"/>
  <c r="D3539" i="29"/>
  <c r="G3538" i="29"/>
  <c r="G3537" i="29"/>
  <c r="G3536" i="29"/>
  <c r="G3535" i="29"/>
  <c r="G3534" i="29"/>
  <c r="G3533" i="29"/>
  <c r="G3532" i="29"/>
  <c r="G3531" i="29"/>
  <c r="G3530" i="29"/>
  <c r="G3529" i="29"/>
  <c r="G3528" i="29"/>
  <c r="G3527" i="29"/>
  <c r="G3526" i="29"/>
  <c r="G3525" i="29"/>
  <c r="G3524" i="29"/>
  <c r="G3542" i="29" s="1"/>
  <c r="F3524" i="29"/>
  <c r="N3520" i="29"/>
  <c r="N3521" i="29" s="1"/>
  <c r="N3522" i="29" s="1"/>
  <c r="N3523" i="29" s="1"/>
  <c r="N3524" i="29" s="1"/>
  <c r="N3525" i="29" s="1"/>
  <c r="N3526" i="29" s="1"/>
  <c r="N3527" i="29" s="1"/>
  <c r="N3528" i="29" s="1"/>
  <c r="N3529" i="29" s="1"/>
  <c r="N3530" i="29" s="1"/>
  <c r="N3531" i="29" s="1"/>
  <c r="N3532" i="29" s="1"/>
  <c r="N3533" i="29" s="1"/>
  <c r="N3534" i="29" s="1"/>
  <c r="N3535" i="29" s="1"/>
  <c r="N3536" i="29" s="1"/>
  <c r="N3537" i="29" s="1"/>
  <c r="N3538" i="29" s="1"/>
  <c r="N3539" i="29" s="1"/>
  <c r="N3540" i="29" s="1"/>
  <c r="N3541" i="29" s="1"/>
  <c r="N3542" i="29" s="1"/>
  <c r="N3543" i="29" s="1"/>
  <c r="N3544" i="29" s="1"/>
  <c r="N3545" i="29" s="1"/>
  <c r="N3546" i="29" s="1"/>
  <c r="N3547" i="29" s="1"/>
  <c r="N3548" i="29" s="1"/>
  <c r="N3549" i="29" s="1"/>
  <c r="N3550" i="29" s="1"/>
  <c r="N3551" i="29" s="1"/>
  <c r="N3552" i="29" s="1"/>
  <c r="N3553" i="29" s="1"/>
  <c r="N3554" i="29" s="1"/>
  <c r="N3555" i="29" s="1"/>
  <c r="C3519" i="29"/>
  <c r="D3513" i="29"/>
  <c r="D3512" i="29"/>
  <c r="D3511" i="29"/>
  <c r="D3510" i="29"/>
  <c r="F3507" i="29"/>
  <c r="F3502" i="29"/>
  <c r="E3502" i="29"/>
  <c r="D3502" i="29"/>
  <c r="F3506" i="29" s="1"/>
  <c r="G3501" i="29"/>
  <c r="G3500" i="29"/>
  <c r="F3500" i="29"/>
  <c r="F3501" i="29" s="1"/>
  <c r="G3499" i="29"/>
  <c r="G3497" i="29"/>
  <c r="G3496" i="29"/>
  <c r="G3495" i="29"/>
  <c r="F3495" i="29"/>
  <c r="G3494" i="29"/>
  <c r="F3494" i="29"/>
  <c r="F3496" i="29" s="1"/>
  <c r="G3493" i="29"/>
  <c r="G3492" i="29"/>
  <c r="N3488" i="29"/>
  <c r="N3489" i="29" s="1"/>
  <c r="N3490" i="29" s="1"/>
  <c r="N3491" i="29" s="1"/>
  <c r="N3492" i="29" s="1"/>
  <c r="N3493" i="29" s="1"/>
  <c r="N3494" i="29" s="1"/>
  <c r="N3495" i="29" s="1"/>
  <c r="N3496" i="29" s="1"/>
  <c r="N3497" i="29" s="1"/>
  <c r="N3498" i="29" s="1"/>
  <c r="N3499" i="29" s="1"/>
  <c r="N3500" i="29" s="1"/>
  <c r="N3501" i="29" s="1"/>
  <c r="N3502" i="29" s="1"/>
  <c r="N3503" i="29" s="1"/>
  <c r="N3504" i="29" s="1"/>
  <c r="N3505" i="29" s="1"/>
  <c r="N3506" i="29" s="1"/>
  <c r="N3507" i="29" s="1"/>
  <c r="N3508" i="29" s="1"/>
  <c r="N3509" i="29" s="1"/>
  <c r="N3510" i="29" s="1"/>
  <c r="N3511" i="29" s="1"/>
  <c r="N3512" i="29" s="1"/>
  <c r="N3513" i="29" s="1"/>
  <c r="N3514" i="29" s="1"/>
  <c r="N3515" i="29" s="1"/>
  <c r="N3516" i="29" s="1"/>
  <c r="N3517" i="29" s="1"/>
  <c r="N3518" i="29" s="1"/>
  <c r="C3487" i="29"/>
  <c r="D3482" i="29"/>
  <c r="D3480" i="29"/>
  <c r="D3479" i="29"/>
  <c r="E3471" i="29"/>
  <c r="D3471" i="29"/>
  <c r="F3475" i="29" s="1"/>
  <c r="G3470" i="29"/>
  <c r="G3469" i="29"/>
  <c r="G3468" i="29"/>
  <c r="G3467" i="29"/>
  <c r="G3466" i="29"/>
  <c r="G3465" i="29"/>
  <c r="G3464" i="29"/>
  <c r="G3463" i="29"/>
  <c r="F3463" i="29"/>
  <c r="G3462" i="29"/>
  <c r="F3462" i="29"/>
  <c r="G3461" i="29"/>
  <c r="F3461" i="29"/>
  <c r="N3457" i="29"/>
  <c r="N3458" i="29" s="1"/>
  <c r="N3459" i="29" s="1"/>
  <c r="N3460" i="29" s="1"/>
  <c r="N3461" i="29" s="1"/>
  <c r="N3462" i="29" s="1"/>
  <c r="N3463" i="29" s="1"/>
  <c r="N3464" i="29" s="1"/>
  <c r="N3465" i="29" s="1"/>
  <c r="N3466" i="29" s="1"/>
  <c r="N3467" i="29" s="1"/>
  <c r="N3468" i="29" s="1"/>
  <c r="N3469" i="29" s="1"/>
  <c r="N3470" i="29" s="1"/>
  <c r="N3471" i="29" s="1"/>
  <c r="N3472" i="29" s="1"/>
  <c r="N3473" i="29" s="1"/>
  <c r="N3474" i="29" s="1"/>
  <c r="N3475" i="29" s="1"/>
  <c r="N3476" i="29" s="1"/>
  <c r="N3477" i="29" s="1"/>
  <c r="N3478" i="29" s="1"/>
  <c r="N3479" i="29" s="1"/>
  <c r="N3480" i="29" s="1"/>
  <c r="N3481" i="29" s="1"/>
  <c r="N3482" i="29" s="1"/>
  <c r="N3483" i="29" s="1"/>
  <c r="N3484" i="29" s="1"/>
  <c r="N3485" i="29" s="1"/>
  <c r="N3486" i="29" s="1"/>
  <c r="C3456" i="29"/>
  <c r="D3451" i="29"/>
  <c r="D3450" i="29"/>
  <c r="D3449" i="29"/>
  <c r="F3443" i="29"/>
  <c r="E3440" i="29"/>
  <c r="D3440" i="29"/>
  <c r="G3439" i="29"/>
  <c r="G3438" i="29"/>
  <c r="G3437" i="29"/>
  <c r="G3436" i="29"/>
  <c r="G3435" i="29"/>
  <c r="G3434" i="29"/>
  <c r="G3433" i="29"/>
  <c r="G3432" i="29"/>
  <c r="N3428" i="29"/>
  <c r="N3429" i="29" s="1"/>
  <c r="N3430" i="29" s="1"/>
  <c r="N3431" i="29" s="1"/>
  <c r="N3432" i="29" s="1"/>
  <c r="N3433" i="29" s="1"/>
  <c r="N3434" i="29" s="1"/>
  <c r="N3435" i="29" s="1"/>
  <c r="N3436" i="29" s="1"/>
  <c r="N3437" i="29" s="1"/>
  <c r="N3438" i="29" s="1"/>
  <c r="N3439" i="29" s="1"/>
  <c r="N3440" i="29" s="1"/>
  <c r="N3441" i="29" s="1"/>
  <c r="N3442" i="29" s="1"/>
  <c r="N3443" i="29" s="1"/>
  <c r="N3444" i="29" s="1"/>
  <c r="N3445" i="29" s="1"/>
  <c r="N3446" i="29" s="1"/>
  <c r="N3447" i="29" s="1"/>
  <c r="N3448" i="29" s="1"/>
  <c r="N3449" i="29" s="1"/>
  <c r="N3450" i="29" s="1"/>
  <c r="N3451" i="29" s="1"/>
  <c r="N3452" i="29" s="1"/>
  <c r="N3453" i="29" s="1"/>
  <c r="N3454" i="29" s="1"/>
  <c r="N3455" i="29" s="1"/>
  <c r="C3427" i="29"/>
  <c r="D3421" i="29"/>
  <c r="D3420" i="29"/>
  <c r="D3419" i="29"/>
  <c r="F3413" i="29"/>
  <c r="E3410" i="29"/>
  <c r="D3410" i="29"/>
  <c r="G3409" i="29"/>
  <c r="F3409" i="29"/>
  <c r="G3408" i="29"/>
  <c r="G3407" i="29"/>
  <c r="F3407" i="29"/>
  <c r="G3406" i="29"/>
  <c r="G3405" i="29"/>
  <c r="G3404" i="29"/>
  <c r="G3403" i="29"/>
  <c r="G3402" i="29"/>
  <c r="G3401" i="29"/>
  <c r="G3400" i="29"/>
  <c r="G3399" i="29"/>
  <c r="G3398" i="29"/>
  <c r="G3397" i="29"/>
  <c r="G3396" i="29"/>
  <c r="G3413" i="29" s="1"/>
  <c r="N3392" i="29"/>
  <c r="N3393" i="29" s="1"/>
  <c r="N3394" i="29" s="1"/>
  <c r="N3395" i="29" s="1"/>
  <c r="N3396" i="29" s="1"/>
  <c r="N3397" i="29" s="1"/>
  <c r="N3398" i="29" s="1"/>
  <c r="N3399" i="29" s="1"/>
  <c r="N3400" i="29" s="1"/>
  <c r="N3401" i="29" s="1"/>
  <c r="N3402" i="29" s="1"/>
  <c r="N3403" i="29" s="1"/>
  <c r="N3404" i="29" s="1"/>
  <c r="N3405" i="29" s="1"/>
  <c r="N3406" i="29" s="1"/>
  <c r="N3407" i="29" s="1"/>
  <c r="N3408" i="29" s="1"/>
  <c r="N3409" i="29" s="1"/>
  <c r="N3410" i="29" s="1"/>
  <c r="N3411" i="29" s="1"/>
  <c r="N3412" i="29" s="1"/>
  <c r="N3413" i="29" s="1"/>
  <c r="N3414" i="29" s="1"/>
  <c r="N3415" i="29" s="1"/>
  <c r="N3416" i="29" s="1"/>
  <c r="N3417" i="29" s="1"/>
  <c r="N3418" i="29" s="1"/>
  <c r="N3419" i="29" s="1"/>
  <c r="N3420" i="29" s="1"/>
  <c r="N3421" i="29" s="1"/>
  <c r="N3422" i="29" s="1"/>
  <c r="N3423" i="29" s="1"/>
  <c r="N3424" i="29" s="1"/>
  <c r="N3425" i="29" s="1"/>
  <c r="N3426" i="29" s="1"/>
  <c r="C3391" i="29"/>
  <c r="D3385" i="29"/>
  <c r="D3384" i="29"/>
  <c r="D3383" i="29"/>
  <c r="F3377" i="29"/>
  <c r="E3374" i="29"/>
  <c r="D3374" i="29"/>
  <c r="G3373" i="29"/>
  <c r="G3372" i="29"/>
  <c r="G3371" i="29"/>
  <c r="F3371" i="29"/>
  <c r="F3372" i="29" s="1"/>
  <c r="F3373" i="29" s="1"/>
  <c r="G3370" i="29"/>
  <c r="G3369" i="29"/>
  <c r="G3367" i="29"/>
  <c r="G3366" i="29"/>
  <c r="F3366" i="29"/>
  <c r="F3367" i="29" s="1"/>
  <c r="N3362" i="29"/>
  <c r="N3363" i="29" s="1"/>
  <c r="N3364" i="29" s="1"/>
  <c r="N3365" i="29" s="1"/>
  <c r="N3366" i="29" s="1"/>
  <c r="N3367" i="29" s="1"/>
  <c r="N3368" i="29" s="1"/>
  <c r="N3369" i="29" s="1"/>
  <c r="N3370" i="29" s="1"/>
  <c r="N3371" i="29" s="1"/>
  <c r="N3372" i="29" s="1"/>
  <c r="N3373" i="29" s="1"/>
  <c r="N3374" i="29" s="1"/>
  <c r="N3375" i="29" s="1"/>
  <c r="N3376" i="29" s="1"/>
  <c r="N3377" i="29" s="1"/>
  <c r="N3378" i="29" s="1"/>
  <c r="N3379" i="29" s="1"/>
  <c r="N3380" i="29" s="1"/>
  <c r="N3381" i="29" s="1"/>
  <c r="N3382" i="29" s="1"/>
  <c r="N3383" i="29" s="1"/>
  <c r="N3384" i="29" s="1"/>
  <c r="N3385" i="29" s="1"/>
  <c r="N3386" i="29" s="1"/>
  <c r="N3387" i="29" s="1"/>
  <c r="N3388" i="29" s="1"/>
  <c r="N3389" i="29" s="1"/>
  <c r="N3390" i="29" s="1"/>
  <c r="C3361" i="29"/>
  <c r="D3355" i="29"/>
  <c r="D3354" i="29"/>
  <c r="D3353" i="29"/>
  <c r="F3347" i="29"/>
  <c r="E3344" i="29"/>
  <c r="D3344" i="29"/>
  <c r="G3343" i="29"/>
  <c r="F3343" i="29"/>
  <c r="G3342" i="29"/>
  <c r="G3341" i="29"/>
  <c r="G3340" i="29"/>
  <c r="G3339" i="29"/>
  <c r="G3338" i="29"/>
  <c r="G3337" i="29"/>
  <c r="G3336" i="29"/>
  <c r="G3335" i="29"/>
  <c r="G3334" i="29"/>
  <c r="G3347" i="29" s="1"/>
  <c r="F3334" i="29"/>
  <c r="N3330" i="29"/>
  <c r="N3331" i="29" s="1"/>
  <c r="N3332" i="29" s="1"/>
  <c r="N3333" i="29" s="1"/>
  <c r="N3334" i="29" s="1"/>
  <c r="N3335" i="29" s="1"/>
  <c r="N3336" i="29" s="1"/>
  <c r="N3337" i="29" s="1"/>
  <c r="N3338" i="29" s="1"/>
  <c r="N3339" i="29" s="1"/>
  <c r="N3340" i="29" s="1"/>
  <c r="N3341" i="29" s="1"/>
  <c r="N3342" i="29" s="1"/>
  <c r="N3343" i="29" s="1"/>
  <c r="N3344" i="29" s="1"/>
  <c r="N3345" i="29" s="1"/>
  <c r="N3346" i="29" s="1"/>
  <c r="N3347" i="29" s="1"/>
  <c r="N3348" i="29" s="1"/>
  <c r="N3349" i="29" s="1"/>
  <c r="N3350" i="29" s="1"/>
  <c r="N3351" i="29" s="1"/>
  <c r="N3352" i="29" s="1"/>
  <c r="N3353" i="29" s="1"/>
  <c r="N3354" i="29" s="1"/>
  <c r="N3355" i="29" s="1"/>
  <c r="N3356" i="29" s="1"/>
  <c r="N3357" i="29" s="1"/>
  <c r="N3358" i="29" s="1"/>
  <c r="N3359" i="29" s="1"/>
  <c r="N3360" i="29" s="1"/>
  <c r="C3329" i="29"/>
  <c r="D3323" i="29"/>
  <c r="D3322" i="29"/>
  <c r="D3321" i="29"/>
  <c r="F3315" i="29"/>
  <c r="E3312" i="29"/>
  <c r="D3312" i="29"/>
  <c r="G3311" i="29"/>
  <c r="G3310" i="29"/>
  <c r="G3309" i="29"/>
  <c r="F3309" i="29"/>
  <c r="F3310" i="29" s="1"/>
  <c r="F3311" i="29" s="1"/>
  <c r="G3308" i="29"/>
  <c r="G3307" i="29"/>
  <c r="G3306" i="29"/>
  <c r="G3305" i="29"/>
  <c r="G3304" i="29"/>
  <c r="G3315" i="29" s="1"/>
  <c r="F3304" i="29"/>
  <c r="C3299" i="29"/>
  <c r="D3293" i="29"/>
  <c r="D3292" i="29"/>
  <c r="D3291" i="29"/>
  <c r="F3285" i="29"/>
  <c r="E3282" i="29"/>
  <c r="D3282" i="29"/>
  <c r="G3281" i="29"/>
  <c r="G3280" i="29"/>
  <c r="G3279" i="29"/>
  <c r="F3279" i="29"/>
  <c r="F3280" i="29" s="1"/>
  <c r="F3281" i="29" s="1"/>
  <c r="G3278" i="29"/>
  <c r="G3277" i="29"/>
  <c r="G3276" i="29"/>
  <c r="G3275" i="29"/>
  <c r="F3275" i="29"/>
  <c r="G3274" i="29"/>
  <c r="G3285" i="29" s="1"/>
  <c r="F3274" i="29"/>
  <c r="N3270" i="29"/>
  <c r="N3271" i="29" s="1"/>
  <c r="N3272" i="29" s="1"/>
  <c r="N3273" i="29" s="1"/>
  <c r="N3274" i="29" s="1"/>
  <c r="N3275" i="29" s="1"/>
  <c r="N3276" i="29" s="1"/>
  <c r="N3277" i="29" s="1"/>
  <c r="N3278" i="29" s="1"/>
  <c r="N3279" i="29" s="1"/>
  <c r="N3280" i="29" s="1"/>
  <c r="N3281" i="29" s="1"/>
  <c r="N3282" i="29" s="1"/>
  <c r="N3283" i="29" s="1"/>
  <c r="N3284" i="29" s="1"/>
  <c r="N3285" i="29" s="1"/>
  <c r="N3286" i="29" s="1"/>
  <c r="N3287" i="29" s="1"/>
  <c r="N3288" i="29" s="1"/>
  <c r="N3289" i="29" s="1"/>
  <c r="N3290" i="29" s="1"/>
  <c r="N3291" i="29" s="1"/>
  <c r="N3292" i="29" s="1"/>
  <c r="N3293" i="29" s="1"/>
  <c r="N3294" i="29" s="1"/>
  <c r="N3295" i="29" s="1"/>
  <c r="N3296" i="29" s="1"/>
  <c r="N3297" i="29" s="1"/>
  <c r="N3298" i="29" s="1"/>
  <c r="N3299" i="29" s="1"/>
  <c r="N3300" i="29" s="1"/>
  <c r="N3301" i="29" s="1"/>
  <c r="N3302" i="29" s="1"/>
  <c r="N3303" i="29" s="1"/>
  <c r="N3304" i="29" s="1"/>
  <c r="N3305" i="29" s="1"/>
  <c r="N3306" i="29" s="1"/>
  <c r="N3307" i="29" s="1"/>
  <c r="N3308" i="29" s="1"/>
  <c r="N3309" i="29" s="1"/>
  <c r="N3310" i="29" s="1"/>
  <c r="N3311" i="29" s="1"/>
  <c r="N3312" i="29" s="1"/>
  <c r="N3313" i="29" s="1"/>
  <c r="N3314" i="29" s="1"/>
  <c r="N3315" i="29" s="1"/>
  <c r="N3316" i="29" s="1"/>
  <c r="N3317" i="29" s="1"/>
  <c r="N3318" i="29" s="1"/>
  <c r="N3319" i="29" s="1"/>
  <c r="N3320" i="29" s="1"/>
  <c r="N3321" i="29" s="1"/>
  <c r="N3322" i="29" s="1"/>
  <c r="N3323" i="29" s="1"/>
  <c r="N3324" i="29" s="1"/>
  <c r="N3325" i="29" s="1"/>
  <c r="N3326" i="29" s="1"/>
  <c r="N3327" i="29" s="1"/>
  <c r="N3328" i="29" s="1"/>
  <c r="C3269" i="29"/>
  <c r="D3263" i="29"/>
  <c r="D3262" i="29"/>
  <c r="D3261" i="29"/>
  <c r="F3255" i="29"/>
  <c r="F3256" i="29" s="1"/>
  <c r="E3252" i="29"/>
  <c r="F3252" i="29" s="1"/>
  <c r="B3260" i="29" s="1"/>
  <c r="D3260" i="29" s="1"/>
  <c r="D3252" i="29"/>
  <c r="G3251" i="29"/>
  <c r="F3251" i="29"/>
  <c r="G3250" i="29"/>
  <c r="F3250" i="29"/>
  <c r="G3249" i="29"/>
  <c r="G3248" i="29"/>
  <c r="G3247" i="29"/>
  <c r="G3246" i="29"/>
  <c r="F3246" i="29"/>
  <c r="G3245" i="29"/>
  <c r="F3245" i="29"/>
  <c r="G3244" i="29"/>
  <c r="F3244" i="29"/>
  <c r="G3243" i="29"/>
  <c r="G3255" i="29" s="1"/>
  <c r="F3243" i="29"/>
  <c r="N3239" i="29"/>
  <c r="N3240" i="29" s="1"/>
  <c r="N3241" i="29" s="1"/>
  <c r="N3242" i="29" s="1"/>
  <c r="N3243" i="29" s="1"/>
  <c r="N3244" i="29" s="1"/>
  <c r="N3245" i="29" s="1"/>
  <c r="N3246" i="29" s="1"/>
  <c r="N3247" i="29" s="1"/>
  <c r="N3248" i="29" s="1"/>
  <c r="N3249" i="29" s="1"/>
  <c r="N3250" i="29" s="1"/>
  <c r="N3251" i="29" s="1"/>
  <c r="N3252" i="29" s="1"/>
  <c r="N3253" i="29" s="1"/>
  <c r="N3254" i="29" s="1"/>
  <c r="N3255" i="29" s="1"/>
  <c r="N3256" i="29" s="1"/>
  <c r="N3257" i="29" s="1"/>
  <c r="N3258" i="29" s="1"/>
  <c r="N3259" i="29" s="1"/>
  <c r="N3260" i="29" s="1"/>
  <c r="N3261" i="29" s="1"/>
  <c r="N3262" i="29" s="1"/>
  <c r="N3263" i="29" s="1"/>
  <c r="N3264" i="29" s="1"/>
  <c r="N3265" i="29" s="1"/>
  <c r="N3266" i="29" s="1"/>
  <c r="N3267" i="29" s="1"/>
  <c r="N3268" i="29" s="1"/>
  <c r="C3238" i="29"/>
  <c r="D3233" i="29"/>
  <c r="D3232" i="29"/>
  <c r="D3231" i="29"/>
  <c r="F3225" i="29"/>
  <c r="E3222" i="29"/>
  <c r="D3222" i="29"/>
  <c r="F3226" i="29" s="1"/>
  <c r="G3221" i="29"/>
  <c r="G3220" i="29"/>
  <c r="G3219" i="29"/>
  <c r="G3218" i="29"/>
  <c r="G3217" i="29"/>
  <c r="F3217" i="29"/>
  <c r="G3216" i="29"/>
  <c r="F3216" i="29"/>
  <c r="G3215" i="29"/>
  <c r="F3215" i="29"/>
  <c r="G3214" i="29"/>
  <c r="G3213" i="29"/>
  <c r="G3225" i="29" s="1"/>
  <c r="N3209" i="29"/>
  <c r="N3210" i="29" s="1"/>
  <c r="N3211" i="29" s="1"/>
  <c r="N3212" i="29" s="1"/>
  <c r="N3213" i="29" s="1"/>
  <c r="N3214" i="29" s="1"/>
  <c r="N3215" i="29" s="1"/>
  <c r="N3216" i="29" s="1"/>
  <c r="N3217" i="29" s="1"/>
  <c r="N3218" i="29" s="1"/>
  <c r="N3219" i="29" s="1"/>
  <c r="N3220" i="29" s="1"/>
  <c r="N3221" i="29" s="1"/>
  <c r="N3222" i="29" s="1"/>
  <c r="N3223" i="29" s="1"/>
  <c r="N3224" i="29" s="1"/>
  <c r="N3225" i="29" s="1"/>
  <c r="N3226" i="29" s="1"/>
  <c r="N3227" i="29" s="1"/>
  <c r="N3228" i="29" s="1"/>
  <c r="N3229" i="29" s="1"/>
  <c r="N3230" i="29" s="1"/>
  <c r="N3231" i="29" s="1"/>
  <c r="N3232" i="29" s="1"/>
  <c r="N3233" i="29" s="1"/>
  <c r="N3234" i="29" s="1"/>
  <c r="N3235" i="29" s="1"/>
  <c r="N3236" i="29" s="1"/>
  <c r="N3237" i="29" s="1"/>
  <c r="C3208" i="29"/>
  <c r="D3203" i="29"/>
  <c r="D3202" i="29"/>
  <c r="D3201" i="29"/>
  <c r="F3195" i="29"/>
  <c r="E3192" i="29"/>
  <c r="D3192" i="29"/>
  <c r="G3191" i="29"/>
  <c r="G3190" i="29"/>
  <c r="G3189" i="29"/>
  <c r="G3188" i="29"/>
  <c r="G3183" i="29"/>
  <c r="G3182" i="29"/>
  <c r="G3181" i="29"/>
  <c r="G3180" i="29"/>
  <c r="F3180" i="29"/>
  <c r="N3176" i="29"/>
  <c r="N3177" i="29" s="1"/>
  <c r="N3178" i="29" s="1"/>
  <c r="N3179" i="29" s="1"/>
  <c r="N3180" i="29" s="1"/>
  <c r="N3181" i="29" s="1"/>
  <c r="N3182" i="29" s="1"/>
  <c r="N3183" i="29" s="1"/>
  <c r="N3184" i="29" s="1"/>
  <c r="N3185" i="29" s="1"/>
  <c r="N3186" i="29" s="1"/>
  <c r="N3187" i="29" s="1"/>
  <c r="N3188" i="29" s="1"/>
  <c r="N3189" i="29" s="1"/>
  <c r="N3190" i="29" s="1"/>
  <c r="N3191" i="29" s="1"/>
  <c r="N3192" i="29" s="1"/>
  <c r="N3193" i="29" s="1"/>
  <c r="N3194" i="29" s="1"/>
  <c r="N3195" i="29" s="1"/>
  <c r="N3196" i="29" s="1"/>
  <c r="N3197" i="29" s="1"/>
  <c r="N3198" i="29" s="1"/>
  <c r="N3199" i="29" s="1"/>
  <c r="N3200" i="29" s="1"/>
  <c r="N3201" i="29" s="1"/>
  <c r="N3202" i="29" s="1"/>
  <c r="N3203" i="29" s="1"/>
  <c r="N3204" i="29" s="1"/>
  <c r="N3205" i="29" s="1"/>
  <c r="N3206" i="29" s="1"/>
  <c r="N3207" i="29" s="1"/>
  <c r="C3175" i="29"/>
  <c r="D3169" i="29"/>
  <c r="F3161" i="29"/>
  <c r="E3158" i="29"/>
  <c r="D3158" i="29"/>
  <c r="G3157" i="29"/>
  <c r="F3157" i="29"/>
  <c r="G3156" i="29"/>
  <c r="G3155" i="29"/>
  <c r="G3154" i="29"/>
  <c r="G3153" i="29"/>
  <c r="G3152" i="29"/>
  <c r="G3151" i="29"/>
  <c r="G3150" i="29"/>
  <c r="G3149" i="29"/>
  <c r="G3161" i="29" s="1"/>
  <c r="F3149" i="29"/>
  <c r="N3145" i="29"/>
  <c r="N3146" i="29" s="1"/>
  <c r="N3147" i="29" s="1"/>
  <c r="N3148" i="29" s="1"/>
  <c r="N3149" i="29" s="1"/>
  <c r="N3150" i="29" s="1"/>
  <c r="N3151" i="29" s="1"/>
  <c r="N3152" i="29" s="1"/>
  <c r="N3153" i="29" s="1"/>
  <c r="N3154" i="29" s="1"/>
  <c r="N3155" i="29" s="1"/>
  <c r="N3156" i="29" s="1"/>
  <c r="N3157" i="29" s="1"/>
  <c r="N3158" i="29" s="1"/>
  <c r="N3159" i="29" s="1"/>
  <c r="N3160" i="29" s="1"/>
  <c r="N3161" i="29" s="1"/>
  <c r="N3162" i="29" s="1"/>
  <c r="N3163" i="29" s="1"/>
  <c r="N3164" i="29" s="1"/>
  <c r="N3165" i="29" s="1"/>
  <c r="N3166" i="29" s="1"/>
  <c r="N3167" i="29" s="1"/>
  <c r="N3168" i="29" s="1"/>
  <c r="N3169" i="29" s="1"/>
  <c r="N3170" i="29" s="1"/>
  <c r="N3171" i="29" s="1"/>
  <c r="N3172" i="29" s="1"/>
  <c r="N3173" i="29" s="1"/>
  <c r="N3174" i="29" s="1"/>
  <c r="C3144" i="29"/>
  <c r="D3138" i="29"/>
  <c r="F3130" i="29"/>
  <c r="E3127" i="29"/>
  <c r="D3127" i="29"/>
  <c r="G3126" i="29"/>
  <c r="F3126" i="29"/>
  <c r="G3125" i="29"/>
  <c r="G3121" i="29"/>
  <c r="G3120" i="29"/>
  <c r="G3119" i="29"/>
  <c r="G3118" i="29"/>
  <c r="G3117" i="29"/>
  <c r="G3116" i="29"/>
  <c r="G3115" i="29"/>
  <c r="G3114" i="29"/>
  <c r="G3113" i="29"/>
  <c r="G3130" i="29" s="1"/>
  <c r="F3113" i="29"/>
  <c r="C3108" i="29"/>
  <c r="D3102" i="29"/>
  <c r="D3101" i="29"/>
  <c r="D3100" i="29"/>
  <c r="F3094" i="29"/>
  <c r="E3091" i="29"/>
  <c r="D3091" i="29"/>
  <c r="G3090" i="29"/>
  <c r="G3089" i="29"/>
  <c r="F3089" i="29"/>
  <c r="F3090" i="29" s="1"/>
  <c r="G3088" i="29"/>
  <c r="G3087" i="29"/>
  <c r="G3086" i="29"/>
  <c r="G3085" i="29"/>
  <c r="G3084" i="29"/>
  <c r="G3083" i="29"/>
  <c r="G3094" i="29" s="1"/>
  <c r="F3083" i="29"/>
  <c r="F3084" i="29" s="1"/>
  <c r="N3079" i="29"/>
  <c r="N3080" i="29" s="1"/>
  <c r="N3081" i="29" s="1"/>
  <c r="N3082" i="29" s="1"/>
  <c r="N3083" i="29" s="1"/>
  <c r="N3084" i="29" s="1"/>
  <c r="N3085" i="29" s="1"/>
  <c r="N3086" i="29" s="1"/>
  <c r="N3087" i="29" s="1"/>
  <c r="N3088" i="29" s="1"/>
  <c r="N3089" i="29" s="1"/>
  <c r="N3090" i="29" s="1"/>
  <c r="N3091" i="29" s="1"/>
  <c r="N3092" i="29" s="1"/>
  <c r="N3093" i="29" s="1"/>
  <c r="N3094" i="29" s="1"/>
  <c r="N3095" i="29" s="1"/>
  <c r="N3096" i="29" s="1"/>
  <c r="N3097" i="29" s="1"/>
  <c r="N3098" i="29" s="1"/>
  <c r="N3099" i="29" s="1"/>
  <c r="N3100" i="29" s="1"/>
  <c r="N3101" i="29" s="1"/>
  <c r="N3102" i="29" s="1"/>
  <c r="N3103" i="29" s="1"/>
  <c r="N3104" i="29" s="1"/>
  <c r="N3105" i="29" s="1"/>
  <c r="N3106" i="29" s="1"/>
  <c r="N3107" i="29" s="1"/>
  <c r="N3108" i="29" s="1"/>
  <c r="N3109" i="29" s="1"/>
  <c r="N3110" i="29" s="1"/>
  <c r="N3111" i="29" s="1"/>
  <c r="N3112" i="29" s="1"/>
  <c r="N3113" i="29" s="1"/>
  <c r="N3114" i="29" s="1"/>
  <c r="N3115" i="29" s="1"/>
  <c r="N3116" i="29" s="1"/>
  <c r="N3117" i="29" s="1"/>
  <c r="N3118" i="29" s="1"/>
  <c r="N3119" i="29" s="1"/>
  <c r="N3120" i="29" s="1"/>
  <c r="N3121" i="29" s="1"/>
  <c r="N3122" i="29" s="1"/>
  <c r="N3123" i="29" s="1"/>
  <c r="N3124" i="29" s="1"/>
  <c r="N3125" i="29" s="1"/>
  <c r="N3126" i="29" s="1"/>
  <c r="N3127" i="29" s="1"/>
  <c r="N3128" i="29" s="1"/>
  <c r="N3129" i="29" s="1"/>
  <c r="N3130" i="29" s="1"/>
  <c r="N3131" i="29" s="1"/>
  <c r="N3132" i="29" s="1"/>
  <c r="N3133" i="29" s="1"/>
  <c r="N3134" i="29" s="1"/>
  <c r="N3135" i="29" s="1"/>
  <c r="N3136" i="29" s="1"/>
  <c r="N3137" i="29" s="1"/>
  <c r="N3138" i="29" s="1"/>
  <c r="N3139" i="29" s="1"/>
  <c r="N3140" i="29" s="1"/>
  <c r="N3141" i="29" s="1"/>
  <c r="N3142" i="29" s="1"/>
  <c r="N3143" i="29" s="1"/>
  <c r="C3078" i="29"/>
  <c r="D3072" i="29"/>
  <c r="D3071" i="29"/>
  <c r="D3070" i="29"/>
  <c r="D3069" i="29"/>
  <c r="F3066" i="29"/>
  <c r="F3064" i="29"/>
  <c r="F3061" i="29"/>
  <c r="E3061" i="29"/>
  <c r="D3061" i="29"/>
  <c r="G3060" i="29"/>
  <c r="G3059" i="29"/>
  <c r="G3058" i="29"/>
  <c r="G3057" i="29"/>
  <c r="G3056" i="29"/>
  <c r="F3056" i="29"/>
  <c r="F3057" i="29" s="1"/>
  <c r="F3058" i="29" s="1"/>
  <c r="F3059" i="29" s="1"/>
  <c r="F3060" i="29" s="1"/>
  <c r="G3054" i="29"/>
  <c r="G3053" i="29"/>
  <c r="G3064" i="29" s="1"/>
  <c r="F3053" i="29"/>
  <c r="N3049" i="29"/>
  <c r="N3050" i="29" s="1"/>
  <c r="N3051" i="29" s="1"/>
  <c r="N3052" i="29" s="1"/>
  <c r="N3053" i="29" s="1"/>
  <c r="N3054" i="29" s="1"/>
  <c r="N3055" i="29" s="1"/>
  <c r="N3056" i="29" s="1"/>
  <c r="N3057" i="29" s="1"/>
  <c r="N3058" i="29" s="1"/>
  <c r="N3059" i="29" s="1"/>
  <c r="N3060" i="29" s="1"/>
  <c r="N3061" i="29" s="1"/>
  <c r="N3062" i="29" s="1"/>
  <c r="N3063" i="29" s="1"/>
  <c r="N3064" i="29" s="1"/>
  <c r="N3065" i="29" s="1"/>
  <c r="N3066" i="29" s="1"/>
  <c r="N3067" i="29" s="1"/>
  <c r="N3068" i="29" s="1"/>
  <c r="N3069" i="29" s="1"/>
  <c r="N3070" i="29" s="1"/>
  <c r="N3071" i="29" s="1"/>
  <c r="N3072" i="29" s="1"/>
  <c r="N3073" i="29" s="1"/>
  <c r="N3074" i="29" s="1"/>
  <c r="N3075" i="29" s="1"/>
  <c r="N3076" i="29" s="1"/>
  <c r="N3077" i="29" s="1"/>
  <c r="C3048" i="29"/>
  <c r="D3042" i="29"/>
  <c r="D3041" i="29"/>
  <c r="D3040" i="29"/>
  <c r="F3034" i="29"/>
  <c r="E3031" i="29"/>
  <c r="D3031" i="29"/>
  <c r="G3030" i="29"/>
  <c r="G3029" i="29"/>
  <c r="G3028" i="29"/>
  <c r="G3027" i="29"/>
  <c r="G3026" i="29"/>
  <c r="G3025" i="29"/>
  <c r="G3024" i="29"/>
  <c r="G3023" i="29"/>
  <c r="G3022" i="29"/>
  <c r="F3022" i="29"/>
  <c r="N3018" i="29"/>
  <c r="N3019" i="29" s="1"/>
  <c r="N3020" i="29" s="1"/>
  <c r="N3021" i="29" s="1"/>
  <c r="N3022" i="29" s="1"/>
  <c r="N3023" i="29" s="1"/>
  <c r="N3024" i="29" s="1"/>
  <c r="N3025" i="29" s="1"/>
  <c r="N3026" i="29" s="1"/>
  <c r="N3027" i="29" s="1"/>
  <c r="N3028" i="29" s="1"/>
  <c r="N3029" i="29" s="1"/>
  <c r="N3030" i="29" s="1"/>
  <c r="N3031" i="29" s="1"/>
  <c r="N3032" i="29" s="1"/>
  <c r="N3033" i="29" s="1"/>
  <c r="N3034" i="29" s="1"/>
  <c r="N3035" i="29" s="1"/>
  <c r="N3036" i="29" s="1"/>
  <c r="N3037" i="29" s="1"/>
  <c r="N3038" i="29" s="1"/>
  <c r="N3039" i="29" s="1"/>
  <c r="N3040" i="29" s="1"/>
  <c r="N3041" i="29" s="1"/>
  <c r="N3042" i="29" s="1"/>
  <c r="N3043" i="29" s="1"/>
  <c r="N3044" i="29" s="1"/>
  <c r="N3045" i="29" s="1"/>
  <c r="N3046" i="29" s="1"/>
  <c r="N3047" i="29" s="1"/>
  <c r="C3017" i="29"/>
  <c r="D3011" i="29"/>
  <c r="D3010" i="29"/>
  <c r="D3009" i="29"/>
  <c r="D3008" i="29"/>
  <c r="F3005" i="29"/>
  <c r="F3003" i="29"/>
  <c r="E3000" i="29"/>
  <c r="D3000" i="29"/>
  <c r="G2999" i="29"/>
  <c r="G2998" i="29"/>
  <c r="G2997" i="29"/>
  <c r="G2996" i="29"/>
  <c r="G2995" i="29"/>
  <c r="G2994" i="29"/>
  <c r="F2994" i="29"/>
  <c r="F2995" i="29" s="1"/>
  <c r="F2996" i="29" s="1"/>
  <c r="F2997" i="29" s="1"/>
  <c r="F2998" i="29" s="1"/>
  <c r="F2999" i="29" s="1"/>
  <c r="G2993" i="29"/>
  <c r="G2992" i="29"/>
  <c r="G3003" i="29" s="1"/>
  <c r="F2992" i="29"/>
  <c r="C2987" i="29"/>
  <c r="D2982" i="29"/>
  <c r="D2981" i="29"/>
  <c r="D2980" i="29"/>
  <c r="F2974" i="29"/>
  <c r="E2971" i="29"/>
  <c r="D2971" i="29"/>
  <c r="G2970" i="29"/>
  <c r="G2969" i="29"/>
  <c r="G2968" i="29"/>
  <c r="G2966" i="29"/>
  <c r="G2965" i="29"/>
  <c r="G2960" i="29"/>
  <c r="G2959" i="29"/>
  <c r="G2958" i="29"/>
  <c r="G2957" i="29"/>
  <c r="G2974" i="29" s="1"/>
  <c r="F2957" i="29"/>
  <c r="C2952" i="29"/>
  <c r="D2947" i="29"/>
  <c r="D2946" i="29"/>
  <c r="D2945" i="29"/>
  <c r="F2939" i="29"/>
  <c r="E2936" i="29"/>
  <c r="D2936" i="29"/>
  <c r="G2935" i="29"/>
  <c r="G2934" i="29"/>
  <c r="F2934" i="29"/>
  <c r="F2935" i="29" s="1"/>
  <c r="G2928" i="29"/>
  <c r="G2927" i="29"/>
  <c r="G2926" i="29"/>
  <c r="G2925" i="29"/>
  <c r="G2924" i="29"/>
  <c r="G2923" i="29"/>
  <c r="F2923" i="29"/>
  <c r="N2920" i="29"/>
  <c r="N2921" i="29" s="1"/>
  <c r="N2922" i="29" s="1"/>
  <c r="N2923" i="29" s="1"/>
  <c r="N2924" i="29" s="1"/>
  <c r="N2925" i="29" s="1"/>
  <c r="N2926" i="29" s="1"/>
  <c r="N2927" i="29" s="1"/>
  <c r="N2928" i="29" s="1"/>
  <c r="N2929" i="29" s="1"/>
  <c r="N2930" i="29" s="1"/>
  <c r="N2931" i="29" s="1"/>
  <c r="N2932" i="29" s="1"/>
  <c r="N2933" i="29" s="1"/>
  <c r="N2934" i="29" s="1"/>
  <c r="N2935" i="29" s="1"/>
  <c r="N2936" i="29" s="1"/>
  <c r="N2937" i="29" s="1"/>
  <c r="N2938" i="29" s="1"/>
  <c r="N2939" i="29" s="1"/>
  <c r="N2940" i="29" s="1"/>
  <c r="N2941" i="29" s="1"/>
  <c r="N2942" i="29" s="1"/>
  <c r="N2943" i="29" s="1"/>
  <c r="N2944" i="29" s="1"/>
  <c r="N2945" i="29" s="1"/>
  <c r="N2946" i="29" s="1"/>
  <c r="N2947" i="29" s="1"/>
  <c r="N2948" i="29" s="1"/>
  <c r="N2949" i="29" s="1"/>
  <c r="N2950" i="29" s="1"/>
  <c r="N2951" i="29" s="1"/>
  <c r="N2952" i="29" s="1"/>
  <c r="N2953" i="29" s="1"/>
  <c r="N2954" i="29" s="1"/>
  <c r="N2955" i="29" s="1"/>
  <c r="N2956" i="29" s="1"/>
  <c r="N2957" i="29" s="1"/>
  <c r="N2958" i="29" s="1"/>
  <c r="N2959" i="29" s="1"/>
  <c r="N2960" i="29" s="1"/>
  <c r="N2961" i="29" s="1"/>
  <c r="N2962" i="29" s="1"/>
  <c r="N2963" i="29" s="1"/>
  <c r="N2964" i="29" s="1"/>
  <c r="N2965" i="29" s="1"/>
  <c r="N2966" i="29" s="1"/>
  <c r="N2967" i="29" s="1"/>
  <c r="N2968" i="29" s="1"/>
  <c r="N2969" i="29" s="1"/>
  <c r="N2970" i="29" s="1"/>
  <c r="N2971" i="29" s="1"/>
  <c r="N2972" i="29" s="1"/>
  <c r="N2973" i="29" s="1"/>
  <c r="N2974" i="29" s="1"/>
  <c r="N2975" i="29" s="1"/>
  <c r="N2976" i="29" s="1"/>
  <c r="N2977" i="29" s="1"/>
  <c r="N2978" i="29" s="1"/>
  <c r="N2979" i="29" s="1"/>
  <c r="N2980" i="29" s="1"/>
  <c r="N2981" i="29" s="1"/>
  <c r="N2982" i="29" s="1"/>
  <c r="N2983" i="29" s="1"/>
  <c r="N2984" i="29" s="1"/>
  <c r="N2985" i="29" s="1"/>
  <c r="N2986" i="29" s="1"/>
  <c r="N2987" i="29" s="1"/>
  <c r="N2988" i="29" s="1"/>
  <c r="N2989" i="29" s="1"/>
  <c r="N2990" i="29" s="1"/>
  <c r="N2991" i="29" s="1"/>
  <c r="N2992" i="29" s="1"/>
  <c r="N2993" i="29" s="1"/>
  <c r="N2994" i="29" s="1"/>
  <c r="N2995" i="29" s="1"/>
  <c r="N2996" i="29" s="1"/>
  <c r="N2997" i="29" s="1"/>
  <c r="N2998" i="29" s="1"/>
  <c r="N2999" i="29" s="1"/>
  <c r="N3000" i="29" s="1"/>
  <c r="N3001" i="29" s="1"/>
  <c r="N3002" i="29" s="1"/>
  <c r="N3003" i="29" s="1"/>
  <c r="N3004" i="29" s="1"/>
  <c r="N3005" i="29" s="1"/>
  <c r="N3006" i="29" s="1"/>
  <c r="N3007" i="29" s="1"/>
  <c r="N3008" i="29" s="1"/>
  <c r="N3009" i="29" s="1"/>
  <c r="N3010" i="29" s="1"/>
  <c r="N3011" i="29" s="1"/>
  <c r="N3012" i="29" s="1"/>
  <c r="N3013" i="29" s="1"/>
  <c r="N3014" i="29" s="1"/>
  <c r="N3015" i="29" s="1"/>
  <c r="N3016" i="29" s="1"/>
  <c r="N2919" i="29"/>
  <c r="C2918" i="29"/>
  <c r="D2912" i="29"/>
  <c r="D2911" i="29"/>
  <c r="D2910" i="29"/>
  <c r="F2904" i="29"/>
  <c r="C18" i="30" s="1"/>
  <c r="E2901" i="29"/>
  <c r="D2901" i="29"/>
  <c r="G2900" i="29"/>
  <c r="G2899" i="29"/>
  <c r="G2898" i="29"/>
  <c r="G2897" i="29"/>
  <c r="G2896" i="29"/>
  <c r="G2895" i="29"/>
  <c r="F2895" i="29"/>
  <c r="F2896" i="29" s="1"/>
  <c r="F2897" i="29" s="1"/>
  <c r="F2898" i="29" s="1"/>
  <c r="F2899" i="29" s="1"/>
  <c r="F2900" i="29" s="1"/>
  <c r="G2894" i="29"/>
  <c r="G2893" i="29"/>
  <c r="G2904" i="29" s="1"/>
  <c r="N2889" i="29"/>
  <c r="N2890" i="29" s="1"/>
  <c r="N2891" i="29" s="1"/>
  <c r="N2892" i="29" s="1"/>
  <c r="N2893" i="29" s="1"/>
  <c r="N2894" i="29" s="1"/>
  <c r="N2895" i="29" s="1"/>
  <c r="N2896" i="29" s="1"/>
  <c r="N2897" i="29" s="1"/>
  <c r="N2898" i="29" s="1"/>
  <c r="N2899" i="29" s="1"/>
  <c r="N2900" i="29" s="1"/>
  <c r="N2901" i="29" s="1"/>
  <c r="N2902" i="29" s="1"/>
  <c r="N2903" i="29" s="1"/>
  <c r="N2904" i="29" s="1"/>
  <c r="N2905" i="29" s="1"/>
  <c r="N2906" i="29" s="1"/>
  <c r="N2907" i="29" s="1"/>
  <c r="N2908" i="29" s="1"/>
  <c r="N2909" i="29" s="1"/>
  <c r="N2910" i="29" s="1"/>
  <c r="N2911" i="29" s="1"/>
  <c r="N2912" i="29" s="1"/>
  <c r="N2913" i="29" s="1"/>
  <c r="N2914" i="29" s="1"/>
  <c r="N2915" i="29" s="1"/>
  <c r="N2916" i="29" s="1"/>
  <c r="N2917" i="29" s="1"/>
  <c r="C2888" i="29"/>
  <c r="D2882" i="29"/>
  <c r="D2881" i="29"/>
  <c r="D2880" i="29"/>
  <c r="F2874" i="29"/>
  <c r="C17" i="30" s="1"/>
  <c r="E2871" i="29"/>
  <c r="D2871" i="29"/>
  <c r="G2870" i="29"/>
  <c r="G2869" i="29"/>
  <c r="G2868" i="29"/>
  <c r="G2867" i="29"/>
  <c r="G2866" i="29"/>
  <c r="F2866" i="29"/>
  <c r="F2867" i="29" s="1"/>
  <c r="F2868" i="29" s="1"/>
  <c r="F2869" i="29" s="1"/>
  <c r="F2870" i="29" s="1"/>
  <c r="G2865" i="29"/>
  <c r="G2864" i="29"/>
  <c r="G2863" i="29"/>
  <c r="G2874" i="29" s="1"/>
  <c r="D17" i="30" s="1"/>
  <c r="F2863" i="29"/>
  <c r="N2859" i="29"/>
  <c r="N2860" i="29" s="1"/>
  <c r="N2861" i="29" s="1"/>
  <c r="N2862" i="29" s="1"/>
  <c r="N2863" i="29" s="1"/>
  <c r="N2864" i="29" s="1"/>
  <c r="N2865" i="29" s="1"/>
  <c r="N2866" i="29" s="1"/>
  <c r="N2867" i="29" s="1"/>
  <c r="N2868" i="29" s="1"/>
  <c r="N2869" i="29" s="1"/>
  <c r="N2870" i="29" s="1"/>
  <c r="N2871" i="29" s="1"/>
  <c r="N2872" i="29" s="1"/>
  <c r="N2873" i="29" s="1"/>
  <c r="N2874" i="29" s="1"/>
  <c r="N2875" i="29" s="1"/>
  <c r="N2876" i="29" s="1"/>
  <c r="N2877" i="29" s="1"/>
  <c r="N2878" i="29" s="1"/>
  <c r="N2879" i="29" s="1"/>
  <c r="N2880" i="29" s="1"/>
  <c r="N2881" i="29" s="1"/>
  <c r="N2882" i="29" s="1"/>
  <c r="N2883" i="29" s="1"/>
  <c r="N2884" i="29" s="1"/>
  <c r="N2885" i="29" s="1"/>
  <c r="N2886" i="29" s="1"/>
  <c r="N2887" i="29" s="1"/>
  <c r="C2858" i="29"/>
  <c r="D2852" i="29"/>
  <c r="D2851" i="29"/>
  <c r="D2850" i="29"/>
  <c r="D2849" i="29"/>
  <c r="F2846" i="29"/>
  <c r="F2844" i="29"/>
  <c r="E2841" i="29"/>
  <c r="D2841" i="29"/>
  <c r="G2840" i="29"/>
  <c r="G2839" i="29"/>
  <c r="F2839" i="29"/>
  <c r="F2840" i="29" s="1"/>
  <c r="G2838" i="29"/>
  <c r="G2837" i="29"/>
  <c r="G2836" i="29"/>
  <c r="G2835" i="29"/>
  <c r="G2834" i="29"/>
  <c r="G2833" i="29"/>
  <c r="G2844" i="29" s="1"/>
  <c r="F2833" i="29"/>
  <c r="N2829" i="29"/>
  <c r="N2830" i="29" s="1"/>
  <c r="N2831" i="29" s="1"/>
  <c r="N2832" i="29" s="1"/>
  <c r="N2833" i="29" s="1"/>
  <c r="N2834" i="29" s="1"/>
  <c r="N2835" i="29" s="1"/>
  <c r="N2836" i="29" s="1"/>
  <c r="N2837" i="29" s="1"/>
  <c r="N2838" i="29" s="1"/>
  <c r="N2839" i="29" s="1"/>
  <c r="N2840" i="29" s="1"/>
  <c r="N2841" i="29" s="1"/>
  <c r="N2842" i="29" s="1"/>
  <c r="N2843" i="29" s="1"/>
  <c r="N2844" i="29" s="1"/>
  <c r="N2845" i="29" s="1"/>
  <c r="N2846" i="29" s="1"/>
  <c r="N2847" i="29" s="1"/>
  <c r="N2848" i="29" s="1"/>
  <c r="N2849" i="29" s="1"/>
  <c r="N2850" i="29" s="1"/>
  <c r="N2851" i="29" s="1"/>
  <c r="N2852" i="29" s="1"/>
  <c r="N2853" i="29" s="1"/>
  <c r="N2854" i="29" s="1"/>
  <c r="N2855" i="29" s="1"/>
  <c r="N2856" i="29" s="1"/>
  <c r="N2857" i="29" s="1"/>
  <c r="C2828" i="29"/>
  <c r="D2822" i="29"/>
  <c r="D2821" i="29"/>
  <c r="D2820" i="29"/>
  <c r="F2814" i="29"/>
  <c r="E2811" i="29"/>
  <c r="D2811" i="29"/>
  <c r="G2810" i="29"/>
  <c r="F2810" i="29"/>
  <c r="G2807" i="29"/>
  <c r="G2806" i="29"/>
  <c r="G2805" i="29"/>
  <c r="G2804" i="29"/>
  <c r="G2803" i="29"/>
  <c r="G2802" i="29"/>
  <c r="G2801" i="29"/>
  <c r="G2814" i="29" s="1"/>
  <c r="F2801" i="29"/>
  <c r="N2797" i="29"/>
  <c r="N2798" i="29" s="1"/>
  <c r="N2799" i="29" s="1"/>
  <c r="N2800" i="29" s="1"/>
  <c r="N2801" i="29" s="1"/>
  <c r="N2802" i="29" s="1"/>
  <c r="N2803" i="29" s="1"/>
  <c r="N2804" i="29" s="1"/>
  <c r="N2805" i="29" s="1"/>
  <c r="N2806" i="29" s="1"/>
  <c r="N2807" i="29" s="1"/>
  <c r="N2808" i="29" s="1"/>
  <c r="N2809" i="29" s="1"/>
  <c r="N2810" i="29" s="1"/>
  <c r="N2811" i="29" s="1"/>
  <c r="N2812" i="29" s="1"/>
  <c r="N2813" i="29" s="1"/>
  <c r="N2814" i="29" s="1"/>
  <c r="N2815" i="29" s="1"/>
  <c r="N2816" i="29" s="1"/>
  <c r="N2817" i="29" s="1"/>
  <c r="N2818" i="29" s="1"/>
  <c r="N2819" i="29" s="1"/>
  <c r="N2820" i="29" s="1"/>
  <c r="N2821" i="29" s="1"/>
  <c r="N2822" i="29" s="1"/>
  <c r="N2823" i="29" s="1"/>
  <c r="N2824" i="29" s="1"/>
  <c r="N2825" i="29" s="1"/>
  <c r="N2826" i="29" s="1"/>
  <c r="N2827" i="29" s="1"/>
  <c r="C2796" i="29"/>
  <c r="D2790" i="29"/>
  <c r="D2789" i="29"/>
  <c r="D2788" i="29"/>
  <c r="F2782" i="29"/>
  <c r="C16" i="30" s="1"/>
  <c r="E2779" i="29"/>
  <c r="D2779" i="29"/>
  <c r="G2778" i="29"/>
  <c r="G2777" i="29"/>
  <c r="G2776" i="29"/>
  <c r="G2775" i="29"/>
  <c r="G2774" i="29"/>
  <c r="G2773" i="29"/>
  <c r="G2772" i="29"/>
  <c r="G2771" i="29"/>
  <c r="G2770" i="29"/>
  <c r="G2769" i="29"/>
  <c r="G2768" i="29"/>
  <c r="G2782" i="29" s="1"/>
  <c r="D16" i="30" s="1"/>
  <c r="F2768" i="29"/>
  <c r="N2764" i="29"/>
  <c r="N2765" i="29" s="1"/>
  <c r="N2766" i="29" s="1"/>
  <c r="N2767" i="29" s="1"/>
  <c r="N2768" i="29" s="1"/>
  <c r="N2769" i="29" s="1"/>
  <c r="N2770" i="29" s="1"/>
  <c r="N2771" i="29" s="1"/>
  <c r="N2772" i="29" s="1"/>
  <c r="N2773" i="29" s="1"/>
  <c r="N2774" i="29" s="1"/>
  <c r="N2775" i="29" s="1"/>
  <c r="N2776" i="29" s="1"/>
  <c r="N2777" i="29" s="1"/>
  <c r="N2778" i="29" s="1"/>
  <c r="N2779" i="29" s="1"/>
  <c r="N2780" i="29" s="1"/>
  <c r="N2781" i="29" s="1"/>
  <c r="N2782" i="29" s="1"/>
  <c r="N2783" i="29" s="1"/>
  <c r="N2784" i="29" s="1"/>
  <c r="N2785" i="29" s="1"/>
  <c r="N2786" i="29" s="1"/>
  <c r="N2787" i="29" s="1"/>
  <c r="N2788" i="29" s="1"/>
  <c r="N2789" i="29" s="1"/>
  <c r="N2790" i="29" s="1"/>
  <c r="N2791" i="29" s="1"/>
  <c r="N2792" i="29" s="1"/>
  <c r="N2793" i="29" s="1"/>
  <c r="N2794" i="29" s="1"/>
  <c r="N2795" i="29" s="1"/>
  <c r="C2763" i="29"/>
  <c r="D2757" i="29"/>
  <c r="D2756" i="29"/>
  <c r="D2755" i="29"/>
  <c r="F2749" i="29"/>
  <c r="E2746" i="29"/>
  <c r="D2746" i="29"/>
  <c r="G2745" i="29"/>
  <c r="G2742" i="29"/>
  <c r="G2741" i="29"/>
  <c r="G2740" i="29"/>
  <c r="G2739" i="29"/>
  <c r="G2738" i="29"/>
  <c r="G2737" i="29"/>
  <c r="G2736" i="29"/>
  <c r="G2735" i="29"/>
  <c r="C2730" i="29"/>
  <c r="D2725" i="29"/>
  <c r="D2724" i="29"/>
  <c r="D2722" i="29"/>
  <c r="F2717" i="29"/>
  <c r="E2714" i="29"/>
  <c r="D2714" i="29"/>
  <c r="G2713" i="29"/>
  <c r="F2713" i="29"/>
  <c r="G2712" i="29"/>
  <c r="G2711" i="29"/>
  <c r="G2707" i="29"/>
  <c r="G2704" i="29"/>
  <c r="G2703" i="29"/>
  <c r="F2703" i="29"/>
  <c r="N2699" i="29"/>
  <c r="N2700" i="29" s="1"/>
  <c r="N2701" i="29" s="1"/>
  <c r="N2702" i="29" s="1"/>
  <c r="N2703" i="29" s="1"/>
  <c r="N2704" i="29" s="1"/>
  <c r="N2705" i="29" s="1"/>
  <c r="N2706" i="29" s="1"/>
  <c r="N2707" i="29" s="1"/>
  <c r="N2708" i="29" s="1"/>
  <c r="N2709" i="29" s="1"/>
  <c r="N2710" i="29" s="1"/>
  <c r="N2711" i="29" s="1"/>
  <c r="N2712" i="29" s="1"/>
  <c r="N2713" i="29" s="1"/>
  <c r="N2714" i="29" s="1"/>
  <c r="N2715" i="29" s="1"/>
  <c r="N2716" i="29" s="1"/>
  <c r="N2717" i="29" s="1"/>
  <c r="N2718" i="29" s="1"/>
  <c r="N2719" i="29" s="1"/>
  <c r="N2720" i="29" s="1"/>
  <c r="N2721" i="29" s="1"/>
  <c r="N2722" i="29" s="1"/>
  <c r="N2723" i="29" s="1"/>
  <c r="N2724" i="29" s="1"/>
  <c r="N2725" i="29" s="1"/>
  <c r="N2726" i="29" s="1"/>
  <c r="N2727" i="29" s="1"/>
  <c r="N2728" i="29" s="1"/>
  <c r="N2729" i="29" s="1"/>
  <c r="N2730" i="29" s="1"/>
  <c r="N2731" i="29" s="1"/>
  <c r="N2732" i="29" s="1"/>
  <c r="N2733" i="29" s="1"/>
  <c r="N2734" i="29" s="1"/>
  <c r="N2735" i="29" s="1"/>
  <c r="N2736" i="29" s="1"/>
  <c r="N2737" i="29" s="1"/>
  <c r="N2738" i="29" s="1"/>
  <c r="N2739" i="29" s="1"/>
  <c r="N2740" i="29" s="1"/>
  <c r="N2741" i="29" s="1"/>
  <c r="N2742" i="29" s="1"/>
  <c r="N2743" i="29" s="1"/>
  <c r="N2744" i="29" s="1"/>
  <c r="N2745" i="29" s="1"/>
  <c r="N2746" i="29" s="1"/>
  <c r="N2747" i="29" s="1"/>
  <c r="N2748" i="29" s="1"/>
  <c r="N2749" i="29" s="1"/>
  <c r="N2750" i="29" s="1"/>
  <c r="N2751" i="29" s="1"/>
  <c r="N2752" i="29" s="1"/>
  <c r="N2753" i="29" s="1"/>
  <c r="N2754" i="29" s="1"/>
  <c r="N2755" i="29" s="1"/>
  <c r="N2756" i="29" s="1"/>
  <c r="N2757" i="29" s="1"/>
  <c r="N2758" i="29" s="1"/>
  <c r="N2759" i="29" s="1"/>
  <c r="N2760" i="29" s="1"/>
  <c r="N2761" i="29" s="1"/>
  <c r="N2762" i="29" s="1"/>
  <c r="C2698" i="29"/>
  <c r="D2693" i="29"/>
  <c r="D2692" i="29"/>
  <c r="D2691" i="29"/>
  <c r="F2685" i="29"/>
  <c r="C15" i="30" s="1"/>
  <c r="E2682" i="29"/>
  <c r="D2682" i="29"/>
  <c r="G2681" i="29"/>
  <c r="G2680" i="29"/>
  <c r="G2678" i="29"/>
  <c r="G2677" i="29"/>
  <c r="G2676" i="29"/>
  <c r="G2675" i="29"/>
  <c r="G2674" i="29"/>
  <c r="G2673" i="29"/>
  <c r="F2673" i="29"/>
  <c r="N2669" i="29"/>
  <c r="N2670" i="29" s="1"/>
  <c r="N2671" i="29" s="1"/>
  <c r="N2672" i="29" s="1"/>
  <c r="N2673" i="29" s="1"/>
  <c r="N2674" i="29" s="1"/>
  <c r="N2675" i="29" s="1"/>
  <c r="N2676" i="29" s="1"/>
  <c r="N2677" i="29" s="1"/>
  <c r="N2678" i="29" s="1"/>
  <c r="N2679" i="29" s="1"/>
  <c r="N2680" i="29" s="1"/>
  <c r="N2681" i="29" s="1"/>
  <c r="N2682" i="29" s="1"/>
  <c r="N2683" i="29" s="1"/>
  <c r="N2684" i="29" s="1"/>
  <c r="N2685" i="29" s="1"/>
  <c r="N2686" i="29" s="1"/>
  <c r="N2687" i="29" s="1"/>
  <c r="N2688" i="29" s="1"/>
  <c r="N2689" i="29" s="1"/>
  <c r="N2690" i="29" s="1"/>
  <c r="N2691" i="29" s="1"/>
  <c r="N2692" i="29" s="1"/>
  <c r="N2693" i="29" s="1"/>
  <c r="N2694" i="29" s="1"/>
  <c r="N2695" i="29" s="1"/>
  <c r="N2696" i="29" s="1"/>
  <c r="N2697" i="29" s="1"/>
  <c r="C2668" i="29"/>
  <c r="D2662" i="29"/>
  <c r="D2661" i="29"/>
  <c r="D2660" i="29"/>
  <c r="F2654" i="29"/>
  <c r="E2651" i="29"/>
  <c r="D2651" i="29"/>
  <c r="G2650" i="29"/>
  <c r="F2650" i="29"/>
  <c r="G2649" i="29"/>
  <c r="G2648" i="29"/>
  <c r="G2647" i="29"/>
  <c r="G2646" i="29"/>
  <c r="G2645" i="29"/>
  <c r="G2644" i="29"/>
  <c r="G2643" i="29"/>
  <c r="G2642" i="29"/>
  <c r="G2641" i="29"/>
  <c r="G2639" i="29"/>
  <c r="G2638" i="29"/>
  <c r="F2638" i="29"/>
  <c r="N2634" i="29"/>
  <c r="N2635" i="29" s="1"/>
  <c r="N2636" i="29" s="1"/>
  <c r="N2637" i="29" s="1"/>
  <c r="N2638" i="29" s="1"/>
  <c r="N2639" i="29" s="1"/>
  <c r="N2640" i="29" s="1"/>
  <c r="N2641" i="29" s="1"/>
  <c r="N2642" i="29" s="1"/>
  <c r="N2643" i="29" s="1"/>
  <c r="N2644" i="29" s="1"/>
  <c r="N2645" i="29" s="1"/>
  <c r="N2646" i="29" s="1"/>
  <c r="N2647" i="29" s="1"/>
  <c r="N2648" i="29" s="1"/>
  <c r="N2649" i="29" s="1"/>
  <c r="N2650" i="29" s="1"/>
  <c r="N2651" i="29" s="1"/>
  <c r="N2652" i="29" s="1"/>
  <c r="N2653" i="29" s="1"/>
  <c r="N2654" i="29" s="1"/>
  <c r="N2655" i="29" s="1"/>
  <c r="N2656" i="29" s="1"/>
  <c r="N2657" i="29" s="1"/>
  <c r="N2658" i="29" s="1"/>
  <c r="N2659" i="29" s="1"/>
  <c r="N2660" i="29" s="1"/>
  <c r="N2661" i="29" s="1"/>
  <c r="N2662" i="29" s="1"/>
  <c r="N2663" i="29" s="1"/>
  <c r="N2664" i="29" s="1"/>
  <c r="N2665" i="29" s="1"/>
  <c r="N2666" i="29" s="1"/>
  <c r="N2667" i="29" s="1"/>
  <c r="C2633" i="29"/>
  <c r="D2627" i="29"/>
  <c r="D2626" i="29"/>
  <c r="D2625" i="29"/>
  <c r="F2619" i="29"/>
  <c r="E2616" i="29"/>
  <c r="D2616" i="29"/>
  <c r="G2615" i="29"/>
  <c r="F2615" i="29"/>
  <c r="G2612" i="29"/>
  <c r="G2611" i="29"/>
  <c r="G2607" i="29"/>
  <c r="G2605" i="29"/>
  <c r="G2604" i="29"/>
  <c r="G2603" i="29"/>
  <c r="G2602" i="29"/>
  <c r="G2601" i="29"/>
  <c r="G2619" i="29" s="1"/>
  <c r="F2601" i="29"/>
  <c r="N2597" i="29"/>
  <c r="N2598" i="29" s="1"/>
  <c r="N2599" i="29" s="1"/>
  <c r="N2600" i="29" s="1"/>
  <c r="N2601" i="29" s="1"/>
  <c r="N2602" i="29" s="1"/>
  <c r="N2603" i="29" s="1"/>
  <c r="N2604" i="29" s="1"/>
  <c r="N2605" i="29" s="1"/>
  <c r="N2606" i="29" s="1"/>
  <c r="N2607" i="29" s="1"/>
  <c r="N2608" i="29" s="1"/>
  <c r="N2609" i="29" s="1"/>
  <c r="N2610" i="29" s="1"/>
  <c r="N2611" i="29" s="1"/>
  <c r="N2612" i="29" s="1"/>
  <c r="N2613" i="29" s="1"/>
  <c r="N2614" i="29" s="1"/>
  <c r="N2615" i="29" s="1"/>
  <c r="N2616" i="29" s="1"/>
  <c r="N2617" i="29" s="1"/>
  <c r="N2618" i="29" s="1"/>
  <c r="N2619" i="29" s="1"/>
  <c r="N2620" i="29" s="1"/>
  <c r="N2621" i="29" s="1"/>
  <c r="N2622" i="29" s="1"/>
  <c r="N2623" i="29" s="1"/>
  <c r="N2624" i="29" s="1"/>
  <c r="N2625" i="29" s="1"/>
  <c r="N2626" i="29" s="1"/>
  <c r="N2627" i="29" s="1"/>
  <c r="N2628" i="29" s="1"/>
  <c r="N2629" i="29" s="1"/>
  <c r="N2630" i="29" s="1"/>
  <c r="N2631" i="29" s="1"/>
  <c r="N2632" i="29" s="1"/>
  <c r="C2596" i="29"/>
  <c r="D2590" i="29"/>
  <c r="D2589" i="29"/>
  <c r="D2588" i="29"/>
  <c r="F2582" i="29"/>
  <c r="E2579" i="29"/>
  <c r="D2579" i="29"/>
  <c r="G2578" i="29"/>
  <c r="G2577" i="29"/>
  <c r="G2576" i="29"/>
  <c r="G2575" i="29"/>
  <c r="G2574" i="29"/>
  <c r="G2573" i="29"/>
  <c r="G2572" i="29"/>
  <c r="G2571" i="29"/>
  <c r="G2570" i="29"/>
  <c r="G2569" i="29"/>
  <c r="G2582" i="29" s="1"/>
  <c r="F2569" i="29"/>
  <c r="N2566" i="29"/>
  <c r="N2567" i="29" s="1"/>
  <c r="N2568" i="29" s="1"/>
  <c r="N2569" i="29" s="1"/>
  <c r="N2570" i="29" s="1"/>
  <c r="N2571" i="29" s="1"/>
  <c r="N2572" i="29" s="1"/>
  <c r="N2573" i="29" s="1"/>
  <c r="N2574" i="29" s="1"/>
  <c r="N2575" i="29" s="1"/>
  <c r="N2576" i="29" s="1"/>
  <c r="N2577" i="29" s="1"/>
  <c r="N2578" i="29" s="1"/>
  <c r="N2579" i="29" s="1"/>
  <c r="N2580" i="29" s="1"/>
  <c r="N2581" i="29" s="1"/>
  <c r="N2582" i="29" s="1"/>
  <c r="N2583" i="29" s="1"/>
  <c r="N2584" i="29" s="1"/>
  <c r="N2585" i="29" s="1"/>
  <c r="N2586" i="29" s="1"/>
  <c r="N2587" i="29" s="1"/>
  <c r="N2588" i="29" s="1"/>
  <c r="N2589" i="29" s="1"/>
  <c r="N2590" i="29" s="1"/>
  <c r="N2591" i="29" s="1"/>
  <c r="N2592" i="29" s="1"/>
  <c r="N2593" i="29" s="1"/>
  <c r="N2594" i="29" s="1"/>
  <c r="N2595" i="29" s="1"/>
  <c r="N2565" i="29"/>
  <c r="C2564" i="29"/>
  <c r="D2558" i="29"/>
  <c r="D2557" i="29"/>
  <c r="D2556" i="29"/>
  <c r="F2550" i="29"/>
  <c r="E2547" i="29"/>
  <c r="D2547" i="29"/>
  <c r="G2546" i="29"/>
  <c r="G2545" i="29"/>
  <c r="G2544" i="29"/>
  <c r="F2544" i="29"/>
  <c r="F2545" i="29" s="1"/>
  <c r="F2546" i="29" s="1"/>
  <c r="G2543" i="29"/>
  <c r="F2543" i="29"/>
  <c r="G2542" i="29"/>
  <c r="F2542" i="29"/>
  <c r="G2541" i="29"/>
  <c r="F2541" i="29"/>
  <c r="G2540" i="29"/>
  <c r="F2540" i="29"/>
  <c r="G2539" i="29"/>
  <c r="G2538" i="29"/>
  <c r="F2538" i="29"/>
  <c r="N2534" i="29"/>
  <c r="N2535" i="29" s="1"/>
  <c r="N2536" i="29" s="1"/>
  <c r="N2537" i="29" s="1"/>
  <c r="N2538" i="29" s="1"/>
  <c r="N2539" i="29" s="1"/>
  <c r="N2540" i="29" s="1"/>
  <c r="N2541" i="29" s="1"/>
  <c r="N2542" i="29" s="1"/>
  <c r="N2543" i="29" s="1"/>
  <c r="N2544" i="29" s="1"/>
  <c r="N2545" i="29" s="1"/>
  <c r="N2546" i="29" s="1"/>
  <c r="N2547" i="29" s="1"/>
  <c r="N2548" i="29" s="1"/>
  <c r="N2549" i="29" s="1"/>
  <c r="N2550" i="29" s="1"/>
  <c r="N2551" i="29" s="1"/>
  <c r="N2552" i="29" s="1"/>
  <c r="N2553" i="29" s="1"/>
  <c r="N2554" i="29" s="1"/>
  <c r="N2555" i="29" s="1"/>
  <c r="N2556" i="29" s="1"/>
  <c r="N2557" i="29" s="1"/>
  <c r="N2558" i="29" s="1"/>
  <c r="N2559" i="29" s="1"/>
  <c r="N2560" i="29" s="1"/>
  <c r="N2561" i="29" s="1"/>
  <c r="N2562" i="29" s="1"/>
  <c r="N2563" i="29" s="1"/>
  <c r="C2533" i="29"/>
  <c r="D2527" i="29"/>
  <c r="D2526" i="29"/>
  <c r="D2525" i="29"/>
  <c r="F2519" i="29"/>
  <c r="E2516" i="29"/>
  <c r="D2516" i="29"/>
  <c r="F2516" i="29" s="1"/>
  <c r="B2524" i="29" s="1"/>
  <c r="G2515" i="29"/>
  <c r="G2514" i="29"/>
  <c r="G2513" i="29"/>
  <c r="G2512" i="29"/>
  <c r="F2512" i="29"/>
  <c r="F2513" i="29" s="1"/>
  <c r="F2514" i="29" s="1"/>
  <c r="F2515" i="29" s="1"/>
  <c r="G2511" i="29"/>
  <c r="G2510" i="29"/>
  <c r="G2509" i="29"/>
  <c r="G2508" i="29"/>
  <c r="G2507" i="29"/>
  <c r="G2506" i="29"/>
  <c r="N2502" i="29"/>
  <c r="N2503" i="29" s="1"/>
  <c r="N2504" i="29" s="1"/>
  <c r="N2505" i="29" s="1"/>
  <c r="N2506" i="29" s="1"/>
  <c r="N2507" i="29" s="1"/>
  <c r="N2508" i="29" s="1"/>
  <c r="N2509" i="29" s="1"/>
  <c r="N2510" i="29" s="1"/>
  <c r="N2511" i="29" s="1"/>
  <c r="N2512" i="29" s="1"/>
  <c r="N2513" i="29" s="1"/>
  <c r="N2514" i="29" s="1"/>
  <c r="N2515" i="29" s="1"/>
  <c r="N2516" i="29" s="1"/>
  <c r="N2517" i="29" s="1"/>
  <c r="N2518" i="29" s="1"/>
  <c r="N2519" i="29" s="1"/>
  <c r="N2520" i="29" s="1"/>
  <c r="N2521" i="29" s="1"/>
  <c r="N2522" i="29" s="1"/>
  <c r="N2523" i="29" s="1"/>
  <c r="N2524" i="29" s="1"/>
  <c r="N2525" i="29" s="1"/>
  <c r="N2526" i="29" s="1"/>
  <c r="N2527" i="29" s="1"/>
  <c r="N2528" i="29" s="1"/>
  <c r="N2529" i="29" s="1"/>
  <c r="N2530" i="29" s="1"/>
  <c r="N2531" i="29" s="1"/>
  <c r="N2532" i="29" s="1"/>
  <c r="C2501" i="29"/>
  <c r="D2495" i="29"/>
  <c r="D2494" i="29"/>
  <c r="D2493" i="29"/>
  <c r="F2487" i="29"/>
  <c r="E2484" i="29"/>
  <c r="D2484" i="29"/>
  <c r="G2483" i="29"/>
  <c r="G2475" i="29"/>
  <c r="G2474" i="29"/>
  <c r="G2473" i="29"/>
  <c r="G2472" i="29"/>
  <c r="G2471" i="29"/>
  <c r="G2470" i="29"/>
  <c r="G2469" i="29"/>
  <c r="G2468" i="29"/>
  <c r="G2487" i="29" s="1"/>
  <c r="N2464" i="29"/>
  <c r="N2465" i="29" s="1"/>
  <c r="N2466" i="29" s="1"/>
  <c r="N2467" i="29" s="1"/>
  <c r="N2468" i="29" s="1"/>
  <c r="N2469" i="29" s="1"/>
  <c r="N2470" i="29" s="1"/>
  <c r="N2471" i="29" s="1"/>
  <c r="N2472" i="29" s="1"/>
  <c r="N2473" i="29" s="1"/>
  <c r="N2474" i="29" s="1"/>
  <c r="N2475" i="29" s="1"/>
  <c r="N2476" i="29" s="1"/>
  <c r="N2477" i="29" s="1"/>
  <c r="N2478" i="29" s="1"/>
  <c r="N2479" i="29" s="1"/>
  <c r="N2480" i="29" s="1"/>
  <c r="N2481" i="29" s="1"/>
  <c r="N2482" i="29" s="1"/>
  <c r="N2483" i="29" s="1"/>
  <c r="N2484" i="29" s="1"/>
  <c r="N2485" i="29" s="1"/>
  <c r="N2486" i="29" s="1"/>
  <c r="N2487" i="29" s="1"/>
  <c r="N2488" i="29" s="1"/>
  <c r="N2489" i="29" s="1"/>
  <c r="N2490" i="29" s="1"/>
  <c r="N2491" i="29" s="1"/>
  <c r="N2492" i="29" s="1"/>
  <c r="N2493" i="29" s="1"/>
  <c r="N2494" i="29" s="1"/>
  <c r="N2495" i="29" s="1"/>
  <c r="N2496" i="29" s="1"/>
  <c r="N2497" i="29" s="1"/>
  <c r="N2498" i="29" s="1"/>
  <c r="N2499" i="29" s="1"/>
  <c r="N2500" i="29" s="1"/>
  <c r="C2463" i="29"/>
  <c r="D2458" i="29"/>
  <c r="D2457" i="29"/>
  <c r="D2456" i="29"/>
  <c r="D2455" i="29"/>
  <c r="F2452" i="29"/>
  <c r="F2450" i="29"/>
  <c r="E2447" i="29"/>
  <c r="D2447" i="29"/>
  <c r="G2446" i="29"/>
  <c r="G2445" i="29"/>
  <c r="G2444" i="29"/>
  <c r="G2443" i="29"/>
  <c r="G2442" i="29"/>
  <c r="F2442" i="29"/>
  <c r="F2443" i="29" s="1"/>
  <c r="F2444" i="29" s="1"/>
  <c r="F2445" i="29" s="1"/>
  <c r="F2446" i="29" s="1"/>
  <c r="G2441" i="29"/>
  <c r="G2440" i="29"/>
  <c r="G2439" i="29"/>
  <c r="G2438" i="29"/>
  <c r="G2437" i="29"/>
  <c r="G2436" i="29"/>
  <c r="G2435" i="29"/>
  <c r="G2434" i="29"/>
  <c r="F2434" i="29"/>
  <c r="C2429" i="29"/>
  <c r="D2424" i="29"/>
  <c r="D2423" i="29"/>
  <c r="D2422" i="29"/>
  <c r="F2416" i="29"/>
  <c r="E2413" i="29"/>
  <c r="D2413" i="29"/>
  <c r="G2412" i="29"/>
  <c r="G2411" i="29"/>
  <c r="G2410" i="29"/>
  <c r="G2409" i="29"/>
  <c r="G2405" i="29"/>
  <c r="G2404" i="29"/>
  <c r="G2403" i="29"/>
  <c r="G2416" i="29" s="1"/>
  <c r="C2398" i="29"/>
  <c r="D2392" i="29"/>
  <c r="D2391" i="29"/>
  <c r="D2390" i="29"/>
  <c r="F2384" i="29"/>
  <c r="E2381" i="29"/>
  <c r="D2381" i="29"/>
  <c r="G2380" i="29"/>
  <c r="G2377" i="29"/>
  <c r="G2376" i="29"/>
  <c r="G2372" i="29"/>
  <c r="G2371" i="29"/>
  <c r="G2370" i="29"/>
  <c r="G2384" i="29" s="1"/>
  <c r="F2370" i="29"/>
  <c r="N2366" i="29"/>
  <c r="N2367" i="29" s="1"/>
  <c r="N2368" i="29" s="1"/>
  <c r="N2369" i="29" s="1"/>
  <c r="N2370" i="29" s="1"/>
  <c r="N2371" i="29" s="1"/>
  <c r="N2372" i="29" s="1"/>
  <c r="N2373" i="29" s="1"/>
  <c r="N2374" i="29" s="1"/>
  <c r="N2375" i="29" s="1"/>
  <c r="N2376" i="29" s="1"/>
  <c r="N2377" i="29" s="1"/>
  <c r="N2378" i="29" s="1"/>
  <c r="N2379" i="29" s="1"/>
  <c r="N2380" i="29" s="1"/>
  <c r="N2381" i="29" s="1"/>
  <c r="N2382" i="29" s="1"/>
  <c r="N2383" i="29" s="1"/>
  <c r="N2384" i="29" s="1"/>
  <c r="N2385" i="29" s="1"/>
  <c r="N2386" i="29" s="1"/>
  <c r="N2387" i="29" s="1"/>
  <c r="N2388" i="29" s="1"/>
  <c r="N2389" i="29" s="1"/>
  <c r="N2390" i="29" s="1"/>
  <c r="N2391" i="29" s="1"/>
  <c r="N2392" i="29" s="1"/>
  <c r="N2393" i="29" s="1"/>
  <c r="N2394" i="29" s="1"/>
  <c r="N2395" i="29" s="1"/>
  <c r="N2396" i="29" s="1"/>
  <c r="N2397" i="29" s="1"/>
  <c r="N2398" i="29" s="1"/>
  <c r="N2399" i="29" s="1"/>
  <c r="N2400" i="29" s="1"/>
  <c r="N2401" i="29" s="1"/>
  <c r="N2402" i="29" s="1"/>
  <c r="N2403" i="29" s="1"/>
  <c r="N2404" i="29" s="1"/>
  <c r="N2405" i="29" s="1"/>
  <c r="N2406" i="29" s="1"/>
  <c r="N2407" i="29" s="1"/>
  <c r="N2408" i="29" s="1"/>
  <c r="N2409" i="29" s="1"/>
  <c r="N2410" i="29" s="1"/>
  <c r="N2411" i="29" s="1"/>
  <c r="N2412" i="29" s="1"/>
  <c r="N2413" i="29" s="1"/>
  <c r="N2414" i="29" s="1"/>
  <c r="N2415" i="29" s="1"/>
  <c r="N2416" i="29" s="1"/>
  <c r="N2417" i="29" s="1"/>
  <c r="N2418" i="29" s="1"/>
  <c r="N2419" i="29" s="1"/>
  <c r="N2420" i="29" s="1"/>
  <c r="N2421" i="29" s="1"/>
  <c r="N2422" i="29" s="1"/>
  <c r="N2423" i="29" s="1"/>
  <c r="N2424" i="29" s="1"/>
  <c r="N2425" i="29" s="1"/>
  <c r="N2426" i="29" s="1"/>
  <c r="N2427" i="29" s="1"/>
  <c r="N2428" i="29" s="1"/>
  <c r="N2429" i="29" s="1"/>
  <c r="N2430" i="29" s="1"/>
  <c r="N2431" i="29" s="1"/>
  <c r="N2432" i="29" s="1"/>
  <c r="N2433" i="29" s="1"/>
  <c r="N2434" i="29" s="1"/>
  <c r="N2435" i="29" s="1"/>
  <c r="N2436" i="29" s="1"/>
  <c r="N2437" i="29" s="1"/>
  <c r="N2438" i="29" s="1"/>
  <c r="N2439" i="29" s="1"/>
  <c r="N2440" i="29" s="1"/>
  <c r="N2441" i="29" s="1"/>
  <c r="N2442" i="29" s="1"/>
  <c r="N2443" i="29" s="1"/>
  <c r="N2444" i="29" s="1"/>
  <c r="N2445" i="29" s="1"/>
  <c r="N2446" i="29" s="1"/>
  <c r="N2447" i="29" s="1"/>
  <c r="N2448" i="29" s="1"/>
  <c r="N2449" i="29" s="1"/>
  <c r="N2450" i="29" s="1"/>
  <c r="N2451" i="29" s="1"/>
  <c r="N2452" i="29" s="1"/>
  <c r="N2453" i="29" s="1"/>
  <c r="N2454" i="29" s="1"/>
  <c r="N2455" i="29" s="1"/>
  <c r="N2456" i="29" s="1"/>
  <c r="N2457" i="29" s="1"/>
  <c r="N2458" i="29" s="1"/>
  <c r="N2459" i="29" s="1"/>
  <c r="N2460" i="29" s="1"/>
  <c r="N2461" i="29" s="1"/>
  <c r="N2462" i="29" s="1"/>
  <c r="C2365" i="29"/>
  <c r="D2359" i="29"/>
  <c r="D2358" i="29"/>
  <c r="D2357" i="29"/>
  <c r="G2351" i="29"/>
  <c r="F2351" i="29"/>
  <c r="E2348" i="29"/>
  <c r="D2348" i="29"/>
  <c r="G2347" i="29"/>
  <c r="G2346" i="29"/>
  <c r="G2345" i="29"/>
  <c r="G2344" i="29"/>
  <c r="G2343" i="29"/>
  <c r="G2341" i="29"/>
  <c r="G2340" i="29"/>
  <c r="G2339" i="29"/>
  <c r="G2338" i="29"/>
  <c r="G2337" i="29"/>
  <c r="G2336" i="29"/>
  <c r="G2335" i="29"/>
  <c r="G2334" i="29"/>
  <c r="G2333" i="29"/>
  <c r="G2332" i="29"/>
  <c r="G2331" i="29"/>
  <c r="G2330" i="29"/>
  <c r="G2329" i="29"/>
  <c r="G2328" i="29"/>
  <c r="G2327" i="29"/>
  <c r="G2326" i="29"/>
  <c r="G2325" i="29"/>
  <c r="G2324" i="29"/>
  <c r="F2324" i="29"/>
  <c r="F2325" i="29" s="1"/>
  <c r="F2326" i="29" s="1"/>
  <c r="F2327" i="29" s="1"/>
  <c r="F2328" i="29" s="1"/>
  <c r="F2329" i="29" s="1"/>
  <c r="F2330" i="29" s="1"/>
  <c r="N2320" i="29"/>
  <c r="N2321" i="29" s="1"/>
  <c r="N2322" i="29" s="1"/>
  <c r="N2323" i="29" s="1"/>
  <c r="N2324" i="29" s="1"/>
  <c r="N2325" i="29" s="1"/>
  <c r="N2326" i="29" s="1"/>
  <c r="N2327" i="29" s="1"/>
  <c r="N2328" i="29" s="1"/>
  <c r="N2329" i="29" s="1"/>
  <c r="N2330" i="29" s="1"/>
  <c r="N2331" i="29" s="1"/>
  <c r="N2332" i="29" s="1"/>
  <c r="N2333" i="29" s="1"/>
  <c r="N2334" i="29" s="1"/>
  <c r="N2335" i="29" s="1"/>
  <c r="N2336" i="29" s="1"/>
  <c r="N2337" i="29" s="1"/>
  <c r="N2338" i="29" s="1"/>
  <c r="N2339" i="29" s="1"/>
  <c r="N2340" i="29" s="1"/>
  <c r="N2341" i="29" s="1"/>
  <c r="N2342" i="29" s="1"/>
  <c r="N2343" i="29" s="1"/>
  <c r="N2344" i="29" s="1"/>
  <c r="N2345" i="29" s="1"/>
  <c r="N2346" i="29" s="1"/>
  <c r="N2347" i="29" s="1"/>
  <c r="N2348" i="29" s="1"/>
  <c r="N2349" i="29" s="1"/>
  <c r="N2350" i="29" s="1"/>
  <c r="N2351" i="29" s="1"/>
  <c r="N2352" i="29" s="1"/>
  <c r="N2353" i="29" s="1"/>
  <c r="N2354" i="29" s="1"/>
  <c r="N2355" i="29" s="1"/>
  <c r="N2356" i="29" s="1"/>
  <c r="N2357" i="29" s="1"/>
  <c r="N2358" i="29" s="1"/>
  <c r="N2359" i="29" s="1"/>
  <c r="N2360" i="29" s="1"/>
  <c r="N2361" i="29" s="1"/>
  <c r="N2362" i="29" s="1"/>
  <c r="N2363" i="29" s="1"/>
  <c r="N2364" i="29" s="1"/>
  <c r="C2319" i="29"/>
  <c r="D2313" i="29"/>
  <c r="D2312" i="29"/>
  <c r="D2311" i="29"/>
  <c r="F2305" i="29"/>
  <c r="E2302" i="29"/>
  <c r="D2302" i="29"/>
  <c r="G2301" i="29"/>
  <c r="G2300" i="29"/>
  <c r="G2297" i="29"/>
  <c r="G2296" i="29"/>
  <c r="G2295" i="29"/>
  <c r="G2294" i="29"/>
  <c r="G2293" i="29"/>
  <c r="G2292" i="29"/>
  <c r="G2291" i="29"/>
  <c r="G2290" i="29"/>
  <c r="G2289" i="29"/>
  <c r="G2288" i="29"/>
  <c r="G2287" i="29"/>
  <c r="G2286" i="29"/>
  <c r="G2285" i="29"/>
  <c r="G2284" i="29"/>
  <c r="G2283" i="29"/>
  <c r="G2282" i="29"/>
  <c r="G2281" i="29"/>
  <c r="G2280" i="29"/>
  <c r="C2279" i="29"/>
  <c r="G2279" i="29" s="1"/>
  <c r="G2278" i="29"/>
  <c r="G2277" i="29"/>
  <c r="G2305" i="29" s="1"/>
  <c r="F2277" i="29"/>
  <c r="N2273" i="29"/>
  <c r="N2274" i="29" s="1"/>
  <c r="N2275" i="29" s="1"/>
  <c r="N2276" i="29" s="1"/>
  <c r="N2277" i="29" s="1"/>
  <c r="N2278" i="29" s="1"/>
  <c r="N2279" i="29" s="1"/>
  <c r="N2280" i="29" s="1"/>
  <c r="N2281" i="29" s="1"/>
  <c r="N2282" i="29" s="1"/>
  <c r="N2283" i="29" s="1"/>
  <c r="N2284" i="29" s="1"/>
  <c r="N2285" i="29" s="1"/>
  <c r="N2286" i="29" s="1"/>
  <c r="N2287" i="29" s="1"/>
  <c r="N2288" i="29" s="1"/>
  <c r="N2289" i="29" s="1"/>
  <c r="N2290" i="29" s="1"/>
  <c r="N2291" i="29" s="1"/>
  <c r="N2292" i="29" s="1"/>
  <c r="N2293" i="29" s="1"/>
  <c r="N2294" i="29" s="1"/>
  <c r="N2295" i="29" s="1"/>
  <c r="N2296" i="29" s="1"/>
  <c r="N2297" i="29" s="1"/>
  <c r="N2298" i="29" s="1"/>
  <c r="N2299" i="29" s="1"/>
  <c r="N2300" i="29" s="1"/>
  <c r="N2301" i="29" s="1"/>
  <c r="N2302" i="29" s="1"/>
  <c r="N2303" i="29" s="1"/>
  <c r="N2304" i="29" s="1"/>
  <c r="N2305" i="29" s="1"/>
  <c r="N2306" i="29" s="1"/>
  <c r="N2307" i="29" s="1"/>
  <c r="N2308" i="29" s="1"/>
  <c r="N2309" i="29" s="1"/>
  <c r="N2310" i="29" s="1"/>
  <c r="N2311" i="29" s="1"/>
  <c r="N2312" i="29" s="1"/>
  <c r="N2313" i="29" s="1"/>
  <c r="N2314" i="29" s="1"/>
  <c r="N2315" i="29" s="1"/>
  <c r="N2316" i="29" s="1"/>
  <c r="N2317" i="29" s="1"/>
  <c r="N2318" i="29" s="1"/>
  <c r="C2272" i="29"/>
  <c r="D2266" i="29"/>
  <c r="D2265" i="29"/>
  <c r="D2264" i="29"/>
  <c r="F2259" i="29"/>
  <c r="F2258" i="29"/>
  <c r="E2255" i="29"/>
  <c r="D2255" i="29"/>
  <c r="G2253" i="29"/>
  <c r="G2252" i="29"/>
  <c r="G2251" i="29"/>
  <c r="G2250" i="29"/>
  <c r="G2249" i="29"/>
  <c r="G2248" i="29"/>
  <c r="G2247" i="29"/>
  <c r="G2246" i="29"/>
  <c r="G2245" i="29"/>
  <c r="G2244" i="29"/>
  <c r="G2243" i="29"/>
  <c r="G2242" i="29"/>
  <c r="G2240" i="29"/>
  <c r="G2239" i="29"/>
  <c r="G2238" i="29"/>
  <c r="G2237" i="29"/>
  <c r="G2236" i="29"/>
  <c r="G2235" i="29"/>
  <c r="G2234" i="29"/>
  <c r="G2233" i="29"/>
  <c r="G2258" i="29" s="1"/>
  <c r="N2230" i="29"/>
  <c r="N2231" i="29" s="1"/>
  <c r="N2232" i="29" s="1"/>
  <c r="N2233" i="29" s="1"/>
  <c r="N2234" i="29" s="1"/>
  <c r="N2235" i="29" s="1"/>
  <c r="N2236" i="29" s="1"/>
  <c r="N2237" i="29" s="1"/>
  <c r="N2238" i="29" s="1"/>
  <c r="N2239" i="29" s="1"/>
  <c r="N2240" i="29" s="1"/>
  <c r="N2241" i="29" s="1"/>
  <c r="N2242" i="29" s="1"/>
  <c r="N2243" i="29" s="1"/>
  <c r="N2244" i="29" s="1"/>
  <c r="N2245" i="29" s="1"/>
  <c r="N2246" i="29" s="1"/>
  <c r="N2247" i="29" s="1"/>
  <c r="N2248" i="29" s="1"/>
  <c r="N2249" i="29" s="1"/>
  <c r="N2250" i="29" s="1"/>
  <c r="N2251" i="29" s="1"/>
  <c r="N2252" i="29" s="1"/>
  <c r="N2253" i="29" s="1"/>
  <c r="N2254" i="29" s="1"/>
  <c r="N2255" i="29" s="1"/>
  <c r="N2256" i="29" s="1"/>
  <c r="N2257" i="29" s="1"/>
  <c r="N2258" i="29" s="1"/>
  <c r="N2259" i="29" s="1"/>
  <c r="N2260" i="29" s="1"/>
  <c r="N2261" i="29" s="1"/>
  <c r="N2262" i="29" s="1"/>
  <c r="N2263" i="29" s="1"/>
  <c r="N2264" i="29" s="1"/>
  <c r="N2265" i="29" s="1"/>
  <c r="N2266" i="29" s="1"/>
  <c r="N2267" i="29" s="1"/>
  <c r="N2268" i="29" s="1"/>
  <c r="N2269" i="29" s="1"/>
  <c r="N2270" i="29" s="1"/>
  <c r="N2271" i="29" s="1"/>
  <c r="N2229" i="29"/>
  <c r="C2228" i="29"/>
  <c r="D2222" i="29"/>
  <c r="D2221" i="29"/>
  <c r="D2220" i="29"/>
  <c r="F2214" i="29"/>
  <c r="E2211" i="29"/>
  <c r="D2211" i="29"/>
  <c r="G2210" i="29"/>
  <c r="G2209" i="29"/>
  <c r="F2209" i="29"/>
  <c r="F2210" i="29" s="1"/>
  <c r="G2208" i="29"/>
  <c r="G2207" i="29"/>
  <c r="G2205" i="29"/>
  <c r="G2204" i="29"/>
  <c r="G2203" i="29"/>
  <c r="G2202" i="29"/>
  <c r="G2214" i="29" s="1"/>
  <c r="N2198" i="29"/>
  <c r="N2199" i="29" s="1"/>
  <c r="N2200" i="29" s="1"/>
  <c r="N2201" i="29" s="1"/>
  <c r="N2202" i="29" s="1"/>
  <c r="N2203" i="29" s="1"/>
  <c r="N2204" i="29" s="1"/>
  <c r="N2205" i="29" s="1"/>
  <c r="N2206" i="29" s="1"/>
  <c r="N2207" i="29" s="1"/>
  <c r="N2208" i="29" s="1"/>
  <c r="N2209" i="29" s="1"/>
  <c r="N2210" i="29" s="1"/>
  <c r="N2211" i="29" s="1"/>
  <c r="N2212" i="29" s="1"/>
  <c r="N2213" i="29" s="1"/>
  <c r="N2214" i="29" s="1"/>
  <c r="N2215" i="29" s="1"/>
  <c r="N2216" i="29" s="1"/>
  <c r="N2217" i="29" s="1"/>
  <c r="N2218" i="29" s="1"/>
  <c r="N2219" i="29" s="1"/>
  <c r="N2220" i="29" s="1"/>
  <c r="N2221" i="29" s="1"/>
  <c r="N2222" i="29" s="1"/>
  <c r="N2223" i="29" s="1"/>
  <c r="N2224" i="29" s="1"/>
  <c r="N2225" i="29" s="1"/>
  <c r="N2226" i="29" s="1"/>
  <c r="N2227" i="29" s="1"/>
  <c r="C2197" i="29"/>
  <c r="D2192" i="29"/>
  <c r="D2191" i="29"/>
  <c r="D2190" i="29"/>
  <c r="F2184" i="29"/>
  <c r="E2181" i="29"/>
  <c r="D2181" i="29"/>
  <c r="G2180" i="29"/>
  <c r="G2179" i="29"/>
  <c r="G2178" i="29"/>
  <c r="G2177" i="29"/>
  <c r="G2176" i="29"/>
  <c r="G2175" i="29"/>
  <c r="G2174" i="29"/>
  <c r="G2173" i="29"/>
  <c r="G2184" i="29" s="1"/>
  <c r="F2173" i="29"/>
  <c r="N2169" i="29"/>
  <c r="N2170" i="29" s="1"/>
  <c r="N2171" i="29" s="1"/>
  <c r="N2172" i="29" s="1"/>
  <c r="N2173" i="29" s="1"/>
  <c r="N2174" i="29" s="1"/>
  <c r="N2175" i="29" s="1"/>
  <c r="N2176" i="29" s="1"/>
  <c r="N2177" i="29" s="1"/>
  <c r="N2178" i="29" s="1"/>
  <c r="N2179" i="29" s="1"/>
  <c r="N2180" i="29" s="1"/>
  <c r="N2181" i="29" s="1"/>
  <c r="N2182" i="29" s="1"/>
  <c r="N2183" i="29" s="1"/>
  <c r="N2184" i="29" s="1"/>
  <c r="N2185" i="29" s="1"/>
  <c r="N2186" i="29" s="1"/>
  <c r="N2187" i="29" s="1"/>
  <c r="N2188" i="29" s="1"/>
  <c r="N2189" i="29" s="1"/>
  <c r="N2190" i="29" s="1"/>
  <c r="N2191" i="29" s="1"/>
  <c r="N2192" i="29" s="1"/>
  <c r="N2193" i="29" s="1"/>
  <c r="N2194" i="29" s="1"/>
  <c r="N2195" i="29" s="1"/>
  <c r="N2196" i="29" s="1"/>
  <c r="C2168" i="29"/>
  <c r="D2163" i="29"/>
  <c r="D2162" i="29"/>
  <c r="D2161" i="29"/>
  <c r="F2155" i="29"/>
  <c r="E2152" i="29"/>
  <c r="D2152" i="29"/>
  <c r="G2151" i="29"/>
  <c r="F2151" i="29"/>
  <c r="G2150" i="29"/>
  <c r="G2148" i="29"/>
  <c r="G2146" i="29"/>
  <c r="G2143" i="29"/>
  <c r="G2141" i="29"/>
  <c r="G2140" i="29"/>
  <c r="G2139" i="29"/>
  <c r="F2139" i="29"/>
  <c r="N2135" i="29"/>
  <c r="N2136" i="29" s="1"/>
  <c r="N2137" i="29" s="1"/>
  <c r="N2138" i="29" s="1"/>
  <c r="N2139" i="29" s="1"/>
  <c r="N2140" i="29" s="1"/>
  <c r="N2141" i="29" s="1"/>
  <c r="N2142" i="29" s="1"/>
  <c r="N2143" i="29" s="1"/>
  <c r="N2144" i="29" s="1"/>
  <c r="N2145" i="29" s="1"/>
  <c r="N2146" i="29" s="1"/>
  <c r="N2147" i="29" s="1"/>
  <c r="N2148" i="29" s="1"/>
  <c r="N2149" i="29" s="1"/>
  <c r="N2150" i="29" s="1"/>
  <c r="N2151" i="29" s="1"/>
  <c r="N2152" i="29" s="1"/>
  <c r="N2153" i="29" s="1"/>
  <c r="N2154" i="29" s="1"/>
  <c r="N2155" i="29" s="1"/>
  <c r="N2156" i="29" s="1"/>
  <c r="N2157" i="29" s="1"/>
  <c r="N2158" i="29" s="1"/>
  <c r="N2159" i="29" s="1"/>
  <c r="N2160" i="29" s="1"/>
  <c r="N2161" i="29" s="1"/>
  <c r="N2162" i="29" s="1"/>
  <c r="N2163" i="29" s="1"/>
  <c r="N2164" i="29" s="1"/>
  <c r="N2165" i="29" s="1"/>
  <c r="N2166" i="29" s="1"/>
  <c r="N2167" i="29" s="1"/>
  <c r="C2134" i="29"/>
  <c r="D2128" i="29"/>
  <c r="D2127" i="29"/>
  <c r="D2126" i="29"/>
  <c r="F2120" i="29"/>
  <c r="E2117" i="29"/>
  <c r="D2117" i="29"/>
  <c r="F2117" i="29" s="1"/>
  <c r="B2125" i="29" s="1"/>
  <c r="D2125" i="29" s="1"/>
  <c r="G2116" i="29"/>
  <c r="G2115" i="29"/>
  <c r="F2115" i="29"/>
  <c r="F2116" i="29" s="1"/>
  <c r="G2114" i="29"/>
  <c r="G2113" i="29"/>
  <c r="G2112" i="29"/>
  <c r="G2111" i="29"/>
  <c r="G2110" i="29"/>
  <c r="G2109" i="29"/>
  <c r="G2108" i="29"/>
  <c r="G2120" i="29" s="1"/>
  <c r="N2104" i="29"/>
  <c r="N2105" i="29" s="1"/>
  <c r="N2106" i="29" s="1"/>
  <c r="N2107" i="29" s="1"/>
  <c r="N2108" i="29" s="1"/>
  <c r="N2109" i="29" s="1"/>
  <c r="N2110" i="29" s="1"/>
  <c r="N2111" i="29" s="1"/>
  <c r="N2112" i="29" s="1"/>
  <c r="N2113" i="29" s="1"/>
  <c r="N2114" i="29" s="1"/>
  <c r="N2115" i="29" s="1"/>
  <c r="N2116" i="29" s="1"/>
  <c r="N2117" i="29" s="1"/>
  <c r="N2118" i="29" s="1"/>
  <c r="N2119" i="29" s="1"/>
  <c r="N2120" i="29" s="1"/>
  <c r="N2121" i="29" s="1"/>
  <c r="N2122" i="29" s="1"/>
  <c r="N2123" i="29" s="1"/>
  <c r="N2124" i="29" s="1"/>
  <c r="N2125" i="29" s="1"/>
  <c r="N2126" i="29" s="1"/>
  <c r="N2127" i="29" s="1"/>
  <c r="N2128" i="29" s="1"/>
  <c r="N2129" i="29" s="1"/>
  <c r="N2130" i="29" s="1"/>
  <c r="N2131" i="29" s="1"/>
  <c r="N2132" i="29" s="1"/>
  <c r="N2133" i="29" s="1"/>
  <c r="C2103" i="29"/>
  <c r="D2097" i="29"/>
  <c r="D2096" i="29"/>
  <c r="D2095" i="29"/>
  <c r="F2089" i="29"/>
  <c r="E2086" i="29"/>
  <c r="D2086" i="29"/>
  <c r="G2085" i="29"/>
  <c r="G2084" i="29"/>
  <c r="G2083" i="29"/>
  <c r="G2082" i="29"/>
  <c r="G2081" i="29"/>
  <c r="G2080" i="29"/>
  <c r="G2079" i="29"/>
  <c r="G2078" i="29"/>
  <c r="G2089" i="29" s="1"/>
  <c r="F2078" i="29"/>
  <c r="N2074" i="29"/>
  <c r="N2075" i="29" s="1"/>
  <c r="N2076" i="29" s="1"/>
  <c r="N2077" i="29" s="1"/>
  <c r="N2078" i="29" s="1"/>
  <c r="N2079" i="29" s="1"/>
  <c r="N2080" i="29" s="1"/>
  <c r="N2081" i="29" s="1"/>
  <c r="N2082" i="29" s="1"/>
  <c r="N2083" i="29" s="1"/>
  <c r="N2084" i="29" s="1"/>
  <c r="N2085" i="29" s="1"/>
  <c r="N2086" i="29" s="1"/>
  <c r="N2087" i="29" s="1"/>
  <c r="N2088" i="29" s="1"/>
  <c r="N2089" i="29" s="1"/>
  <c r="N2090" i="29" s="1"/>
  <c r="N2091" i="29" s="1"/>
  <c r="N2092" i="29" s="1"/>
  <c r="N2093" i="29" s="1"/>
  <c r="N2094" i="29" s="1"/>
  <c r="N2095" i="29" s="1"/>
  <c r="N2096" i="29" s="1"/>
  <c r="N2097" i="29" s="1"/>
  <c r="N2098" i="29" s="1"/>
  <c r="N2099" i="29" s="1"/>
  <c r="N2100" i="29" s="1"/>
  <c r="N2101" i="29" s="1"/>
  <c r="N2102" i="29" s="1"/>
  <c r="C2073" i="29"/>
  <c r="D2067" i="29"/>
  <c r="D2066" i="29"/>
  <c r="F2059" i="29"/>
  <c r="E2056" i="29"/>
  <c r="D2056" i="29"/>
  <c r="G2048" i="29"/>
  <c r="G2047" i="29"/>
  <c r="G2046" i="29"/>
  <c r="G2045" i="29"/>
  <c r="G2044" i="29"/>
  <c r="G2043" i="29"/>
  <c r="G2042" i="29"/>
  <c r="G2041" i="29"/>
  <c r="G2040" i="29"/>
  <c r="G2039" i="29"/>
  <c r="G2038" i="29"/>
  <c r="G2037" i="29"/>
  <c r="G2036" i="29"/>
  <c r="G2035" i="29"/>
  <c r="G2034" i="29"/>
  <c r="G2033" i="29"/>
  <c r="G2032" i="29"/>
  <c r="G2031" i="29"/>
  <c r="G2056" i="29" s="1"/>
  <c r="F2031" i="29"/>
  <c r="N2027" i="29"/>
  <c r="N2028" i="29" s="1"/>
  <c r="N2029" i="29" s="1"/>
  <c r="N2030" i="29" s="1"/>
  <c r="N2031" i="29" s="1"/>
  <c r="N2032" i="29" s="1"/>
  <c r="N2033" i="29" s="1"/>
  <c r="N2034" i="29" s="1"/>
  <c r="N2035" i="29" s="1"/>
  <c r="N2036" i="29" s="1"/>
  <c r="N2037" i="29" s="1"/>
  <c r="N2038" i="29" s="1"/>
  <c r="N2039" i="29" s="1"/>
  <c r="N2040" i="29" s="1"/>
  <c r="N2041" i="29" s="1"/>
  <c r="N2042" i="29" s="1"/>
  <c r="N2043" i="29" s="1"/>
  <c r="N2044" i="29" s="1"/>
  <c r="N2045" i="29" s="1"/>
  <c r="N2046" i="29" s="1"/>
  <c r="N2047" i="29" s="1"/>
  <c r="N2048" i="29" s="1"/>
  <c r="N2049" i="29" s="1"/>
  <c r="N2050" i="29" s="1"/>
  <c r="N2051" i="29" s="1"/>
  <c r="N2052" i="29" s="1"/>
  <c r="N2053" i="29" s="1"/>
  <c r="N2054" i="29" s="1"/>
  <c r="N2055" i="29" s="1"/>
  <c r="N2056" i="29" s="1"/>
  <c r="N2057" i="29" s="1"/>
  <c r="N2058" i="29" s="1"/>
  <c r="N2059" i="29" s="1"/>
  <c r="N2060" i="29" s="1"/>
  <c r="N2061" i="29" s="1"/>
  <c r="N2062" i="29" s="1"/>
  <c r="N2063" i="29" s="1"/>
  <c r="N2064" i="29" s="1"/>
  <c r="N2065" i="29" s="1"/>
  <c r="N2066" i="29" s="1"/>
  <c r="N2067" i="29" s="1"/>
  <c r="N2068" i="29" s="1"/>
  <c r="N2069" i="29" s="1"/>
  <c r="N2070" i="29" s="1"/>
  <c r="N2071" i="29" s="1"/>
  <c r="N2072" i="29" s="1"/>
  <c r="C2026" i="29"/>
  <c r="D2020" i="29"/>
  <c r="D2019" i="29"/>
  <c r="F2012" i="29"/>
  <c r="E2009" i="29"/>
  <c r="D2009" i="29"/>
  <c r="G2008" i="29"/>
  <c r="G2007" i="29"/>
  <c r="G2006" i="29"/>
  <c r="G2005" i="29"/>
  <c r="G2004" i="29"/>
  <c r="G2003" i="29"/>
  <c r="F2003" i="29"/>
  <c r="F2004" i="29" s="1"/>
  <c r="F2005" i="29" s="1"/>
  <c r="F2006" i="29" s="1"/>
  <c r="F2007" i="29" s="1"/>
  <c r="F2008" i="29" s="1"/>
  <c r="G2001" i="29"/>
  <c r="G2000" i="29"/>
  <c r="G1999" i="29"/>
  <c r="G1998" i="29"/>
  <c r="F1998" i="29"/>
  <c r="N1994" i="29"/>
  <c r="N1995" i="29" s="1"/>
  <c r="N1996" i="29" s="1"/>
  <c r="N1997" i="29" s="1"/>
  <c r="N1998" i="29" s="1"/>
  <c r="N1999" i="29" s="1"/>
  <c r="N2000" i="29" s="1"/>
  <c r="N2001" i="29" s="1"/>
  <c r="N2002" i="29" s="1"/>
  <c r="N2003" i="29" s="1"/>
  <c r="N2004" i="29" s="1"/>
  <c r="N2005" i="29" s="1"/>
  <c r="N2006" i="29" s="1"/>
  <c r="N2007" i="29" s="1"/>
  <c r="N2008" i="29" s="1"/>
  <c r="N2009" i="29" s="1"/>
  <c r="N2010" i="29" s="1"/>
  <c r="N2011" i="29" s="1"/>
  <c r="N2012" i="29" s="1"/>
  <c r="N2013" i="29" s="1"/>
  <c r="N2014" i="29" s="1"/>
  <c r="N2015" i="29" s="1"/>
  <c r="N2016" i="29" s="1"/>
  <c r="N2017" i="29" s="1"/>
  <c r="N2018" i="29" s="1"/>
  <c r="N2019" i="29" s="1"/>
  <c r="N2020" i="29" s="1"/>
  <c r="N2021" i="29" s="1"/>
  <c r="N2022" i="29" s="1"/>
  <c r="N2023" i="29" s="1"/>
  <c r="N2024" i="29" s="1"/>
  <c r="N2025" i="29" s="1"/>
  <c r="C1993" i="29"/>
  <c r="D1987" i="29"/>
  <c r="D1986" i="29"/>
  <c r="D1985" i="29"/>
  <c r="D1984" i="29"/>
  <c r="F1981" i="29"/>
  <c r="E1976" i="29"/>
  <c r="D1976" i="29"/>
  <c r="G1975" i="29"/>
  <c r="G1974" i="29"/>
  <c r="G1973" i="29"/>
  <c r="F1973" i="29"/>
  <c r="F1974" i="29" s="1"/>
  <c r="F1975" i="29" s="1"/>
  <c r="G1972" i="29"/>
  <c r="G1970" i="29"/>
  <c r="G1969" i="29"/>
  <c r="G1968" i="29"/>
  <c r="G1967" i="29"/>
  <c r="G1966" i="29"/>
  <c r="G1965" i="29"/>
  <c r="P1964" i="29"/>
  <c r="Q1964" i="29" s="1"/>
  <c r="R1964" i="29" s="1"/>
  <c r="P1963" i="29"/>
  <c r="Q1963" i="29" s="1"/>
  <c r="G1963" i="29"/>
  <c r="G1962" i="29"/>
  <c r="G1961" i="29"/>
  <c r="G1960" i="29"/>
  <c r="G1959" i="29"/>
  <c r="G1958" i="29"/>
  <c r="F1958" i="29"/>
  <c r="N1954" i="29"/>
  <c r="N1955" i="29" s="1"/>
  <c r="N1956" i="29" s="1"/>
  <c r="N1957" i="29" s="1"/>
  <c r="N1958" i="29" s="1"/>
  <c r="N1959" i="29" s="1"/>
  <c r="N1960" i="29" s="1"/>
  <c r="N1961" i="29" s="1"/>
  <c r="N1962" i="29" s="1"/>
  <c r="N1963" i="29" s="1"/>
  <c r="N1964" i="29" s="1"/>
  <c r="N1965" i="29" s="1"/>
  <c r="N1966" i="29" s="1"/>
  <c r="N1967" i="29" s="1"/>
  <c r="N1968" i="29" s="1"/>
  <c r="N1969" i="29" s="1"/>
  <c r="N1970" i="29" s="1"/>
  <c r="N1971" i="29" s="1"/>
  <c r="N1972" i="29" s="1"/>
  <c r="N1973" i="29" s="1"/>
  <c r="N1974" i="29" s="1"/>
  <c r="N1975" i="29" s="1"/>
  <c r="N1976" i="29" s="1"/>
  <c r="N1977" i="29" s="1"/>
  <c r="N1978" i="29" s="1"/>
  <c r="N1979" i="29" s="1"/>
  <c r="N1980" i="29" s="1"/>
  <c r="N1981" i="29" s="1"/>
  <c r="N1982" i="29" s="1"/>
  <c r="N1983" i="29" s="1"/>
  <c r="N1984" i="29" s="1"/>
  <c r="N1985" i="29" s="1"/>
  <c r="N1986" i="29" s="1"/>
  <c r="N1987" i="29" s="1"/>
  <c r="N1988" i="29" s="1"/>
  <c r="N1989" i="29" s="1"/>
  <c r="N1990" i="29" s="1"/>
  <c r="N1991" i="29" s="1"/>
  <c r="N1992" i="29" s="1"/>
  <c r="C1953" i="29"/>
  <c r="D1947" i="29"/>
  <c r="D1946" i="29"/>
  <c r="D1945" i="29"/>
  <c r="F1939" i="29"/>
  <c r="F1940" i="29" s="1"/>
  <c r="E1936" i="29"/>
  <c r="D1936" i="29"/>
  <c r="G1935" i="29"/>
  <c r="F1935" i="29"/>
  <c r="G1932" i="29"/>
  <c r="G1931" i="29"/>
  <c r="G1930" i="29"/>
  <c r="G1929" i="29"/>
  <c r="G1928" i="29"/>
  <c r="G1927" i="29"/>
  <c r="G1926" i="29"/>
  <c r="G1925" i="29"/>
  <c r="G1924" i="29"/>
  <c r="G1923" i="29"/>
  <c r="G1922" i="29"/>
  <c r="G1921" i="29"/>
  <c r="G1920" i="29"/>
  <c r="G1919" i="29"/>
  <c r="G1918" i="29"/>
  <c r="G1917" i="29"/>
  <c r="G1915" i="29"/>
  <c r="G1914" i="29"/>
  <c r="G1939" i="29" s="1"/>
  <c r="F1914" i="29"/>
  <c r="N1910" i="29"/>
  <c r="N1911" i="29" s="1"/>
  <c r="N1912" i="29" s="1"/>
  <c r="N1913" i="29" s="1"/>
  <c r="N1914" i="29" s="1"/>
  <c r="N1915" i="29" s="1"/>
  <c r="N1916" i="29" s="1"/>
  <c r="N1917" i="29" s="1"/>
  <c r="N1918" i="29" s="1"/>
  <c r="N1919" i="29" s="1"/>
  <c r="N1920" i="29" s="1"/>
  <c r="N1921" i="29" s="1"/>
  <c r="N1922" i="29" s="1"/>
  <c r="N1923" i="29" s="1"/>
  <c r="N1924" i="29" s="1"/>
  <c r="N1925" i="29" s="1"/>
  <c r="N1926" i="29" s="1"/>
  <c r="N1927" i="29" s="1"/>
  <c r="N1928" i="29" s="1"/>
  <c r="N1929" i="29" s="1"/>
  <c r="N1930" i="29" s="1"/>
  <c r="N1931" i="29" s="1"/>
  <c r="N1932" i="29" s="1"/>
  <c r="N1933" i="29" s="1"/>
  <c r="N1934" i="29" s="1"/>
  <c r="N1935" i="29" s="1"/>
  <c r="N1936" i="29" s="1"/>
  <c r="N1937" i="29" s="1"/>
  <c r="N1938" i="29" s="1"/>
  <c r="N1939" i="29" s="1"/>
  <c r="N1940" i="29" s="1"/>
  <c r="N1941" i="29" s="1"/>
  <c r="N1942" i="29" s="1"/>
  <c r="N1943" i="29" s="1"/>
  <c r="N1944" i="29" s="1"/>
  <c r="N1945" i="29" s="1"/>
  <c r="N1946" i="29" s="1"/>
  <c r="N1947" i="29" s="1"/>
  <c r="N1948" i="29" s="1"/>
  <c r="N1949" i="29" s="1"/>
  <c r="N1950" i="29" s="1"/>
  <c r="N1951" i="29" s="1"/>
  <c r="N1952" i="29" s="1"/>
  <c r="C1909" i="29"/>
  <c r="D1904" i="29"/>
  <c r="D1903" i="29"/>
  <c r="D1902" i="29"/>
  <c r="D1901" i="29"/>
  <c r="F1898" i="29"/>
  <c r="F1896" i="29"/>
  <c r="E1893" i="29"/>
  <c r="D1893" i="29"/>
  <c r="G1892" i="29"/>
  <c r="G1891" i="29"/>
  <c r="G1890" i="29"/>
  <c r="G1889" i="29"/>
  <c r="G1888" i="29"/>
  <c r="G1887" i="29"/>
  <c r="F1887" i="29"/>
  <c r="N1883" i="29"/>
  <c r="N1884" i="29" s="1"/>
  <c r="N1885" i="29" s="1"/>
  <c r="N1886" i="29" s="1"/>
  <c r="N1887" i="29" s="1"/>
  <c r="N1888" i="29" s="1"/>
  <c r="N1889" i="29" s="1"/>
  <c r="N1890" i="29" s="1"/>
  <c r="N1891" i="29" s="1"/>
  <c r="N1892" i="29" s="1"/>
  <c r="N1893" i="29" s="1"/>
  <c r="N1894" i="29" s="1"/>
  <c r="N1895" i="29" s="1"/>
  <c r="N1896" i="29" s="1"/>
  <c r="N1897" i="29" s="1"/>
  <c r="N1898" i="29" s="1"/>
  <c r="N1899" i="29" s="1"/>
  <c r="N1900" i="29" s="1"/>
  <c r="N1901" i="29" s="1"/>
  <c r="N1902" i="29" s="1"/>
  <c r="N1903" i="29" s="1"/>
  <c r="N1904" i="29" s="1"/>
  <c r="N1905" i="29" s="1"/>
  <c r="N1906" i="29" s="1"/>
  <c r="N1907" i="29" s="1"/>
  <c r="N1908" i="29" s="1"/>
  <c r="C1882" i="29"/>
  <c r="D1877" i="29"/>
  <c r="D1876" i="29"/>
  <c r="D1875" i="29"/>
  <c r="F1869" i="29"/>
  <c r="E1866" i="29"/>
  <c r="D1866" i="29"/>
  <c r="G1865" i="29"/>
  <c r="G1864" i="29"/>
  <c r="G1863" i="29"/>
  <c r="G1862" i="29"/>
  <c r="G1861" i="29"/>
  <c r="G1860" i="29"/>
  <c r="G1859" i="29"/>
  <c r="G1858" i="29"/>
  <c r="G1869" i="29" s="1"/>
  <c r="F1858" i="29"/>
  <c r="N1854" i="29"/>
  <c r="N1855" i="29" s="1"/>
  <c r="N1856" i="29" s="1"/>
  <c r="N1857" i="29" s="1"/>
  <c r="N1858" i="29" s="1"/>
  <c r="N1859" i="29" s="1"/>
  <c r="N1860" i="29" s="1"/>
  <c r="N1861" i="29" s="1"/>
  <c r="N1862" i="29" s="1"/>
  <c r="N1863" i="29" s="1"/>
  <c r="N1864" i="29" s="1"/>
  <c r="N1865" i="29" s="1"/>
  <c r="N1866" i="29" s="1"/>
  <c r="N1867" i="29" s="1"/>
  <c r="N1868" i="29" s="1"/>
  <c r="N1869" i="29" s="1"/>
  <c r="N1870" i="29" s="1"/>
  <c r="N1871" i="29" s="1"/>
  <c r="N1872" i="29" s="1"/>
  <c r="N1873" i="29" s="1"/>
  <c r="N1874" i="29" s="1"/>
  <c r="N1875" i="29" s="1"/>
  <c r="N1876" i="29" s="1"/>
  <c r="N1877" i="29" s="1"/>
  <c r="N1878" i="29" s="1"/>
  <c r="N1879" i="29" s="1"/>
  <c r="N1880" i="29" s="1"/>
  <c r="N1881" i="29" s="1"/>
  <c r="C1853" i="29"/>
  <c r="D1847" i="29"/>
  <c r="D1846" i="29"/>
  <c r="D1845" i="29"/>
  <c r="F1839" i="29"/>
  <c r="F1840" i="29" s="1"/>
  <c r="E1836" i="29"/>
  <c r="D1836" i="29"/>
  <c r="G1835" i="29"/>
  <c r="G1834" i="29"/>
  <c r="G1833" i="29"/>
  <c r="G1832" i="29"/>
  <c r="G1831" i="29"/>
  <c r="G1830" i="29"/>
  <c r="G1829" i="29"/>
  <c r="G1828" i="29"/>
  <c r="G1827" i="29"/>
  <c r="G1826" i="29"/>
  <c r="G1839" i="29" s="1"/>
  <c r="F1826" i="29"/>
  <c r="N1822" i="29"/>
  <c r="N1823" i="29" s="1"/>
  <c r="N1824" i="29" s="1"/>
  <c r="N1825" i="29" s="1"/>
  <c r="N1826" i="29" s="1"/>
  <c r="N1827" i="29" s="1"/>
  <c r="N1828" i="29" s="1"/>
  <c r="N1829" i="29" s="1"/>
  <c r="N1830" i="29" s="1"/>
  <c r="N1831" i="29" s="1"/>
  <c r="N1832" i="29" s="1"/>
  <c r="N1833" i="29" s="1"/>
  <c r="N1834" i="29" s="1"/>
  <c r="N1835" i="29" s="1"/>
  <c r="N1836" i="29" s="1"/>
  <c r="N1837" i="29" s="1"/>
  <c r="N1838" i="29" s="1"/>
  <c r="N1839" i="29" s="1"/>
  <c r="N1840" i="29" s="1"/>
  <c r="N1841" i="29" s="1"/>
  <c r="N1842" i="29" s="1"/>
  <c r="N1843" i="29" s="1"/>
  <c r="N1844" i="29" s="1"/>
  <c r="N1845" i="29" s="1"/>
  <c r="N1846" i="29" s="1"/>
  <c r="N1847" i="29" s="1"/>
  <c r="N1848" i="29" s="1"/>
  <c r="N1849" i="29" s="1"/>
  <c r="N1850" i="29" s="1"/>
  <c r="N1851" i="29" s="1"/>
  <c r="N1852" i="29" s="1"/>
  <c r="C1821" i="29"/>
  <c r="D1815" i="29"/>
  <c r="D1814" i="29"/>
  <c r="D1813" i="29"/>
  <c r="F1807" i="29"/>
  <c r="E1804" i="29"/>
  <c r="D1804" i="29"/>
  <c r="G1800" i="29"/>
  <c r="G1799" i="29"/>
  <c r="G1798" i="29"/>
  <c r="G1796" i="29"/>
  <c r="G1795" i="29"/>
  <c r="F1795" i="29"/>
  <c r="N1791" i="29"/>
  <c r="N1792" i="29" s="1"/>
  <c r="N1793" i="29" s="1"/>
  <c r="N1794" i="29" s="1"/>
  <c r="N1795" i="29" s="1"/>
  <c r="N1796" i="29" s="1"/>
  <c r="N1797" i="29" s="1"/>
  <c r="N1798" i="29" s="1"/>
  <c r="N1799" i="29" s="1"/>
  <c r="N1800" i="29" s="1"/>
  <c r="N1801" i="29" s="1"/>
  <c r="N1802" i="29" s="1"/>
  <c r="N1803" i="29" s="1"/>
  <c r="N1804" i="29" s="1"/>
  <c r="N1805" i="29" s="1"/>
  <c r="N1806" i="29" s="1"/>
  <c r="N1807" i="29" s="1"/>
  <c r="N1808" i="29" s="1"/>
  <c r="N1809" i="29" s="1"/>
  <c r="N1810" i="29" s="1"/>
  <c r="N1811" i="29" s="1"/>
  <c r="N1812" i="29" s="1"/>
  <c r="N1813" i="29" s="1"/>
  <c r="N1814" i="29" s="1"/>
  <c r="N1815" i="29" s="1"/>
  <c r="N1816" i="29" s="1"/>
  <c r="N1817" i="29" s="1"/>
  <c r="N1818" i="29" s="1"/>
  <c r="N1819" i="29" s="1"/>
  <c r="N1820" i="29" s="1"/>
  <c r="C1790" i="29"/>
  <c r="D1784" i="29"/>
  <c r="D1783" i="29"/>
  <c r="D1782" i="29"/>
  <c r="F1776" i="29"/>
  <c r="E1773" i="29"/>
  <c r="D1773" i="29"/>
  <c r="G1772" i="29"/>
  <c r="G1771" i="29"/>
  <c r="G1770" i="29"/>
  <c r="G1769" i="29"/>
  <c r="G1768" i="29"/>
  <c r="G1767" i="29"/>
  <c r="G1765" i="29"/>
  <c r="G1776" i="29" s="1"/>
  <c r="F1765" i="29"/>
  <c r="N1763" i="29"/>
  <c r="N1764" i="29" s="1"/>
  <c r="N1765" i="29" s="1"/>
  <c r="N1766" i="29" s="1"/>
  <c r="N1767" i="29" s="1"/>
  <c r="N1768" i="29" s="1"/>
  <c r="N1769" i="29" s="1"/>
  <c r="N1770" i="29" s="1"/>
  <c r="N1771" i="29" s="1"/>
  <c r="N1772" i="29" s="1"/>
  <c r="N1773" i="29" s="1"/>
  <c r="N1774" i="29" s="1"/>
  <c r="N1775" i="29" s="1"/>
  <c r="N1776" i="29" s="1"/>
  <c r="N1777" i="29" s="1"/>
  <c r="N1778" i="29" s="1"/>
  <c r="N1779" i="29" s="1"/>
  <c r="N1780" i="29" s="1"/>
  <c r="N1781" i="29" s="1"/>
  <c r="N1782" i="29" s="1"/>
  <c r="N1783" i="29" s="1"/>
  <c r="N1784" i="29" s="1"/>
  <c r="N1785" i="29" s="1"/>
  <c r="N1786" i="29" s="1"/>
  <c r="N1787" i="29" s="1"/>
  <c r="N1788" i="29" s="1"/>
  <c r="N1789" i="29" s="1"/>
  <c r="N1761" i="29"/>
  <c r="N1762" i="29" s="1"/>
  <c r="C1760" i="29"/>
  <c r="D1754" i="29"/>
  <c r="D1753" i="29"/>
  <c r="D1752" i="29"/>
  <c r="F1746" i="29"/>
  <c r="E1743" i="29"/>
  <c r="D1743" i="29"/>
  <c r="F1743" i="29" s="1"/>
  <c r="B1751" i="29" s="1"/>
  <c r="G1739" i="29"/>
  <c r="G1738" i="29"/>
  <c r="G1737" i="29"/>
  <c r="G1736" i="29"/>
  <c r="G1735" i="29"/>
  <c r="G1734" i="29"/>
  <c r="G1733" i="29"/>
  <c r="G1732" i="29"/>
  <c r="G1746" i="29" s="1"/>
  <c r="N1728" i="29"/>
  <c r="N1729" i="29" s="1"/>
  <c r="N1730" i="29" s="1"/>
  <c r="N1731" i="29" s="1"/>
  <c r="N1732" i="29" s="1"/>
  <c r="N1733" i="29" s="1"/>
  <c r="N1734" i="29" s="1"/>
  <c r="N1735" i="29" s="1"/>
  <c r="N1736" i="29" s="1"/>
  <c r="N1737" i="29" s="1"/>
  <c r="N1738" i="29" s="1"/>
  <c r="N1739" i="29" s="1"/>
  <c r="N1740" i="29" s="1"/>
  <c r="N1741" i="29" s="1"/>
  <c r="N1742" i="29" s="1"/>
  <c r="N1743" i="29" s="1"/>
  <c r="N1744" i="29" s="1"/>
  <c r="N1745" i="29" s="1"/>
  <c r="N1746" i="29" s="1"/>
  <c r="N1747" i="29" s="1"/>
  <c r="N1748" i="29" s="1"/>
  <c r="N1749" i="29" s="1"/>
  <c r="N1750" i="29" s="1"/>
  <c r="N1751" i="29" s="1"/>
  <c r="N1752" i="29" s="1"/>
  <c r="N1753" i="29" s="1"/>
  <c r="N1754" i="29" s="1"/>
  <c r="N1755" i="29" s="1"/>
  <c r="N1756" i="29" s="1"/>
  <c r="N1757" i="29" s="1"/>
  <c r="N1758" i="29" s="1"/>
  <c r="N1759" i="29" s="1"/>
  <c r="C1727" i="29"/>
  <c r="D1721" i="29"/>
  <c r="D1720" i="29"/>
  <c r="D1719" i="29"/>
  <c r="F1713" i="29"/>
  <c r="E1710" i="29"/>
  <c r="D1710" i="29"/>
  <c r="F1710" i="29" s="1"/>
  <c r="B1718" i="29" s="1"/>
  <c r="G1709" i="29"/>
  <c r="G1707" i="29"/>
  <c r="G1706" i="29"/>
  <c r="G1705" i="29"/>
  <c r="G1703" i="29"/>
  <c r="G1702" i="29"/>
  <c r="G1701" i="29"/>
  <c r="G1700" i="29"/>
  <c r="G1699" i="29"/>
  <c r="G1698" i="29"/>
  <c r="G1697" i="29"/>
  <c r="G1696" i="29"/>
  <c r="G1713" i="29" s="1"/>
  <c r="N1692" i="29"/>
  <c r="N1693" i="29" s="1"/>
  <c r="N1694" i="29" s="1"/>
  <c r="N1695" i="29" s="1"/>
  <c r="N1696" i="29" s="1"/>
  <c r="N1697" i="29" s="1"/>
  <c r="N1698" i="29" s="1"/>
  <c r="N1699" i="29" s="1"/>
  <c r="N1700" i="29" s="1"/>
  <c r="N1701" i="29" s="1"/>
  <c r="N1702" i="29" s="1"/>
  <c r="N1703" i="29" s="1"/>
  <c r="N1704" i="29" s="1"/>
  <c r="N1705" i="29" s="1"/>
  <c r="N1706" i="29" s="1"/>
  <c r="N1707" i="29" s="1"/>
  <c r="N1708" i="29" s="1"/>
  <c r="N1709" i="29" s="1"/>
  <c r="N1710" i="29" s="1"/>
  <c r="N1711" i="29" s="1"/>
  <c r="N1712" i="29" s="1"/>
  <c r="N1713" i="29" s="1"/>
  <c r="N1714" i="29" s="1"/>
  <c r="N1715" i="29" s="1"/>
  <c r="N1716" i="29" s="1"/>
  <c r="N1717" i="29" s="1"/>
  <c r="N1718" i="29" s="1"/>
  <c r="N1719" i="29" s="1"/>
  <c r="N1720" i="29" s="1"/>
  <c r="N1721" i="29" s="1"/>
  <c r="N1722" i="29" s="1"/>
  <c r="N1723" i="29" s="1"/>
  <c r="N1724" i="29" s="1"/>
  <c r="N1725" i="29" s="1"/>
  <c r="N1726" i="29" s="1"/>
  <c r="C1691" i="29"/>
  <c r="D1685" i="29"/>
  <c r="D1684" i="29"/>
  <c r="D1683" i="29"/>
  <c r="F1677" i="29"/>
  <c r="E1674" i="29"/>
  <c r="D1674" i="29"/>
  <c r="G1672" i="29"/>
  <c r="G1667" i="29"/>
  <c r="G1664" i="29"/>
  <c r="G1663" i="29"/>
  <c r="G1677" i="29" s="1"/>
  <c r="N1659" i="29"/>
  <c r="N1660" i="29" s="1"/>
  <c r="N1661" i="29" s="1"/>
  <c r="N1662" i="29" s="1"/>
  <c r="N1663" i="29" s="1"/>
  <c r="N1664" i="29" s="1"/>
  <c r="N1665" i="29" s="1"/>
  <c r="N1666" i="29" s="1"/>
  <c r="N1667" i="29" s="1"/>
  <c r="N1668" i="29" s="1"/>
  <c r="N1669" i="29" s="1"/>
  <c r="N1670" i="29" s="1"/>
  <c r="N1671" i="29" s="1"/>
  <c r="N1672" i="29" s="1"/>
  <c r="N1673" i="29" s="1"/>
  <c r="N1674" i="29" s="1"/>
  <c r="N1675" i="29" s="1"/>
  <c r="N1676" i="29" s="1"/>
  <c r="N1677" i="29" s="1"/>
  <c r="N1678" i="29" s="1"/>
  <c r="N1679" i="29" s="1"/>
  <c r="N1680" i="29" s="1"/>
  <c r="N1681" i="29" s="1"/>
  <c r="N1682" i="29" s="1"/>
  <c r="N1683" i="29" s="1"/>
  <c r="N1684" i="29" s="1"/>
  <c r="N1685" i="29" s="1"/>
  <c r="N1686" i="29" s="1"/>
  <c r="N1687" i="29" s="1"/>
  <c r="N1688" i="29" s="1"/>
  <c r="N1689" i="29" s="1"/>
  <c r="N1690" i="29" s="1"/>
  <c r="C1658" i="29"/>
  <c r="D1653" i="29"/>
  <c r="D1652" i="29"/>
  <c r="D1651" i="29"/>
  <c r="F1645" i="29"/>
  <c r="E1642" i="29"/>
  <c r="D1642" i="29"/>
  <c r="G1637" i="29"/>
  <c r="G1633" i="29"/>
  <c r="G1632" i="29"/>
  <c r="G1631" i="29"/>
  <c r="G1630" i="29"/>
  <c r="G1629" i="29"/>
  <c r="G1628" i="29"/>
  <c r="G1627" i="29"/>
  <c r="G1626" i="29"/>
  <c r="G1625" i="29"/>
  <c r="G1624" i="29"/>
  <c r="G1623" i="29"/>
  <c r="G1622" i="29"/>
  <c r="G1621" i="29"/>
  <c r="G1620" i="29"/>
  <c r="G1619" i="29"/>
  <c r="G1618" i="29"/>
  <c r="N1614" i="29"/>
  <c r="N1615" i="29" s="1"/>
  <c r="N1616" i="29" s="1"/>
  <c r="N1617" i="29" s="1"/>
  <c r="N1618" i="29" s="1"/>
  <c r="N1619" i="29" s="1"/>
  <c r="N1620" i="29" s="1"/>
  <c r="N1621" i="29" s="1"/>
  <c r="N1622" i="29" s="1"/>
  <c r="N1623" i="29" s="1"/>
  <c r="N1624" i="29" s="1"/>
  <c r="N1625" i="29" s="1"/>
  <c r="N1626" i="29" s="1"/>
  <c r="N1627" i="29" s="1"/>
  <c r="N1628" i="29" s="1"/>
  <c r="N1629" i="29" s="1"/>
  <c r="N1630" i="29" s="1"/>
  <c r="N1631" i="29" s="1"/>
  <c r="N1632" i="29" s="1"/>
  <c r="N1633" i="29" s="1"/>
  <c r="N1634" i="29" s="1"/>
  <c r="N1635" i="29" s="1"/>
  <c r="N1636" i="29" s="1"/>
  <c r="N1637" i="29" s="1"/>
  <c r="N1638" i="29" s="1"/>
  <c r="N1639" i="29" s="1"/>
  <c r="N1640" i="29" s="1"/>
  <c r="N1641" i="29" s="1"/>
  <c r="N1642" i="29" s="1"/>
  <c r="N1643" i="29" s="1"/>
  <c r="N1644" i="29" s="1"/>
  <c r="N1645" i="29" s="1"/>
  <c r="N1646" i="29" s="1"/>
  <c r="N1647" i="29" s="1"/>
  <c r="N1648" i="29" s="1"/>
  <c r="N1649" i="29" s="1"/>
  <c r="N1650" i="29" s="1"/>
  <c r="N1651" i="29" s="1"/>
  <c r="N1652" i="29" s="1"/>
  <c r="N1653" i="29" s="1"/>
  <c r="N1654" i="29" s="1"/>
  <c r="N1655" i="29" s="1"/>
  <c r="N1656" i="29" s="1"/>
  <c r="N1657" i="29" s="1"/>
  <c r="C1613" i="29"/>
  <c r="D1608" i="29"/>
  <c r="D1607" i="29"/>
  <c r="D1606" i="29"/>
  <c r="F1600" i="29"/>
  <c r="E1597" i="29"/>
  <c r="D1597" i="29"/>
  <c r="G1589" i="29"/>
  <c r="G1588" i="29"/>
  <c r="G1587" i="29"/>
  <c r="F1587" i="29"/>
  <c r="N1583" i="29"/>
  <c r="N1584" i="29" s="1"/>
  <c r="N1585" i="29" s="1"/>
  <c r="N1586" i="29" s="1"/>
  <c r="N1587" i="29" s="1"/>
  <c r="N1588" i="29" s="1"/>
  <c r="N1589" i="29" s="1"/>
  <c r="N1590" i="29" s="1"/>
  <c r="N1591" i="29" s="1"/>
  <c r="N1592" i="29" s="1"/>
  <c r="N1593" i="29" s="1"/>
  <c r="N1594" i="29" s="1"/>
  <c r="N1595" i="29" s="1"/>
  <c r="N1596" i="29" s="1"/>
  <c r="N1597" i="29" s="1"/>
  <c r="N1598" i="29" s="1"/>
  <c r="N1599" i="29" s="1"/>
  <c r="N1600" i="29" s="1"/>
  <c r="N1601" i="29" s="1"/>
  <c r="N1602" i="29" s="1"/>
  <c r="N1603" i="29" s="1"/>
  <c r="N1604" i="29" s="1"/>
  <c r="N1605" i="29" s="1"/>
  <c r="N1606" i="29" s="1"/>
  <c r="N1607" i="29" s="1"/>
  <c r="N1608" i="29" s="1"/>
  <c r="N1609" i="29" s="1"/>
  <c r="N1610" i="29" s="1"/>
  <c r="N1611" i="29" s="1"/>
  <c r="N1612" i="29" s="1"/>
  <c r="C1582" i="29"/>
  <c r="D1576" i="29"/>
  <c r="D1575" i="29"/>
  <c r="D1574" i="29"/>
  <c r="F1568" i="29"/>
  <c r="E1565" i="29"/>
  <c r="D1565" i="29"/>
  <c r="G1564" i="29"/>
  <c r="F1564" i="29"/>
  <c r="G1563" i="29"/>
  <c r="G1562" i="29"/>
  <c r="G1561" i="29"/>
  <c r="G1560" i="29"/>
  <c r="G1559" i="29"/>
  <c r="F1559" i="29"/>
  <c r="C1554" i="29"/>
  <c r="D1548" i="29"/>
  <c r="D1547" i="29"/>
  <c r="D1546" i="29"/>
  <c r="F1540" i="29"/>
  <c r="E1537" i="29"/>
  <c r="D1537" i="29"/>
  <c r="G1534" i="29"/>
  <c r="F1534" i="29"/>
  <c r="G1533" i="29"/>
  <c r="G1532" i="29"/>
  <c r="G1531" i="29"/>
  <c r="G1530" i="29"/>
  <c r="G1527" i="29"/>
  <c r="G1525" i="29"/>
  <c r="G1523" i="29"/>
  <c r="G1521" i="29"/>
  <c r="G1540" i="29" s="1"/>
  <c r="F1521" i="29"/>
  <c r="N1517" i="29"/>
  <c r="N1518" i="29" s="1"/>
  <c r="N1519" i="29" s="1"/>
  <c r="N1520" i="29" s="1"/>
  <c r="N1521" i="29" s="1"/>
  <c r="N1522" i="29" s="1"/>
  <c r="N1523" i="29" s="1"/>
  <c r="N1524" i="29" s="1"/>
  <c r="N1525" i="29" s="1"/>
  <c r="N1526" i="29" s="1"/>
  <c r="N1527" i="29" s="1"/>
  <c r="N1528" i="29" s="1"/>
  <c r="N1529" i="29" s="1"/>
  <c r="N1530" i="29" s="1"/>
  <c r="N1531" i="29" s="1"/>
  <c r="N1532" i="29" s="1"/>
  <c r="N1533" i="29" s="1"/>
  <c r="N1534" i="29" s="1"/>
  <c r="N1535" i="29" s="1"/>
  <c r="N1536" i="29" s="1"/>
  <c r="N1537" i="29" s="1"/>
  <c r="N1538" i="29" s="1"/>
  <c r="N1539" i="29" s="1"/>
  <c r="N1540" i="29" s="1"/>
  <c r="N1541" i="29" s="1"/>
  <c r="N1542" i="29" s="1"/>
  <c r="N1543" i="29" s="1"/>
  <c r="N1544" i="29" s="1"/>
  <c r="N1545" i="29" s="1"/>
  <c r="N1546" i="29" s="1"/>
  <c r="N1547" i="29" s="1"/>
  <c r="N1548" i="29" s="1"/>
  <c r="N1549" i="29" s="1"/>
  <c r="N1550" i="29" s="1"/>
  <c r="N1551" i="29" s="1"/>
  <c r="N1552" i="29" s="1"/>
  <c r="N1553" i="29" s="1"/>
  <c r="N1554" i="29" s="1"/>
  <c r="N1555" i="29" s="1"/>
  <c r="N1556" i="29" s="1"/>
  <c r="N1557" i="29" s="1"/>
  <c r="N1558" i="29" s="1"/>
  <c r="N1559" i="29" s="1"/>
  <c r="N1560" i="29" s="1"/>
  <c r="N1561" i="29" s="1"/>
  <c r="N1562" i="29" s="1"/>
  <c r="N1563" i="29" s="1"/>
  <c r="N1564" i="29" s="1"/>
  <c r="N1565" i="29" s="1"/>
  <c r="N1566" i="29" s="1"/>
  <c r="N1567" i="29" s="1"/>
  <c r="N1568" i="29" s="1"/>
  <c r="N1569" i="29" s="1"/>
  <c r="N1570" i="29" s="1"/>
  <c r="N1571" i="29" s="1"/>
  <c r="N1572" i="29" s="1"/>
  <c r="N1573" i="29" s="1"/>
  <c r="N1574" i="29" s="1"/>
  <c r="N1575" i="29" s="1"/>
  <c r="N1576" i="29" s="1"/>
  <c r="N1577" i="29" s="1"/>
  <c r="N1578" i="29" s="1"/>
  <c r="N1579" i="29" s="1"/>
  <c r="N1580" i="29" s="1"/>
  <c r="N1581" i="29" s="1"/>
  <c r="C1516" i="29"/>
  <c r="D1510" i="29"/>
  <c r="D1509" i="29"/>
  <c r="D1508" i="29"/>
  <c r="F1502" i="29"/>
  <c r="E1499" i="29"/>
  <c r="D1499" i="29"/>
  <c r="G1498" i="29"/>
  <c r="G1497" i="29"/>
  <c r="G1496" i="29"/>
  <c r="G1495" i="29"/>
  <c r="G1494" i="29"/>
  <c r="G1493" i="29"/>
  <c r="G1492" i="29"/>
  <c r="G1487" i="29"/>
  <c r="G1486" i="29"/>
  <c r="G1485" i="29"/>
  <c r="G1484" i="29"/>
  <c r="G1502" i="29" s="1"/>
  <c r="N1480" i="29"/>
  <c r="N1481" i="29" s="1"/>
  <c r="N1482" i="29" s="1"/>
  <c r="N1483" i="29" s="1"/>
  <c r="N1484" i="29" s="1"/>
  <c r="N1485" i="29" s="1"/>
  <c r="N1486" i="29" s="1"/>
  <c r="N1487" i="29" s="1"/>
  <c r="N1488" i="29" s="1"/>
  <c r="N1489" i="29" s="1"/>
  <c r="N1490" i="29" s="1"/>
  <c r="N1491" i="29" s="1"/>
  <c r="N1492" i="29" s="1"/>
  <c r="N1493" i="29" s="1"/>
  <c r="N1494" i="29" s="1"/>
  <c r="N1495" i="29" s="1"/>
  <c r="N1496" i="29" s="1"/>
  <c r="N1497" i="29" s="1"/>
  <c r="N1498" i="29" s="1"/>
  <c r="N1499" i="29" s="1"/>
  <c r="N1500" i="29" s="1"/>
  <c r="N1501" i="29" s="1"/>
  <c r="N1502" i="29" s="1"/>
  <c r="N1503" i="29" s="1"/>
  <c r="N1504" i="29" s="1"/>
  <c r="N1505" i="29" s="1"/>
  <c r="N1506" i="29" s="1"/>
  <c r="N1507" i="29" s="1"/>
  <c r="N1508" i="29" s="1"/>
  <c r="N1509" i="29" s="1"/>
  <c r="N1510" i="29" s="1"/>
  <c r="N1511" i="29" s="1"/>
  <c r="N1512" i="29" s="1"/>
  <c r="N1513" i="29" s="1"/>
  <c r="N1514" i="29" s="1"/>
  <c r="N1515" i="29" s="1"/>
  <c r="C1479" i="29"/>
  <c r="D1473" i="29"/>
  <c r="D1472" i="29"/>
  <c r="D1471" i="29"/>
  <c r="F1465" i="29"/>
  <c r="E1462" i="29"/>
  <c r="D1462" i="29"/>
  <c r="G1461" i="29"/>
  <c r="F1461" i="29"/>
  <c r="G1459" i="29"/>
  <c r="G1458" i="29"/>
  <c r="G1457" i="29"/>
  <c r="G1453" i="29"/>
  <c r="G1452" i="29"/>
  <c r="G1451" i="29"/>
  <c r="G1450" i="29"/>
  <c r="G1449" i="29"/>
  <c r="G1465" i="29" s="1"/>
  <c r="F1449" i="29"/>
  <c r="N1445" i="29"/>
  <c r="N1446" i="29" s="1"/>
  <c r="N1447" i="29" s="1"/>
  <c r="N1448" i="29" s="1"/>
  <c r="N1449" i="29" s="1"/>
  <c r="N1450" i="29" s="1"/>
  <c r="N1451" i="29" s="1"/>
  <c r="N1452" i="29" s="1"/>
  <c r="N1453" i="29" s="1"/>
  <c r="N1454" i="29" s="1"/>
  <c r="N1455" i="29" s="1"/>
  <c r="N1456" i="29" s="1"/>
  <c r="N1457" i="29" s="1"/>
  <c r="N1458" i="29" s="1"/>
  <c r="N1459" i="29" s="1"/>
  <c r="N1460" i="29" s="1"/>
  <c r="N1461" i="29" s="1"/>
  <c r="N1462" i="29" s="1"/>
  <c r="N1463" i="29" s="1"/>
  <c r="N1464" i="29" s="1"/>
  <c r="N1465" i="29" s="1"/>
  <c r="N1466" i="29" s="1"/>
  <c r="N1467" i="29" s="1"/>
  <c r="N1468" i="29" s="1"/>
  <c r="N1469" i="29" s="1"/>
  <c r="N1470" i="29" s="1"/>
  <c r="N1471" i="29" s="1"/>
  <c r="N1472" i="29" s="1"/>
  <c r="N1473" i="29" s="1"/>
  <c r="N1474" i="29" s="1"/>
  <c r="N1475" i="29" s="1"/>
  <c r="N1476" i="29" s="1"/>
  <c r="N1477" i="29" s="1"/>
  <c r="N1478" i="29" s="1"/>
  <c r="C1444" i="29"/>
  <c r="D1438" i="29"/>
  <c r="D1437" i="29"/>
  <c r="D1436" i="29"/>
  <c r="F1430" i="29"/>
  <c r="E1427" i="29"/>
  <c r="D1427" i="29"/>
  <c r="G1424" i="29"/>
  <c r="G1423" i="29"/>
  <c r="G1422" i="29"/>
  <c r="G1421" i="29"/>
  <c r="F1421" i="29"/>
  <c r="F1422" i="29" s="1"/>
  <c r="F1423" i="29" s="1"/>
  <c r="F1424" i="29" s="1"/>
  <c r="G1419" i="29"/>
  <c r="G1418" i="29"/>
  <c r="G1417" i="29"/>
  <c r="G1416" i="29"/>
  <c r="G1415" i="29"/>
  <c r="G1414" i="29"/>
  <c r="G1413" i="29"/>
  <c r="G1412" i="29"/>
  <c r="G1411" i="29"/>
  <c r="G1410" i="29"/>
  <c r="G1409" i="29"/>
  <c r="G1408" i="29"/>
  <c r="G1407" i="29"/>
  <c r="G1406" i="29"/>
  <c r="G1405" i="29"/>
  <c r="F1405" i="29"/>
  <c r="N1401" i="29"/>
  <c r="N1402" i="29" s="1"/>
  <c r="N1403" i="29" s="1"/>
  <c r="N1404" i="29" s="1"/>
  <c r="N1405" i="29" s="1"/>
  <c r="N1406" i="29" s="1"/>
  <c r="N1407" i="29" s="1"/>
  <c r="N1408" i="29" s="1"/>
  <c r="N1409" i="29" s="1"/>
  <c r="N1410" i="29" s="1"/>
  <c r="N1411" i="29" s="1"/>
  <c r="N1412" i="29" s="1"/>
  <c r="N1413" i="29" s="1"/>
  <c r="N1414" i="29" s="1"/>
  <c r="N1415" i="29" s="1"/>
  <c r="N1416" i="29" s="1"/>
  <c r="N1417" i="29" s="1"/>
  <c r="N1418" i="29" s="1"/>
  <c r="N1419" i="29" s="1"/>
  <c r="N1420" i="29" s="1"/>
  <c r="N1421" i="29" s="1"/>
  <c r="N1422" i="29" s="1"/>
  <c r="N1423" i="29" s="1"/>
  <c r="N1424" i="29" s="1"/>
  <c r="N1425" i="29" s="1"/>
  <c r="N1426" i="29" s="1"/>
  <c r="N1427" i="29" s="1"/>
  <c r="N1428" i="29" s="1"/>
  <c r="N1429" i="29" s="1"/>
  <c r="N1430" i="29" s="1"/>
  <c r="N1431" i="29" s="1"/>
  <c r="N1432" i="29" s="1"/>
  <c r="N1433" i="29" s="1"/>
  <c r="N1434" i="29" s="1"/>
  <c r="N1435" i="29" s="1"/>
  <c r="N1436" i="29" s="1"/>
  <c r="N1437" i="29" s="1"/>
  <c r="N1438" i="29" s="1"/>
  <c r="N1439" i="29" s="1"/>
  <c r="N1440" i="29" s="1"/>
  <c r="N1441" i="29" s="1"/>
  <c r="N1442" i="29" s="1"/>
  <c r="N1443" i="29" s="1"/>
  <c r="C1400" i="29"/>
  <c r="D1394" i="29"/>
  <c r="D1393" i="29"/>
  <c r="D1392" i="29"/>
  <c r="D1391" i="29"/>
  <c r="G1388" i="29" s="1"/>
  <c r="F1388" i="29"/>
  <c r="F1386" i="29"/>
  <c r="E1383" i="29"/>
  <c r="F1383" i="29" s="1"/>
  <c r="D1383" i="29"/>
  <c r="G1382" i="29"/>
  <c r="G1381" i="29"/>
  <c r="G1380" i="29"/>
  <c r="G1379" i="29"/>
  <c r="G1378" i="29"/>
  <c r="G1377" i="29"/>
  <c r="F1377" i="29"/>
  <c r="F1378" i="29" s="1"/>
  <c r="F1379" i="29" s="1"/>
  <c r="F1380" i="29" s="1"/>
  <c r="F1381" i="29" s="1"/>
  <c r="F1382" i="29" s="1"/>
  <c r="C1372" i="29"/>
  <c r="D1367" i="29"/>
  <c r="D1366" i="29"/>
  <c r="D1365" i="29"/>
  <c r="F1359" i="29"/>
  <c r="E1356" i="29"/>
  <c r="F1356" i="29" s="1"/>
  <c r="B1364" i="29" s="1"/>
  <c r="D1356" i="29"/>
  <c r="G1355" i="29"/>
  <c r="G1352" i="29"/>
  <c r="G1351" i="29"/>
  <c r="G1350" i="29"/>
  <c r="G1349" i="29"/>
  <c r="G1348" i="29"/>
  <c r="G1346" i="29"/>
  <c r="F1346" i="29"/>
  <c r="G1344" i="29"/>
  <c r="G1343" i="29"/>
  <c r="G1342" i="29"/>
  <c r="G1341" i="29"/>
  <c r="G1340" i="29"/>
  <c r="G1359" i="29" s="1"/>
  <c r="N1336" i="29"/>
  <c r="N1337" i="29" s="1"/>
  <c r="N1338" i="29" s="1"/>
  <c r="N1339" i="29" s="1"/>
  <c r="N1340" i="29" s="1"/>
  <c r="N1341" i="29" s="1"/>
  <c r="N1342" i="29" s="1"/>
  <c r="N1343" i="29" s="1"/>
  <c r="N1344" i="29" s="1"/>
  <c r="N1345" i="29" s="1"/>
  <c r="N1346" i="29" s="1"/>
  <c r="N1347" i="29" s="1"/>
  <c r="N1348" i="29" s="1"/>
  <c r="N1349" i="29" s="1"/>
  <c r="N1350" i="29" s="1"/>
  <c r="N1351" i="29" s="1"/>
  <c r="N1352" i="29" s="1"/>
  <c r="N1353" i="29" s="1"/>
  <c r="N1354" i="29" s="1"/>
  <c r="N1355" i="29" s="1"/>
  <c r="N1356" i="29" s="1"/>
  <c r="N1357" i="29" s="1"/>
  <c r="N1358" i="29" s="1"/>
  <c r="N1359" i="29" s="1"/>
  <c r="N1360" i="29" s="1"/>
  <c r="N1361" i="29" s="1"/>
  <c r="N1362" i="29" s="1"/>
  <c r="N1363" i="29" s="1"/>
  <c r="N1364" i="29" s="1"/>
  <c r="N1365" i="29" s="1"/>
  <c r="N1366" i="29" s="1"/>
  <c r="N1367" i="29" s="1"/>
  <c r="N1368" i="29" s="1"/>
  <c r="N1369" i="29" s="1"/>
  <c r="N1370" i="29" s="1"/>
  <c r="N1371" i="29" s="1"/>
  <c r="N1372" i="29" s="1"/>
  <c r="N1373" i="29" s="1"/>
  <c r="N1374" i="29" s="1"/>
  <c r="N1375" i="29" s="1"/>
  <c r="N1376" i="29" s="1"/>
  <c r="N1377" i="29" s="1"/>
  <c r="N1378" i="29" s="1"/>
  <c r="N1379" i="29" s="1"/>
  <c r="N1380" i="29" s="1"/>
  <c r="N1381" i="29" s="1"/>
  <c r="N1382" i="29" s="1"/>
  <c r="N1383" i="29" s="1"/>
  <c r="N1384" i="29" s="1"/>
  <c r="N1385" i="29" s="1"/>
  <c r="N1386" i="29" s="1"/>
  <c r="N1387" i="29" s="1"/>
  <c r="N1388" i="29" s="1"/>
  <c r="N1389" i="29" s="1"/>
  <c r="N1390" i="29" s="1"/>
  <c r="N1391" i="29" s="1"/>
  <c r="N1392" i="29" s="1"/>
  <c r="N1393" i="29" s="1"/>
  <c r="N1394" i="29" s="1"/>
  <c r="N1395" i="29" s="1"/>
  <c r="N1396" i="29" s="1"/>
  <c r="N1397" i="29" s="1"/>
  <c r="N1398" i="29" s="1"/>
  <c r="N1399" i="29" s="1"/>
  <c r="C1335" i="29"/>
  <c r="D1330" i="29"/>
  <c r="D1329" i="29"/>
  <c r="D1328" i="29"/>
  <c r="F1322" i="29"/>
  <c r="E1319" i="29"/>
  <c r="D1319" i="29"/>
  <c r="F1323" i="29" s="1"/>
  <c r="G1317" i="29"/>
  <c r="G1316" i="29"/>
  <c r="G1315" i="29"/>
  <c r="G1314" i="29"/>
  <c r="G1313" i="29"/>
  <c r="G1312" i="29"/>
  <c r="G1311" i="29"/>
  <c r="G1310" i="29"/>
  <c r="G1309" i="29"/>
  <c r="G1308" i="29"/>
  <c r="G1307" i="29"/>
  <c r="G1306" i="29"/>
  <c r="N1302" i="29"/>
  <c r="N1303" i="29" s="1"/>
  <c r="N1304" i="29" s="1"/>
  <c r="N1305" i="29" s="1"/>
  <c r="N1306" i="29" s="1"/>
  <c r="N1307" i="29" s="1"/>
  <c r="N1308" i="29" s="1"/>
  <c r="N1309" i="29" s="1"/>
  <c r="N1310" i="29" s="1"/>
  <c r="N1311" i="29" s="1"/>
  <c r="N1312" i="29" s="1"/>
  <c r="N1313" i="29" s="1"/>
  <c r="N1314" i="29" s="1"/>
  <c r="N1315" i="29" s="1"/>
  <c r="N1316" i="29" s="1"/>
  <c r="N1317" i="29" s="1"/>
  <c r="N1318" i="29" s="1"/>
  <c r="N1319" i="29" s="1"/>
  <c r="N1320" i="29" s="1"/>
  <c r="N1321" i="29" s="1"/>
  <c r="N1322" i="29" s="1"/>
  <c r="N1323" i="29" s="1"/>
  <c r="N1324" i="29" s="1"/>
  <c r="N1325" i="29" s="1"/>
  <c r="N1326" i="29" s="1"/>
  <c r="N1327" i="29" s="1"/>
  <c r="N1328" i="29" s="1"/>
  <c r="N1329" i="29" s="1"/>
  <c r="N1330" i="29" s="1"/>
  <c r="N1331" i="29" s="1"/>
  <c r="N1332" i="29" s="1"/>
  <c r="N1333" i="29" s="1"/>
  <c r="N1334" i="29" s="1"/>
  <c r="C1301" i="29"/>
  <c r="D1295" i="29"/>
  <c r="D1294" i="29"/>
  <c r="D1293" i="29"/>
  <c r="F1287" i="29"/>
  <c r="E1284" i="29"/>
  <c r="D1284" i="29"/>
  <c r="F1288" i="29" s="1"/>
  <c r="G1278" i="29"/>
  <c r="G1276" i="29"/>
  <c r="G1275" i="29"/>
  <c r="G1274" i="29"/>
  <c r="G1287" i="29" s="1"/>
  <c r="F1274" i="29"/>
  <c r="N1270" i="29"/>
  <c r="N1271" i="29" s="1"/>
  <c r="N1272" i="29" s="1"/>
  <c r="N1273" i="29" s="1"/>
  <c r="N1274" i="29" s="1"/>
  <c r="N1275" i="29" s="1"/>
  <c r="N1276" i="29" s="1"/>
  <c r="N1277" i="29" s="1"/>
  <c r="N1278" i="29" s="1"/>
  <c r="N1279" i="29" s="1"/>
  <c r="N1280" i="29" s="1"/>
  <c r="N1281" i="29" s="1"/>
  <c r="N1282" i="29" s="1"/>
  <c r="N1283" i="29" s="1"/>
  <c r="N1284" i="29" s="1"/>
  <c r="N1285" i="29" s="1"/>
  <c r="N1286" i="29" s="1"/>
  <c r="N1287" i="29" s="1"/>
  <c r="N1288" i="29" s="1"/>
  <c r="N1289" i="29" s="1"/>
  <c r="N1290" i="29" s="1"/>
  <c r="N1291" i="29" s="1"/>
  <c r="N1292" i="29" s="1"/>
  <c r="N1293" i="29" s="1"/>
  <c r="N1294" i="29" s="1"/>
  <c r="N1295" i="29" s="1"/>
  <c r="N1296" i="29" s="1"/>
  <c r="N1297" i="29" s="1"/>
  <c r="N1298" i="29" s="1"/>
  <c r="N1299" i="29" s="1"/>
  <c r="N1300" i="29" s="1"/>
  <c r="C1269" i="29"/>
  <c r="D1263" i="29"/>
  <c r="D1262" i="29"/>
  <c r="F1255" i="29"/>
  <c r="E1252" i="29"/>
  <c r="D1252" i="29"/>
  <c r="F1256" i="29" s="1"/>
  <c r="G1249" i="29"/>
  <c r="G1248" i="29"/>
  <c r="G1247" i="29"/>
  <c r="G1244" i="29"/>
  <c r="G1243" i="29"/>
  <c r="G1242" i="29"/>
  <c r="G1241" i="29"/>
  <c r="G1240" i="29"/>
  <c r="G1239" i="29"/>
  <c r="G1238" i="29"/>
  <c r="G1237" i="29"/>
  <c r="G1236" i="29"/>
  <c r="G1255" i="29" s="1"/>
  <c r="F1236" i="29"/>
  <c r="N1232" i="29"/>
  <c r="N1233" i="29" s="1"/>
  <c r="N1234" i="29" s="1"/>
  <c r="N1235" i="29" s="1"/>
  <c r="N1236" i="29" s="1"/>
  <c r="N1237" i="29" s="1"/>
  <c r="N1238" i="29" s="1"/>
  <c r="N1239" i="29" s="1"/>
  <c r="N1240" i="29" s="1"/>
  <c r="N1241" i="29" s="1"/>
  <c r="N1242" i="29" s="1"/>
  <c r="N1243" i="29" s="1"/>
  <c r="N1244" i="29" s="1"/>
  <c r="N1245" i="29" s="1"/>
  <c r="N1246" i="29" s="1"/>
  <c r="N1247" i="29" s="1"/>
  <c r="N1248" i="29" s="1"/>
  <c r="N1249" i="29" s="1"/>
  <c r="N1250" i="29" s="1"/>
  <c r="N1251" i="29" s="1"/>
  <c r="N1252" i="29" s="1"/>
  <c r="N1253" i="29" s="1"/>
  <c r="N1254" i="29" s="1"/>
  <c r="N1255" i="29" s="1"/>
  <c r="N1256" i="29" s="1"/>
  <c r="N1257" i="29" s="1"/>
  <c r="N1258" i="29" s="1"/>
  <c r="N1259" i="29" s="1"/>
  <c r="N1260" i="29" s="1"/>
  <c r="N1261" i="29" s="1"/>
  <c r="N1262" i="29" s="1"/>
  <c r="N1263" i="29" s="1"/>
  <c r="N1264" i="29" s="1"/>
  <c r="N1265" i="29" s="1"/>
  <c r="N1266" i="29" s="1"/>
  <c r="N1267" i="29" s="1"/>
  <c r="N1268" i="29" s="1"/>
  <c r="C1231" i="29"/>
  <c r="D1225" i="29"/>
  <c r="D1224" i="29"/>
  <c r="D1223" i="29"/>
  <c r="F1217" i="29"/>
  <c r="E1214" i="29"/>
  <c r="F1214" i="29" s="1"/>
  <c r="B1222" i="29" s="1"/>
  <c r="D1214" i="29"/>
  <c r="G1213" i="29"/>
  <c r="G1212" i="29"/>
  <c r="G1211" i="29"/>
  <c r="G1210" i="29"/>
  <c r="G1209" i="29"/>
  <c r="G1208" i="29"/>
  <c r="G1206" i="29"/>
  <c r="G1202" i="29"/>
  <c r="G1201" i="29"/>
  <c r="G1200" i="29"/>
  <c r="G1199" i="29"/>
  <c r="G1217" i="29" s="1"/>
  <c r="N1195" i="29"/>
  <c r="N1196" i="29" s="1"/>
  <c r="N1197" i="29" s="1"/>
  <c r="N1198" i="29" s="1"/>
  <c r="N1199" i="29" s="1"/>
  <c r="N1200" i="29" s="1"/>
  <c r="N1201" i="29" s="1"/>
  <c r="N1202" i="29" s="1"/>
  <c r="N1203" i="29" s="1"/>
  <c r="N1204" i="29" s="1"/>
  <c r="N1205" i="29" s="1"/>
  <c r="N1206" i="29" s="1"/>
  <c r="N1207" i="29" s="1"/>
  <c r="N1208" i="29" s="1"/>
  <c r="N1209" i="29" s="1"/>
  <c r="N1210" i="29" s="1"/>
  <c r="N1211" i="29" s="1"/>
  <c r="N1212" i="29" s="1"/>
  <c r="N1213" i="29" s="1"/>
  <c r="N1214" i="29" s="1"/>
  <c r="N1215" i="29" s="1"/>
  <c r="N1216" i="29" s="1"/>
  <c r="N1217" i="29" s="1"/>
  <c r="N1218" i="29" s="1"/>
  <c r="N1219" i="29" s="1"/>
  <c r="N1220" i="29" s="1"/>
  <c r="N1221" i="29" s="1"/>
  <c r="N1222" i="29" s="1"/>
  <c r="N1223" i="29" s="1"/>
  <c r="N1224" i="29" s="1"/>
  <c r="N1225" i="29" s="1"/>
  <c r="N1226" i="29" s="1"/>
  <c r="N1227" i="29" s="1"/>
  <c r="N1228" i="29" s="1"/>
  <c r="N1229" i="29" s="1"/>
  <c r="N1230" i="29" s="1"/>
  <c r="C1194" i="29"/>
  <c r="D1188" i="29"/>
  <c r="D1187" i="29"/>
  <c r="D1186" i="29"/>
  <c r="F1180" i="29"/>
  <c r="E1177" i="29"/>
  <c r="D1177" i="29"/>
  <c r="G1176" i="29"/>
  <c r="G1175" i="29"/>
  <c r="G1174" i="29"/>
  <c r="G1173" i="29"/>
  <c r="G1172" i="29"/>
  <c r="G1171" i="29"/>
  <c r="G1170" i="29"/>
  <c r="G1169" i="29"/>
  <c r="G1168" i="29"/>
  <c r="G1167" i="29"/>
  <c r="G1166" i="29"/>
  <c r="G1165" i="29"/>
  <c r="N1161" i="29"/>
  <c r="N1162" i="29" s="1"/>
  <c r="N1163" i="29" s="1"/>
  <c r="N1164" i="29" s="1"/>
  <c r="N1165" i="29" s="1"/>
  <c r="N1166" i="29" s="1"/>
  <c r="N1167" i="29" s="1"/>
  <c r="N1168" i="29" s="1"/>
  <c r="N1169" i="29" s="1"/>
  <c r="N1170" i="29" s="1"/>
  <c r="N1171" i="29" s="1"/>
  <c r="N1172" i="29" s="1"/>
  <c r="N1173" i="29" s="1"/>
  <c r="N1174" i="29" s="1"/>
  <c r="N1175" i="29" s="1"/>
  <c r="N1176" i="29" s="1"/>
  <c r="N1177" i="29" s="1"/>
  <c r="N1178" i="29" s="1"/>
  <c r="N1179" i="29" s="1"/>
  <c r="N1180" i="29" s="1"/>
  <c r="N1181" i="29" s="1"/>
  <c r="N1182" i="29" s="1"/>
  <c r="N1183" i="29" s="1"/>
  <c r="N1184" i="29" s="1"/>
  <c r="N1185" i="29" s="1"/>
  <c r="N1186" i="29" s="1"/>
  <c r="N1187" i="29" s="1"/>
  <c r="N1188" i="29" s="1"/>
  <c r="N1189" i="29" s="1"/>
  <c r="N1190" i="29" s="1"/>
  <c r="N1191" i="29" s="1"/>
  <c r="N1192" i="29" s="1"/>
  <c r="N1193" i="29" s="1"/>
  <c r="C1160" i="29"/>
  <c r="D1154" i="29"/>
  <c r="D1153" i="29"/>
  <c r="D1152" i="29"/>
  <c r="F1146" i="29"/>
  <c r="E1143" i="29"/>
  <c r="D1143" i="29"/>
  <c r="F1147" i="29" s="1"/>
  <c r="G1142" i="29"/>
  <c r="G1140" i="29"/>
  <c r="G1138" i="29"/>
  <c r="G1137" i="29"/>
  <c r="G1136" i="29"/>
  <c r="G1135" i="29"/>
  <c r="G1134" i="29"/>
  <c r="G1133" i="29"/>
  <c r="G1132" i="29"/>
  <c r="G1131" i="29"/>
  <c r="G1130" i="29"/>
  <c r="G1129" i="29"/>
  <c r="G1128" i="29"/>
  <c r="G1127" i="29"/>
  <c r="G1146" i="29" s="1"/>
  <c r="F1127" i="29"/>
  <c r="N1125" i="29"/>
  <c r="N1126" i="29" s="1"/>
  <c r="N1127" i="29" s="1"/>
  <c r="N1128" i="29" s="1"/>
  <c r="N1129" i="29" s="1"/>
  <c r="N1130" i="29" s="1"/>
  <c r="N1131" i="29" s="1"/>
  <c r="N1132" i="29" s="1"/>
  <c r="N1133" i="29" s="1"/>
  <c r="N1134" i="29" s="1"/>
  <c r="N1135" i="29" s="1"/>
  <c r="N1136" i="29" s="1"/>
  <c r="N1137" i="29" s="1"/>
  <c r="N1138" i="29" s="1"/>
  <c r="N1139" i="29" s="1"/>
  <c r="N1140" i="29" s="1"/>
  <c r="N1141" i="29" s="1"/>
  <c r="N1142" i="29" s="1"/>
  <c r="N1143" i="29" s="1"/>
  <c r="N1144" i="29" s="1"/>
  <c r="N1145" i="29" s="1"/>
  <c r="N1146" i="29" s="1"/>
  <c r="N1147" i="29" s="1"/>
  <c r="N1148" i="29" s="1"/>
  <c r="N1149" i="29" s="1"/>
  <c r="N1150" i="29" s="1"/>
  <c r="N1151" i="29" s="1"/>
  <c r="N1152" i="29" s="1"/>
  <c r="N1153" i="29" s="1"/>
  <c r="N1154" i="29" s="1"/>
  <c r="N1155" i="29" s="1"/>
  <c r="N1156" i="29" s="1"/>
  <c r="N1157" i="29" s="1"/>
  <c r="N1158" i="29" s="1"/>
  <c r="N1159" i="29" s="1"/>
  <c r="N1123" i="29"/>
  <c r="N1124" i="29" s="1"/>
  <c r="C1122" i="29"/>
  <c r="D1116" i="29"/>
  <c r="D1115" i="29"/>
  <c r="D1114" i="29"/>
  <c r="D1113" i="29"/>
  <c r="F1110" i="29"/>
  <c r="F1108" i="29"/>
  <c r="E1105" i="29"/>
  <c r="D1105" i="29"/>
  <c r="G1104" i="29"/>
  <c r="G1103" i="29"/>
  <c r="G1102" i="29"/>
  <c r="G1101" i="29"/>
  <c r="G1100" i="29"/>
  <c r="G1099" i="29"/>
  <c r="G1098" i="29"/>
  <c r="G1097" i="29"/>
  <c r="G1096" i="29"/>
  <c r="G1095" i="29"/>
  <c r="G1094" i="29"/>
  <c r="G1093" i="29"/>
  <c r="G1092" i="29"/>
  <c r="G1091" i="29"/>
  <c r="G1090" i="29"/>
  <c r="G1089" i="29"/>
  <c r="G1088" i="29"/>
  <c r="G1108" i="29" s="1"/>
  <c r="F1088" i="29"/>
  <c r="N1084" i="29"/>
  <c r="N1085" i="29" s="1"/>
  <c r="N1086" i="29" s="1"/>
  <c r="N1087" i="29" s="1"/>
  <c r="N1088" i="29" s="1"/>
  <c r="N1089" i="29" s="1"/>
  <c r="N1090" i="29" s="1"/>
  <c r="N1091" i="29" s="1"/>
  <c r="N1092" i="29" s="1"/>
  <c r="N1093" i="29" s="1"/>
  <c r="N1094" i="29" s="1"/>
  <c r="N1095" i="29" s="1"/>
  <c r="N1096" i="29" s="1"/>
  <c r="N1097" i="29" s="1"/>
  <c r="N1098" i="29" s="1"/>
  <c r="N1099" i="29" s="1"/>
  <c r="N1100" i="29" s="1"/>
  <c r="N1101" i="29" s="1"/>
  <c r="N1102" i="29" s="1"/>
  <c r="N1103" i="29" s="1"/>
  <c r="N1104" i="29" s="1"/>
  <c r="N1105" i="29" s="1"/>
  <c r="N1106" i="29" s="1"/>
  <c r="N1107" i="29" s="1"/>
  <c r="N1108" i="29" s="1"/>
  <c r="N1109" i="29" s="1"/>
  <c r="N1110" i="29" s="1"/>
  <c r="N1111" i="29" s="1"/>
  <c r="N1112" i="29" s="1"/>
  <c r="N1113" i="29" s="1"/>
  <c r="N1114" i="29" s="1"/>
  <c r="N1115" i="29" s="1"/>
  <c r="N1116" i="29" s="1"/>
  <c r="N1117" i="29" s="1"/>
  <c r="N1118" i="29" s="1"/>
  <c r="N1119" i="29" s="1"/>
  <c r="N1120" i="29" s="1"/>
  <c r="N1121" i="29" s="1"/>
  <c r="C1083" i="29"/>
  <c r="D1078" i="29"/>
  <c r="D1077" i="29"/>
  <c r="D1076" i="29"/>
  <c r="F1070" i="29"/>
  <c r="E1067" i="29"/>
  <c r="D1067" i="29"/>
  <c r="F1071" i="29" s="1"/>
  <c r="G1066" i="29"/>
  <c r="G1065" i="29"/>
  <c r="G1060" i="29"/>
  <c r="G1059" i="29"/>
  <c r="G1058" i="29"/>
  <c r="G1057" i="29"/>
  <c r="G1056" i="29"/>
  <c r="G1055" i="29"/>
  <c r="G1053" i="29"/>
  <c r="G1052" i="29"/>
  <c r="G1051" i="29"/>
  <c r="G1050" i="29"/>
  <c r="G1049" i="29"/>
  <c r="G1048" i="29"/>
  <c r="G1047" i="29"/>
  <c r="G1046" i="29"/>
  <c r="G1045" i="29"/>
  <c r="G1044" i="29"/>
  <c r="G1043" i="29"/>
  <c r="G1042" i="29"/>
  <c r="G1041" i="29"/>
  <c r="G1040" i="29"/>
  <c r="N1036" i="29"/>
  <c r="N1037" i="29" s="1"/>
  <c r="N1038" i="29" s="1"/>
  <c r="N1039" i="29" s="1"/>
  <c r="N1040" i="29" s="1"/>
  <c r="N1041" i="29" s="1"/>
  <c r="N1042" i="29" s="1"/>
  <c r="N1043" i="29" s="1"/>
  <c r="N1044" i="29" s="1"/>
  <c r="N1045" i="29" s="1"/>
  <c r="N1046" i="29" s="1"/>
  <c r="N1047" i="29" s="1"/>
  <c r="N1048" i="29" s="1"/>
  <c r="N1049" i="29" s="1"/>
  <c r="N1050" i="29" s="1"/>
  <c r="N1051" i="29" s="1"/>
  <c r="N1052" i="29" s="1"/>
  <c r="N1053" i="29" s="1"/>
  <c r="N1054" i="29" s="1"/>
  <c r="N1055" i="29" s="1"/>
  <c r="N1056" i="29" s="1"/>
  <c r="N1057" i="29" s="1"/>
  <c r="N1058" i="29" s="1"/>
  <c r="N1059" i="29" s="1"/>
  <c r="N1060" i="29" s="1"/>
  <c r="N1061" i="29" s="1"/>
  <c r="N1062" i="29" s="1"/>
  <c r="N1063" i="29" s="1"/>
  <c r="N1064" i="29" s="1"/>
  <c r="N1065" i="29" s="1"/>
  <c r="N1066" i="29" s="1"/>
  <c r="N1067" i="29" s="1"/>
  <c r="N1068" i="29" s="1"/>
  <c r="N1069" i="29" s="1"/>
  <c r="N1070" i="29" s="1"/>
  <c r="N1071" i="29" s="1"/>
  <c r="N1072" i="29" s="1"/>
  <c r="N1073" i="29" s="1"/>
  <c r="N1074" i="29" s="1"/>
  <c r="N1075" i="29" s="1"/>
  <c r="N1076" i="29" s="1"/>
  <c r="N1077" i="29" s="1"/>
  <c r="N1078" i="29" s="1"/>
  <c r="N1079" i="29" s="1"/>
  <c r="N1080" i="29" s="1"/>
  <c r="N1081" i="29" s="1"/>
  <c r="N1082" i="29" s="1"/>
  <c r="C1035" i="29"/>
  <c r="D1030" i="29"/>
  <c r="D1029" i="29"/>
  <c r="D1028" i="29"/>
  <c r="G1022" i="29"/>
  <c r="F1022" i="29"/>
  <c r="E1019" i="29"/>
  <c r="D1019" i="29"/>
  <c r="G1016" i="29"/>
  <c r="G1015" i="29"/>
  <c r="G1014" i="29"/>
  <c r="G1013" i="29"/>
  <c r="G1012" i="29"/>
  <c r="G1002" i="29"/>
  <c r="G1001" i="29"/>
  <c r="G1000" i="29"/>
  <c r="G999" i="29"/>
  <c r="G998" i="29"/>
  <c r="G997" i="29"/>
  <c r="N993" i="29"/>
  <c r="N994" i="29" s="1"/>
  <c r="N995" i="29" s="1"/>
  <c r="N996" i="29" s="1"/>
  <c r="N997" i="29" s="1"/>
  <c r="N998" i="29" s="1"/>
  <c r="N999" i="29" s="1"/>
  <c r="N1000" i="29" s="1"/>
  <c r="N1001" i="29" s="1"/>
  <c r="N1002" i="29" s="1"/>
  <c r="N1003" i="29" s="1"/>
  <c r="N1004" i="29" s="1"/>
  <c r="N1005" i="29" s="1"/>
  <c r="N1006" i="29" s="1"/>
  <c r="N1007" i="29" s="1"/>
  <c r="N1008" i="29" s="1"/>
  <c r="N1009" i="29" s="1"/>
  <c r="N1010" i="29" s="1"/>
  <c r="N1011" i="29" s="1"/>
  <c r="N1012" i="29" s="1"/>
  <c r="N1013" i="29" s="1"/>
  <c r="N1014" i="29" s="1"/>
  <c r="N1015" i="29" s="1"/>
  <c r="N1016" i="29" s="1"/>
  <c r="N1017" i="29" s="1"/>
  <c r="N1018" i="29" s="1"/>
  <c r="N1019" i="29" s="1"/>
  <c r="N1020" i="29" s="1"/>
  <c r="N1021" i="29" s="1"/>
  <c r="N1022" i="29" s="1"/>
  <c r="N1023" i="29" s="1"/>
  <c r="N1024" i="29" s="1"/>
  <c r="N1025" i="29" s="1"/>
  <c r="N1026" i="29" s="1"/>
  <c r="N1027" i="29" s="1"/>
  <c r="N1028" i="29" s="1"/>
  <c r="N1029" i="29" s="1"/>
  <c r="N1030" i="29" s="1"/>
  <c r="N1031" i="29" s="1"/>
  <c r="N1032" i="29" s="1"/>
  <c r="N1033" i="29" s="1"/>
  <c r="N1034" i="29" s="1"/>
  <c r="C992" i="29"/>
  <c r="D986" i="29"/>
  <c r="D985" i="29"/>
  <c r="D984" i="29"/>
  <c r="D983" i="29"/>
  <c r="F980" i="29"/>
  <c r="E975" i="29"/>
  <c r="D975" i="29"/>
  <c r="F979" i="29" s="1"/>
  <c r="F987" i="29" s="1"/>
  <c r="G967" i="29"/>
  <c r="G966" i="29"/>
  <c r="G965" i="29"/>
  <c r="G964" i="29"/>
  <c r="G963" i="29"/>
  <c r="G962" i="29"/>
  <c r="G961" i="29"/>
  <c r="G960" i="29"/>
  <c r="F960" i="29"/>
  <c r="F961" i="29" s="1"/>
  <c r="F963" i="29" s="1"/>
  <c r="F964" i="29" s="1"/>
  <c r="F965" i="29" s="1"/>
  <c r="F966" i="29" s="1"/>
  <c r="F967" i="29" s="1"/>
  <c r="F968" i="29" s="1"/>
  <c r="F969" i="29" s="1"/>
  <c r="F970" i="29" s="1"/>
  <c r="F971" i="29" s="1"/>
  <c r="F972" i="29" s="1"/>
  <c r="F973" i="29" s="1"/>
  <c r="F974" i="29" s="1"/>
  <c r="N956" i="29"/>
  <c r="N957" i="29" s="1"/>
  <c r="N958" i="29" s="1"/>
  <c r="N959" i="29" s="1"/>
  <c r="N960" i="29" s="1"/>
  <c r="N961" i="29" s="1"/>
  <c r="N962" i="29" s="1"/>
  <c r="N963" i="29" s="1"/>
  <c r="N964" i="29" s="1"/>
  <c r="N965" i="29" s="1"/>
  <c r="N966" i="29" s="1"/>
  <c r="N967" i="29" s="1"/>
  <c r="N968" i="29" s="1"/>
  <c r="N969" i="29" s="1"/>
  <c r="N970" i="29" s="1"/>
  <c r="N971" i="29" s="1"/>
  <c r="N972" i="29" s="1"/>
  <c r="N973" i="29" s="1"/>
  <c r="N974" i="29" s="1"/>
  <c r="N975" i="29" s="1"/>
  <c r="N976" i="29" s="1"/>
  <c r="N977" i="29" s="1"/>
  <c r="N978" i="29" s="1"/>
  <c r="N979" i="29" s="1"/>
  <c r="N980" i="29" s="1"/>
  <c r="N981" i="29" s="1"/>
  <c r="N982" i="29" s="1"/>
  <c r="N983" i="29" s="1"/>
  <c r="N984" i="29" s="1"/>
  <c r="N985" i="29" s="1"/>
  <c r="N986" i="29" s="1"/>
  <c r="N987" i="29" s="1"/>
  <c r="N988" i="29" s="1"/>
  <c r="N989" i="29" s="1"/>
  <c r="N990" i="29" s="1"/>
  <c r="N991" i="29" s="1"/>
  <c r="C955" i="29"/>
  <c r="D949" i="29"/>
  <c r="D948" i="29"/>
  <c r="F941" i="29"/>
  <c r="E938" i="29"/>
  <c r="D938" i="29"/>
  <c r="G937" i="29"/>
  <c r="G936" i="29"/>
  <c r="G935" i="29"/>
  <c r="G930" i="29"/>
  <c r="G929" i="29"/>
  <c r="G928" i="29"/>
  <c r="G927" i="29"/>
  <c r="G926" i="29"/>
  <c r="G922" i="29"/>
  <c r="G921" i="29"/>
  <c r="G920" i="29"/>
  <c r="G919" i="29"/>
  <c r="G918" i="29"/>
  <c r="G917" i="29"/>
  <c r="G916" i="29"/>
  <c r="G915" i="29"/>
  <c r="G914" i="29"/>
  <c r="G913" i="29"/>
  <c r="G910" i="29"/>
  <c r="G941" i="29" s="1"/>
  <c r="F910" i="29"/>
  <c r="N907" i="29"/>
  <c r="N908" i="29" s="1"/>
  <c r="N909" i="29" s="1"/>
  <c r="N910" i="29" s="1"/>
  <c r="N911" i="29" s="1"/>
  <c r="N912" i="29" s="1"/>
  <c r="N913" i="29" s="1"/>
  <c r="N914" i="29" s="1"/>
  <c r="N915" i="29" s="1"/>
  <c r="N916" i="29" s="1"/>
  <c r="N917" i="29" s="1"/>
  <c r="N918" i="29" s="1"/>
  <c r="N919" i="29" s="1"/>
  <c r="N920" i="29" s="1"/>
  <c r="N921" i="29" s="1"/>
  <c r="N922" i="29" s="1"/>
  <c r="N923" i="29" s="1"/>
  <c r="N924" i="29" s="1"/>
  <c r="N925" i="29" s="1"/>
  <c r="N926" i="29" s="1"/>
  <c r="N927" i="29" s="1"/>
  <c r="N928" i="29" s="1"/>
  <c r="N929" i="29" s="1"/>
  <c r="N930" i="29" s="1"/>
  <c r="N931" i="29" s="1"/>
  <c r="N932" i="29" s="1"/>
  <c r="N933" i="29" s="1"/>
  <c r="N934" i="29" s="1"/>
  <c r="N935" i="29" s="1"/>
  <c r="N936" i="29" s="1"/>
  <c r="N937" i="29" s="1"/>
  <c r="N938" i="29" s="1"/>
  <c r="N939" i="29" s="1"/>
  <c r="N940" i="29" s="1"/>
  <c r="N941" i="29" s="1"/>
  <c r="N942" i="29" s="1"/>
  <c r="N943" i="29" s="1"/>
  <c r="N944" i="29" s="1"/>
  <c r="N945" i="29" s="1"/>
  <c r="N946" i="29" s="1"/>
  <c r="N947" i="29" s="1"/>
  <c r="N948" i="29" s="1"/>
  <c r="N949" i="29" s="1"/>
  <c r="N950" i="29" s="1"/>
  <c r="N951" i="29" s="1"/>
  <c r="N952" i="29" s="1"/>
  <c r="N953" i="29" s="1"/>
  <c r="N954" i="29" s="1"/>
  <c r="N906" i="29"/>
  <c r="C905" i="29"/>
  <c r="D899" i="29"/>
  <c r="D898" i="29"/>
  <c r="D897" i="29"/>
  <c r="F891" i="29"/>
  <c r="E888" i="29"/>
  <c r="D888" i="29"/>
  <c r="F888" i="29" s="1"/>
  <c r="B896" i="29" s="1"/>
  <c r="G887" i="29"/>
  <c r="G886" i="29"/>
  <c r="G878" i="29"/>
  <c r="G877" i="29"/>
  <c r="G876" i="29"/>
  <c r="G875" i="29"/>
  <c r="G874" i="29"/>
  <c r="G873" i="29"/>
  <c r="F873" i="29"/>
  <c r="N869" i="29"/>
  <c r="N870" i="29" s="1"/>
  <c r="N871" i="29" s="1"/>
  <c r="N872" i="29" s="1"/>
  <c r="N873" i="29" s="1"/>
  <c r="N874" i="29" s="1"/>
  <c r="N875" i="29" s="1"/>
  <c r="N876" i="29" s="1"/>
  <c r="N877" i="29" s="1"/>
  <c r="N878" i="29" s="1"/>
  <c r="N879" i="29" s="1"/>
  <c r="N880" i="29" s="1"/>
  <c r="N881" i="29" s="1"/>
  <c r="N882" i="29" s="1"/>
  <c r="N883" i="29" s="1"/>
  <c r="N884" i="29" s="1"/>
  <c r="N885" i="29" s="1"/>
  <c r="N886" i="29" s="1"/>
  <c r="N887" i="29" s="1"/>
  <c r="N888" i="29" s="1"/>
  <c r="N889" i="29" s="1"/>
  <c r="N890" i="29" s="1"/>
  <c r="N891" i="29" s="1"/>
  <c r="N892" i="29" s="1"/>
  <c r="N893" i="29" s="1"/>
  <c r="N894" i="29" s="1"/>
  <c r="N895" i="29" s="1"/>
  <c r="N896" i="29" s="1"/>
  <c r="N897" i="29" s="1"/>
  <c r="N898" i="29" s="1"/>
  <c r="N899" i="29" s="1"/>
  <c r="N900" i="29" s="1"/>
  <c r="N901" i="29" s="1"/>
  <c r="N902" i="29" s="1"/>
  <c r="N903" i="29" s="1"/>
  <c r="N904" i="29" s="1"/>
  <c r="C868" i="29"/>
  <c r="D862" i="29"/>
  <c r="D861" i="29"/>
  <c r="D860" i="29"/>
  <c r="F854" i="29"/>
  <c r="F851" i="29"/>
  <c r="B859" i="29" s="1"/>
  <c r="F856" i="29" s="1"/>
  <c r="E851" i="29"/>
  <c r="D851" i="29"/>
  <c r="G850" i="29"/>
  <c r="G849" i="29"/>
  <c r="G848" i="29"/>
  <c r="G847" i="29"/>
  <c r="G846" i="29"/>
  <c r="G845" i="29"/>
  <c r="G844" i="29"/>
  <c r="G843" i="29"/>
  <c r="G842" i="29"/>
  <c r="G841" i="29"/>
  <c r="G840" i="29"/>
  <c r="G839" i="29"/>
  <c r="G838" i="29"/>
  <c r="G837" i="29"/>
  <c r="G836" i="29"/>
  <c r="G835" i="29"/>
  <c r="G834" i="29"/>
  <c r="G833" i="29"/>
  <c r="G832" i="29"/>
  <c r="G854" i="29" s="1"/>
  <c r="N828" i="29"/>
  <c r="N829" i="29" s="1"/>
  <c r="N830" i="29" s="1"/>
  <c r="N831" i="29" s="1"/>
  <c r="N832" i="29" s="1"/>
  <c r="N833" i="29" s="1"/>
  <c r="N834" i="29" s="1"/>
  <c r="N835" i="29" s="1"/>
  <c r="N836" i="29" s="1"/>
  <c r="N837" i="29" s="1"/>
  <c r="N838" i="29" s="1"/>
  <c r="N839" i="29" s="1"/>
  <c r="N840" i="29" s="1"/>
  <c r="N841" i="29" s="1"/>
  <c r="N842" i="29" s="1"/>
  <c r="N843" i="29" s="1"/>
  <c r="N844" i="29" s="1"/>
  <c r="N845" i="29" s="1"/>
  <c r="N846" i="29" s="1"/>
  <c r="N847" i="29" s="1"/>
  <c r="N848" i="29" s="1"/>
  <c r="N849" i="29" s="1"/>
  <c r="N850" i="29" s="1"/>
  <c r="N851" i="29" s="1"/>
  <c r="N852" i="29" s="1"/>
  <c r="N853" i="29" s="1"/>
  <c r="N854" i="29" s="1"/>
  <c r="N855" i="29" s="1"/>
  <c r="N856" i="29" s="1"/>
  <c r="N857" i="29" s="1"/>
  <c r="N858" i="29" s="1"/>
  <c r="N859" i="29" s="1"/>
  <c r="N860" i="29" s="1"/>
  <c r="N861" i="29" s="1"/>
  <c r="N862" i="29" s="1"/>
  <c r="N863" i="29" s="1"/>
  <c r="N864" i="29" s="1"/>
  <c r="N865" i="29" s="1"/>
  <c r="N866" i="29" s="1"/>
  <c r="N867" i="29" s="1"/>
  <c r="C827" i="29"/>
  <c r="D821" i="29"/>
  <c r="D820" i="29"/>
  <c r="D819" i="29"/>
  <c r="F813" i="29"/>
  <c r="C14" i="30" s="1"/>
  <c r="E810" i="29"/>
  <c r="D810" i="29"/>
  <c r="G805" i="29"/>
  <c r="G804" i="29"/>
  <c r="G803" i="29"/>
  <c r="G802" i="29"/>
  <c r="G801" i="29"/>
  <c r="G800" i="29"/>
  <c r="G799" i="29"/>
  <c r="G798" i="29"/>
  <c r="G797" i="29"/>
  <c r="G796" i="29"/>
  <c r="G795" i="29"/>
  <c r="G794" i="29"/>
  <c r="G793" i="29"/>
  <c r="G792" i="29"/>
  <c r="G791" i="29"/>
  <c r="G790" i="29"/>
  <c r="G789" i="29"/>
  <c r="G788" i="29"/>
  <c r="G787" i="29"/>
  <c r="G813" i="29" s="1"/>
  <c r="D14" i="30" s="1"/>
  <c r="N783" i="29"/>
  <c r="N784" i="29" s="1"/>
  <c r="N785" i="29" s="1"/>
  <c r="N786" i="29" s="1"/>
  <c r="N787" i="29" s="1"/>
  <c r="N788" i="29" s="1"/>
  <c r="N789" i="29" s="1"/>
  <c r="N790" i="29" s="1"/>
  <c r="N791" i="29" s="1"/>
  <c r="N792" i="29" s="1"/>
  <c r="N793" i="29" s="1"/>
  <c r="N794" i="29" s="1"/>
  <c r="N795" i="29" s="1"/>
  <c r="N796" i="29" s="1"/>
  <c r="N797" i="29" s="1"/>
  <c r="N798" i="29" s="1"/>
  <c r="N799" i="29" s="1"/>
  <c r="N800" i="29" s="1"/>
  <c r="N801" i="29" s="1"/>
  <c r="N802" i="29" s="1"/>
  <c r="N803" i="29" s="1"/>
  <c r="N804" i="29" s="1"/>
  <c r="N805" i="29" s="1"/>
  <c r="N806" i="29" s="1"/>
  <c r="N807" i="29" s="1"/>
  <c r="N808" i="29" s="1"/>
  <c r="N809" i="29" s="1"/>
  <c r="N810" i="29" s="1"/>
  <c r="N811" i="29" s="1"/>
  <c r="N812" i="29" s="1"/>
  <c r="N813" i="29" s="1"/>
  <c r="N814" i="29" s="1"/>
  <c r="N815" i="29" s="1"/>
  <c r="N816" i="29" s="1"/>
  <c r="N817" i="29" s="1"/>
  <c r="N818" i="29" s="1"/>
  <c r="N819" i="29" s="1"/>
  <c r="N820" i="29" s="1"/>
  <c r="N821" i="29" s="1"/>
  <c r="N822" i="29" s="1"/>
  <c r="N823" i="29" s="1"/>
  <c r="N824" i="29" s="1"/>
  <c r="N825" i="29" s="1"/>
  <c r="N826" i="29" s="1"/>
  <c r="C782" i="29"/>
  <c r="D776" i="29"/>
  <c r="D775" i="29"/>
  <c r="D774" i="29"/>
  <c r="F768" i="29"/>
  <c r="C13" i="30" s="1"/>
  <c r="N765" i="29"/>
  <c r="N766" i="29" s="1"/>
  <c r="N767" i="29" s="1"/>
  <c r="N768" i="29" s="1"/>
  <c r="N769" i="29" s="1"/>
  <c r="N770" i="29" s="1"/>
  <c r="N771" i="29" s="1"/>
  <c r="N772" i="29" s="1"/>
  <c r="N773" i="29" s="1"/>
  <c r="N774" i="29" s="1"/>
  <c r="N775" i="29" s="1"/>
  <c r="N776" i="29" s="1"/>
  <c r="N777" i="29" s="1"/>
  <c r="N778" i="29" s="1"/>
  <c r="N779" i="29" s="1"/>
  <c r="N780" i="29" s="1"/>
  <c r="N781" i="29" s="1"/>
  <c r="D765" i="29"/>
  <c r="G764" i="29"/>
  <c r="G763" i="29"/>
  <c r="G762" i="29"/>
  <c r="G761" i="29"/>
  <c r="G760" i="29"/>
  <c r="G759" i="29"/>
  <c r="G758" i="29"/>
  <c r="G757" i="29"/>
  <c r="G756" i="29"/>
  <c r="G755" i="29"/>
  <c r="G754" i="29"/>
  <c r="G753" i="29"/>
  <c r="G752" i="29"/>
  <c r="G751" i="29"/>
  <c r="G750" i="29"/>
  <c r="G749" i="29"/>
  <c r="G748" i="29"/>
  <c r="G747" i="29"/>
  <c r="G746" i="29"/>
  <c r="G745" i="29"/>
  <c r="G744" i="29"/>
  <c r="G741" i="29"/>
  <c r="G740" i="29"/>
  <c r="G739" i="29"/>
  <c r="G738" i="29"/>
  <c r="G735" i="29"/>
  <c r="G768" i="29" s="1"/>
  <c r="D13" i="30" s="1"/>
  <c r="F735" i="29"/>
  <c r="N731" i="29"/>
  <c r="N732" i="29" s="1"/>
  <c r="N733" i="29" s="1"/>
  <c r="N734" i="29" s="1"/>
  <c r="N735" i="29" s="1"/>
  <c r="N738" i="29" s="1"/>
  <c r="N739" i="29" s="1"/>
  <c r="N740" i="29" s="1"/>
  <c r="N741" i="29" s="1"/>
  <c r="N743" i="29" s="1"/>
  <c r="N744" i="29" s="1"/>
  <c r="N745" i="29" s="1"/>
  <c r="N746" i="29" s="1"/>
  <c r="N747" i="29" s="1"/>
  <c r="N748" i="29" s="1"/>
  <c r="N749" i="29" s="1"/>
  <c r="N750" i="29" s="1"/>
  <c r="N751" i="29" s="1"/>
  <c r="N752" i="29" s="1"/>
  <c r="N753" i="29" s="1"/>
  <c r="N754" i="29" s="1"/>
  <c r="N755" i="29" s="1"/>
  <c r="N756" i="29" s="1"/>
  <c r="N757" i="29" s="1"/>
  <c r="N758" i="29" s="1"/>
  <c r="N759" i="29" s="1"/>
  <c r="N760" i="29" s="1"/>
  <c r="N761" i="29" s="1"/>
  <c r="N762" i="29" s="1"/>
  <c r="N763" i="29" s="1"/>
  <c r="N764" i="29" s="1"/>
  <c r="C730" i="29"/>
  <c r="D725" i="29"/>
  <c r="D724" i="29"/>
  <c r="D723" i="29"/>
  <c r="F717" i="29"/>
  <c r="C12" i="30" s="1"/>
  <c r="B717" i="29"/>
  <c r="E714" i="29"/>
  <c r="D714" i="29"/>
  <c r="G712" i="29"/>
  <c r="G711" i="29"/>
  <c r="G710" i="29"/>
  <c r="G709" i="29"/>
  <c r="G708" i="29"/>
  <c r="G707" i="29"/>
  <c r="G706" i="29"/>
  <c r="G705" i="29"/>
  <c r="G704" i="29"/>
  <c r="G703" i="29"/>
  <c r="G702" i="29"/>
  <c r="G701" i="29"/>
  <c r="G700" i="29"/>
  <c r="G699" i="29"/>
  <c r="G698" i="29"/>
  <c r="G697" i="29"/>
  <c r="G696" i="29"/>
  <c r="G695" i="29"/>
  <c r="G717" i="29" s="1"/>
  <c r="D12" i="30" s="1"/>
  <c r="F695" i="29"/>
  <c r="N691" i="29"/>
  <c r="N692" i="29" s="1"/>
  <c r="N693" i="29" s="1"/>
  <c r="N694" i="29" s="1"/>
  <c r="N695" i="29" s="1"/>
  <c r="N696" i="29" s="1"/>
  <c r="N697" i="29" s="1"/>
  <c r="N698" i="29" s="1"/>
  <c r="N699" i="29" s="1"/>
  <c r="N700" i="29" s="1"/>
  <c r="N701" i="29" s="1"/>
  <c r="N702" i="29" s="1"/>
  <c r="N703" i="29" s="1"/>
  <c r="N704" i="29" s="1"/>
  <c r="N705" i="29" s="1"/>
  <c r="N706" i="29" s="1"/>
  <c r="N707" i="29" s="1"/>
  <c r="N708" i="29" s="1"/>
  <c r="N709" i="29" s="1"/>
  <c r="N710" i="29" s="1"/>
  <c r="N711" i="29" s="1"/>
  <c r="N712" i="29" s="1"/>
  <c r="N713" i="29" s="1"/>
  <c r="N714" i="29" s="1"/>
  <c r="N715" i="29" s="1"/>
  <c r="N716" i="29" s="1"/>
  <c r="N717" i="29" s="1"/>
  <c r="N718" i="29" s="1"/>
  <c r="N719" i="29" s="1"/>
  <c r="N720" i="29" s="1"/>
  <c r="N721" i="29" s="1"/>
  <c r="N722" i="29" s="1"/>
  <c r="N723" i="29" s="1"/>
  <c r="N724" i="29" s="1"/>
  <c r="N725" i="29" s="1"/>
  <c r="N726" i="29" s="1"/>
  <c r="N727" i="29" s="1"/>
  <c r="N728" i="29" s="1"/>
  <c r="N729" i="29" s="1"/>
  <c r="C690" i="29"/>
  <c r="D685" i="29"/>
  <c r="B719" i="29"/>
  <c r="B770" i="29" s="1"/>
  <c r="B815" i="29" s="1"/>
  <c r="F677" i="29"/>
  <c r="C11" i="30" s="1"/>
  <c r="B768" i="29"/>
  <c r="B813" i="29" s="1"/>
  <c r="B854" i="29" s="1"/>
  <c r="B891" i="29" s="1"/>
  <c r="B941" i="29" s="1"/>
  <c r="D674" i="29"/>
  <c r="G673" i="29"/>
  <c r="G672" i="29"/>
  <c r="G671" i="29"/>
  <c r="G670" i="29"/>
  <c r="G669" i="29"/>
  <c r="G668" i="29"/>
  <c r="G667" i="29"/>
  <c r="G666" i="29"/>
  <c r="G665" i="29"/>
  <c r="G664" i="29"/>
  <c r="G663" i="29"/>
  <c r="G662" i="29"/>
  <c r="G661" i="29"/>
  <c r="G660" i="29"/>
  <c r="G659" i="29"/>
  <c r="G658" i="29"/>
  <c r="G657" i="29"/>
  <c r="G656" i="29"/>
  <c r="G655" i="29"/>
  <c r="G654" i="29"/>
  <c r="G653" i="29"/>
  <c r="G652" i="29"/>
  <c r="G651" i="29"/>
  <c r="G650" i="29"/>
  <c r="G649" i="29"/>
  <c r="G648" i="29"/>
  <c r="G647" i="29"/>
  <c r="G646" i="29"/>
  <c r="G645" i="29"/>
  <c r="G644" i="29"/>
  <c r="G643" i="29"/>
  <c r="G642" i="29"/>
  <c r="G641" i="29"/>
  <c r="G640" i="29"/>
  <c r="F640" i="29"/>
  <c r="N636" i="29"/>
  <c r="N637" i="29" s="1"/>
  <c r="N638" i="29" s="1"/>
  <c r="N639" i="29" s="1"/>
  <c r="N640" i="29" s="1"/>
  <c r="N641" i="29" s="1"/>
  <c r="N642" i="29" s="1"/>
  <c r="N643" i="29" s="1"/>
  <c r="N644" i="29" s="1"/>
  <c r="N645" i="29" s="1"/>
  <c r="N646" i="29" s="1"/>
  <c r="N647" i="29" s="1"/>
  <c r="N648" i="29" s="1"/>
  <c r="N649" i="29" s="1"/>
  <c r="N650" i="29" s="1"/>
  <c r="N651" i="29" s="1"/>
  <c r="N652" i="29" s="1"/>
  <c r="N653" i="29" s="1"/>
  <c r="N654" i="29" s="1"/>
  <c r="N655" i="29" s="1"/>
  <c r="N656" i="29" s="1"/>
  <c r="N657" i="29" s="1"/>
  <c r="N658" i="29" s="1"/>
  <c r="N659" i="29" s="1"/>
  <c r="N660" i="29" s="1"/>
  <c r="N661" i="29" s="1"/>
  <c r="N662" i="29" s="1"/>
  <c r="N663" i="29" s="1"/>
  <c r="N664" i="29" s="1"/>
  <c r="N665" i="29" s="1"/>
  <c r="N666" i="29" s="1"/>
  <c r="N667" i="29" s="1"/>
  <c r="N668" i="29" s="1"/>
  <c r="N669" i="29" s="1"/>
  <c r="N670" i="29" s="1"/>
  <c r="N671" i="29" s="1"/>
  <c r="N672" i="29" s="1"/>
  <c r="N673" i="29" s="1"/>
  <c r="N674" i="29" s="1"/>
  <c r="N675" i="29" s="1"/>
  <c r="N676" i="29" s="1"/>
  <c r="N677" i="29" s="1"/>
  <c r="N678" i="29" s="1"/>
  <c r="N679" i="29" s="1"/>
  <c r="N680" i="29" s="1"/>
  <c r="N681" i="29" s="1"/>
  <c r="N682" i="29" s="1"/>
  <c r="N683" i="29" s="1"/>
  <c r="N684" i="29" s="1"/>
  <c r="N685" i="29" s="1"/>
  <c r="N686" i="29" s="1"/>
  <c r="N687" i="29" s="1"/>
  <c r="N688" i="29" s="1"/>
  <c r="N689" i="29" s="1"/>
  <c r="C635" i="29"/>
  <c r="D629" i="29"/>
  <c r="D628" i="29"/>
  <c r="D627" i="29"/>
  <c r="F621" i="29"/>
  <c r="C10" i="30" s="1"/>
  <c r="E618" i="29"/>
  <c r="D618" i="29"/>
  <c r="G615" i="29"/>
  <c r="G614" i="29"/>
  <c r="G613" i="29"/>
  <c r="G612" i="29"/>
  <c r="G611" i="29"/>
  <c r="G610" i="29"/>
  <c r="G609" i="29"/>
  <c r="G608" i="29"/>
  <c r="G607" i="29"/>
  <c r="G606" i="29"/>
  <c r="G605" i="29"/>
  <c r="G604" i="29"/>
  <c r="G603" i="29"/>
  <c r="G602" i="29"/>
  <c r="G601" i="29"/>
  <c r="G600" i="29"/>
  <c r="F600" i="29"/>
  <c r="N596" i="29"/>
  <c r="N597" i="29" s="1"/>
  <c r="N598" i="29" s="1"/>
  <c r="N599" i="29" s="1"/>
  <c r="N600" i="29" s="1"/>
  <c r="N601" i="29" s="1"/>
  <c r="N602" i="29" s="1"/>
  <c r="N603" i="29" s="1"/>
  <c r="N604" i="29" s="1"/>
  <c r="N605" i="29" s="1"/>
  <c r="N606" i="29" s="1"/>
  <c r="N607" i="29" s="1"/>
  <c r="N608" i="29" s="1"/>
  <c r="N609" i="29" s="1"/>
  <c r="N610" i="29" s="1"/>
  <c r="N611" i="29" s="1"/>
  <c r="N612" i="29" s="1"/>
  <c r="N613" i="29" s="1"/>
  <c r="N614" i="29" s="1"/>
  <c r="N615" i="29" s="1"/>
  <c r="N616" i="29" s="1"/>
  <c r="N617" i="29" s="1"/>
  <c r="N618" i="29" s="1"/>
  <c r="N619" i="29" s="1"/>
  <c r="N620" i="29" s="1"/>
  <c r="N621" i="29" s="1"/>
  <c r="N622" i="29" s="1"/>
  <c r="N623" i="29" s="1"/>
  <c r="N624" i="29" s="1"/>
  <c r="N625" i="29" s="1"/>
  <c r="N626" i="29" s="1"/>
  <c r="N627" i="29" s="1"/>
  <c r="N628" i="29" s="1"/>
  <c r="N629" i="29" s="1"/>
  <c r="N630" i="29" s="1"/>
  <c r="N631" i="29" s="1"/>
  <c r="N632" i="29" s="1"/>
  <c r="N633" i="29" s="1"/>
  <c r="N634" i="29" s="1"/>
  <c r="C595" i="29"/>
  <c r="D589" i="29"/>
  <c r="D588" i="29"/>
  <c r="D587" i="29"/>
  <c r="F581" i="29"/>
  <c r="E579" i="29"/>
  <c r="D579" i="29"/>
  <c r="G578" i="29"/>
  <c r="G577" i="29"/>
  <c r="G576" i="29"/>
  <c r="G575" i="29"/>
  <c r="G574" i="29"/>
  <c r="G573" i="29"/>
  <c r="G572" i="29"/>
  <c r="G571" i="29"/>
  <c r="G570" i="29"/>
  <c r="G569" i="29"/>
  <c r="G581" i="29" s="1"/>
  <c r="N565" i="29"/>
  <c r="N566" i="29" s="1"/>
  <c r="N567" i="29" s="1"/>
  <c r="N568" i="29" s="1"/>
  <c r="N569" i="29" s="1"/>
  <c r="N570" i="29" s="1"/>
  <c r="N571" i="29" s="1"/>
  <c r="N572" i="29" s="1"/>
  <c r="N573" i="29" s="1"/>
  <c r="N574" i="29" s="1"/>
  <c r="N575" i="29" s="1"/>
  <c r="N576" i="29" s="1"/>
  <c r="N577" i="29" s="1"/>
  <c r="N578" i="29" s="1"/>
  <c r="N579" i="29" s="1"/>
  <c r="N580" i="29" s="1"/>
  <c r="N581" i="29" s="1"/>
  <c r="N582" i="29" s="1"/>
  <c r="N583" i="29" s="1"/>
  <c r="N584" i="29" s="1"/>
  <c r="N585" i="29" s="1"/>
  <c r="N586" i="29" s="1"/>
  <c r="N587" i="29" s="1"/>
  <c r="N588" i="29" s="1"/>
  <c r="N589" i="29" s="1"/>
  <c r="N590" i="29" s="1"/>
  <c r="N591" i="29" s="1"/>
  <c r="N592" i="29" s="1"/>
  <c r="N593" i="29" s="1"/>
  <c r="N594" i="29" s="1"/>
  <c r="C564" i="29"/>
  <c r="D558" i="29"/>
  <c r="D557" i="29"/>
  <c r="D556" i="29"/>
  <c r="F550" i="29"/>
  <c r="E547" i="29"/>
  <c r="D547" i="29"/>
  <c r="G546" i="29"/>
  <c r="G545" i="29"/>
  <c r="F545" i="29"/>
  <c r="G544" i="29"/>
  <c r="F544" i="29"/>
  <c r="G543" i="29"/>
  <c r="G539" i="29"/>
  <c r="G550" i="29" s="1"/>
  <c r="F539" i="29"/>
  <c r="C534" i="29"/>
  <c r="D528" i="29"/>
  <c r="D527" i="29"/>
  <c r="D526" i="29"/>
  <c r="D525" i="29"/>
  <c r="F522" i="29"/>
  <c r="F520" i="29"/>
  <c r="E517" i="29"/>
  <c r="D517" i="29"/>
  <c r="G516" i="29"/>
  <c r="G515" i="29"/>
  <c r="G514" i="29"/>
  <c r="G513" i="29"/>
  <c r="G512" i="29"/>
  <c r="G511" i="29"/>
  <c r="G510" i="29"/>
  <c r="G509" i="29"/>
  <c r="G508" i="29"/>
  <c r="G507" i="29"/>
  <c r="G505" i="29"/>
  <c r="G504" i="29"/>
  <c r="G503" i="29"/>
  <c r="G520" i="29" s="1"/>
  <c r="F503" i="29"/>
  <c r="N499" i="29"/>
  <c r="N500" i="29" s="1"/>
  <c r="N501" i="29" s="1"/>
  <c r="N502" i="29" s="1"/>
  <c r="N503" i="29" s="1"/>
  <c r="N504" i="29" s="1"/>
  <c r="N505" i="29" s="1"/>
  <c r="N506" i="29" s="1"/>
  <c r="N507" i="29" s="1"/>
  <c r="N508" i="29" s="1"/>
  <c r="N509" i="29" s="1"/>
  <c r="N510" i="29" s="1"/>
  <c r="N511" i="29" s="1"/>
  <c r="N512" i="29" s="1"/>
  <c r="N513" i="29" s="1"/>
  <c r="N514" i="29" s="1"/>
  <c r="N515" i="29" s="1"/>
  <c r="N516" i="29" s="1"/>
  <c r="N517" i="29" s="1"/>
  <c r="N518" i="29" s="1"/>
  <c r="N519" i="29" s="1"/>
  <c r="N520" i="29" s="1"/>
  <c r="N521" i="29" s="1"/>
  <c r="N522" i="29" s="1"/>
  <c r="N523" i="29" s="1"/>
  <c r="N524" i="29" s="1"/>
  <c r="N525" i="29" s="1"/>
  <c r="N526" i="29" s="1"/>
  <c r="N527" i="29" s="1"/>
  <c r="N528" i="29" s="1"/>
  <c r="N529" i="29" s="1"/>
  <c r="N530" i="29" s="1"/>
  <c r="N531" i="29" s="1"/>
  <c r="N532" i="29" s="1"/>
  <c r="N533" i="29" s="1"/>
  <c r="N534" i="29" s="1"/>
  <c r="N535" i="29" s="1"/>
  <c r="N536" i="29" s="1"/>
  <c r="N537" i="29" s="1"/>
  <c r="N538" i="29" s="1"/>
  <c r="N539" i="29" s="1"/>
  <c r="N540" i="29" s="1"/>
  <c r="N541" i="29" s="1"/>
  <c r="N542" i="29" s="1"/>
  <c r="N543" i="29" s="1"/>
  <c r="N544" i="29" s="1"/>
  <c r="N545" i="29" s="1"/>
  <c r="N546" i="29" s="1"/>
  <c r="N547" i="29" s="1"/>
  <c r="N548" i="29" s="1"/>
  <c r="N549" i="29" s="1"/>
  <c r="N550" i="29" s="1"/>
  <c r="N551" i="29" s="1"/>
  <c r="N552" i="29" s="1"/>
  <c r="N553" i="29" s="1"/>
  <c r="N554" i="29" s="1"/>
  <c r="N555" i="29" s="1"/>
  <c r="N556" i="29" s="1"/>
  <c r="N557" i="29" s="1"/>
  <c r="N558" i="29" s="1"/>
  <c r="N559" i="29" s="1"/>
  <c r="N560" i="29" s="1"/>
  <c r="N561" i="29" s="1"/>
  <c r="N562" i="29" s="1"/>
  <c r="N563" i="29" s="1"/>
  <c r="C498" i="29"/>
  <c r="D492" i="29"/>
  <c r="D491" i="29"/>
  <c r="D489" i="29"/>
  <c r="F484" i="29"/>
  <c r="E481" i="29"/>
  <c r="D481" i="29"/>
  <c r="G480" i="29"/>
  <c r="G479" i="29"/>
  <c r="G478" i="29"/>
  <c r="G477" i="29"/>
  <c r="G476" i="29"/>
  <c r="G475" i="29"/>
  <c r="G474" i="29"/>
  <c r="G473" i="29"/>
  <c r="G471" i="29"/>
  <c r="G470" i="29"/>
  <c r="G469" i="29"/>
  <c r="G468" i="29"/>
  <c r="G467" i="29"/>
  <c r="G466" i="29"/>
  <c r="G465" i="29"/>
  <c r="G484" i="29" s="1"/>
  <c r="N461" i="29"/>
  <c r="N462" i="29" s="1"/>
  <c r="N463" i="29" s="1"/>
  <c r="N464" i="29" s="1"/>
  <c r="N465" i="29" s="1"/>
  <c r="N466" i="29" s="1"/>
  <c r="N467" i="29" s="1"/>
  <c r="N468" i="29" s="1"/>
  <c r="N469" i="29" s="1"/>
  <c r="N470" i="29" s="1"/>
  <c r="N471" i="29" s="1"/>
  <c r="N472" i="29" s="1"/>
  <c r="N473" i="29" s="1"/>
  <c r="N474" i="29" s="1"/>
  <c r="N475" i="29" s="1"/>
  <c r="N476" i="29" s="1"/>
  <c r="N477" i="29" s="1"/>
  <c r="N478" i="29" s="1"/>
  <c r="N479" i="29" s="1"/>
  <c r="N480" i="29" s="1"/>
  <c r="N481" i="29" s="1"/>
  <c r="N482" i="29" s="1"/>
  <c r="N483" i="29" s="1"/>
  <c r="N484" i="29" s="1"/>
  <c r="N485" i="29" s="1"/>
  <c r="N486" i="29" s="1"/>
  <c r="N487" i="29" s="1"/>
  <c r="N488" i="29" s="1"/>
  <c r="N489" i="29" s="1"/>
  <c r="N490" i="29" s="1"/>
  <c r="N491" i="29" s="1"/>
  <c r="N492" i="29" s="1"/>
  <c r="N493" i="29" s="1"/>
  <c r="N494" i="29" s="1"/>
  <c r="N495" i="29" s="1"/>
  <c r="N496" i="29" s="1"/>
  <c r="N497" i="29" s="1"/>
  <c r="C460" i="29"/>
  <c r="D454" i="29"/>
  <c r="D453" i="29"/>
  <c r="D452" i="29"/>
  <c r="F446" i="29"/>
  <c r="E443" i="29"/>
  <c r="D443" i="29"/>
  <c r="G439" i="29"/>
  <c r="G438" i="29"/>
  <c r="G437" i="29"/>
  <c r="G436" i="29"/>
  <c r="G446" i="29" s="1"/>
  <c r="C431" i="29"/>
  <c r="D425" i="29"/>
  <c r="D424" i="29"/>
  <c r="D423" i="29"/>
  <c r="D422" i="29"/>
  <c r="F419" i="29"/>
  <c r="F417" i="29"/>
  <c r="E415" i="29"/>
  <c r="D415" i="29"/>
  <c r="G414" i="29"/>
  <c r="G413" i="29"/>
  <c r="G412" i="29"/>
  <c r="G411" i="29"/>
  <c r="G408" i="29"/>
  <c r="G407" i="29"/>
  <c r="G406" i="29"/>
  <c r="G405" i="29"/>
  <c r="G404" i="29"/>
  <c r="G417" i="29" s="1"/>
  <c r="F404" i="29"/>
  <c r="C399" i="29"/>
  <c r="D394" i="29"/>
  <c r="D393" i="29"/>
  <c r="D392" i="29"/>
  <c r="F386" i="29"/>
  <c r="E383" i="29"/>
  <c r="D383" i="29"/>
  <c r="G376" i="29"/>
  <c r="G375" i="29"/>
  <c r="G374" i="29"/>
  <c r="G373" i="29"/>
  <c r="G372" i="29"/>
  <c r="G371" i="29"/>
  <c r="G370" i="29"/>
  <c r="G369" i="29"/>
  <c r="G368" i="29"/>
  <c r="G367" i="29"/>
  <c r="G366" i="29"/>
  <c r="G365" i="29"/>
  <c r="G364" i="29"/>
  <c r="G363" i="29"/>
  <c r="G362" i="29"/>
  <c r="G360" i="29"/>
  <c r="G358" i="29"/>
  <c r="F358" i="29"/>
  <c r="N354" i="29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N371" i="29" s="1"/>
  <c r="N372" i="29" s="1"/>
  <c r="N373" i="29" s="1"/>
  <c r="N374" i="29" s="1"/>
  <c r="N375" i="29" s="1"/>
  <c r="N376" i="29" s="1"/>
  <c r="N377" i="29" s="1"/>
  <c r="N378" i="29" s="1"/>
  <c r="N379" i="29" s="1"/>
  <c r="N380" i="29" s="1"/>
  <c r="N381" i="29" s="1"/>
  <c r="N382" i="29" s="1"/>
  <c r="N383" i="29" s="1"/>
  <c r="N384" i="29" s="1"/>
  <c r="N385" i="29" s="1"/>
  <c r="N386" i="29" s="1"/>
  <c r="N387" i="29" s="1"/>
  <c r="N388" i="29" s="1"/>
  <c r="N389" i="29" s="1"/>
  <c r="N390" i="29" s="1"/>
  <c r="N391" i="29" s="1"/>
  <c r="N392" i="29" s="1"/>
  <c r="N393" i="29" s="1"/>
  <c r="N394" i="29" s="1"/>
  <c r="N395" i="29" s="1"/>
  <c r="N396" i="29" s="1"/>
  <c r="N397" i="29" s="1"/>
  <c r="N398" i="29" s="1"/>
  <c r="N399" i="29" s="1"/>
  <c r="N400" i="29" s="1"/>
  <c r="N401" i="29" s="1"/>
  <c r="N402" i="29" s="1"/>
  <c r="N403" i="29" s="1"/>
  <c r="N404" i="29" s="1"/>
  <c r="N405" i="29" s="1"/>
  <c r="N406" i="29" s="1"/>
  <c r="N407" i="29" s="1"/>
  <c r="N408" i="29" s="1"/>
  <c r="N409" i="29" s="1"/>
  <c r="N410" i="29" s="1"/>
  <c r="N411" i="29" s="1"/>
  <c r="N412" i="29" s="1"/>
  <c r="N413" i="29" s="1"/>
  <c r="N414" i="29" s="1"/>
  <c r="N415" i="29" s="1"/>
  <c r="N416" i="29" s="1"/>
  <c r="N417" i="29" s="1"/>
  <c r="N418" i="29" s="1"/>
  <c r="N419" i="29" s="1"/>
  <c r="N420" i="29" s="1"/>
  <c r="N421" i="29" s="1"/>
  <c r="N422" i="29" s="1"/>
  <c r="N423" i="29" s="1"/>
  <c r="N424" i="29" s="1"/>
  <c r="N425" i="29" s="1"/>
  <c r="N426" i="29" s="1"/>
  <c r="N427" i="29" s="1"/>
  <c r="N428" i="29" s="1"/>
  <c r="N429" i="29" s="1"/>
  <c r="N430" i="29" s="1"/>
  <c r="N431" i="29" s="1"/>
  <c r="N432" i="29" s="1"/>
  <c r="N433" i="29" s="1"/>
  <c r="N434" i="29" s="1"/>
  <c r="N435" i="29" s="1"/>
  <c r="N436" i="29" s="1"/>
  <c r="N437" i="29" s="1"/>
  <c r="N438" i="29" s="1"/>
  <c r="N439" i="29" s="1"/>
  <c r="N440" i="29" s="1"/>
  <c r="N441" i="29" s="1"/>
  <c r="N442" i="29" s="1"/>
  <c r="N443" i="29" s="1"/>
  <c r="N444" i="29" s="1"/>
  <c r="N445" i="29" s="1"/>
  <c r="N446" i="29" s="1"/>
  <c r="N447" i="29" s="1"/>
  <c r="N448" i="29" s="1"/>
  <c r="N449" i="29" s="1"/>
  <c r="N450" i="29" s="1"/>
  <c r="N451" i="29" s="1"/>
  <c r="N452" i="29" s="1"/>
  <c r="N453" i="29" s="1"/>
  <c r="N454" i="29" s="1"/>
  <c r="N455" i="29" s="1"/>
  <c r="N456" i="29" s="1"/>
  <c r="N457" i="29" s="1"/>
  <c r="N458" i="29" s="1"/>
  <c r="N459" i="29" s="1"/>
  <c r="C353" i="29"/>
  <c r="D348" i="29"/>
  <c r="D347" i="29"/>
  <c r="D346" i="29"/>
  <c r="F340" i="29"/>
  <c r="E337" i="29"/>
  <c r="D337" i="29"/>
  <c r="G336" i="29"/>
  <c r="G335" i="29"/>
  <c r="G334" i="29"/>
  <c r="G333" i="29"/>
  <c r="G332" i="29"/>
  <c r="G331" i="29"/>
  <c r="G330" i="29"/>
  <c r="G329" i="29"/>
  <c r="G328" i="29"/>
  <c r="G327" i="29"/>
  <c r="G326" i="29"/>
  <c r="G325" i="29"/>
  <c r="G324" i="29"/>
  <c r="G323" i="29"/>
  <c r="G322" i="29"/>
  <c r="G340" i="29" s="1"/>
  <c r="N318" i="29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C317" i="29"/>
  <c r="D311" i="29"/>
  <c r="D310" i="29"/>
  <c r="D309" i="29"/>
  <c r="F303" i="29"/>
  <c r="E300" i="29"/>
  <c r="D300" i="29"/>
  <c r="G299" i="29"/>
  <c r="F299" i="29"/>
  <c r="G298" i="29"/>
  <c r="G297" i="29"/>
  <c r="G296" i="29"/>
  <c r="G295" i="29"/>
  <c r="G294" i="29"/>
  <c r="G293" i="29"/>
  <c r="G292" i="29"/>
  <c r="G291" i="29"/>
  <c r="G290" i="29"/>
  <c r="G288" i="29"/>
  <c r="G287" i="29"/>
  <c r="G286" i="29"/>
  <c r="G303" i="29" s="1"/>
  <c r="F286" i="29"/>
  <c r="N282" i="29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C281" i="29"/>
  <c r="D275" i="29"/>
  <c r="D274" i="29"/>
  <c r="D273" i="29"/>
  <c r="F267" i="29"/>
  <c r="E264" i="29"/>
  <c r="F264" i="29" s="1"/>
  <c r="B272" i="29" s="1"/>
  <c r="D264" i="29"/>
  <c r="G262" i="29"/>
  <c r="G261" i="29"/>
  <c r="G260" i="29"/>
  <c r="G259" i="29"/>
  <c r="G258" i="29"/>
  <c r="G257" i="29"/>
  <c r="G256" i="29"/>
  <c r="G254" i="29"/>
  <c r="G253" i="29"/>
  <c r="G252" i="29"/>
  <c r="G251" i="29"/>
  <c r="G250" i="29"/>
  <c r="G249" i="29"/>
  <c r="G248" i="29"/>
  <c r="G247" i="29"/>
  <c r="G246" i="29"/>
  <c r="G245" i="29"/>
  <c r="G267" i="29" s="1"/>
  <c r="F245" i="29"/>
  <c r="N241" i="29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C240" i="29"/>
  <c r="D234" i="29"/>
  <c r="D233" i="29"/>
  <c r="D232" i="29"/>
  <c r="E223" i="29"/>
  <c r="D223" i="29"/>
  <c r="G222" i="29"/>
  <c r="G221" i="29"/>
  <c r="G220" i="29"/>
  <c r="G219" i="29"/>
  <c r="G218" i="29"/>
  <c r="G217" i="29"/>
  <c r="G216" i="29"/>
  <c r="G215" i="29"/>
  <c r="G214" i="29"/>
  <c r="G212" i="29"/>
  <c r="G211" i="29"/>
  <c r="G209" i="29"/>
  <c r="G208" i="29"/>
  <c r="G207" i="29"/>
  <c r="G206" i="29"/>
  <c r="G205" i="29"/>
  <c r="G204" i="29"/>
  <c r="G203" i="29"/>
  <c r="F203" i="29"/>
  <c r="F226" i="29" s="1"/>
  <c r="N199" i="29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C198" i="29"/>
  <c r="D193" i="29"/>
  <c r="D192" i="29"/>
  <c r="D191" i="29"/>
  <c r="F185" i="29"/>
  <c r="E182" i="29"/>
  <c r="D182" i="29"/>
  <c r="G180" i="29"/>
  <c r="G179" i="29"/>
  <c r="G178" i="29"/>
  <c r="G177" i="29"/>
  <c r="G176" i="29"/>
  <c r="G175" i="29"/>
  <c r="C170" i="29"/>
  <c r="D164" i="29"/>
  <c r="D163" i="29"/>
  <c r="D162" i="29"/>
  <c r="D161" i="29"/>
  <c r="F158" i="29"/>
  <c r="F156" i="29"/>
  <c r="E153" i="29"/>
  <c r="D153" i="29"/>
  <c r="G151" i="29"/>
  <c r="G150" i="29"/>
  <c r="G143" i="29"/>
  <c r="G156" i="29" s="1"/>
  <c r="F143" i="29"/>
  <c r="C138" i="29"/>
  <c r="D132" i="29"/>
  <c r="D131" i="29"/>
  <c r="D130" i="29"/>
  <c r="F124" i="29"/>
  <c r="E121" i="29"/>
  <c r="D121" i="29"/>
  <c r="G119" i="29"/>
  <c r="G118" i="29"/>
  <c r="G117" i="29"/>
  <c r="G116" i="29"/>
  <c r="G114" i="29"/>
  <c r="G112" i="29"/>
  <c r="G111" i="29"/>
  <c r="G110" i="29"/>
  <c r="G109" i="29"/>
  <c r="G108" i="29"/>
  <c r="G107" i="29"/>
  <c r="G106" i="29"/>
  <c r="G105" i="29"/>
  <c r="G104" i="29"/>
  <c r="G103" i="29"/>
  <c r="G102" i="29"/>
  <c r="G101" i="29"/>
  <c r="F101" i="29"/>
  <c r="N97" i="29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C96" i="29"/>
  <c r="D91" i="29"/>
  <c r="B85" i="29"/>
  <c r="B126" i="29" s="1"/>
  <c r="B158" i="29" s="1"/>
  <c r="B187" i="29" s="1"/>
  <c r="B228" i="29" s="1"/>
  <c r="B84" i="29"/>
  <c r="B125" i="29" s="1"/>
  <c r="B157" i="29" s="1"/>
  <c r="B186" i="29" s="1"/>
  <c r="B227" i="29" s="1"/>
  <c r="B268" i="29" s="1"/>
  <c r="B304" i="29" s="1"/>
  <c r="B341" i="29" s="1"/>
  <c r="B387" i="29" s="1"/>
  <c r="B418" i="29" s="1"/>
  <c r="B447" i="29" s="1"/>
  <c r="B485" i="29" s="1"/>
  <c r="B521" i="29" s="1"/>
  <c r="B551" i="29" s="1"/>
  <c r="B582" i="29" s="1"/>
  <c r="B622" i="29" s="1"/>
  <c r="B678" i="29" s="1"/>
  <c r="B718" i="29" s="1"/>
  <c r="B769" i="29" s="1"/>
  <c r="B814" i="29" s="1"/>
  <c r="F83" i="29"/>
  <c r="B83" i="29"/>
  <c r="B124" i="29" s="1"/>
  <c r="B156" i="29" s="1"/>
  <c r="B185" i="29" s="1"/>
  <c r="B226" i="29" s="1"/>
  <c r="B267" i="29" s="1"/>
  <c r="B303" i="29" s="1"/>
  <c r="B340" i="29" s="1"/>
  <c r="B386" i="29" s="1"/>
  <c r="B417" i="29" s="1"/>
  <c r="B446" i="29" s="1"/>
  <c r="B484" i="29" s="1"/>
  <c r="B520" i="29" s="1"/>
  <c r="E80" i="29"/>
  <c r="D80" i="29"/>
  <c r="G79" i="29"/>
  <c r="G78" i="29"/>
  <c r="G77" i="29"/>
  <c r="G76" i="29"/>
  <c r="G75" i="29"/>
  <c r="G74" i="29"/>
  <c r="F74" i="29"/>
  <c r="G73" i="29"/>
  <c r="G72" i="29"/>
  <c r="G71" i="29"/>
  <c r="G70" i="29"/>
  <c r="G68" i="29"/>
  <c r="G67" i="29"/>
  <c r="G66" i="29"/>
  <c r="G65" i="29"/>
  <c r="G64" i="29"/>
  <c r="G63" i="29"/>
  <c r="G62" i="29"/>
  <c r="G61" i="29"/>
  <c r="G60" i="29"/>
  <c r="G59" i="29"/>
  <c r="G58" i="29"/>
  <c r="G57" i="29"/>
  <c r="F57" i="29"/>
  <c r="B57" i="29"/>
  <c r="B101" i="29" s="1"/>
  <c r="B143" i="29" s="1"/>
  <c r="N53" i="29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C52" i="29"/>
  <c r="F39" i="29"/>
  <c r="E36" i="29"/>
  <c r="D3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39" i="29" s="1"/>
  <c r="F8" i="29"/>
  <c r="N4" i="29"/>
  <c r="N5" i="29" s="1"/>
  <c r="N6" i="29" s="1"/>
  <c r="N7" i="29" s="1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G641" i="28"/>
  <c r="G642" i="28"/>
  <c r="G643" i="28"/>
  <c r="F2616" i="29" l="1"/>
  <c r="B2624" i="29" s="1"/>
  <c r="F2971" i="29"/>
  <c r="B2979" i="29" s="1"/>
  <c r="F3665" i="29"/>
  <c r="B3672" i="29" s="1"/>
  <c r="F84" i="29"/>
  <c r="G1319" i="29"/>
  <c r="G1383" i="29"/>
  <c r="F938" i="29"/>
  <c r="B946" i="29" s="1"/>
  <c r="F1284" i="29"/>
  <c r="B1292" i="29" s="1"/>
  <c r="F2211" i="29"/>
  <c r="B2219" i="29" s="1"/>
  <c r="G3005" i="29"/>
  <c r="F3031" i="29"/>
  <c r="B3039" i="29" s="1"/>
  <c r="F3131" i="29"/>
  <c r="F337" i="29"/>
  <c r="B345" i="29" s="1"/>
  <c r="F415" i="29"/>
  <c r="F157" i="29"/>
  <c r="F387" i="29"/>
  <c r="G522" i="29"/>
  <c r="C23" i="30"/>
  <c r="F1360" i="29"/>
  <c r="F1387" i="29"/>
  <c r="F1395" i="29" s="1"/>
  <c r="F1565" i="29"/>
  <c r="B1573" i="29" s="1"/>
  <c r="F1773" i="29"/>
  <c r="B1781" i="29" s="1"/>
  <c r="F1778" i="29" s="1"/>
  <c r="F2152" i="29"/>
  <c r="B2160" i="29" s="1"/>
  <c r="F2157" i="29" s="1"/>
  <c r="F2164" i="29" s="1"/>
  <c r="F2381" i="29"/>
  <c r="B2389" i="29" s="1"/>
  <c r="D2389" i="29" s="1"/>
  <c r="F2875" i="29"/>
  <c r="E17" i="30" s="1"/>
  <c r="F3543" i="29"/>
  <c r="F3704" i="29"/>
  <c r="B3711" i="29" s="1"/>
  <c r="D3711" i="29" s="1"/>
  <c r="G3708" i="29" s="1"/>
  <c r="G3715" i="29" s="1"/>
  <c r="F3791" i="29"/>
  <c r="B3798" i="29" s="1"/>
  <c r="F3911" i="29"/>
  <c r="B3918" i="29" s="1"/>
  <c r="F126" i="29"/>
  <c r="F485" i="29"/>
  <c r="F714" i="29"/>
  <c r="B722" i="29" s="1"/>
  <c r="D722" i="29" s="1"/>
  <c r="G719" i="29" s="1"/>
  <c r="J12" i="30" s="1"/>
  <c r="L12" i="30" s="1"/>
  <c r="G975" i="29"/>
  <c r="G979" i="29" s="1"/>
  <c r="G980" i="29"/>
  <c r="F1177" i="29"/>
  <c r="B1185" i="29" s="1"/>
  <c r="D1185" i="29" s="1"/>
  <c r="G1182" i="29" s="1"/>
  <c r="G1284" i="29"/>
  <c r="F1503" i="29"/>
  <c r="F1642" i="29"/>
  <c r="B1650" i="29" s="1"/>
  <c r="F1836" i="29"/>
  <c r="B1844" i="29" s="1"/>
  <c r="D1844" i="29" s="1"/>
  <c r="G1841" i="29" s="1"/>
  <c r="G1848" i="29" s="1"/>
  <c r="F2306" i="29"/>
  <c r="F2488" i="29"/>
  <c r="G2901" i="29"/>
  <c r="G2905" i="29" s="1"/>
  <c r="F2901" i="29"/>
  <c r="B2909" i="29" s="1"/>
  <c r="F2906" i="29" s="1"/>
  <c r="I18" i="30" s="1"/>
  <c r="K18" i="30" s="1"/>
  <c r="F3312" i="29"/>
  <c r="B3320" i="29" s="1"/>
  <c r="D3320" i="29" s="1"/>
  <c r="G3317" i="29" s="1"/>
  <c r="F1109" i="29"/>
  <c r="F1117" i="29" s="1"/>
  <c r="F1466" i="29"/>
  <c r="G1898" i="29"/>
  <c r="F2451" i="29"/>
  <c r="F2459" i="29" s="1"/>
  <c r="F2551" i="29"/>
  <c r="G2746" i="29"/>
  <c r="G2846" i="29"/>
  <c r="F3316" i="29"/>
  <c r="F3471" i="29"/>
  <c r="F3476" i="29" s="1"/>
  <c r="G3872" i="29"/>
  <c r="G3875" i="29" s="1"/>
  <c r="F40" i="29"/>
  <c r="F80" i="29"/>
  <c r="B88" i="29" s="1"/>
  <c r="F85" i="29" s="1"/>
  <c r="F186" i="29"/>
  <c r="F300" i="29"/>
  <c r="B308" i="29" s="1"/>
  <c r="G383" i="29"/>
  <c r="F810" i="29"/>
  <c r="B818" i="29" s="1"/>
  <c r="D818" i="29" s="1"/>
  <c r="G815" i="29" s="1"/>
  <c r="J14" i="30" s="1"/>
  <c r="L14" i="30" s="1"/>
  <c r="F1105" i="29"/>
  <c r="G1143" i="29"/>
  <c r="G1147" i="29" s="1"/>
  <c r="F1218" i="29"/>
  <c r="F1226" i="29" s="1"/>
  <c r="G1252" i="29"/>
  <c r="G1256" i="29" s="1"/>
  <c r="F1569" i="29"/>
  <c r="F2156" i="29"/>
  <c r="F2181" i="29"/>
  <c r="B2189" i="29" s="1"/>
  <c r="F2186" i="29" s="1"/>
  <c r="F2255" i="29"/>
  <c r="B2263" i="29" s="1"/>
  <c r="F2260" i="29" s="1"/>
  <c r="F2267" i="29" s="1"/>
  <c r="F2413" i="29"/>
  <c r="B2421" i="29" s="1"/>
  <c r="D2421" i="29" s="1"/>
  <c r="G2418" i="29" s="1"/>
  <c r="F2651" i="29"/>
  <c r="B2659" i="29" s="1"/>
  <c r="G2682" i="29"/>
  <c r="F2811" i="29"/>
  <c r="B2819" i="29" s="1"/>
  <c r="F2816" i="29" s="1"/>
  <c r="F2936" i="29"/>
  <c r="B2944" i="29" s="1"/>
  <c r="D2944" i="29" s="1"/>
  <c r="G2941" i="29" s="1"/>
  <c r="F3091" i="29"/>
  <c r="B3099" i="29" s="1"/>
  <c r="F3127" i="29"/>
  <c r="B3135" i="29" s="1"/>
  <c r="F3132" i="29" s="1"/>
  <c r="F3139" i="29" s="1"/>
  <c r="F3286" i="29"/>
  <c r="F815" i="29"/>
  <c r="I14" i="30" s="1"/>
  <c r="K14" i="30" s="1"/>
  <c r="G386" i="29"/>
  <c r="G1597" i="29"/>
  <c r="G1600" i="29"/>
  <c r="G419" i="29"/>
  <c r="F447" i="29"/>
  <c r="F547" i="29"/>
  <c r="B555" i="29" s="1"/>
  <c r="F552" i="29" s="1"/>
  <c r="F559" i="29" s="1"/>
  <c r="G1427" i="29"/>
  <c r="F153" i="29"/>
  <c r="G158" i="29"/>
  <c r="G182" i="29"/>
  <c r="F182" i="29"/>
  <c r="B190" i="29" s="1"/>
  <c r="F223" i="29"/>
  <c r="B231" i="29" s="1"/>
  <c r="F228" i="29" s="1"/>
  <c r="F678" i="29"/>
  <c r="E11" i="30" s="1"/>
  <c r="F769" i="29"/>
  <c r="E13" i="30" s="1"/>
  <c r="F855" i="29"/>
  <c r="G938" i="29"/>
  <c r="G942" i="29" s="1"/>
  <c r="G1019" i="29"/>
  <c r="G1023" i="29" s="1"/>
  <c r="G1067" i="29"/>
  <c r="G1071" i="29" s="1"/>
  <c r="F1067" i="29"/>
  <c r="B1075" i="29" s="1"/>
  <c r="G1356" i="29"/>
  <c r="G1360" i="29" s="1"/>
  <c r="F1678" i="29"/>
  <c r="F1674" i="29"/>
  <c r="B1682" i="29" s="1"/>
  <c r="D1682" i="29" s="1"/>
  <c r="G1679" i="29" s="1"/>
  <c r="G1686" i="29" s="1"/>
  <c r="F1808" i="29"/>
  <c r="F1804" i="29"/>
  <c r="B1812" i="29" s="1"/>
  <c r="F1809" i="29" s="1"/>
  <c r="F1816" i="29" s="1"/>
  <c r="F1936" i="29"/>
  <c r="B1944" i="29" s="1"/>
  <c r="F863" i="29"/>
  <c r="G300" i="29"/>
  <c r="G304" i="29" s="1"/>
  <c r="F1431" i="29"/>
  <c r="F1427" i="29"/>
  <c r="B1435" i="29" s="1"/>
  <c r="G337" i="29"/>
  <c r="G341" i="29" s="1"/>
  <c r="G415" i="29"/>
  <c r="G418" i="29" s="1"/>
  <c r="F443" i="29"/>
  <c r="B451" i="29" s="1"/>
  <c r="G517" i="29"/>
  <c r="G521" i="29" s="1"/>
  <c r="G529" i="29" s="1"/>
  <c r="F521" i="29"/>
  <c r="F529" i="29" s="1"/>
  <c r="G618" i="29"/>
  <c r="G621" i="29"/>
  <c r="D10" i="30" s="1"/>
  <c r="F622" i="29"/>
  <c r="E10" i="30" s="1"/>
  <c r="G714" i="29"/>
  <c r="G718" i="29" s="1"/>
  <c r="F12" i="30" s="1"/>
  <c r="G1105" i="29"/>
  <c r="G1110" i="29"/>
  <c r="F1252" i="29"/>
  <c r="B1260" i="29" s="1"/>
  <c r="F1257" i="29" s="1"/>
  <c r="F1264" i="29" s="1"/>
  <c r="G1386" i="29"/>
  <c r="G1387" i="29" s="1"/>
  <c r="G1395" i="29" s="1"/>
  <c r="G1773" i="29"/>
  <c r="G1777" i="29" s="1"/>
  <c r="F3795" i="29"/>
  <c r="D3798" i="29"/>
  <c r="G3795" i="29" s="1"/>
  <c r="G3802" i="29" s="1"/>
  <c r="G1976" i="29"/>
  <c r="G2117" i="29"/>
  <c r="G2121" i="29" s="1"/>
  <c r="G2255" i="29"/>
  <c r="F2841" i="29"/>
  <c r="F2845" i="29"/>
  <c r="F2853" i="29" s="1"/>
  <c r="G2386" i="29"/>
  <c r="F2385" i="29"/>
  <c r="G2447" i="29"/>
  <c r="G2450" i="29"/>
  <c r="F2447" i="29"/>
  <c r="F2620" i="29"/>
  <c r="F2656" i="29"/>
  <c r="D2659" i="29"/>
  <c r="G2656" i="29" s="1"/>
  <c r="F2686" i="29"/>
  <c r="E15" i="30" s="1"/>
  <c r="F2682" i="29"/>
  <c r="B2690" i="29" s="1"/>
  <c r="G2749" i="29"/>
  <c r="G2750" i="29" s="1"/>
  <c r="G2841" i="29"/>
  <c r="G3252" i="29"/>
  <c r="G3256" i="29" s="1"/>
  <c r="G3832" i="29"/>
  <c r="G3835" i="29" s="1"/>
  <c r="F3872" i="29"/>
  <c r="B3879" i="29" s="1"/>
  <c r="D3879" i="29" s="1"/>
  <c r="G3876" i="29" s="1"/>
  <c r="G3883" i="29" s="1"/>
  <c r="G1499" i="29"/>
  <c r="G1503" i="29" s="1"/>
  <c r="G1642" i="29"/>
  <c r="F1714" i="29"/>
  <c r="G1836" i="29"/>
  <c r="G1840" i="29" s="1"/>
  <c r="G1893" i="29"/>
  <c r="G1897" i="29" s="1"/>
  <c r="G1981" i="29"/>
  <c r="F2121" i="29"/>
  <c r="F36" i="29"/>
  <c r="B44" i="29" s="1"/>
  <c r="D44" i="29" s="1"/>
  <c r="G41" i="29" s="1"/>
  <c r="G121" i="29"/>
  <c r="G124" i="29"/>
  <c r="G223" i="29"/>
  <c r="G226" i="29"/>
  <c r="G264" i="29"/>
  <c r="G268" i="29" s="1"/>
  <c r="F268" i="29"/>
  <c r="F304" i="29"/>
  <c r="F341" i="29"/>
  <c r="F383" i="29"/>
  <c r="B391" i="29" s="1"/>
  <c r="D391" i="29" s="1"/>
  <c r="G388" i="29" s="1"/>
  <c r="F418" i="29"/>
  <c r="G443" i="29"/>
  <c r="F481" i="29"/>
  <c r="B490" i="29" s="1"/>
  <c r="D490" i="29" s="1"/>
  <c r="G486" i="29" s="1"/>
  <c r="F582" i="29"/>
  <c r="F718" i="29"/>
  <c r="E12" i="30" s="1"/>
  <c r="F942" i="29"/>
  <c r="F1023" i="29"/>
  <c r="G1177" i="29"/>
  <c r="F1181" i="29"/>
  <c r="G1180" i="29"/>
  <c r="G1537" i="29"/>
  <c r="G1541" i="29" s="1"/>
  <c r="F1541" i="29"/>
  <c r="G1565" i="29"/>
  <c r="F1597" i="29"/>
  <c r="B1605" i="29" s="1"/>
  <c r="F1602" i="29" s="1"/>
  <c r="F1646" i="29"/>
  <c r="F1777" i="29"/>
  <c r="F1785" i="29" s="1"/>
  <c r="F2086" i="29"/>
  <c r="B2094" i="29" s="1"/>
  <c r="D2094" i="29" s="1"/>
  <c r="G2091" i="29" s="1"/>
  <c r="F2090" i="29"/>
  <c r="F2215" i="29"/>
  <c r="G2302" i="29"/>
  <c r="G2306" i="29" s="1"/>
  <c r="F2579" i="29"/>
  <c r="B2587" i="29" s="1"/>
  <c r="F2655" i="29"/>
  <c r="F2663" i="29" s="1"/>
  <c r="F2718" i="29"/>
  <c r="F2714" i="29"/>
  <c r="B2723" i="29" s="1"/>
  <c r="F2719" i="29" s="1"/>
  <c r="F2726" i="29" s="1"/>
  <c r="F2750" i="29"/>
  <c r="G2871" i="29"/>
  <c r="G2875" i="29" s="1"/>
  <c r="F17" i="30" s="1"/>
  <c r="F2871" i="29"/>
  <c r="B2879" i="29" s="1"/>
  <c r="G3000" i="29"/>
  <c r="G3004" i="29" s="1"/>
  <c r="G3012" i="29" s="1"/>
  <c r="G3091" i="29"/>
  <c r="G3095" i="29" s="1"/>
  <c r="G3791" i="29"/>
  <c r="G1804" i="29"/>
  <c r="F1897" i="29"/>
  <c r="F1905" i="29" s="1"/>
  <c r="F1976" i="29"/>
  <c r="G2086" i="29"/>
  <c r="G2090" i="29" s="1"/>
  <c r="G2098" i="29" s="1"/>
  <c r="G2211" i="29"/>
  <c r="G2215" i="29" s="1"/>
  <c r="G2413" i="29"/>
  <c r="G2417" i="29" s="1"/>
  <c r="F2484" i="29"/>
  <c r="B2492" i="29" s="1"/>
  <c r="F2520" i="29"/>
  <c r="F2746" i="29"/>
  <c r="B2754" i="29" s="1"/>
  <c r="D2754" i="29" s="1"/>
  <c r="G2751" i="29" s="1"/>
  <c r="F2783" i="29"/>
  <c r="E16" i="30" s="1"/>
  <c r="G2936" i="29"/>
  <c r="G2971" i="29"/>
  <c r="G2975" i="29" s="1"/>
  <c r="G3066" i="29"/>
  <c r="F3222" i="29"/>
  <c r="B3230" i="29" s="1"/>
  <c r="D3230" i="29" s="1"/>
  <c r="G3227" i="29" s="1"/>
  <c r="F3348" i="29"/>
  <c r="F3414" i="29"/>
  <c r="F3707" i="29"/>
  <c r="F3952" i="29"/>
  <c r="G2181" i="29"/>
  <c r="G2185" i="29" s="1"/>
  <c r="F2185" i="29"/>
  <c r="F2352" i="29"/>
  <c r="G2381" i="29"/>
  <c r="G2385" i="29" s="1"/>
  <c r="G2452" i="29"/>
  <c r="F2547" i="29"/>
  <c r="B2555" i="29" s="1"/>
  <c r="F2552" i="29" s="1"/>
  <c r="F2815" i="29"/>
  <c r="F2823" i="29" s="1"/>
  <c r="F2905" i="29"/>
  <c r="E18" i="30" s="1"/>
  <c r="F3000" i="29"/>
  <c r="G3158" i="29"/>
  <c r="G3162" i="29" s="1"/>
  <c r="G3312" i="29"/>
  <c r="G3316" i="29" s="1"/>
  <c r="F3344" i="29"/>
  <c r="B3352" i="29" s="1"/>
  <c r="F3349" i="29" s="1"/>
  <c r="F3410" i="29"/>
  <c r="B3418" i="29" s="1"/>
  <c r="F3415" i="29" s="1"/>
  <c r="G3476" i="29"/>
  <c r="G3539" i="29"/>
  <c r="G3543" i="29" s="1"/>
  <c r="G3551" i="29" s="1"/>
  <c r="F3539" i="29"/>
  <c r="B3547" i="29" s="1"/>
  <c r="D3547" i="29" s="1"/>
  <c r="G3544" i="29" s="1"/>
  <c r="G3665" i="29"/>
  <c r="G3257" i="29"/>
  <c r="G3264" i="29" s="1"/>
  <c r="F3794" i="29"/>
  <c r="F3875" i="29"/>
  <c r="G2779" i="29"/>
  <c r="G2783" i="29" s="1"/>
  <c r="F16" i="30" s="1"/>
  <c r="F2779" i="29"/>
  <c r="B2787" i="29" s="1"/>
  <c r="D2787" i="29" s="1"/>
  <c r="G2784" i="29" s="1"/>
  <c r="J16" i="30" s="1"/>
  <c r="L16" i="30" s="1"/>
  <c r="F765" i="29"/>
  <c r="F770" i="29" s="1"/>
  <c r="G674" i="29"/>
  <c r="B2686" i="29"/>
  <c r="B2783" i="29" s="1"/>
  <c r="B2875" i="29" s="1"/>
  <c r="B2905" i="29" s="1"/>
  <c r="B855" i="29"/>
  <c r="B892" i="29" s="1"/>
  <c r="B942" i="29" s="1"/>
  <c r="B979" i="29" s="1"/>
  <c r="B1023" i="29" s="1"/>
  <c r="B1071" i="29" s="1"/>
  <c r="B1109" i="29" s="1"/>
  <c r="B1147" i="29" s="1"/>
  <c r="B1181" i="29" s="1"/>
  <c r="B1218" i="29" s="1"/>
  <c r="B1256" i="29" s="1"/>
  <c r="B1288" i="29" s="1"/>
  <c r="B1323" i="29" s="1"/>
  <c r="B1360" i="29" s="1"/>
  <c r="B1387" i="29" s="1"/>
  <c r="B1431" i="29" s="1"/>
  <c r="B1466" i="29" s="1"/>
  <c r="B1503" i="29" s="1"/>
  <c r="B1541" i="29" s="1"/>
  <c r="B1569" i="29" s="1"/>
  <c r="B1601" i="29" s="1"/>
  <c r="B1646" i="29" s="1"/>
  <c r="B1678" i="29" s="1"/>
  <c r="B1714" i="29" s="1"/>
  <c r="B1747" i="29" s="1"/>
  <c r="B1777" i="29" s="1"/>
  <c r="B1808" i="29" s="1"/>
  <c r="G83" i="29"/>
  <c r="G80" i="29"/>
  <c r="F165" i="29"/>
  <c r="G426" i="29"/>
  <c r="G447" i="29"/>
  <c r="B893" i="29"/>
  <c r="B943" i="29" s="1"/>
  <c r="B980" i="29" s="1"/>
  <c r="B1024" i="29" s="1"/>
  <c r="B1072" i="29" s="1"/>
  <c r="B1148" i="29" s="1"/>
  <c r="B1182" i="29" s="1"/>
  <c r="B1219" i="29" s="1"/>
  <c r="B1257" i="29" s="1"/>
  <c r="B856" i="29"/>
  <c r="B581" i="29"/>
  <c r="B550" i="29"/>
  <c r="F227" i="29"/>
  <c r="D272" i="29"/>
  <c r="G269" i="29" s="1"/>
  <c r="F269" i="29"/>
  <c r="F276" i="29" s="1"/>
  <c r="D308" i="29"/>
  <c r="G305" i="29" s="1"/>
  <c r="G312" i="29" s="1"/>
  <c r="F305" i="29"/>
  <c r="D345" i="29"/>
  <c r="G342" i="29" s="1"/>
  <c r="F342" i="29"/>
  <c r="D451" i="29"/>
  <c r="G448" i="29" s="1"/>
  <c r="F448" i="29"/>
  <c r="F92" i="29"/>
  <c r="B342" i="29"/>
  <c r="B388" i="29" s="1"/>
  <c r="B419" i="29" s="1"/>
  <c r="B448" i="29" s="1"/>
  <c r="B486" i="29" s="1"/>
  <c r="B522" i="29" s="1"/>
  <c r="B552" i="29" s="1"/>
  <c r="B583" i="29" s="1"/>
  <c r="B305" i="29"/>
  <c r="B269" i="29"/>
  <c r="B175" i="29"/>
  <c r="B203" i="29"/>
  <c r="B245" i="29" s="1"/>
  <c r="B286" i="29" s="1"/>
  <c r="D190" i="29"/>
  <c r="G187" i="29" s="1"/>
  <c r="F187" i="29"/>
  <c r="D231" i="29"/>
  <c r="G228" i="29" s="1"/>
  <c r="B1022" i="29"/>
  <c r="B1070" i="29" s="1"/>
  <c r="B1108" i="29" s="1"/>
  <c r="B1146" i="29" s="1"/>
  <c r="B1180" i="29" s="1"/>
  <c r="B1217" i="29" s="1"/>
  <c r="B1255" i="29" s="1"/>
  <c r="B1287" i="29" s="1"/>
  <c r="B1322" i="29" s="1"/>
  <c r="B1359" i="29" s="1"/>
  <c r="B1386" i="29" s="1"/>
  <c r="B1430" i="29" s="1"/>
  <c r="B1465" i="29" s="1"/>
  <c r="B1502" i="29" s="1"/>
  <c r="B1540" i="29" s="1"/>
  <c r="B1568" i="29" s="1"/>
  <c r="B1600" i="29" s="1"/>
  <c r="B1645" i="29" s="1"/>
  <c r="B1677" i="29" s="1"/>
  <c r="B1713" i="29" s="1"/>
  <c r="B1746" i="29" s="1"/>
  <c r="B1776" i="29" s="1"/>
  <c r="B1807" i="29" s="1"/>
  <c r="B978" i="29"/>
  <c r="D896" i="29"/>
  <c r="G893" i="29" s="1"/>
  <c r="F893" i="29"/>
  <c r="F125" i="29"/>
  <c r="F133" i="29" s="1"/>
  <c r="G36" i="29"/>
  <c r="G40" i="29" s="1"/>
  <c r="F121" i="29"/>
  <c r="B129" i="29" s="1"/>
  <c r="D129" i="29" s="1"/>
  <c r="G126" i="29" s="1"/>
  <c r="F426" i="29"/>
  <c r="G481" i="29"/>
  <c r="G485" i="29" s="1"/>
  <c r="G547" i="29"/>
  <c r="G551" i="29" s="1"/>
  <c r="F579" i="29"/>
  <c r="B586" i="29" s="1"/>
  <c r="F618" i="29"/>
  <c r="B626" i="29" s="1"/>
  <c r="F674" i="29"/>
  <c r="G810" i="29"/>
  <c r="G814" i="29" s="1"/>
  <c r="F892" i="29"/>
  <c r="D946" i="29"/>
  <c r="G943" i="29" s="1"/>
  <c r="F943" i="29"/>
  <c r="F1182" i="29"/>
  <c r="F1189" i="29" s="1"/>
  <c r="D1292" i="29"/>
  <c r="G1289" i="29" s="1"/>
  <c r="F1289" i="29"/>
  <c r="F1296" i="29" s="1"/>
  <c r="D1751" i="29"/>
  <c r="G1748" i="29" s="1"/>
  <c r="F1748" i="29"/>
  <c r="G153" i="29"/>
  <c r="G157" i="29" s="1"/>
  <c r="G185" i="29"/>
  <c r="F517" i="29"/>
  <c r="G579" i="29"/>
  <c r="G582" i="29" s="1"/>
  <c r="G765" i="29"/>
  <c r="G769" i="29" s="1"/>
  <c r="F13" i="30" s="1"/>
  <c r="D773" i="29"/>
  <c r="G770" i="29" s="1"/>
  <c r="F814" i="29"/>
  <c r="D859" i="29"/>
  <c r="G856" i="29" s="1"/>
  <c r="G1109" i="29"/>
  <c r="G1117" i="29" s="1"/>
  <c r="D1222" i="29"/>
  <c r="G1219" i="29" s="1"/>
  <c r="F1219" i="29"/>
  <c r="G1288" i="29"/>
  <c r="D1812" i="29"/>
  <c r="G1809" i="29" s="1"/>
  <c r="D1435" i="29"/>
  <c r="G1432" i="29" s="1"/>
  <c r="F1432" i="29"/>
  <c r="F1439" i="29" s="1"/>
  <c r="G677" i="29"/>
  <c r="G851" i="29"/>
  <c r="G855" i="29" s="1"/>
  <c r="G888" i="29"/>
  <c r="G891" i="29"/>
  <c r="D1075" i="29"/>
  <c r="G1072" i="29" s="1"/>
  <c r="F1072" i="29"/>
  <c r="F1079" i="29" s="1"/>
  <c r="D1260" i="29"/>
  <c r="G1257" i="29" s="1"/>
  <c r="G1264" i="29" s="1"/>
  <c r="D1364" i="29"/>
  <c r="G1361" i="29" s="1"/>
  <c r="F1361" i="29"/>
  <c r="F1368" i="29" s="1"/>
  <c r="D1573" i="29"/>
  <c r="G1570" i="29" s="1"/>
  <c r="F1570" i="29"/>
  <c r="F1647" i="29"/>
  <c r="D1650" i="29"/>
  <c r="G1647" i="29" s="1"/>
  <c r="F1715" i="29"/>
  <c r="D1718" i="29"/>
  <c r="G1715" i="29" s="1"/>
  <c r="F975" i="29"/>
  <c r="F1019" i="29"/>
  <c r="B1027" i="29" s="1"/>
  <c r="G1214" i="29"/>
  <c r="G1218" i="29" s="1"/>
  <c r="G1322" i="29"/>
  <c r="G1323" i="29" s="1"/>
  <c r="F1462" i="29"/>
  <c r="B1470" i="29" s="1"/>
  <c r="F1499" i="29"/>
  <c r="B1507" i="29" s="1"/>
  <c r="F1601" i="29"/>
  <c r="G1645" i="29"/>
  <c r="G1070" i="29"/>
  <c r="F1143" i="29"/>
  <c r="B1151" i="29" s="1"/>
  <c r="F1319" i="29"/>
  <c r="B1327" i="29" s="1"/>
  <c r="G1430" i="29"/>
  <c r="G1462" i="29"/>
  <c r="G1466" i="29" s="1"/>
  <c r="F1537" i="29"/>
  <c r="B1545" i="29" s="1"/>
  <c r="G1568" i="29"/>
  <c r="G1569" i="29" s="1"/>
  <c r="G1674" i="29"/>
  <c r="G1678" i="29" s="1"/>
  <c r="F1747" i="29"/>
  <c r="D1781" i="29"/>
  <c r="G1778" i="29" s="1"/>
  <c r="G1785" i="29" s="1"/>
  <c r="G1866" i="29"/>
  <c r="G1870" i="29" s="1"/>
  <c r="F1870" i="29"/>
  <c r="F1866" i="29"/>
  <c r="B1874" i="29" s="1"/>
  <c r="D1944" i="29"/>
  <c r="G1941" i="29" s="1"/>
  <c r="F1941" i="29"/>
  <c r="F1948" i="29" s="1"/>
  <c r="R1963" i="29"/>
  <c r="Q1965" i="29"/>
  <c r="G1710" i="29"/>
  <c r="G1714" i="29" s="1"/>
  <c r="G1743" i="29"/>
  <c r="G1747" i="29" s="1"/>
  <c r="G1755" i="29" s="1"/>
  <c r="G1807" i="29"/>
  <c r="G1808" i="29" s="1"/>
  <c r="G1979" i="29"/>
  <c r="F2216" i="29"/>
  <c r="D2219" i="29"/>
  <c r="G2216" i="29" s="1"/>
  <c r="G2223" i="29" s="1"/>
  <c r="G2393" i="29"/>
  <c r="G1896" i="29"/>
  <c r="G1936" i="29"/>
  <c r="G1940" i="29" s="1"/>
  <c r="F1980" i="29"/>
  <c r="F1988" i="29" s="1"/>
  <c r="G2009" i="29"/>
  <c r="F2013" i="29"/>
  <c r="F2009" i="29"/>
  <c r="B2017" i="29" s="1"/>
  <c r="F2091" i="29"/>
  <c r="G2122" i="29"/>
  <c r="G2129" i="29" s="1"/>
  <c r="F2122" i="29"/>
  <c r="G2259" i="29"/>
  <c r="F2418" i="29"/>
  <c r="F1893" i="29"/>
  <c r="G2012" i="29"/>
  <c r="F2060" i="29"/>
  <c r="F2056" i="29"/>
  <c r="B2064" i="29" s="1"/>
  <c r="G2059" i="29"/>
  <c r="G2152" i="29"/>
  <c r="G2155" i="29"/>
  <c r="F2302" i="29"/>
  <c r="B2310" i="29" s="1"/>
  <c r="G2348" i="29"/>
  <c r="G2352" i="29" s="1"/>
  <c r="F2386" i="29"/>
  <c r="F2393" i="29" s="1"/>
  <c r="F2417" i="29"/>
  <c r="F2425" i="29" s="1"/>
  <c r="G2484" i="29"/>
  <c r="G2488" i="29" s="1"/>
  <c r="G2516" i="29"/>
  <c r="G2550" i="29"/>
  <c r="G2547" i="29"/>
  <c r="D2555" i="29"/>
  <c r="G2552" i="29" s="1"/>
  <c r="D2690" i="29"/>
  <c r="G2687" i="29" s="1"/>
  <c r="J15" i="30" s="1"/>
  <c r="L15" i="30" s="1"/>
  <c r="F2687" i="29"/>
  <c r="F2348" i="29"/>
  <c r="B2356" i="29" s="1"/>
  <c r="G2616" i="29"/>
  <c r="G2620" i="29" s="1"/>
  <c r="G2654" i="29"/>
  <c r="G2651" i="29"/>
  <c r="F2584" i="29"/>
  <c r="D2587" i="29"/>
  <c r="G2584" i="29" s="1"/>
  <c r="F2521" i="29"/>
  <c r="D2524" i="29"/>
  <c r="G2521" i="29" s="1"/>
  <c r="D2624" i="29"/>
  <c r="G2621" i="29" s="1"/>
  <c r="F2621" i="29"/>
  <c r="F2628" i="29" s="1"/>
  <c r="D2723" i="29"/>
  <c r="G2719" i="29" s="1"/>
  <c r="G2519" i="29"/>
  <c r="D2879" i="29"/>
  <c r="G2876" i="29" s="1"/>
  <c r="F2876" i="29"/>
  <c r="I17" i="30" s="1"/>
  <c r="K17" i="30" s="1"/>
  <c r="F3036" i="29"/>
  <c r="D3039" i="29"/>
  <c r="G3036" i="29" s="1"/>
  <c r="F2583" i="29"/>
  <c r="F2751" i="29"/>
  <c r="G2811" i="29"/>
  <c r="G2815" i="29" s="1"/>
  <c r="G2845" i="29"/>
  <c r="G2853" i="29" s="1"/>
  <c r="D3099" i="29"/>
  <c r="G3096" i="29" s="1"/>
  <c r="F3096" i="29"/>
  <c r="G2579" i="29"/>
  <c r="G2583" i="29" s="1"/>
  <c r="G2714" i="29"/>
  <c r="G2717" i="29"/>
  <c r="D2819" i="29"/>
  <c r="G2816" i="29" s="1"/>
  <c r="F2883" i="29"/>
  <c r="G17" i="30" s="1"/>
  <c r="F2976" i="29"/>
  <c r="D2979" i="29"/>
  <c r="G2976" i="29" s="1"/>
  <c r="G2983" i="29" s="1"/>
  <c r="F2975" i="29"/>
  <c r="F3004" i="29"/>
  <c r="F3012" i="29" s="1"/>
  <c r="G3061" i="29"/>
  <c r="G3065" i="29" s="1"/>
  <c r="G2685" i="29"/>
  <c r="G2939" i="29"/>
  <c r="G3031" i="29"/>
  <c r="G3034" i="29"/>
  <c r="F3095" i="29"/>
  <c r="G3127" i="29"/>
  <c r="G3131" i="29" s="1"/>
  <c r="D3135" i="29"/>
  <c r="G3132" i="29" s="1"/>
  <c r="F3257" i="29"/>
  <c r="F3264" i="29" s="1"/>
  <c r="F3282" i="29"/>
  <c r="B3290" i="29" s="1"/>
  <c r="D3352" i="29"/>
  <c r="G3349" i="29" s="1"/>
  <c r="F2940" i="29"/>
  <c r="F3035" i="29"/>
  <c r="F3065" i="29"/>
  <c r="F3073" i="29" s="1"/>
  <c r="G3192" i="29"/>
  <c r="G3195" i="29"/>
  <c r="F3162" i="29"/>
  <c r="F3158" i="29"/>
  <c r="B3166" i="29" s="1"/>
  <c r="F3196" i="29"/>
  <c r="F3192" i="29"/>
  <c r="B3200" i="29" s="1"/>
  <c r="G3222" i="29"/>
  <c r="G3226" i="29" s="1"/>
  <c r="G3282" i="29"/>
  <c r="G3286" i="29" s="1"/>
  <c r="G3344" i="29"/>
  <c r="G3348" i="29" s="1"/>
  <c r="F3378" i="29"/>
  <c r="F3374" i="29"/>
  <c r="B3382" i="29" s="1"/>
  <c r="G3410" i="29"/>
  <c r="G3414" i="29" s="1"/>
  <c r="G3440" i="29"/>
  <c r="G3443" i="29"/>
  <c r="F3444" i="29"/>
  <c r="F3440" i="29"/>
  <c r="B3448" i="29" s="1"/>
  <c r="D3672" i="29"/>
  <c r="G3669" i="29" s="1"/>
  <c r="J21" i="30" s="1"/>
  <c r="L21" i="30" s="1"/>
  <c r="F3669" i="29"/>
  <c r="I21" i="30" s="1"/>
  <c r="K21" i="30" s="1"/>
  <c r="G3584" i="29"/>
  <c r="G3587" i="29" s="1"/>
  <c r="F19" i="30" s="1"/>
  <c r="F3668" i="29"/>
  <c r="G3374" i="29"/>
  <c r="G3377" i="29"/>
  <c r="F3483" i="29"/>
  <c r="F3587" i="29"/>
  <c r="E19" i="30" s="1"/>
  <c r="F3584" i="29"/>
  <c r="B3591" i="29" s="1"/>
  <c r="G3628" i="29"/>
  <c r="G3630" i="29"/>
  <c r="D20" i="30" s="1"/>
  <c r="G3474" i="29"/>
  <c r="G3471" i="29"/>
  <c r="G3507" i="29"/>
  <c r="F3631" i="29"/>
  <c r="E20" i="30" s="1"/>
  <c r="F3628" i="29"/>
  <c r="B3635" i="29" s="1"/>
  <c r="F3914" i="29"/>
  <c r="G3502" i="29"/>
  <c r="F3544" i="29"/>
  <c r="F3551" i="29" s="1"/>
  <c r="G3704" i="29"/>
  <c r="G3750" i="29"/>
  <c r="F3514" i="29"/>
  <c r="F3802" i="29"/>
  <c r="G3911" i="29"/>
  <c r="F3915" i="29"/>
  <c r="D3918" i="29"/>
  <c r="G3915" i="29" s="1"/>
  <c r="G3922" i="29" s="1"/>
  <c r="G3949" i="29"/>
  <c r="G3952" i="29" s="1"/>
  <c r="F3753" i="29"/>
  <c r="F3750" i="29"/>
  <c r="B3757" i="29" s="1"/>
  <c r="F3836" i="29"/>
  <c r="D3839" i="29"/>
  <c r="G3836" i="29" s="1"/>
  <c r="F3953" i="29"/>
  <c r="F3960" i="29" s="1"/>
  <c r="D3956" i="29"/>
  <c r="G3953" i="29" s="1"/>
  <c r="F3835" i="29"/>
  <c r="F3843" i="29" s="1"/>
  <c r="F3876" i="29"/>
  <c r="F3883" i="29" s="1"/>
  <c r="F2765" i="28"/>
  <c r="B3665" i="28"/>
  <c r="J13" i="30" l="1"/>
  <c r="L13" i="30" s="1"/>
  <c r="K13" i="32"/>
  <c r="D2160" i="29"/>
  <c r="G2157" i="29" s="1"/>
  <c r="G3073" i="29"/>
  <c r="F2983" i="29"/>
  <c r="F2591" i="29"/>
  <c r="D2909" i="29"/>
  <c r="G2906" i="29" s="1"/>
  <c r="G2013" i="29"/>
  <c r="D2189" i="29"/>
  <c r="G2186" i="29" s="1"/>
  <c r="G1722" i="29"/>
  <c r="F1841" i="29"/>
  <c r="F1848" i="29" s="1"/>
  <c r="G1226" i="29"/>
  <c r="D555" i="29"/>
  <c r="G552" i="29" s="1"/>
  <c r="G455" i="29"/>
  <c r="F3356" i="29"/>
  <c r="G3103" i="29"/>
  <c r="G3324" i="29"/>
  <c r="F3708" i="29"/>
  <c r="F3715" i="29" s="1"/>
  <c r="G276" i="29"/>
  <c r="F388" i="29"/>
  <c r="F395" i="29" s="1"/>
  <c r="F2223" i="29"/>
  <c r="G2193" i="29"/>
  <c r="F1609" i="29"/>
  <c r="F950" i="29"/>
  <c r="F312" i="29"/>
  <c r="F2129" i="29"/>
  <c r="G2425" i="29"/>
  <c r="F1577" i="29"/>
  <c r="G987" i="29"/>
  <c r="G349" i="29"/>
  <c r="F3227" i="29"/>
  <c r="F3234" i="29" s="1"/>
  <c r="F2941" i="29"/>
  <c r="F3103" i="29"/>
  <c r="G2628" i="29"/>
  <c r="D2263" i="29"/>
  <c r="G2260" i="29" s="1"/>
  <c r="G2267" i="29" s="1"/>
  <c r="F1654" i="29"/>
  <c r="D1605" i="29"/>
  <c r="G1602" i="29" s="1"/>
  <c r="F1679" i="29"/>
  <c r="F1686" i="29" s="1"/>
  <c r="G493" i="29"/>
  <c r="F719" i="29"/>
  <c r="F41" i="29"/>
  <c r="F48" i="29" s="1"/>
  <c r="F486" i="29"/>
  <c r="F493" i="29" s="1"/>
  <c r="G950" i="29"/>
  <c r="F235" i="29"/>
  <c r="F455" i="29"/>
  <c r="F2948" i="29"/>
  <c r="F2528" i="29"/>
  <c r="G559" i="29"/>
  <c r="G48" i="29"/>
  <c r="F194" i="29"/>
  <c r="F2098" i="29"/>
  <c r="G227" i="29"/>
  <c r="G235" i="29" s="1"/>
  <c r="F3317" i="29"/>
  <c r="F3324" i="29" s="1"/>
  <c r="G3234" i="29"/>
  <c r="F2913" i="29"/>
  <c r="G18" i="30" s="1"/>
  <c r="F1722" i="29"/>
  <c r="G863" i="29"/>
  <c r="G165" i="29"/>
  <c r="F900" i="29"/>
  <c r="F349" i="29"/>
  <c r="F2559" i="29"/>
  <c r="F2193" i="29"/>
  <c r="D88" i="29"/>
  <c r="G85" i="29" s="1"/>
  <c r="G387" i="29"/>
  <c r="G395" i="29" s="1"/>
  <c r="G3631" i="29"/>
  <c r="F20" i="30" s="1"/>
  <c r="F2758" i="29"/>
  <c r="G2758" i="29"/>
  <c r="F2694" i="29"/>
  <c r="G15" i="30" s="1"/>
  <c r="I15" i="30"/>
  <c r="K15" i="30" s="1"/>
  <c r="G1296" i="29"/>
  <c r="G2451" i="29"/>
  <c r="G2459" i="29" s="1"/>
  <c r="F3922" i="29"/>
  <c r="G3139" i="29"/>
  <c r="G2823" i="29"/>
  <c r="G2591" i="29"/>
  <c r="G2913" i="29"/>
  <c r="H18" i="30" s="1"/>
  <c r="J18" i="30"/>
  <c r="L18" i="30" s="1"/>
  <c r="G1948" i="29"/>
  <c r="F1755" i="29"/>
  <c r="F822" i="29"/>
  <c r="G14" i="30" s="1"/>
  <c r="E14" i="30"/>
  <c r="G1181" i="29"/>
  <c r="G1189" i="29" s="1"/>
  <c r="G125" i="29"/>
  <c r="G133" i="29" s="1"/>
  <c r="G2883" i="29"/>
  <c r="H17" i="30" s="1"/>
  <c r="J17" i="30"/>
  <c r="L17" i="30" s="1"/>
  <c r="F726" i="29"/>
  <c r="G12" i="30" s="1"/>
  <c r="I12" i="30"/>
  <c r="K12" i="30" s="1"/>
  <c r="D2492" i="29"/>
  <c r="G2489" i="29" s="1"/>
  <c r="G2496" i="29" s="1"/>
  <c r="F2489" i="29"/>
  <c r="F2496" i="29" s="1"/>
  <c r="F3422" i="29"/>
  <c r="G3960" i="29"/>
  <c r="G3378" i="29"/>
  <c r="G3444" i="29"/>
  <c r="G3676" i="29"/>
  <c r="H21" i="30" s="1"/>
  <c r="F3676" i="29"/>
  <c r="G21" i="30" s="1"/>
  <c r="E21" i="30"/>
  <c r="D3418" i="29"/>
  <c r="G3415" i="29" s="1"/>
  <c r="G3422" i="29" s="1"/>
  <c r="F3043" i="29"/>
  <c r="G2686" i="29"/>
  <c r="F15" i="30" s="1"/>
  <c r="D15" i="30"/>
  <c r="F2784" i="29"/>
  <c r="I16" i="30" s="1"/>
  <c r="K16" i="30" s="1"/>
  <c r="G2655" i="29"/>
  <c r="G2520" i="29"/>
  <c r="G2528" i="29" s="1"/>
  <c r="G1368" i="29"/>
  <c r="G892" i="29"/>
  <c r="G822" i="29"/>
  <c r="H14" i="30" s="1"/>
  <c r="F14" i="30"/>
  <c r="G726" i="29"/>
  <c r="H12" i="30" s="1"/>
  <c r="G84" i="29"/>
  <c r="G92" i="29" s="1"/>
  <c r="G622" i="29"/>
  <c r="F10" i="30" s="1"/>
  <c r="G1601" i="29"/>
  <c r="G1609" i="29" s="1"/>
  <c r="G2791" i="29"/>
  <c r="H16" i="30" s="1"/>
  <c r="F2791" i="29"/>
  <c r="G16" i="30" s="1"/>
  <c r="I13" i="30"/>
  <c r="K13" i="30" s="1"/>
  <c r="F777" i="29"/>
  <c r="G678" i="29"/>
  <c r="F11" i="30" s="1"/>
  <c r="D11" i="30"/>
  <c r="D2310" i="29"/>
  <c r="G2307" i="29" s="1"/>
  <c r="G2314" i="29" s="1"/>
  <c r="F2307" i="29"/>
  <c r="F2314" i="29" s="1"/>
  <c r="F2014" i="29"/>
  <c r="F2021" i="29" s="1"/>
  <c r="D2017" i="29"/>
  <c r="G2014" i="29" s="1"/>
  <c r="G2021" i="29" s="1"/>
  <c r="F1871" i="29"/>
  <c r="F1878" i="29" s="1"/>
  <c r="D1874" i="29"/>
  <c r="G1871" i="29" s="1"/>
  <c r="G1878" i="29" s="1"/>
  <c r="F1542" i="29"/>
  <c r="F1549" i="29" s="1"/>
  <c r="D1545" i="29"/>
  <c r="G1542" i="29" s="1"/>
  <c r="G1549" i="29" s="1"/>
  <c r="F1148" i="29"/>
  <c r="F1155" i="29" s="1"/>
  <c r="D1151" i="29"/>
  <c r="G1148" i="29" s="1"/>
  <c r="G1155" i="29" s="1"/>
  <c r="F1467" i="29"/>
  <c r="F1474" i="29" s="1"/>
  <c r="D1470" i="29"/>
  <c r="G1467" i="29" s="1"/>
  <c r="G1474" i="29" s="1"/>
  <c r="D626" i="29"/>
  <c r="G623" i="29" s="1"/>
  <c r="F623" i="29"/>
  <c r="B1869" i="29"/>
  <c r="B1896" i="29" s="1"/>
  <c r="B1939" i="29" s="1"/>
  <c r="B1979" i="29" s="1"/>
  <c r="B2012" i="29" s="1"/>
  <c r="B2059" i="29" s="1"/>
  <c r="B2089" i="29" s="1"/>
  <c r="B2120" i="29" s="1"/>
  <c r="B2155" i="29" s="1"/>
  <c r="B2184" i="29" s="1"/>
  <c r="B2214" i="29" s="1"/>
  <c r="B2258" i="29" s="1"/>
  <c r="B2305" i="29" s="1"/>
  <c r="B2351" i="29" s="1"/>
  <c r="B2384" i="29" s="1"/>
  <c r="B2416" i="29" s="1"/>
  <c r="B2450" i="29" s="1"/>
  <c r="B2487" i="29" s="1"/>
  <c r="B2519" i="29" s="1"/>
  <c r="B2550" i="29" s="1"/>
  <c r="B2582" i="29" s="1"/>
  <c r="B2619" i="29" s="1"/>
  <c r="B2654" i="29" s="1"/>
  <c r="B2685" i="29" s="1"/>
  <c r="B2717" i="29" s="1"/>
  <c r="B2749" i="29" s="1"/>
  <c r="B2782" i="29" s="1"/>
  <c r="B2814" i="29" s="1"/>
  <c r="B2844" i="29" s="1"/>
  <c r="B2874" i="29" s="1"/>
  <c r="B2904" i="29" s="1"/>
  <c r="B2939" i="29" s="1"/>
  <c r="B2974" i="29" s="1"/>
  <c r="B3003" i="29" s="1"/>
  <c r="B3034" i="29" s="1"/>
  <c r="B3064" i="29" s="1"/>
  <c r="B3094" i="29" s="1"/>
  <c r="B3130" i="29" s="1"/>
  <c r="B3161" i="29" s="1"/>
  <c r="B1839" i="29"/>
  <c r="D3757" i="29"/>
  <c r="G3754" i="29" s="1"/>
  <c r="G3761" i="29" s="1"/>
  <c r="F3754" i="29"/>
  <c r="F3761" i="29" s="1"/>
  <c r="F3163" i="29"/>
  <c r="F3170" i="29" s="1"/>
  <c r="D3166" i="29"/>
  <c r="G3163" i="29" s="1"/>
  <c r="G3170" i="29" s="1"/>
  <c r="F3379" i="29"/>
  <c r="F3386" i="29" s="1"/>
  <c r="D3382" i="29"/>
  <c r="G3379" i="29" s="1"/>
  <c r="G3035" i="29"/>
  <c r="G3043" i="29" s="1"/>
  <c r="G2663" i="29"/>
  <c r="G2551" i="29"/>
  <c r="G2559" i="29" s="1"/>
  <c r="F2061" i="29"/>
  <c r="D2064" i="29"/>
  <c r="G2061" i="29" s="1"/>
  <c r="G1905" i="29"/>
  <c r="G1816" i="29"/>
  <c r="G1079" i="29"/>
  <c r="D586" i="29"/>
  <c r="G583" i="29" s="1"/>
  <c r="G590" i="29" s="1"/>
  <c r="F583" i="29"/>
  <c r="F590" i="29" s="1"/>
  <c r="F3197" i="29"/>
  <c r="F3204" i="29" s="1"/>
  <c r="D3200" i="29"/>
  <c r="G3197" i="29" s="1"/>
  <c r="F2353" i="29"/>
  <c r="F2360" i="29" s="1"/>
  <c r="D2356" i="29"/>
  <c r="G2353" i="29" s="1"/>
  <c r="G2360" i="29" s="1"/>
  <c r="F2068" i="29"/>
  <c r="G1431" i="29"/>
  <c r="G1439" i="29" s="1"/>
  <c r="G186" i="29"/>
  <c r="G194" i="29" s="1"/>
  <c r="G3505" i="29"/>
  <c r="G3506" i="29" s="1"/>
  <c r="F3632" i="29"/>
  <c r="D3635" i="29"/>
  <c r="G3632" i="29" s="1"/>
  <c r="J20" i="30" s="1"/>
  <c r="L20" i="30" s="1"/>
  <c r="G3475" i="29"/>
  <c r="G3483" i="29" s="1"/>
  <c r="F3588" i="29"/>
  <c r="D3591" i="29"/>
  <c r="G3588" i="29" s="1"/>
  <c r="F3445" i="29"/>
  <c r="F3452" i="29" s="1"/>
  <c r="D3448" i="29"/>
  <c r="G3445" i="29" s="1"/>
  <c r="G3452" i="29" s="1"/>
  <c r="G3356" i="29"/>
  <c r="G3196" i="29"/>
  <c r="F3287" i="29"/>
  <c r="F3294" i="29" s="1"/>
  <c r="D3290" i="29"/>
  <c r="G3287" i="29" s="1"/>
  <c r="G3294" i="29" s="1"/>
  <c r="G2940" i="29"/>
  <c r="G2948" i="29" s="1"/>
  <c r="G2718" i="29"/>
  <c r="G2726" i="29" s="1"/>
  <c r="G2156" i="29"/>
  <c r="G2164" i="29" s="1"/>
  <c r="G1980" i="29"/>
  <c r="G1988" i="29" s="1"/>
  <c r="G2060" i="29"/>
  <c r="G1577" i="29"/>
  <c r="F1324" i="29"/>
  <c r="F1331" i="29" s="1"/>
  <c r="D1327" i="29"/>
  <c r="G1324" i="29" s="1"/>
  <c r="G1331" i="29" s="1"/>
  <c r="F1504" i="29"/>
  <c r="F1511" i="29" s="1"/>
  <c r="D1507" i="29"/>
  <c r="G1504" i="29" s="1"/>
  <c r="G1511" i="29" s="1"/>
  <c r="F1024" i="29"/>
  <c r="F1031" i="29" s="1"/>
  <c r="D1027" i="29"/>
  <c r="G1024" i="29" s="1"/>
  <c r="G1031" i="29" s="1"/>
  <c r="G900" i="29"/>
  <c r="G1646" i="29"/>
  <c r="G1654" i="29" s="1"/>
  <c r="G777" i="29"/>
  <c r="D682" i="29"/>
  <c r="G679" i="29" s="1"/>
  <c r="L11" i="32" s="1"/>
  <c r="F679" i="29"/>
  <c r="K11" i="32" s="1"/>
  <c r="B1289" i="29"/>
  <c r="B1324" i="29"/>
  <c r="B1361" i="29" s="1"/>
  <c r="B1388" i="29" s="1"/>
  <c r="B1432" i="29" s="1"/>
  <c r="B1467" i="29" s="1"/>
  <c r="B1504" i="29" s="1"/>
  <c r="B1542" i="29" s="1"/>
  <c r="B1570" i="29" s="1"/>
  <c r="E2776" i="28"/>
  <c r="G646" i="28"/>
  <c r="G647" i="28"/>
  <c r="E23" i="30" l="1"/>
  <c r="I23" i="32"/>
  <c r="K23" i="32"/>
  <c r="G13" i="30"/>
  <c r="H13" i="30"/>
  <c r="L13" i="32"/>
  <c r="L23" i="32" s="1"/>
  <c r="J23" i="32"/>
  <c r="D23" i="30"/>
  <c r="G2068" i="29"/>
  <c r="G3386" i="29"/>
  <c r="G3595" i="29"/>
  <c r="H19" i="30" s="1"/>
  <c r="J19" i="30"/>
  <c r="L19" i="30" s="1"/>
  <c r="G3204" i="29"/>
  <c r="F3639" i="29"/>
  <c r="G20" i="30" s="1"/>
  <c r="I20" i="30"/>
  <c r="K20" i="30" s="1"/>
  <c r="F3595" i="29"/>
  <c r="G19" i="30" s="1"/>
  <c r="I19" i="30"/>
  <c r="K19" i="30" s="1"/>
  <c r="G3639" i="29"/>
  <c r="H20" i="30" s="1"/>
  <c r="F630" i="29"/>
  <c r="G10" i="30" s="1"/>
  <c r="I10" i="30"/>
  <c r="K10" i="30" s="1"/>
  <c r="F23" i="30"/>
  <c r="G2694" i="29"/>
  <c r="H15" i="30" s="1"/>
  <c r="G630" i="29"/>
  <c r="H10" i="30" s="1"/>
  <c r="J10" i="30"/>
  <c r="L10" i="30" s="1"/>
  <c r="F686" i="29"/>
  <c r="I11" i="30"/>
  <c r="G686" i="29"/>
  <c r="J11" i="30"/>
  <c r="B3195" i="29"/>
  <c r="B3225" i="29"/>
  <c r="B3255" i="29" s="1"/>
  <c r="B3285" i="29" s="1"/>
  <c r="B3315" i="29" s="1"/>
  <c r="B3347" i="29" s="1"/>
  <c r="B3377" i="29" s="1"/>
  <c r="B3413" i="29" s="1"/>
  <c r="B3443" i="29" s="1"/>
  <c r="B3474" i="29" s="1"/>
  <c r="B3505" i="29" s="1"/>
  <c r="B3542" i="29" s="1"/>
  <c r="B3586" i="29" s="1"/>
  <c r="B3630" i="29" s="1"/>
  <c r="B3667" i="29" s="1"/>
  <c r="B3706" i="29" s="1"/>
  <c r="B3752" i="29" s="1"/>
  <c r="B3793" i="29" s="1"/>
  <c r="B3834" i="29" s="1"/>
  <c r="G3514" i="29"/>
  <c r="B1647" i="29"/>
  <c r="B1679" i="29" s="1"/>
  <c r="B1715" i="29" s="1"/>
  <c r="B1602" i="29"/>
  <c r="F21" i="12"/>
  <c r="C21" i="12"/>
  <c r="C20" i="12"/>
  <c r="C19" i="12"/>
  <c r="D15" i="12"/>
  <c r="D12" i="12"/>
  <c r="D10" i="12"/>
  <c r="D3956" i="28"/>
  <c r="D3955" i="28"/>
  <c r="D3954" i="28"/>
  <c r="F3948" i="28"/>
  <c r="E3946" i="28"/>
  <c r="D3946" i="28"/>
  <c r="G3945" i="28"/>
  <c r="G3944" i="28"/>
  <c r="G3943" i="28"/>
  <c r="G3942" i="28"/>
  <c r="G3939" i="28"/>
  <c r="G3936" i="28"/>
  <c r="G3933" i="28"/>
  <c r="G3931" i="28"/>
  <c r="G3930" i="28"/>
  <c r="G3929" i="28"/>
  <c r="G3928" i="28"/>
  <c r="G3948" i="28" s="1"/>
  <c r="N3924" i="28"/>
  <c r="N3925" i="28" s="1"/>
  <c r="N3926" i="28" s="1"/>
  <c r="N3927" i="28" s="1"/>
  <c r="N3928" i="28" s="1"/>
  <c r="N3929" i="28" s="1"/>
  <c r="N3930" i="28" s="1"/>
  <c r="N3931" i="28" s="1"/>
  <c r="N3932" i="28" s="1"/>
  <c r="N3933" i="28" s="1"/>
  <c r="N3934" i="28" s="1"/>
  <c r="N3935" i="28" s="1"/>
  <c r="N3936" i="28" s="1"/>
  <c r="N3937" i="28" s="1"/>
  <c r="N3938" i="28" s="1"/>
  <c r="N3939" i="28" s="1"/>
  <c r="N3940" i="28" s="1"/>
  <c r="N3941" i="28" s="1"/>
  <c r="N3942" i="28" s="1"/>
  <c r="N3943" i="28" s="1"/>
  <c r="N3944" i="28" s="1"/>
  <c r="N3945" i="28" s="1"/>
  <c r="N3946" i="28" s="1"/>
  <c r="N3947" i="28" s="1"/>
  <c r="N3948" i="28" s="1"/>
  <c r="N3949" i="28" s="1"/>
  <c r="N3950" i="28" s="1"/>
  <c r="N3951" i="28" s="1"/>
  <c r="N3952" i="28" s="1"/>
  <c r="N3953" i="28" s="1"/>
  <c r="N3954" i="28" s="1"/>
  <c r="N3955" i="28" s="1"/>
  <c r="N3956" i="28" s="1"/>
  <c r="N3957" i="28" s="1"/>
  <c r="C3923" i="28"/>
  <c r="D3918" i="28"/>
  <c r="D3917" i="28"/>
  <c r="D3916" i="28"/>
  <c r="F3910" i="28"/>
  <c r="E3908" i="28"/>
  <c r="D3908" i="28"/>
  <c r="G3907" i="28"/>
  <c r="G3906" i="28"/>
  <c r="G3905" i="28"/>
  <c r="G3904" i="28"/>
  <c r="G3901" i="28"/>
  <c r="G3898" i="28"/>
  <c r="G3895" i="28"/>
  <c r="G3893" i="28"/>
  <c r="G3892" i="28"/>
  <c r="G3891" i="28"/>
  <c r="G3890" i="28"/>
  <c r="G3910" i="28" s="1"/>
  <c r="N3886" i="28"/>
  <c r="N3887" i="28" s="1"/>
  <c r="N3888" i="28" s="1"/>
  <c r="N3889" i="28" s="1"/>
  <c r="N3890" i="28" s="1"/>
  <c r="N3891" i="28" s="1"/>
  <c r="N3892" i="28" s="1"/>
  <c r="N3893" i="28" s="1"/>
  <c r="N3894" i="28" s="1"/>
  <c r="N3895" i="28" s="1"/>
  <c r="N3896" i="28" s="1"/>
  <c r="N3897" i="28" s="1"/>
  <c r="N3898" i="28" s="1"/>
  <c r="N3899" i="28" s="1"/>
  <c r="N3900" i="28" s="1"/>
  <c r="N3901" i="28" s="1"/>
  <c r="N3902" i="28" s="1"/>
  <c r="N3903" i="28" s="1"/>
  <c r="N3904" i="28" s="1"/>
  <c r="N3905" i="28" s="1"/>
  <c r="N3906" i="28" s="1"/>
  <c r="N3907" i="28" s="1"/>
  <c r="N3908" i="28" s="1"/>
  <c r="N3909" i="28" s="1"/>
  <c r="N3910" i="28" s="1"/>
  <c r="N3911" i="28" s="1"/>
  <c r="N3912" i="28" s="1"/>
  <c r="N3913" i="28" s="1"/>
  <c r="N3914" i="28" s="1"/>
  <c r="N3915" i="28" s="1"/>
  <c r="N3916" i="28" s="1"/>
  <c r="N3917" i="28" s="1"/>
  <c r="N3918" i="28" s="1"/>
  <c r="N3919" i="28" s="1"/>
  <c r="N3920" i="28" s="1"/>
  <c r="N3921" i="28" s="1"/>
  <c r="N3922" i="28" s="1"/>
  <c r="C3885" i="28"/>
  <c r="D3879" i="28"/>
  <c r="D3878" i="28"/>
  <c r="D3877" i="28"/>
  <c r="B3872" i="28"/>
  <c r="B3911" i="28" s="1"/>
  <c r="B3949" i="28" s="1"/>
  <c r="F3871" i="28"/>
  <c r="E3869" i="28"/>
  <c r="D3869" i="28"/>
  <c r="G3868" i="28"/>
  <c r="G3867" i="28"/>
  <c r="G3866" i="28"/>
  <c r="G3865" i="28"/>
  <c r="G3862" i="28"/>
  <c r="G3859" i="28"/>
  <c r="G3856" i="28"/>
  <c r="G3854" i="28"/>
  <c r="G3853" i="28"/>
  <c r="G3852" i="28"/>
  <c r="G3871" i="28" s="1"/>
  <c r="N3848" i="28"/>
  <c r="N3849" i="28" s="1"/>
  <c r="N3850" i="28" s="1"/>
  <c r="N3851" i="28" s="1"/>
  <c r="N3852" i="28" s="1"/>
  <c r="N3853" i="28" s="1"/>
  <c r="N3854" i="28" s="1"/>
  <c r="N3855" i="28" s="1"/>
  <c r="N3856" i="28" s="1"/>
  <c r="N3857" i="28" s="1"/>
  <c r="N3858" i="28" s="1"/>
  <c r="N3859" i="28" s="1"/>
  <c r="N3860" i="28" s="1"/>
  <c r="N3861" i="28" s="1"/>
  <c r="N3862" i="28" s="1"/>
  <c r="N3863" i="28" s="1"/>
  <c r="N3864" i="28" s="1"/>
  <c r="N3865" i="28" s="1"/>
  <c r="N3866" i="28" s="1"/>
  <c r="N3867" i="28" s="1"/>
  <c r="N3868" i="28" s="1"/>
  <c r="N3869" i="28" s="1"/>
  <c r="N3870" i="28" s="1"/>
  <c r="N3871" i="28" s="1"/>
  <c r="N3872" i="28" s="1"/>
  <c r="N3873" i="28" s="1"/>
  <c r="N3874" i="28" s="1"/>
  <c r="N3875" i="28" s="1"/>
  <c r="N3876" i="28" s="1"/>
  <c r="N3877" i="28" s="1"/>
  <c r="N3878" i="28" s="1"/>
  <c r="N3879" i="28" s="1"/>
  <c r="N3880" i="28" s="1"/>
  <c r="N3881" i="28" s="1"/>
  <c r="N3882" i="28" s="1"/>
  <c r="N3883" i="28" s="1"/>
  <c r="N3884" i="28" s="1"/>
  <c r="C3847" i="28"/>
  <c r="D3839" i="28"/>
  <c r="D3838" i="28"/>
  <c r="D3837" i="28"/>
  <c r="F3831" i="28"/>
  <c r="E3829" i="28"/>
  <c r="D3829" i="28"/>
  <c r="F3832" i="28" s="1"/>
  <c r="G3828" i="28"/>
  <c r="G3827" i="28"/>
  <c r="G3826" i="28"/>
  <c r="G3825" i="28"/>
  <c r="G3822" i="28"/>
  <c r="G3819" i="28"/>
  <c r="G3818" i="28"/>
  <c r="G3817" i="28"/>
  <c r="G3816" i="28"/>
  <c r="G3815" i="28"/>
  <c r="G3814" i="28"/>
  <c r="G3813" i="28"/>
  <c r="G3812" i="28"/>
  <c r="G3831" i="28" s="1"/>
  <c r="N3808" i="28"/>
  <c r="N3809" i="28" s="1"/>
  <c r="N3810" i="28" s="1"/>
  <c r="N3811" i="28" s="1"/>
  <c r="N3812" i="28" s="1"/>
  <c r="N3813" i="28" s="1"/>
  <c r="N3814" i="28" s="1"/>
  <c r="N3815" i="28" s="1"/>
  <c r="N3816" i="28" s="1"/>
  <c r="N3817" i="28" s="1"/>
  <c r="N3818" i="28" s="1"/>
  <c r="N3819" i="28" s="1"/>
  <c r="N3820" i="28" s="1"/>
  <c r="N3821" i="28" s="1"/>
  <c r="N3822" i="28" s="1"/>
  <c r="N3823" i="28" s="1"/>
  <c r="N3824" i="28" s="1"/>
  <c r="N3825" i="28" s="1"/>
  <c r="N3826" i="28" s="1"/>
  <c r="N3827" i="28" s="1"/>
  <c r="N3828" i="28" s="1"/>
  <c r="N3829" i="28" s="1"/>
  <c r="N3830" i="28" s="1"/>
  <c r="N3831" i="28" s="1"/>
  <c r="N3832" i="28" s="1"/>
  <c r="N3833" i="28" s="1"/>
  <c r="N3834" i="28" s="1"/>
  <c r="N3835" i="28" s="1"/>
  <c r="N3836" i="28" s="1"/>
  <c r="N3837" i="28" s="1"/>
  <c r="N3838" i="28" s="1"/>
  <c r="N3839" i="28" s="1"/>
  <c r="N3840" i="28" s="1"/>
  <c r="N3841" i="28" s="1"/>
  <c r="N3842" i="28" s="1"/>
  <c r="N3843" i="28" s="1"/>
  <c r="N3844" i="28" s="1"/>
  <c r="N3845" i="28" s="1"/>
  <c r="N3846" i="28" s="1"/>
  <c r="C3807" i="28"/>
  <c r="D3798" i="28"/>
  <c r="D3797" i="28"/>
  <c r="D3796" i="28"/>
  <c r="F3790" i="28"/>
  <c r="E3788" i="28"/>
  <c r="D3788" i="28"/>
  <c r="G3787" i="28"/>
  <c r="G3786" i="28"/>
  <c r="G3785" i="28"/>
  <c r="G3784" i="28"/>
  <c r="G3781" i="28"/>
  <c r="G3778" i="28"/>
  <c r="G3775" i="28"/>
  <c r="G3773" i="28"/>
  <c r="G3772" i="28"/>
  <c r="G3771" i="28"/>
  <c r="G3790" i="28" s="1"/>
  <c r="N3767" i="28"/>
  <c r="N3768" i="28" s="1"/>
  <c r="N3769" i="28" s="1"/>
  <c r="N3770" i="28" s="1"/>
  <c r="N3771" i="28" s="1"/>
  <c r="N3772" i="28" s="1"/>
  <c r="N3773" i="28" s="1"/>
  <c r="N3774" i="28" s="1"/>
  <c r="N3775" i="28" s="1"/>
  <c r="N3776" i="28" s="1"/>
  <c r="N3777" i="28" s="1"/>
  <c r="N3778" i="28" s="1"/>
  <c r="N3779" i="28" s="1"/>
  <c r="N3780" i="28" s="1"/>
  <c r="N3781" i="28" s="1"/>
  <c r="N3782" i="28" s="1"/>
  <c r="N3783" i="28" s="1"/>
  <c r="N3784" i="28" s="1"/>
  <c r="N3785" i="28" s="1"/>
  <c r="N3786" i="28" s="1"/>
  <c r="N3787" i="28" s="1"/>
  <c r="N3788" i="28" s="1"/>
  <c r="N3789" i="28" s="1"/>
  <c r="N3790" i="28" s="1"/>
  <c r="N3791" i="28" s="1"/>
  <c r="N3792" i="28" s="1"/>
  <c r="N3793" i="28" s="1"/>
  <c r="N3794" i="28" s="1"/>
  <c r="N3795" i="28" s="1"/>
  <c r="N3796" i="28" s="1"/>
  <c r="N3797" i="28" s="1"/>
  <c r="N3798" i="28" s="1"/>
  <c r="N3799" i="28" s="1"/>
  <c r="N3800" i="28" s="1"/>
  <c r="N3801" i="28" s="1"/>
  <c r="N3802" i="28" s="1"/>
  <c r="N3803" i="28" s="1"/>
  <c r="N3804" i="28" s="1"/>
  <c r="N3805" i="28" s="1"/>
  <c r="N3806" i="28" s="1"/>
  <c r="C3766" i="28"/>
  <c r="D3757" i="28"/>
  <c r="D3756" i="28"/>
  <c r="D3755" i="28"/>
  <c r="F3749" i="28"/>
  <c r="E3747" i="28"/>
  <c r="D3747" i="28"/>
  <c r="G3746" i="28"/>
  <c r="G3745" i="28"/>
  <c r="G3744" i="28"/>
  <c r="G3743" i="28"/>
  <c r="G3740" i="28"/>
  <c r="G3737" i="28"/>
  <c r="G3734" i="28"/>
  <c r="G3732" i="28"/>
  <c r="G3731" i="28"/>
  <c r="G3730" i="28"/>
  <c r="G3749" i="28" s="1"/>
  <c r="N3727" i="28"/>
  <c r="N3728" i="28" s="1"/>
  <c r="N3729" i="28" s="1"/>
  <c r="N3730" i="28" s="1"/>
  <c r="N3731" i="28" s="1"/>
  <c r="N3732" i="28" s="1"/>
  <c r="N3733" i="28" s="1"/>
  <c r="N3734" i="28" s="1"/>
  <c r="N3735" i="28" s="1"/>
  <c r="N3736" i="28" s="1"/>
  <c r="N3737" i="28" s="1"/>
  <c r="N3738" i="28" s="1"/>
  <c r="N3739" i="28" s="1"/>
  <c r="N3740" i="28" s="1"/>
  <c r="N3741" i="28" s="1"/>
  <c r="N3742" i="28" s="1"/>
  <c r="N3743" i="28" s="1"/>
  <c r="N3744" i="28" s="1"/>
  <c r="N3745" i="28" s="1"/>
  <c r="N3746" i="28" s="1"/>
  <c r="N3747" i="28" s="1"/>
  <c r="N3748" i="28" s="1"/>
  <c r="N3749" i="28" s="1"/>
  <c r="N3750" i="28" s="1"/>
  <c r="N3751" i="28" s="1"/>
  <c r="N3752" i="28" s="1"/>
  <c r="N3753" i="28" s="1"/>
  <c r="N3754" i="28" s="1"/>
  <c r="N3755" i="28" s="1"/>
  <c r="N3756" i="28" s="1"/>
  <c r="N3757" i="28" s="1"/>
  <c r="N3758" i="28" s="1"/>
  <c r="N3759" i="28" s="1"/>
  <c r="N3760" i="28" s="1"/>
  <c r="N3761" i="28" s="1"/>
  <c r="N3762" i="28" s="1"/>
  <c r="N3763" i="28" s="1"/>
  <c r="N3764" i="28" s="1"/>
  <c r="N3765" i="28" s="1"/>
  <c r="C3725" i="28"/>
  <c r="D3711" i="28"/>
  <c r="D3710" i="28"/>
  <c r="D3709" i="28"/>
  <c r="F3703" i="28"/>
  <c r="E3701" i="28"/>
  <c r="D3701" i="28"/>
  <c r="G3700" i="28"/>
  <c r="G3699" i="28"/>
  <c r="G3698" i="28"/>
  <c r="G3697" i="28"/>
  <c r="G3694" i="28"/>
  <c r="G3691" i="28"/>
  <c r="G3688" i="28"/>
  <c r="G3686" i="28"/>
  <c r="G3685" i="28"/>
  <c r="G3684" i="28"/>
  <c r="G3703" i="28" s="1"/>
  <c r="N3680" i="28"/>
  <c r="N3681" i="28" s="1"/>
  <c r="N3682" i="28" s="1"/>
  <c r="N3683" i="28" s="1"/>
  <c r="N3684" i="28" s="1"/>
  <c r="N3685" i="28" s="1"/>
  <c r="N3686" i="28" s="1"/>
  <c r="N3687" i="28" s="1"/>
  <c r="N3688" i="28" s="1"/>
  <c r="N3689" i="28" s="1"/>
  <c r="N3690" i="28" s="1"/>
  <c r="N3691" i="28" s="1"/>
  <c r="N3692" i="28" s="1"/>
  <c r="N3693" i="28" s="1"/>
  <c r="N3694" i="28" s="1"/>
  <c r="N3695" i="28" s="1"/>
  <c r="N3696" i="28" s="1"/>
  <c r="N3697" i="28" s="1"/>
  <c r="N3698" i="28" s="1"/>
  <c r="N3699" i="28" s="1"/>
  <c r="N3700" i="28" s="1"/>
  <c r="N3701" i="28" s="1"/>
  <c r="N3702" i="28" s="1"/>
  <c r="N3703" i="28" s="1"/>
  <c r="N3704" i="28" s="1"/>
  <c r="N3705" i="28" s="1"/>
  <c r="N3706" i="28" s="1"/>
  <c r="N3707" i="28" s="1"/>
  <c r="N3708" i="28" s="1"/>
  <c r="N3709" i="28" s="1"/>
  <c r="N3710" i="28" s="1"/>
  <c r="N3711" i="28" s="1"/>
  <c r="N3712" i="28" s="1"/>
  <c r="N3713" i="28" s="1"/>
  <c r="N3714" i="28" s="1"/>
  <c r="N3715" i="28" s="1"/>
  <c r="N3716" i="28" s="1"/>
  <c r="N3717" i="28" s="1"/>
  <c r="N3718" i="28" s="1"/>
  <c r="N3719" i="28" s="1"/>
  <c r="N3720" i="28" s="1"/>
  <c r="N3721" i="28" s="1"/>
  <c r="N3722" i="28" s="1"/>
  <c r="N3723" i="28" s="1"/>
  <c r="N3724" i="28" s="1"/>
  <c r="C3679" i="28"/>
  <c r="D3672" i="28"/>
  <c r="D3671" i="28"/>
  <c r="D3670" i="28"/>
  <c r="F3664" i="28"/>
  <c r="E3662" i="28"/>
  <c r="D3662" i="28"/>
  <c r="G3661" i="28"/>
  <c r="G3660" i="28"/>
  <c r="G3659" i="28"/>
  <c r="G3658" i="28"/>
  <c r="G3655" i="28"/>
  <c r="G3652" i="28"/>
  <c r="G3649" i="28"/>
  <c r="G3647" i="28"/>
  <c r="G3646" i="28"/>
  <c r="G3645" i="28"/>
  <c r="G3664" i="28" s="1"/>
  <c r="D21" i="12" s="1"/>
  <c r="N3641" i="28"/>
  <c r="N3642" i="28" s="1"/>
  <c r="N3643" i="28" s="1"/>
  <c r="N3644" i="28" s="1"/>
  <c r="N3645" i="28" s="1"/>
  <c r="N3646" i="28" s="1"/>
  <c r="N3647" i="28" s="1"/>
  <c r="N3648" i="28" s="1"/>
  <c r="N3649" i="28" s="1"/>
  <c r="N3650" i="28" s="1"/>
  <c r="N3651" i="28" s="1"/>
  <c r="N3652" i="28" s="1"/>
  <c r="N3653" i="28" s="1"/>
  <c r="N3654" i="28" s="1"/>
  <c r="N3655" i="28" s="1"/>
  <c r="N3656" i="28" s="1"/>
  <c r="N3657" i="28" s="1"/>
  <c r="N3658" i="28" s="1"/>
  <c r="N3659" i="28" s="1"/>
  <c r="N3660" i="28" s="1"/>
  <c r="N3661" i="28" s="1"/>
  <c r="N3662" i="28" s="1"/>
  <c r="N3663" i="28" s="1"/>
  <c r="N3664" i="28" s="1"/>
  <c r="N3665" i="28" s="1"/>
  <c r="N3666" i="28" s="1"/>
  <c r="N3667" i="28" s="1"/>
  <c r="N3668" i="28" s="1"/>
  <c r="N3669" i="28" s="1"/>
  <c r="N3670" i="28" s="1"/>
  <c r="N3671" i="28" s="1"/>
  <c r="N3672" i="28" s="1"/>
  <c r="N3673" i="28" s="1"/>
  <c r="N3674" i="28" s="1"/>
  <c r="N3675" i="28" s="1"/>
  <c r="N3676" i="28" s="1"/>
  <c r="N3677" i="28" s="1"/>
  <c r="N3678" i="28" s="1"/>
  <c r="C3640" i="28"/>
  <c r="D3635" i="28"/>
  <c r="D3634" i="28"/>
  <c r="D3633" i="28"/>
  <c r="F3627" i="28"/>
  <c r="E3625" i="28"/>
  <c r="D3625" i="28"/>
  <c r="G3624" i="28"/>
  <c r="G3623" i="28"/>
  <c r="G3622" i="28"/>
  <c r="G3621" i="28"/>
  <c r="G3618" i="28"/>
  <c r="G3615" i="28"/>
  <c r="G3613" i="28"/>
  <c r="G3612" i="28"/>
  <c r="G3611" i="28"/>
  <c r="G3610" i="28"/>
  <c r="G3609" i="28"/>
  <c r="G3608" i="28"/>
  <c r="G3607" i="28"/>
  <c r="G3606" i="28"/>
  <c r="G3605" i="28"/>
  <c r="G3604" i="28"/>
  <c r="G3603" i="28"/>
  <c r="G3602" i="28"/>
  <c r="G3601" i="28"/>
  <c r="G3627" i="28" s="1"/>
  <c r="D20" i="12" s="1"/>
  <c r="F3601" i="28"/>
  <c r="N3597" i="28"/>
  <c r="N3598" i="28" s="1"/>
  <c r="N3599" i="28" s="1"/>
  <c r="N3600" i="28" s="1"/>
  <c r="N3601" i="28" s="1"/>
  <c r="N3602" i="28" s="1"/>
  <c r="N3603" i="28" s="1"/>
  <c r="N3604" i="28" s="1"/>
  <c r="N3605" i="28" s="1"/>
  <c r="N3606" i="28" s="1"/>
  <c r="N3607" i="28" s="1"/>
  <c r="N3608" i="28" s="1"/>
  <c r="N3609" i="28" s="1"/>
  <c r="N3610" i="28" s="1"/>
  <c r="N3611" i="28" s="1"/>
  <c r="N3612" i="28" s="1"/>
  <c r="N3613" i="28" s="1"/>
  <c r="N3614" i="28" s="1"/>
  <c r="N3615" i="28" s="1"/>
  <c r="N3616" i="28" s="1"/>
  <c r="N3617" i="28" s="1"/>
  <c r="N3618" i="28" s="1"/>
  <c r="N3619" i="28" s="1"/>
  <c r="N3620" i="28" s="1"/>
  <c r="N3621" i="28" s="1"/>
  <c r="N3622" i="28" s="1"/>
  <c r="N3623" i="28" s="1"/>
  <c r="N3624" i="28" s="1"/>
  <c r="N3625" i="28" s="1"/>
  <c r="N3626" i="28" s="1"/>
  <c r="N3627" i="28" s="1"/>
  <c r="N3628" i="28" s="1"/>
  <c r="N3629" i="28" s="1"/>
  <c r="N3630" i="28" s="1"/>
  <c r="N3631" i="28" s="1"/>
  <c r="N3632" i="28" s="1"/>
  <c r="N3633" i="28" s="1"/>
  <c r="N3634" i="28" s="1"/>
  <c r="N3635" i="28" s="1"/>
  <c r="N3636" i="28" s="1"/>
  <c r="N3637" i="28" s="1"/>
  <c r="N3638" i="28" s="1"/>
  <c r="N3639" i="28" s="1"/>
  <c r="C3596" i="28"/>
  <c r="D3591" i="28"/>
  <c r="D3590" i="28"/>
  <c r="D3589" i="28"/>
  <c r="F3583" i="28"/>
  <c r="E3581" i="28"/>
  <c r="D3581" i="28"/>
  <c r="G3580" i="28"/>
  <c r="G3579" i="28"/>
  <c r="G3577" i="28"/>
  <c r="G3574" i="28"/>
  <c r="G3572" i="28"/>
  <c r="G3571" i="28"/>
  <c r="G3570" i="28"/>
  <c r="G3569" i="28"/>
  <c r="G3568" i="28"/>
  <c r="G3567" i="28"/>
  <c r="G3566" i="28"/>
  <c r="G3565" i="28"/>
  <c r="G3564" i="28"/>
  <c r="G3563" i="28"/>
  <c r="G3562" i="28"/>
  <c r="G3561" i="28"/>
  <c r="G3560" i="28"/>
  <c r="G3559" i="28"/>
  <c r="G3558" i="28"/>
  <c r="G3583" i="28" s="1"/>
  <c r="D19" i="12" s="1"/>
  <c r="F3558" i="28"/>
  <c r="N3554" i="28"/>
  <c r="N3555" i="28" s="1"/>
  <c r="N3556" i="28" s="1"/>
  <c r="N3557" i="28" s="1"/>
  <c r="N3558" i="28" s="1"/>
  <c r="N3559" i="28" s="1"/>
  <c r="N3560" i="28" s="1"/>
  <c r="N3561" i="28" s="1"/>
  <c r="N3562" i="28" s="1"/>
  <c r="N3563" i="28" s="1"/>
  <c r="N3564" i="28" s="1"/>
  <c r="N3565" i="28" s="1"/>
  <c r="N3566" i="28" s="1"/>
  <c r="N3567" i="28" s="1"/>
  <c r="N3568" i="28" s="1"/>
  <c r="N3569" i="28" s="1"/>
  <c r="N3570" i="28" s="1"/>
  <c r="N3571" i="28" s="1"/>
  <c r="N3572" i="28" s="1"/>
  <c r="N3573" i="28" s="1"/>
  <c r="N3574" i="28" s="1"/>
  <c r="N3575" i="28" s="1"/>
  <c r="N3576" i="28" s="1"/>
  <c r="N3577" i="28" s="1"/>
  <c r="N3578" i="28" s="1"/>
  <c r="N3579" i="28" s="1"/>
  <c r="N3580" i="28" s="1"/>
  <c r="N3581" i="28" s="1"/>
  <c r="N3582" i="28" s="1"/>
  <c r="N3583" i="28" s="1"/>
  <c r="N3584" i="28" s="1"/>
  <c r="N3585" i="28" s="1"/>
  <c r="N3586" i="28" s="1"/>
  <c r="N3587" i="28" s="1"/>
  <c r="N3588" i="28" s="1"/>
  <c r="N3589" i="28" s="1"/>
  <c r="N3590" i="28" s="1"/>
  <c r="N3591" i="28" s="1"/>
  <c r="N3592" i="28" s="1"/>
  <c r="N3593" i="28" s="1"/>
  <c r="N3594" i="28" s="1"/>
  <c r="N3595" i="28" s="1"/>
  <c r="C3553" i="28"/>
  <c r="D3547" i="28"/>
  <c r="D3546" i="28"/>
  <c r="D3545" i="28"/>
  <c r="F3539" i="28"/>
  <c r="E3536" i="28"/>
  <c r="D3536" i="28"/>
  <c r="G3535" i="28"/>
  <c r="G3534" i="28"/>
  <c r="G3533" i="28"/>
  <c r="G3532" i="28"/>
  <c r="G3531" i="28"/>
  <c r="G3530" i="28"/>
  <c r="G3529" i="28"/>
  <c r="G3528" i="28"/>
  <c r="G3527" i="28"/>
  <c r="G3526" i="28"/>
  <c r="G3525" i="28"/>
  <c r="G3524" i="28"/>
  <c r="G3523" i="28"/>
  <c r="G3522" i="28"/>
  <c r="G3521" i="28"/>
  <c r="G3539" i="28" s="1"/>
  <c r="F3521" i="28"/>
  <c r="N3518" i="28"/>
  <c r="N3519" i="28" s="1"/>
  <c r="N3520" i="28" s="1"/>
  <c r="N3521" i="28" s="1"/>
  <c r="N3522" i="28" s="1"/>
  <c r="N3523" i="28" s="1"/>
  <c r="N3524" i="28" s="1"/>
  <c r="N3525" i="28" s="1"/>
  <c r="N3526" i="28" s="1"/>
  <c r="N3527" i="28" s="1"/>
  <c r="N3528" i="28" s="1"/>
  <c r="N3529" i="28" s="1"/>
  <c r="N3530" i="28" s="1"/>
  <c r="N3531" i="28" s="1"/>
  <c r="N3532" i="28" s="1"/>
  <c r="N3533" i="28" s="1"/>
  <c r="N3534" i="28" s="1"/>
  <c r="N3535" i="28" s="1"/>
  <c r="N3536" i="28" s="1"/>
  <c r="N3537" i="28" s="1"/>
  <c r="N3538" i="28" s="1"/>
  <c r="N3539" i="28" s="1"/>
  <c r="N3540" i="28" s="1"/>
  <c r="N3541" i="28" s="1"/>
  <c r="N3542" i="28" s="1"/>
  <c r="N3543" i="28" s="1"/>
  <c r="N3544" i="28" s="1"/>
  <c r="N3545" i="28" s="1"/>
  <c r="N3546" i="28" s="1"/>
  <c r="N3547" i="28" s="1"/>
  <c r="N3548" i="28" s="1"/>
  <c r="N3549" i="28" s="1"/>
  <c r="N3550" i="28" s="1"/>
  <c r="N3551" i="28" s="1"/>
  <c r="N3552" i="28" s="1"/>
  <c r="N3517" i="28"/>
  <c r="C3516" i="28"/>
  <c r="D3510" i="28"/>
  <c r="D3509" i="28"/>
  <c r="D3508" i="28"/>
  <c r="D3507" i="28"/>
  <c r="F3504" i="28"/>
  <c r="E3499" i="28"/>
  <c r="D3499" i="28"/>
  <c r="G3498" i="28"/>
  <c r="G3497" i="28"/>
  <c r="F3497" i="28"/>
  <c r="F3498" i="28" s="1"/>
  <c r="G3496" i="28"/>
  <c r="G3494" i="28"/>
  <c r="G3493" i="28"/>
  <c r="G3492" i="28"/>
  <c r="F3492" i="28"/>
  <c r="G3491" i="28"/>
  <c r="F3491" i="28"/>
  <c r="F3493" i="28" s="1"/>
  <c r="G3490" i="28"/>
  <c r="G3489" i="28"/>
  <c r="N3487" i="28"/>
  <c r="N3488" i="28" s="1"/>
  <c r="N3489" i="28" s="1"/>
  <c r="N3490" i="28" s="1"/>
  <c r="N3491" i="28" s="1"/>
  <c r="N3492" i="28" s="1"/>
  <c r="N3493" i="28" s="1"/>
  <c r="N3494" i="28" s="1"/>
  <c r="N3495" i="28" s="1"/>
  <c r="N3496" i="28" s="1"/>
  <c r="N3497" i="28" s="1"/>
  <c r="N3498" i="28" s="1"/>
  <c r="N3499" i="28" s="1"/>
  <c r="N3500" i="28" s="1"/>
  <c r="N3501" i="28" s="1"/>
  <c r="N3502" i="28" s="1"/>
  <c r="N3503" i="28" s="1"/>
  <c r="N3504" i="28" s="1"/>
  <c r="N3505" i="28" s="1"/>
  <c r="N3506" i="28" s="1"/>
  <c r="N3507" i="28" s="1"/>
  <c r="N3508" i="28" s="1"/>
  <c r="N3509" i="28" s="1"/>
  <c r="N3510" i="28" s="1"/>
  <c r="N3511" i="28" s="1"/>
  <c r="N3512" i="28" s="1"/>
  <c r="N3513" i="28" s="1"/>
  <c r="N3514" i="28" s="1"/>
  <c r="N3515" i="28" s="1"/>
  <c r="N3485" i="28"/>
  <c r="N3486" i="28" s="1"/>
  <c r="C3484" i="28"/>
  <c r="D3479" i="28"/>
  <c r="D3477" i="28"/>
  <c r="D3476" i="28"/>
  <c r="E3468" i="28"/>
  <c r="D3468" i="28"/>
  <c r="F3472" i="28" s="1"/>
  <c r="G3467" i="28"/>
  <c r="G3466" i="28"/>
  <c r="G3465" i="28"/>
  <c r="G3464" i="28"/>
  <c r="G3463" i="28"/>
  <c r="G3462" i="28"/>
  <c r="G3461" i="28"/>
  <c r="G3460" i="28"/>
  <c r="F3460" i="28"/>
  <c r="G3459" i="28"/>
  <c r="F3459" i="28"/>
  <c r="G3458" i="28"/>
  <c r="G3471" i="28" s="1"/>
  <c r="F3458" i="28"/>
  <c r="N3454" i="28"/>
  <c r="N3455" i="28" s="1"/>
  <c r="N3456" i="28" s="1"/>
  <c r="N3457" i="28" s="1"/>
  <c r="N3458" i="28" s="1"/>
  <c r="N3459" i="28" s="1"/>
  <c r="N3460" i="28" s="1"/>
  <c r="N3461" i="28" s="1"/>
  <c r="N3462" i="28" s="1"/>
  <c r="N3463" i="28" s="1"/>
  <c r="N3464" i="28" s="1"/>
  <c r="N3465" i="28" s="1"/>
  <c r="N3466" i="28" s="1"/>
  <c r="N3467" i="28" s="1"/>
  <c r="N3468" i="28" s="1"/>
  <c r="N3469" i="28" s="1"/>
  <c r="N3470" i="28" s="1"/>
  <c r="N3471" i="28" s="1"/>
  <c r="N3472" i="28" s="1"/>
  <c r="N3473" i="28" s="1"/>
  <c r="N3474" i="28" s="1"/>
  <c r="N3475" i="28" s="1"/>
  <c r="N3476" i="28" s="1"/>
  <c r="N3477" i="28" s="1"/>
  <c r="N3478" i="28" s="1"/>
  <c r="N3479" i="28" s="1"/>
  <c r="N3480" i="28" s="1"/>
  <c r="N3481" i="28" s="1"/>
  <c r="N3482" i="28" s="1"/>
  <c r="N3483" i="28" s="1"/>
  <c r="C3453" i="28"/>
  <c r="D3448" i="28"/>
  <c r="D3447" i="28"/>
  <c r="D3446" i="28"/>
  <c r="F3440" i="28"/>
  <c r="E3437" i="28"/>
  <c r="D3437" i="28"/>
  <c r="G3436" i="28"/>
  <c r="G3435" i="28"/>
  <c r="G3434" i="28"/>
  <c r="G3433" i="28"/>
  <c r="G3432" i="28"/>
  <c r="G3431" i="28"/>
  <c r="G3430" i="28"/>
  <c r="G3429" i="28"/>
  <c r="N3425" i="28"/>
  <c r="N3426" i="28" s="1"/>
  <c r="N3427" i="28" s="1"/>
  <c r="N3428" i="28" s="1"/>
  <c r="N3429" i="28" s="1"/>
  <c r="N3430" i="28" s="1"/>
  <c r="N3431" i="28" s="1"/>
  <c r="N3432" i="28" s="1"/>
  <c r="N3433" i="28" s="1"/>
  <c r="N3434" i="28" s="1"/>
  <c r="N3435" i="28" s="1"/>
  <c r="N3436" i="28" s="1"/>
  <c r="N3437" i="28" s="1"/>
  <c r="N3438" i="28" s="1"/>
  <c r="N3439" i="28" s="1"/>
  <c r="N3440" i="28" s="1"/>
  <c r="N3441" i="28" s="1"/>
  <c r="N3442" i="28" s="1"/>
  <c r="N3443" i="28" s="1"/>
  <c r="N3444" i="28" s="1"/>
  <c r="N3445" i="28" s="1"/>
  <c r="N3446" i="28" s="1"/>
  <c r="N3447" i="28" s="1"/>
  <c r="N3448" i="28" s="1"/>
  <c r="N3449" i="28" s="1"/>
  <c r="N3450" i="28" s="1"/>
  <c r="N3451" i="28" s="1"/>
  <c r="N3452" i="28" s="1"/>
  <c r="C3424" i="28"/>
  <c r="D3418" i="28"/>
  <c r="D3417" i="28"/>
  <c r="D3416" i="28"/>
  <c r="F3410" i="28"/>
  <c r="E3407" i="28"/>
  <c r="D3407" i="28"/>
  <c r="G3406" i="28"/>
  <c r="F3406" i="28"/>
  <c r="G3405" i="28"/>
  <c r="G3404" i="28"/>
  <c r="F3404" i="28"/>
  <c r="G3403" i="28"/>
  <c r="G3402" i="28"/>
  <c r="G3401" i="28"/>
  <c r="G3400" i="28"/>
  <c r="G3399" i="28"/>
  <c r="G3398" i="28"/>
  <c r="G3397" i="28"/>
  <c r="G3396" i="28"/>
  <c r="G3395" i="28"/>
  <c r="G3394" i="28"/>
  <c r="G3393" i="28"/>
  <c r="N3389" i="28"/>
  <c r="N3390" i="28" s="1"/>
  <c r="N3391" i="28" s="1"/>
  <c r="N3392" i="28" s="1"/>
  <c r="N3393" i="28" s="1"/>
  <c r="N3394" i="28" s="1"/>
  <c r="N3395" i="28" s="1"/>
  <c r="N3396" i="28" s="1"/>
  <c r="N3397" i="28" s="1"/>
  <c r="N3398" i="28" s="1"/>
  <c r="N3399" i="28" s="1"/>
  <c r="N3400" i="28" s="1"/>
  <c r="N3401" i="28" s="1"/>
  <c r="N3402" i="28" s="1"/>
  <c r="N3403" i="28" s="1"/>
  <c r="N3404" i="28" s="1"/>
  <c r="N3405" i="28" s="1"/>
  <c r="N3406" i="28" s="1"/>
  <c r="N3407" i="28" s="1"/>
  <c r="N3408" i="28" s="1"/>
  <c r="N3409" i="28" s="1"/>
  <c r="N3410" i="28" s="1"/>
  <c r="N3411" i="28" s="1"/>
  <c r="N3412" i="28" s="1"/>
  <c r="N3413" i="28" s="1"/>
  <c r="N3414" i="28" s="1"/>
  <c r="N3415" i="28" s="1"/>
  <c r="N3416" i="28" s="1"/>
  <c r="N3417" i="28" s="1"/>
  <c r="N3418" i="28" s="1"/>
  <c r="N3419" i="28" s="1"/>
  <c r="N3420" i="28" s="1"/>
  <c r="N3421" i="28" s="1"/>
  <c r="N3422" i="28" s="1"/>
  <c r="N3423" i="28" s="1"/>
  <c r="C3388" i="28"/>
  <c r="D3382" i="28"/>
  <c r="D3381" i="28"/>
  <c r="D3380" i="28"/>
  <c r="F3374" i="28"/>
  <c r="E3371" i="28"/>
  <c r="D3371" i="28"/>
  <c r="G3370" i="28"/>
  <c r="G3369" i="28"/>
  <c r="G3368" i="28"/>
  <c r="F3368" i="28"/>
  <c r="F3369" i="28" s="1"/>
  <c r="F3370" i="28" s="1"/>
  <c r="G3367" i="28"/>
  <c r="G3366" i="28"/>
  <c r="G3364" i="28"/>
  <c r="G3363" i="28"/>
  <c r="G3374" i="28" s="1"/>
  <c r="F3363" i="28"/>
  <c r="F3364" i="28" s="1"/>
  <c r="N3360" i="28"/>
  <c r="N3361" i="28" s="1"/>
  <c r="N3362" i="28" s="1"/>
  <c r="N3363" i="28" s="1"/>
  <c r="N3364" i="28" s="1"/>
  <c r="N3365" i="28" s="1"/>
  <c r="N3366" i="28" s="1"/>
  <c r="N3367" i="28" s="1"/>
  <c r="N3368" i="28" s="1"/>
  <c r="N3369" i="28" s="1"/>
  <c r="N3370" i="28" s="1"/>
  <c r="N3371" i="28" s="1"/>
  <c r="N3372" i="28" s="1"/>
  <c r="N3373" i="28" s="1"/>
  <c r="N3374" i="28" s="1"/>
  <c r="N3375" i="28" s="1"/>
  <c r="N3376" i="28" s="1"/>
  <c r="N3377" i="28" s="1"/>
  <c r="N3378" i="28" s="1"/>
  <c r="N3379" i="28" s="1"/>
  <c r="N3380" i="28" s="1"/>
  <c r="N3381" i="28" s="1"/>
  <c r="N3382" i="28" s="1"/>
  <c r="N3383" i="28" s="1"/>
  <c r="N3384" i="28" s="1"/>
  <c r="N3385" i="28" s="1"/>
  <c r="N3386" i="28" s="1"/>
  <c r="N3387" i="28" s="1"/>
  <c r="N3359" i="28"/>
  <c r="C3358" i="28"/>
  <c r="D3352" i="28"/>
  <c r="D3351" i="28"/>
  <c r="D3350" i="28"/>
  <c r="F3344" i="28"/>
  <c r="E3341" i="28"/>
  <c r="D3341" i="28"/>
  <c r="G3340" i="28"/>
  <c r="F3340" i="28"/>
  <c r="G3339" i="28"/>
  <c r="G3338" i="28"/>
  <c r="G3337" i="28"/>
  <c r="G3336" i="28"/>
  <c r="G3335" i="28"/>
  <c r="G3334" i="28"/>
  <c r="G3333" i="28"/>
  <c r="G3332" i="28"/>
  <c r="G3331" i="28"/>
  <c r="G3344" i="28" s="1"/>
  <c r="F3331" i="28"/>
  <c r="N3327" i="28"/>
  <c r="N3328" i="28" s="1"/>
  <c r="N3329" i="28" s="1"/>
  <c r="N3330" i="28" s="1"/>
  <c r="N3331" i="28" s="1"/>
  <c r="N3332" i="28" s="1"/>
  <c r="N3333" i="28" s="1"/>
  <c r="N3334" i="28" s="1"/>
  <c r="N3335" i="28" s="1"/>
  <c r="N3336" i="28" s="1"/>
  <c r="N3337" i="28" s="1"/>
  <c r="N3338" i="28" s="1"/>
  <c r="N3339" i="28" s="1"/>
  <c r="N3340" i="28" s="1"/>
  <c r="N3341" i="28" s="1"/>
  <c r="N3342" i="28" s="1"/>
  <c r="N3343" i="28" s="1"/>
  <c r="N3344" i="28" s="1"/>
  <c r="N3345" i="28" s="1"/>
  <c r="N3346" i="28" s="1"/>
  <c r="N3347" i="28" s="1"/>
  <c r="N3348" i="28" s="1"/>
  <c r="N3349" i="28" s="1"/>
  <c r="N3350" i="28" s="1"/>
  <c r="N3351" i="28" s="1"/>
  <c r="N3352" i="28" s="1"/>
  <c r="N3353" i="28" s="1"/>
  <c r="N3354" i="28" s="1"/>
  <c r="N3355" i="28" s="1"/>
  <c r="N3356" i="28" s="1"/>
  <c r="N3357" i="28" s="1"/>
  <c r="C3326" i="28"/>
  <c r="D3320" i="28"/>
  <c r="D3319" i="28"/>
  <c r="D3318" i="28"/>
  <c r="F3312" i="28"/>
  <c r="E3309" i="28"/>
  <c r="D3309" i="28"/>
  <c r="G3308" i="28"/>
  <c r="G3307" i="28"/>
  <c r="G3306" i="28"/>
  <c r="F3306" i="28"/>
  <c r="F3307" i="28" s="1"/>
  <c r="F3308" i="28" s="1"/>
  <c r="G3305" i="28"/>
  <c r="G3304" i="28"/>
  <c r="G3303" i="28"/>
  <c r="G3302" i="28"/>
  <c r="G3301" i="28"/>
  <c r="G3312" i="28" s="1"/>
  <c r="F3301" i="28"/>
  <c r="C3296" i="28"/>
  <c r="D3290" i="28"/>
  <c r="D3289" i="28"/>
  <c r="D3288" i="28"/>
  <c r="F3282" i="28"/>
  <c r="E3279" i="28"/>
  <c r="D3279" i="28"/>
  <c r="G3278" i="28"/>
  <c r="G3277" i="28"/>
  <c r="G3276" i="28"/>
  <c r="F3276" i="28"/>
  <c r="F3277" i="28" s="1"/>
  <c r="F3278" i="28" s="1"/>
  <c r="G3275" i="28"/>
  <c r="G3274" i="28"/>
  <c r="G3273" i="28"/>
  <c r="G3272" i="28"/>
  <c r="F3272" i="28"/>
  <c r="G3271" i="28"/>
  <c r="G3282" i="28" s="1"/>
  <c r="F3271" i="28"/>
  <c r="N3267" i="28"/>
  <c r="N3268" i="28" s="1"/>
  <c r="N3269" i="28" s="1"/>
  <c r="N3270" i="28" s="1"/>
  <c r="N3271" i="28" s="1"/>
  <c r="N3272" i="28" s="1"/>
  <c r="N3273" i="28" s="1"/>
  <c r="N3274" i="28" s="1"/>
  <c r="N3275" i="28" s="1"/>
  <c r="N3276" i="28" s="1"/>
  <c r="N3277" i="28" s="1"/>
  <c r="N3278" i="28" s="1"/>
  <c r="N3279" i="28" s="1"/>
  <c r="N3280" i="28" s="1"/>
  <c r="N3281" i="28" s="1"/>
  <c r="N3282" i="28" s="1"/>
  <c r="N3283" i="28" s="1"/>
  <c r="N3284" i="28" s="1"/>
  <c r="N3285" i="28" s="1"/>
  <c r="N3286" i="28" s="1"/>
  <c r="N3287" i="28" s="1"/>
  <c r="N3288" i="28" s="1"/>
  <c r="N3289" i="28" s="1"/>
  <c r="N3290" i="28" s="1"/>
  <c r="N3291" i="28" s="1"/>
  <c r="N3292" i="28" s="1"/>
  <c r="N3293" i="28" s="1"/>
  <c r="N3294" i="28" s="1"/>
  <c r="N3295" i="28" s="1"/>
  <c r="N3296" i="28" s="1"/>
  <c r="N3297" i="28" s="1"/>
  <c r="N3298" i="28" s="1"/>
  <c r="N3299" i="28" s="1"/>
  <c r="N3300" i="28" s="1"/>
  <c r="N3301" i="28" s="1"/>
  <c r="N3302" i="28" s="1"/>
  <c r="N3303" i="28" s="1"/>
  <c r="N3304" i="28" s="1"/>
  <c r="N3305" i="28" s="1"/>
  <c r="N3306" i="28" s="1"/>
  <c r="N3307" i="28" s="1"/>
  <c r="N3308" i="28" s="1"/>
  <c r="N3309" i="28" s="1"/>
  <c r="N3310" i="28" s="1"/>
  <c r="N3311" i="28" s="1"/>
  <c r="N3312" i="28" s="1"/>
  <c r="N3313" i="28" s="1"/>
  <c r="N3314" i="28" s="1"/>
  <c r="N3315" i="28" s="1"/>
  <c r="N3316" i="28" s="1"/>
  <c r="N3317" i="28" s="1"/>
  <c r="N3318" i="28" s="1"/>
  <c r="N3319" i="28" s="1"/>
  <c r="N3320" i="28" s="1"/>
  <c r="N3321" i="28" s="1"/>
  <c r="N3322" i="28" s="1"/>
  <c r="N3323" i="28" s="1"/>
  <c r="N3324" i="28" s="1"/>
  <c r="N3325" i="28" s="1"/>
  <c r="C3266" i="28"/>
  <c r="D3260" i="28"/>
  <c r="D3259" i="28"/>
  <c r="D3258" i="28"/>
  <c r="F3252" i="28"/>
  <c r="E3249" i="28"/>
  <c r="D3249" i="28"/>
  <c r="F3253" i="28" s="1"/>
  <c r="G3248" i="28"/>
  <c r="G3247" i="28"/>
  <c r="F3247" i="28"/>
  <c r="F3248" i="28" s="1"/>
  <c r="G3246" i="28"/>
  <c r="G3245" i="28"/>
  <c r="G3244" i="28"/>
  <c r="G3243" i="28"/>
  <c r="F3243" i="28"/>
  <c r="G3242" i="28"/>
  <c r="F3242" i="28"/>
  <c r="G3241" i="28"/>
  <c r="F3241" i="28"/>
  <c r="G3240" i="28"/>
  <c r="G3252" i="28" s="1"/>
  <c r="F3240" i="28"/>
  <c r="N3236" i="28"/>
  <c r="N3237" i="28" s="1"/>
  <c r="N3238" i="28" s="1"/>
  <c r="N3239" i="28" s="1"/>
  <c r="N3240" i="28" s="1"/>
  <c r="N3241" i="28" s="1"/>
  <c r="N3242" i="28" s="1"/>
  <c r="N3243" i="28" s="1"/>
  <c r="N3244" i="28" s="1"/>
  <c r="N3245" i="28" s="1"/>
  <c r="N3246" i="28" s="1"/>
  <c r="N3247" i="28" s="1"/>
  <c r="N3248" i="28" s="1"/>
  <c r="N3249" i="28" s="1"/>
  <c r="N3250" i="28" s="1"/>
  <c r="N3251" i="28" s="1"/>
  <c r="N3252" i="28" s="1"/>
  <c r="N3253" i="28" s="1"/>
  <c r="N3254" i="28" s="1"/>
  <c r="N3255" i="28" s="1"/>
  <c r="N3256" i="28" s="1"/>
  <c r="N3257" i="28" s="1"/>
  <c r="N3258" i="28" s="1"/>
  <c r="N3259" i="28" s="1"/>
  <c r="N3260" i="28" s="1"/>
  <c r="N3261" i="28" s="1"/>
  <c r="N3262" i="28" s="1"/>
  <c r="N3263" i="28" s="1"/>
  <c r="N3264" i="28" s="1"/>
  <c r="N3265" i="28" s="1"/>
  <c r="C3235" i="28"/>
  <c r="D3230" i="28"/>
  <c r="D3229" i="28"/>
  <c r="D3228" i="28"/>
  <c r="F3222" i="28"/>
  <c r="E3219" i="28"/>
  <c r="D3219" i="28"/>
  <c r="F3223" i="28" s="1"/>
  <c r="G3218" i="28"/>
  <c r="G3217" i="28"/>
  <c r="G3216" i="28"/>
  <c r="G3215" i="28"/>
  <c r="G3214" i="28"/>
  <c r="F3214" i="28"/>
  <c r="G3213" i="28"/>
  <c r="F3213" i="28"/>
  <c r="G3212" i="28"/>
  <c r="F3212" i="28"/>
  <c r="G3211" i="28"/>
  <c r="G3210" i="28"/>
  <c r="G3222" i="28" s="1"/>
  <c r="N3206" i="28"/>
  <c r="N3207" i="28" s="1"/>
  <c r="N3208" i="28" s="1"/>
  <c r="N3209" i="28" s="1"/>
  <c r="N3210" i="28" s="1"/>
  <c r="N3211" i="28" s="1"/>
  <c r="N3212" i="28" s="1"/>
  <c r="N3213" i="28" s="1"/>
  <c r="N3214" i="28" s="1"/>
  <c r="N3215" i="28" s="1"/>
  <c r="N3216" i="28" s="1"/>
  <c r="N3217" i="28" s="1"/>
  <c r="N3218" i="28" s="1"/>
  <c r="N3219" i="28" s="1"/>
  <c r="N3220" i="28" s="1"/>
  <c r="N3221" i="28" s="1"/>
  <c r="N3222" i="28" s="1"/>
  <c r="N3223" i="28" s="1"/>
  <c r="N3224" i="28" s="1"/>
  <c r="N3225" i="28" s="1"/>
  <c r="N3226" i="28" s="1"/>
  <c r="N3227" i="28" s="1"/>
  <c r="N3228" i="28" s="1"/>
  <c r="N3229" i="28" s="1"/>
  <c r="N3230" i="28" s="1"/>
  <c r="N3231" i="28" s="1"/>
  <c r="N3232" i="28" s="1"/>
  <c r="N3233" i="28" s="1"/>
  <c r="N3234" i="28" s="1"/>
  <c r="C3205" i="28"/>
  <c r="D3200" i="28"/>
  <c r="D3199" i="28"/>
  <c r="D3198" i="28"/>
  <c r="F3192" i="28"/>
  <c r="E3189" i="28"/>
  <c r="D3189" i="28"/>
  <c r="G3188" i="28"/>
  <c r="G3187" i="28"/>
  <c r="G3186" i="28"/>
  <c r="G3185" i="28"/>
  <c r="G3180" i="28"/>
  <c r="G3179" i="28"/>
  <c r="G3178" i="28"/>
  <c r="G3177" i="28"/>
  <c r="F3177" i="28"/>
  <c r="N3173" i="28"/>
  <c r="N3174" i="28" s="1"/>
  <c r="N3175" i="28" s="1"/>
  <c r="N3176" i="28" s="1"/>
  <c r="N3177" i="28" s="1"/>
  <c r="N3178" i="28" s="1"/>
  <c r="N3179" i="28" s="1"/>
  <c r="N3180" i="28" s="1"/>
  <c r="N3181" i="28" s="1"/>
  <c r="N3182" i="28" s="1"/>
  <c r="N3183" i="28" s="1"/>
  <c r="N3184" i="28" s="1"/>
  <c r="N3185" i="28" s="1"/>
  <c r="N3186" i="28" s="1"/>
  <c r="N3187" i="28" s="1"/>
  <c r="N3188" i="28" s="1"/>
  <c r="N3189" i="28" s="1"/>
  <c r="N3190" i="28" s="1"/>
  <c r="N3191" i="28" s="1"/>
  <c r="N3192" i="28" s="1"/>
  <c r="N3193" i="28" s="1"/>
  <c r="N3194" i="28" s="1"/>
  <c r="N3195" i="28" s="1"/>
  <c r="N3196" i="28" s="1"/>
  <c r="N3197" i="28" s="1"/>
  <c r="N3198" i="28" s="1"/>
  <c r="N3199" i="28" s="1"/>
  <c r="N3200" i="28" s="1"/>
  <c r="N3201" i="28" s="1"/>
  <c r="N3202" i="28" s="1"/>
  <c r="N3203" i="28" s="1"/>
  <c r="N3204" i="28" s="1"/>
  <c r="C3172" i="28"/>
  <c r="D3166" i="28"/>
  <c r="F3158" i="28"/>
  <c r="E3155" i="28"/>
  <c r="D3155" i="28"/>
  <c r="F3159" i="28" s="1"/>
  <c r="G3154" i="28"/>
  <c r="F3154" i="28"/>
  <c r="G3153" i="28"/>
  <c r="G3152" i="28"/>
  <c r="G3151" i="28"/>
  <c r="G3150" i="28"/>
  <c r="G3149" i="28"/>
  <c r="G3148" i="28"/>
  <c r="G3147" i="28"/>
  <c r="G3146" i="28"/>
  <c r="G3158" i="28" s="1"/>
  <c r="F3146" i="28"/>
  <c r="N3142" i="28"/>
  <c r="N3143" i="28" s="1"/>
  <c r="N3144" i="28" s="1"/>
  <c r="N3145" i="28" s="1"/>
  <c r="N3146" i="28" s="1"/>
  <c r="N3147" i="28" s="1"/>
  <c r="N3148" i="28" s="1"/>
  <c r="N3149" i="28" s="1"/>
  <c r="N3150" i="28" s="1"/>
  <c r="N3151" i="28" s="1"/>
  <c r="N3152" i="28" s="1"/>
  <c r="N3153" i="28" s="1"/>
  <c r="N3154" i="28" s="1"/>
  <c r="N3155" i="28" s="1"/>
  <c r="N3156" i="28" s="1"/>
  <c r="N3157" i="28" s="1"/>
  <c r="N3158" i="28" s="1"/>
  <c r="N3159" i="28" s="1"/>
  <c r="N3160" i="28" s="1"/>
  <c r="N3161" i="28" s="1"/>
  <c r="N3162" i="28" s="1"/>
  <c r="N3163" i="28" s="1"/>
  <c r="N3164" i="28" s="1"/>
  <c r="N3165" i="28" s="1"/>
  <c r="N3166" i="28" s="1"/>
  <c r="N3167" i="28" s="1"/>
  <c r="N3168" i="28" s="1"/>
  <c r="N3169" i="28" s="1"/>
  <c r="N3170" i="28" s="1"/>
  <c r="N3171" i="28" s="1"/>
  <c r="C3141" i="28"/>
  <c r="D3135" i="28"/>
  <c r="F3127" i="28"/>
  <c r="E3124" i="28"/>
  <c r="D3124" i="28"/>
  <c r="G3123" i="28"/>
  <c r="F3123" i="28"/>
  <c r="G3122" i="28"/>
  <c r="G3118" i="28"/>
  <c r="G3117" i="28"/>
  <c r="G3116" i="28"/>
  <c r="G3115" i="28"/>
  <c r="G3114" i="28"/>
  <c r="G3113" i="28"/>
  <c r="G3112" i="28"/>
  <c r="G3111" i="28"/>
  <c r="G3110" i="28"/>
  <c r="F3110" i="28"/>
  <c r="C3105" i="28"/>
  <c r="D3099" i="28"/>
  <c r="D3098" i="28"/>
  <c r="D3097" i="28"/>
  <c r="F3091" i="28"/>
  <c r="E3088" i="28"/>
  <c r="D3088" i="28"/>
  <c r="G3087" i="28"/>
  <c r="G3086" i="28"/>
  <c r="F3086" i="28"/>
  <c r="F3087" i="28" s="1"/>
  <c r="G3085" i="28"/>
  <c r="G3084" i="28"/>
  <c r="G3083" i="28"/>
  <c r="G3082" i="28"/>
  <c r="G3081" i="28"/>
  <c r="G3080" i="28"/>
  <c r="G3091" i="28" s="1"/>
  <c r="F3080" i="28"/>
  <c r="F3081" i="28" s="1"/>
  <c r="N3076" i="28"/>
  <c r="N3077" i="28" s="1"/>
  <c r="N3078" i="28" s="1"/>
  <c r="N3079" i="28" s="1"/>
  <c r="N3080" i="28" s="1"/>
  <c r="N3081" i="28" s="1"/>
  <c r="N3082" i="28" s="1"/>
  <c r="N3083" i="28" s="1"/>
  <c r="N3084" i="28" s="1"/>
  <c r="N3085" i="28" s="1"/>
  <c r="N3086" i="28" s="1"/>
  <c r="N3087" i="28" s="1"/>
  <c r="N3088" i="28" s="1"/>
  <c r="N3089" i="28" s="1"/>
  <c r="N3090" i="28" s="1"/>
  <c r="N3091" i="28" s="1"/>
  <c r="N3092" i="28" s="1"/>
  <c r="N3093" i="28" s="1"/>
  <c r="N3094" i="28" s="1"/>
  <c r="N3095" i="28" s="1"/>
  <c r="N3096" i="28" s="1"/>
  <c r="N3097" i="28" s="1"/>
  <c r="N3098" i="28" s="1"/>
  <c r="N3099" i="28" s="1"/>
  <c r="N3100" i="28" s="1"/>
  <c r="N3101" i="28" s="1"/>
  <c r="N3102" i="28" s="1"/>
  <c r="N3103" i="28" s="1"/>
  <c r="N3104" i="28" s="1"/>
  <c r="N3105" i="28" s="1"/>
  <c r="N3106" i="28" s="1"/>
  <c r="N3107" i="28" s="1"/>
  <c r="N3108" i="28" s="1"/>
  <c r="N3109" i="28" s="1"/>
  <c r="N3110" i="28" s="1"/>
  <c r="N3111" i="28" s="1"/>
  <c r="N3112" i="28" s="1"/>
  <c r="N3113" i="28" s="1"/>
  <c r="N3114" i="28" s="1"/>
  <c r="N3115" i="28" s="1"/>
  <c r="N3116" i="28" s="1"/>
  <c r="N3117" i="28" s="1"/>
  <c r="N3118" i="28" s="1"/>
  <c r="N3119" i="28" s="1"/>
  <c r="N3120" i="28" s="1"/>
  <c r="N3121" i="28" s="1"/>
  <c r="N3122" i="28" s="1"/>
  <c r="N3123" i="28" s="1"/>
  <c r="N3124" i="28" s="1"/>
  <c r="N3125" i="28" s="1"/>
  <c r="N3126" i="28" s="1"/>
  <c r="N3127" i="28" s="1"/>
  <c r="N3128" i="28" s="1"/>
  <c r="N3129" i="28" s="1"/>
  <c r="N3130" i="28" s="1"/>
  <c r="N3131" i="28" s="1"/>
  <c r="N3132" i="28" s="1"/>
  <c r="N3133" i="28" s="1"/>
  <c r="N3134" i="28" s="1"/>
  <c r="N3135" i="28" s="1"/>
  <c r="N3136" i="28" s="1"/>
  <c r="N3137" i="28" s="1"/>
  <c r="N3138" i="28" s="1"/>
  <c r="N3139" i="28" s="1"/>
  <c r="N3140" i="28" s="1"/>
  <c r="C3075" i="28"/>
  <c r="D3069" i="28"/>
  <c r="D3068" i="28"/>
  <c r="D3067" i="28"/>
  <c r="D3066" i="28"/>
  <c r="F3063" i="28"/>
  <c r="F3061" i="28"/>
  <c r="E3058" i="28"/>
  <c r="D3058" i="28"/>
  <c r="G3057" i="28"/>
  <c r="G3056" i="28"/>
  <c r="G3055" i="28"/>
  <c r="G3054" i="28"/>
  <c r="G3053" i="28"/>
  <c r="F3053" i="28"/>
  <c r="F3054" i="28" s="1"/>
  <c r="F3055" i="28" s="1"/>
  <c r="F3056" i="28" s="1"/>
  <c r="F3057" i="28" s="1"/>
  <c r="G3051" i="28"/>
  <c r="G3050" i="28"/>
  <c r="G3061" i="28" s="1"/>
  <c r="F3050" i="28"/>
  <c r="N3046" i="28"/>
  <c r="N3047" i="28" s="1"/>
  <c r="N3048" i="28" s="1"/>
  <c r="N3049" i="28" s="1"/>
  <c r="N3050" i="28" s="1"/>
  <c r="N3051" i="28" s="1"/>
  <c r="N3052" i="28" s="1"/>
  <c r="N3053" i="28" s="1"/>
  <c r="N3054" i="28" s="1"/>
  <c r="N3055" i="28" s="1"/>
  <c r="N3056" i="28" s="1"/>
  <c r="N3057" i="28" s="1"/>
  <c r="N3058" i="28" s="1"/>
  <c r="N3059" i="28" s="1"/>
  <c r="N3060" i="28" s="1"/>
  <c r="N3061" i="28" s="1"/>
  <c r="N3062" i="28" s="1"/>
  <c r="N3063" i="28" s="1"/>
  <c r="N3064" i="28" s="1"/>
  <c r="N3065" i="28" s="1"/>
  <c r="N3066" i="28" s="1"/>
  <c r="N3067" i="28" s="1"/>
  <c r="N3068" i="28" s="1"/>
  <c r="N3069" i="28" s="1"/>
  <c r="N3070" i="28" s="1"/>
  <c r="N3071" i="28" s="1"/>
  <c r="N3072" i="28" s="1"/>
  <c r="N3073" i="28" s="1"/>
  <c r="N3074" i="28" s="1"/>
  <c r="C3045" i="28"/>
  <c r="D3039" i="28"/>
  <c r="D3038" i="28"/>
  <c r="D3037" i="28"/>
  <c r="F3031" i="28"/>
  <c r="E3028" i="28"/>
  <c r="D3028" i="28"/>
  <c r="G3027" i="28"/>
  <c r="G3026" i="28"/>
  <c r="G3025" i="28"/>
  <c r="G3024" i="28"/>
  <c r="G3023" i="28"/>
  <c r="G3022" i="28"/>
  <c r="G3021" i="28"/>
  <c r="G3020" i="28"/>
  <c r="G3019" i="28"/>
  <c r="G3031" i="28" s="1"/>
  <c r="F3019" i="28"/>
  <c r="N3015" i="28"/>
  <c r="N3016" i="28" s="1"/>
  <c r="N3017" i="28" s="1"/>
  <c r="N3018" i="28" s="1"/>
  <c r="N3019" i="28" s="1"/>
  <c r="N3020" i="28" s="1"/>
  <c r="N3021" i="28" s="1"/>
  <c r="N3022" i="28" s="1"/>
  <c r="N3023" i="28" s="1"/>
  <c r="N3024" i="28" s="1"/>
  <c r="N3025" i="28" s="1"/>
  <c r="N3026" i="28" s="1"/>
  <c r="N3027" i="28" s="1"/>
  <c r="N3028" i="28" s="1"/>
  <c r="N3029" i="28" s="1"/>
  <c r="N3030" i="28" s="1"/>
  <c r="N3031" i="28" s="1"/>
  <c r="N3032" i="28" s="1"/>
  <c r="N3033" i="28" s="1"/>
  <c r="N3034" i="28" s="1"/>
  <c r="N3035" i="28" s="1"/>
  <c r="N3036" i="28" s="1"/>
  <c r="N3037" i="28" s="1"/>
  <c r="N3038" i="28" s="1"/>
  <c r="N3039" i="28" s="1"/>
  <c r="N3040" i="28" s="1"/>
  <c r="N3041" i="28" s="1"/>
  <c r="N3042" i="28" s="1"/>
  <c r="N3043" i="28" s="1"/>
  <c r="N3044" i="28" s="1"/>
  <c r="C3014" i="28"/>
  <c r="D3008" i="28"/>
  <c r="D3007" i="28"/>
  <c r="D3006" i="28"/>
  <c r="D3005" i="28"/>
  <c r="F3002" i="28"/>
  <c r="F3000" i="28"/>
  <c r="E2997" i="28"/>
  <c r="D2997" i="28"/>
  <c r="F2997" i="28" s="1"/>
  <c r="G2996" i="28"/>
  <c r="G2995" i="28"/>
  <c r="G2994" i="28"/>
  <c r="G2993" i="28"/>
  <c r="G2992" i="28"/>
  <c r="G2991" i="28"/>
  <c r="F2991" i="28"/>
  <c r="F2992" i="28" s="1"/>
  <c r="F2993" i="28" s="1"/>
  <c r="F2994" i="28" s="1"/>
  <c r="F2995" i="28" s="1"/>
  <c r="F2996" i="28" s="1"/>
  <c r="G2990" i="28"/>
  <c r="G2989" i="28"/>
  <c r="G3000" i="28" s="1"/>
  <c r="F2989" i="28"/>
  <c r="C2984" i="28"/>
  <c r="D2979" i="28"/>
  <c r="D2978" i="28"/>
  <c r="D2977" i="28"/>
  <c r="F2971" i="28"/>
  <c r="E2968" i="28"/>
  <c r="D2968" i="28"/>
  <c r="G2967" i="28"/>
  <c r="G2966" i="28"/>
  <c r="G2965" i="28"/>
  <c r="G2963" i="28"/>
  <c r="G2962" i="28"/>
  <c r="G2957" i="28"/>
  <c r="G2956" i="28"/>
  <c r="G2955" i="28"/>
  <c r="G2954" i="28"/>
  <c r="G2971" i="28" s="1"/>
  <c r="F2954" i="28"/>
  <c r="C2949" i="28"/>
  <c r="D2944" i="28"/>
  <c r="D2943" i="28"/>
  <c r="D2942" i="28"/>
  <c r="F2936" i="28"/>
  <c r="E2933" i="28"/>
  <c r="D2933" i="28"/>
  <c r="G2932" i="28"/>
  <c r="G2931" i="28"/>
  <c r="F2931" i="28"/>
  <c r="F2932" i="28" s="1"/>
  <c r="G2925" i="28"/>
  <c r="G2924" i="28"/>
  <c r="G2923" i="28"/>
  <c r="G2922" i="28"/>
  <c r="G2921" i="28"/>
  <c r="G2920" i="28"/>
  <c r="G2936" i="28" s="1"/>
  <c r="F2920" i="28"/>
  <c r="N2916" i="28"/>
  <c r="N2917" i="28" s="1"/>
  <c r="N2918" i="28" s="1"/>
  <c r="N2919" i="28" s="1"/>
  <c r="N2920" i="28" s="1"/>
  <c r="N2921" i="28" s="1"/>
  <c r="N2922" i="28" s="1"/>
  <c r="N2923" i="28" s="1"/>
  <c r="N2924" i="28" s="1"/>
  <c r="N2925" i="28" s="1"/>
  <c r="N2926" i="28" s="1"/>
  <c r="N2927" i="28" s="1"/>
  <c r="N2928" i="28" s="1"/>
  <c r="N2929" i="28" s="1"/>
  <c r="N2930" i="28" s="1"/>
  <c r="N2931" i="28" s="1"/>
  <c r="N2932" i="28" s="1"/>
  <c r="N2933" i="28" s="1"/>
  <c r="N2934" i="28" s="1"/>
  <c r="N2935" i="28" s="1"/>
  <c r="N2936" i="28" s="1"/>
  <c r="N2937" i="28" s="1"/>
  <c r="N2938" i="28" s="1"/>
  <c r="N2939" i="28" s="1"/>
  <c r="N2940" i="28" s="1"/>
  <c r="N2941" i="28" s="1"/>
  <c r="N2942" i="28" s="1"/>
  <c r="N2943" i="28" s="1"/>
  <c r="N2944" i="28" s="1"/>
  <c r="N2945" i="28" s="1"/>
  <c r="N2946" i="28" s="1"/>
  <c r="N2947" i="28" s="1"/>
  <c r="N2948" i="28" s="1"/>
  <c r="N2949" i="28" s="1"/>
  <c r="N2950" i="28" s="1"/>
  <c r="N2951" i="28" s="1"/>
  <c r="N2952" i="28" s="1"/>
  <c r="N2953" i="28" s="1"/>
  <c r="N2954" i="28" s="1"/>
  <c r="N2955" i="28" s="1"/>
  <c r="N2956" i="28" s="1"/>
  <c r="N2957" i="28" s="1"/>
  <c r="N2958" i="28" s="1"/>
  <c r="N2959" i="28" s="1"/>
  <c r="N2960" i="28" s="1"/>
  <c r="N2961" i="28" s="1"/>
  <c r="N2962" i="28" s="1"/>
  <c r="N2963" i="28" s="1"/>
  <c r="N2964" i="28" s="1"/>
  <c r="N2965" i="28" s="1"/>
  <c r="N2966" i="28" s="1"/>
  <c r="N2967" i="28" s="1"/>
  <c r="N2968" i="28" s="1"/>
  <c r="N2969" i="28" s="1"/>
  <c r="N2970" i="28" s="1"/>
  <c r="N2971" i="28" s="1"/>
  <c r="N2972" i="28" s="1"/>
  <c r="N2973" i="28" s="1"/>
  <c r="N2974" i="28" s="1"/>
  <c r="N2975" i="28" s="1"/>
  <c r="N2976" i="28" s="1"/>
  <c r="N2977" i="28" s="1"/>
  <c r="N2978" i="28" s="1"/>
  <c r="N2979" i="28" s="1"/>
  <c r="N2980" i="28" s="1"/>
  <c r="N2981" i="28" s="1"/>
  <c r="N2982" i="28" s="1"/>
  <c r="N2983" i="28" s="1"/>
  <c r="N2984" i="28" s="1"/>
  <c r="N2985" i="28" s="1"/>
  <c r="N2986" i="28" s="1"/>
  <c r="N2987" i="28" s="1"/>
  <c r="N2988" i="28" s="1"/>
  <c r="N2989" i="28" s="1"/>
  <c r="N2990" i="28" s="1"/>
  <c r="N2991" i="28" s="1"/>
  <c r="N2992" i="28" s="1"/>
  <c r="N2993" i="28" s="1"/>
  <c r="N2994" i="28" s="1"/>
  <c r="N2995" i="28" s="1"/>
  <c r="N2996" i="28" s="1"/>
  <c r="N2997" i="28" s="1"/>
  <c r="N2998" i="28" s="1"/>
  <c r="N2999" i="28" s="1"/>
  <c r="N3000" i="28" s="1"/>
  <c r="N3001" i="28" s="1"/>
  <c r="N3002" i="28" s="1"/>
  <c r="N3003" i="28" s="1"/>
  <c r="N3004" i="28" s="1"/>
  <c r="N3005" i="28" s="1"/>
  <c r="N3006" i="28" s="1"/>
  <c r="N3007" i="28" s="1"/>
  <c r="N3008" i="28" s="1"/>
  <c r="N3009" i="28" s="1"/>
  <c r="N3010" i="28" s="1"/>
  <c r="N3011" i="28" s="1"/>
  <c r="N3012" i="28" s="1"/>
  <c r="N3013" i="28" s="1"/>
  <c r="C2915" i="28"/>
  <c r="D2909" i="28"/>
  <c r="D2908" i="28"/>
  <c r="D2907" i="28"/>
  <c r="F2901" i="28"/>
  <c r="C18" i="12" s="1"/>
  <c r="E2898" i="28"/>
  <c r="D2898" i="28"/>
  <c r="G2897" i="28"/>
  <c r="G2896" i="28"/>
  <c r="G2895" i="28"/>
  <c r="G2894" i="28"/>
  <c r="G2893" i="28"/>
  <c r="G2892" i="28"/>
  <c r="F2892" i="28"/>
  <c r="F2893" i="28" s="1"/>
  <c r="F2894" i="28" s="1"/>
  <c r="F2895" i="28" s="1"/>
  <c r="F2896" i="28" s="1"/>
  <c r="F2897" i="28" s="1"/>
  <c r="G2891" i="28"/>
  <c r="G2890" i="28"/>
  <c r="N2886" i="28"/>
  <c r="N2887" i="28" s="1"/>
  <c r="N2888" i="28" s="1"/>
  <c r="N2889" i="28" s="1"/>
  <c r="N2890" i="28" s="1"/>
  <c r="N2891" i="28" s="1"/>
  <c r="N2892" i="28" s="1"/>
  <c r="N2893" i="28" s="1"/>
  <c r="N2894" i="28" s="1"/>
  <c r="N2895" i="28" s="1"/>
  <c r="N2896" i="28" s="1"/>
  <c r="N2897" i="28" s="1"/>
  <c r="N2898" i="28" s="1"/>
  <c r="N2899" i="28" s="1"/>
  <c r="N2900" i="28" s="1"/>
  <c r="N2901" i="28" s="1"/>
  <c r="N2902" i="28" s="1"/>
  <c r="N2903" i="28" s="1"/>
  <c r="N2904" i="28" s="1"/>
  <c r="N2905" i="28" s="1"/>
  <c r="N2906" i="28" s="1"/>
  <c r="N2907" i="28" s="1"/>
  <c r="N2908" i="28" s="1"/>
  <c r="N2909" i="28" s="1"/>
  <c r="N2910" i="28" s="1"/>
  <c r="N2911" i="28" s="1"/>
  <c r="N2912" i="28" s="1"/>
  <c r="N2913" i="28" s="1"/>
  <c r="N2914" i="28" s="1"/>
  <c r="C2885" i="28"/>
  <c r="D2879" i="28"/>
  <c r="D2878" i="28"/>
  <c r="D2877" i="28"/>
  <c r="F2871" i="28"/>
  <c r="C17" i="12" s="1"/>
  <c r="E2868" i="28"/>
  <c r="D2868" i="28"/>
  <c r="G2867" i="28"/>
  <c r="G2866" i="28"/>
  <c r="G2865" i="28"/>
  <c r="G2864" i="28"/>
  <c r="G2863" i="28"/>
  <c r="F2863" i="28"/>
  <c r="F2864" i="28" s="1"/>
  <c r="F2865" i="28" s="1"/>
  <c r="F2866" i="28" s="1"/>
  <c r="F2867" i="28" s="1"/>
  <c r="G2862" i="28"/>
  <c r="G2861" i="28"/>
  <c r="G2860" i="28"/>
  <c r="F2860" i="28"/>
  <c r="N2856" i="28"/>
  <c r="N2857" i="28" s="1"/>
  <c r="N2858" i="28" s="1"/>
  <c r="N2859" i="28" s="1"/>
  <c r="N2860" i="28" s="1"/>
  <c r="N2861" i="28" s="1"/>
  <c r="N2862" i="28" s="1"/>
  <c r="N2863" i="28" s="1"/>
  <c r="N2864" i="28" s="1"/>
  <c r="N2865" i="28" s="1"/>
  <c r="N2866" i="28" s="1"/>
  <c r="N2867" i="28" s="1"/>
  <c r="N2868" i="28" s="1"/>
  <c r="N2869" i="28" s="1"/>
  <c r="N2870" i="28" s="1"/>
  <c r="N2871" i="28" s="1"/>
  <c r="N2872" i="28" s="1"/>
  <c r="N2873" i="28" s="1"/>
  <c r="N2874" i="28" s="1"/>
  <c r="N2875" i="28" s="1"/>
  <c r="N2876" i="28" s="1"/>
  <c r="N2877" i="28" s="1"/>
  <c r="N2878" i="28" s="1"/>
  <c r="N2879" i="28" s="1"/>
  <c r="N2880" i="28" s="1"/>
  <c r="N2881" i="28" s="1"/>
  <c r="N2882" i="28" s="1"/>
  <c r="N2883" i="28" s="1"/>
  <c r="N2884" i="28" s="1"/>
  <c r="C2855" i="28"/>
  <c r="D2849" i="28"/>
  <c r="D2848" i="28"/>
  <c r="D2847" i="28"/>
  <c r="D2846" i="28"/>
  <c r="F2843" i="28"/>
  <c r="F2841" i="28"/>
  <c r="E2838" i="28"/>
  <c r="F2838" i="28" s="1"/>
  <c r="D2838" i="28"/>
  <c r="G2837" i="28"/>
  <c r="G2836" i="28"/>
  <c r="F2836" i="28"/>
  <c r="F2837" i="28" s="1"/>
  <c r="G2835" i="28"/>
  <c r="G2834" i="28"/>
  <c r="G2833" i="28"/>
  <c r="G2832" i="28"/>
  <c r="G2831" i="28"/>
  <c r="G2830" i="28"/>
  <c r="G2841" i="28" s="1"/>
  <c r="F2830" i="28"/>
  <c r="N2826" i="28"/>
  <c r="N2827" i="28" s="1"/>
  <c r="N2828" i="28" s="1"/>
  <c r="N2829" i="28" s="1"/>
  <c r="N2830" i="28" s="1"/>
  <c r="N2831" i="28" s="1"/>
  <c r="N2832" i="28" s="1"/>
  <c r="N2833" i="28" s="1"/>
  <c r="N2834" i="28" s="1"/>
  <c r="N2835" i="28" s="1"/>
  <c r="N2836" i="28" s="1"/>
  <c r="N2837" i="28" s="1"/>
  <c r="N2838" i="28" s="1"/>
  <c r="N2839" i="28" s="1"/>
  <c r="N2840" i="28" s="1"/>
  <c r="N2841" i="28" s="1"/>
  <c r="N2842" i="28" s="1"/>
  <c r="N2843" i="28" s="1"/>
  <c r="N2844" i="28" s="1"/>
  <c r="N2845" i="28" s="1"/>
  <c r="N2846" i="28" s="1"/>
  <c r="N2847" i="28" s="1"/>
  <c r="N2848" i="28" s="1"/>
  <c r="N2849" i="28" s="1"/>
  <c r="N2850" i="28" s="1"/>
  <c r="N2851" i="28" s="1"/>
  <c r="N2852" i="28" s="1"/>
  <c r="N2853" i="28" s="1"/>
  <c r="N2854" i="28" s="1"/>
  <c r="C2825" i="28"/>
  <c r="D2819" i="28"/>
  <c r="D2818" i="28"/>
  <c r="D2817" i="28"/>
  <c r="F2811" i="28"/>
  <c r="E2808" i="28"/>
  <c r="D2808" i="28"/>
  <c r="G2807" i="28"/>
  <c r="F2807" i="28"/>
  <c r="G2804" i="28"/>
  <c r="G2803" i="28"/>
  <c r="G2802" i="28"/>
  <c r="G2801" i="28"/>
  <c r="G2800" i="28"/>
  <c r="G2799" i="28"/>
  <c r="G2798" i="28"/>
  <c r="F2798" i="28"/>
  <c r="N2794" i="28"/>
  <c r="N2795" i="28" s="1"/>
  <c r="N2796" i="28" s="1"/>
  <c r="N2797" i="28" s="1"/>
  <c r="N2798" i="28" s="1"/>
  <c r="N2799" i="28" s="1"/>
  <c r="N2800" i="28" s="1"/>
  <c r="N2801" i="28" s="1"/>
  <c r="N2802" i="28" s="1"/>
  <c r="N2803" i="28" s="1"/>
  <c r="N2804" i="28" s="1"/>
  <c r="N2805" i="28" s="1"/>
  <c r="N2806" i="28" s="1"/>
  <c r="N2807" i="28" s="1"/>
  <c r="N2808" i="28" s="1"/>
  <c r="N2809" i="28" s="1"/>
  <c r="N2810" i="28" s="1"/>
  <c r="N2811" i="28" s="1"/>
  <c r="N2812" i="28" s="1"/>
  <c r="N2813" i="28" s="1"/>
  <c r="N2814" i="28" s="1"/>
  <c r="N2815" i="28" s="1"/>
  <c r="N2816" i="28" s="1"/>
  <c r="N2817" i="28" s="1"/>
  <c r="N2818" i="28" s="1"/>
  <c r="N2819" i="28" s="1"/>
  <c r="N2820" i="28" s="1"/>
  <c r="N2821" i="28" s="1"/>
  <c r="N2822" i="28" s="1"/>
  <c r="N2823" i="28" s="1"/>
  <c r="N2824" i="28" s="1"/>
  <c r="C2793" i="28"/>
  <c r="D2787" i="28"/>
  <c r="D2786" i="28"/>
  <c r="D2785" i="28"/>
  <c r="F2779" i="28"/>
  <c r="C16" i="12" s="1"/>
  <c r="D2776" i="28"/>
  <c r="G2775" i="28"/>
  <c r="G2774" i="28"/>
  <c r="G2773" i="28"/>
  <c r="G2772" i="28"/>
  <c r="G2771" i="28"/>
  <c r="G2770" i="28"/>
  <c r="G2769" i="28"/>
  <c r="G2768" i="28"/>
  <c r="G2767" i="28"/>
  <c r="G2766" i="28"/>
  <c r="G2765" i="28"/>
  <c r="N2761" i="28"/>
  <c r="N2762" i="28" s="1"/>
  <c r="N2763" i="28" s="1"/>
  <c r="N2764" i="28" s="1"/>
  <c r="N2765" i="28" s="1"/>
  <c r="N2766" i="28" s="1"/>
  <c r="N2767" i="28" s="1"/>
  <c r="N2768" i="28" s="1"/>
  <c r="N2769" i="28" s="1"/>
  <c r="N2770" i="28" s="1"/>
  <c r="N2771" i="28" s="1"/>
  <c r="N2772" i="28" s="1"/>
  <c r="N2773" i="28" s="1"/>
  <c r="N2774" i="28" s="1"/>
  <c r="N2775" i="28" s="1"/>
  <c r="N2776" i="28" s="1"/>
  <c r="N2777" i="28" s="1"/>
  <c r="N2778" i="28" s="1"/>
  <c r="N2779" i="28" s="1"/>
  <c r="N2780" i="28" s="1"/>
  <c r="N2781" i="28" s="1"/>
  <c r="N2782" i="28" s="1"/>
  <c r="N2783" i="28" s="1"/>
  <c r="N2784" i="28" s="1"/>
  <c r="N2785" i="28" s="1"/>
  <c r="N2786" i="28" s="1"/>
  <c r="N2787" i="28" s="1"/>
  <c r="N2788" i="28" s="1"/>
  <c r="N2789" i="28" s="1"/>
  <c r="N2790" i="28" s="1"/>
  <c r="N2791" i="28" s="1"/>
  <c r="N2792" i="28" s="1"/>
  <c r="C2760" i="28"/>
  <c r="D2754" i="28"/>
  <c r="D2753" i="28"/>
  <c r="D2752" i="28"/>
  <c r="F2746" i="28"/>
  <c r="E2743" i="28"/>
  <c r="D2743" i="28"/>
  <c r="G2742" i="28"/>
  <c r="G2739" i="28"/>
  <c r="G2738" i="28"/>
  <c r="G2737" i="28"/>
  <c r="G2736" i="28"/>
  <c r="G2735" i="28"/>
  <c r="G2734" i="28"/>
  <c r="G2733" i="28"/>
  <c r="G2732" i="28"/>
  <c r="G2746" i="28" s="1"/>
  <c r="C2727" i="28"/>
  <c r="D2722" i="28"/>
  <c r="D2721" i="28"/>
  <c r="D2719" i="28"/>
  <c r="F2714" i="28"/>
  <c r="E2711" i="28"/>
  <c r="D2711" i="28"/>
  <c r="G2710" i="28"/>
  <c r="F2710" i="28"/>
  <c r="G2709" i="28"/>
  <c r="G2708" i="28"/>
  <c r="G2704" i="28"/>
  <c r="G2701" i="28"/>
  <c r="G2700" i="28"/>
  <c r="G2714" i="28" s="1"/>
  <c r="F2700" i="28"/>
  <c r="N2696" i="28"/>
  <c r="N2697" i="28" s="1"/>
  <c r="N2698" i="28" s="1"/>
  <c r="N2699" i="28" s="1"/>
  <c r="N2700" i="28" s="1"/>
  <c r="N2701" i="28" s="1"/>
  <c r="N2702" i="28" s="1"/>
  <c r="N2703" i="28" s="1"/>
  <c r="N2704" i="28" s="1"/>
  <c r="N2705" i="28" s="1"/>
  <c r="N2706" i="28" s="1"/>
  <c r="N2707" i="28" s="1"/>
  <c r="N2708" i="28" s="1"/>
  <c r="N2709" i="28" s="1"/>
  <c r="N2710" i="28" s="1"/>
  <c r="N2711" i="28" s="1"/>
  <c r="N2712" i="28" s="1"/>
  <c r="N2713" i="28" s="1"/>
  <c r="N2714" i="28" s="1"/>
  <c r="N2715" i="28" s="1"/>
  <c r="N2716" i="28" s="1"/>
  <c r="N2717" i="28" s="1"/>
  <c r="N2718" i="28" s="1"/>
  <c r="N2719" i="28" s="1"/>
  <c r="N2720" i="28" s="1"/>
  <c r="N2721" i="28" s="1"/>
  <c r="N2722" i="28" s="1"/>
  <c r="N2723" i="28" s="1"/>
  <c r="N2724" i="28" s="1"/>
  <c r="N2725" i="28" s="1"/>
  <c r="N2726" i="28" s="1"/>
  <c r="N2727" i="28" s="1"/>
  <c r="N2728" i="28" s="1"/>
  <c r="N2729" i="28" s="1"/>
  <c r="N2730" i="28" s="1"/>
  <c r="N2731" i="28" s="1"/>
  <c r="N2732" i="28" s="1"/>
  <c r="N2733" i="28" s="1"/>
  <c r="N2734" i="28" s="1"/>
  <c r="N2735" i="28" s="1"/>
  <c r="N2736" i="28" s="1"/>
  <c r="N2737" i="28" s="1"/>
  <c r="N2738" i="28" s="1"/>
  <c r="N2739" i="28" s="1"/>
  <c r="N2740" i="28" s="1"/>
  <c r="N2741" i="28" s="1"/>
  <c r="N2742" i="28" s="1"/>
  <c r="N2743" i="28" s="1"/>
  <c r="N2744" i="28" s="1"/>
  <c r="N2745" i="28" s="1"/>
  <c r="N2746" i="28" s="1"/>
  <c r="N2747" i="28" s="1"/>
  <c r="N2748" i="28" s="1"/>
  <c r="N2749" i="28" s="1"/>
  <c r="N2750" i="28" s="1"/>
  <c r="N2751" i="28" s="1"/>
  <c r="N2752" i="28" s="1"/>
  <c r="N2753" i="28" s="1"/>
  <c r="N2754" i="28" s="1"/>
  <c r="N2755" i="28" s="1"/>
  <c r="N2756" i="28" s="1"/>
  <c r="N2757" i="28" s="1"/>
  <c r="N2758" i="28" s="1"/>
  <c r="N2759" i="28" s="1"/>
  <c r="C2695" i="28"/>
  <c r="D2690" i="28"/>
  <c r="D2689" i="28"/>
  <c r="D2688" i="28"/>
  <c r="F2682" i="28"/>
  <c r="C15" i="12" s="1"/>
  <c r="E2679" i="28"/>
  <c r="D2679" i="28"/>
  <c r="G2678" i="28"/>
  <c r="G2677" i="28"/>
  <c r="G2675" i="28"/>
  <c r="G2674" i="28"/>
  <c r="G2673" i="28"/>
  <c r="G2672" i="28"/>
  <c r="G2671" i="28"/>
  <c r="G2670" i="28"/>
  <c r="G2682" i="28" s="1"/>
  <c r="F2670" i="28"/>
  <c r="N2666" i="28"/>
  <c r="N2667" i="28" s="1"/>
  <c r="N2668" i="28" s="1"/>
  <c r="N2669" i="28" s="1"/>
  <c r="N2670" i="28" s="1"/>
  <c r="N2671" i="28" s="1"/>
  <c r="N2672" i="28" s="1"/>
  <c r="N2673" i="28" s="1"/>
  <c r="N2674" i="28" s="1"/>
  <c r="N2675" i="28" s="1"/>
  <c r="N2676" i="28" s="1"/>
  <c r="N2677" i="28" s="1"/>
  <c r="N2678" i="28" s="1"/>
  <c r="N2679" i="28" s="1"/>
  <c r="N2680" i="28" s="1"/>
  <c r="N2681" i="28" s="1"/>
  <c r="N2682" i="28" s="1"/>
  <c r="N2683" i="28" s="1"/>
  <c r="N2684" i="28" s="1"/>
  <c r="N2685" i="28" s="1"/>
  <c r="N2686" i="28" s="1"/>
  <c r="N2687" i="28" s="1"/>
  <c r="N2688" i="28" s="1"/>
  <c r="N2689" i="28" s="1"/>
  <c r="N2690" i="28" s="1"/>
  <c r="N2691" i="28" s="1"/>
  <c r="N2692" i="28" s="1"/>
  <c r="N2693" i="28" s="1"/>
  <c r="N2694" i="28" s="1"/>
  <c r="C2665" i="28"/>
  <c r="D2659" i="28"/>
  <c r="D2658" i="28"/>
  <c r="D2657" i="28"/>
  <c r="F2651" i="28"/>
  <c r="E2648" i="28"/>
  <c r="D2648" i="28"/>
  <c r="G2647" i="28"/>
  <c r="F2647" i="28"/>
  <c r="G2646" i="28"/>
  <c r="G2645" i="28"/>
  <c r="G2644" i="28"/>
  <c r="G2643" i="28"/>
  <c r="G2642" i="28"/>
  <c r="G2641" i="28"/>
  <c r="G2640" i="28"/>
  <c r="G2639" i="28"/>
  <c r="N2638" i="28"/>
  <c r="N2639" i="28" s="1"/>
  <c r="N2640" i="28" s="1"/>
  <c r="N2641" i="28" s="1"/>
  <c r="N2642" i="28" s="1"/>
  <c r="N2643" i="28" s="1"/>
  <c r="N2644" i="28" s="1"/>
  <c r="N2645" i="28" s="1"/>
  <c r="N2646" i="28" s="1"/>
  <c r="N2647" i="28" s="1"/>
  <c r="N2648" i="28" s="1"/>
  <c r="N2649" i="28" s="1"/>
  <c r="N2650" i="28" s="1"/>
  <c r="N2651" i="28" s="1"/>
  <c r="N2652" i="28" s="1"/>
  <c r="N2653" i="28" s="1"/>
  <c r="N2654" i="28" s="1"/>
  <c r="N2655" i="28" s="1"/>
  <c r="N2656" i="28" s="1"/>
  <c r="N2657" i="28" s="1"/>
  <c r="N2658" i="28" s="1"/>
  <c r="N2659" i="28" s="1"/>
  <c r="N2660" i="28" s="1"/>
  <c r="N2661" i="28" s="1"/>
  <c r="N2662" i="28" s="1"/>
  <c r="N2663" i="28" s="1"/>
  <c r="N2664" i="28" s="1"/>
  <c r="G2638" i="28"/>
  <c r="G2636" i="28"/>
  <c r="G2635" i="28"/>
  <c r="G2651" i="28" s="1"/>
  <c r="F2635" i="28"/>
  <c r="N2631" i="28"/>
  <c r="N2632" i="28" s="1"/>
  <c r="N2633" i="28" s="1"/>
  <c r="N2634" i="28" s="1"/>
  <c r="N2635" i="28" s="1"/>
  <c r="N2636" i="28" s="1"/>
  <c r="N2637" i="28" s="1"/>
  <c r="C2630" i="28"/>
  <c r="D2624" i="28"/>
  <c r="D2623" i="28"/>
  <c r="D2622" i="28"/>
  <c r="F2616" i="28"/>
  <c r="E2613" i="28"/>
  <c r="D2613" i="28"/>
  <c r="G2612" i="28"/>
  <c r="F2612" i="28"/>
  <c r="G2609" i="28"/>
  <c r="G2608" i="28"/>
  <c r="G2604" i="28"/>
  <c r="G2602" i="28"/>
  <c r="G2601" i="28"/>
  <c r="G2600" i="28"/>
  <c r="G2599" i="28"/>
  <c r="G2598" i="28"/>
  <c r="G2616" i="28" s="1"/>
  <c r="F2598" i="28"/>
  <c r="N2594" i="28"/>
  <c r="N2595" i="28" s="1"/>
  <c r="N2596" i="28" s="1"/>
  <c r="N2597" i="28" s="1"/>
  <c r="N2598" i="28" s="1"/>
  <c r="N2599" i="28" s="1"/>
  <c r="N2600" i="28" s="1"/>
  <c r="N2601" i="28" s="1"/>
  <c r="N2602" i="28" s="1"/>
  <c r="N2603" i="28" s="1"/>
  <c r="N2604" i="28" s="1"/>
  <c r="N2605" i="28" s="1"/>
  <c r="N2606" i="28" s="1"/>
  <c r="N2607" i="28" s="1"/>
  <c r="N2608" i="28" s="1"/>
  <c r="N2609" i="28" s="1"/>
  <c r="N2610" i="28" s="1"/>
  <c r="N2611" i="28" s="1"/>
  <c r="N2612" i="28" s="1"/>
  <c r="N2613" i="28" s="1"/>
  <c r="N2614" i="28" s="1"/>
  <c r="N2615" i="28" s="1"/>
  <c r="N2616" i="28" s="1"/>
  <c r="N2617" i="28" s="1"/>
  <c r="N2618" i="28" s="1"/>
  <c r="N2619" i="28" s="1"/>
  <c r="N2620" i="28" s="1"/>
  <c r="N2621" i="28" s="1"/>
  <c r="N2622" i="28" s="1"/>
  <c r="N2623" i="28" s="1"/>
  <c r="N2624" i="28" s="1"/>
  <c r="N2625" i="28" s="1"/>
  <c r="N2626" i="28" s="1"/>
  <c r="N2627" i="28" s="1"/>
  <c r="N2628" i="28" s="1"/>
  <c r="N2629" i="28" s="1"/>
  <c r="C2593" i="28"/>
  <c r="D2587" i="28"/>
  <c r="D2586" i="28"/>
  <c r="D2585" i="28"/>
  <c r="F2579" i="28"/>
  <c r="E2576" i="28"/>
  <c r="D2576" i="28"/>
  <c r="G2575" i="28"/>
  <c r="G2574" i="28"/>
  <c r="G2573" i="28"/>
  <c r="G2572" i="28"/>
  <c r="G2571" i="28"/>
  <c r="G2570" i="28"/>
  <c r="G2569" i="28"/>
  <c r="G2568" i="28"/>
  <c r="G2567" i="28"/>
  <c r="G2566" i="28"/>
  <c r="G2579" i="28" s="1"/>
  <c r="F2566" i="28"/>
  <c r="N2562" i="28"/>
  <c r="N2563" i="28" s="1"/>
  <c r="N2564" i="28" s="1"/>
  <c r="N2565" i="28" s="1"/>
  <c r="N2566" i="28" s="1"/>
  <c r="N2567" i="28" s="1"/>
  <c r="N2568" i="28" s="1"/>
  <c r="N2569" i="28" s="1"/>
  <c r="N2570" i="28" s="1"/>
  <c r="N2571" i="28" s="1"/>
  <c r="N2572" i="28" s="1"/>
  <c r="N2573" i="28" s="1"/>
  <c r="N2574" i="28" s="1"/>
  <c r="N2575" i="28" s="1"/>
  <c r="N2576" i="28" s="1"/>
  <c r="N2577" i="28" s="1"/>
  <c r="N2578" i="28" s="1"/>
  <c r="N2579" i="28" s="1"/>
  <c r="N2580" i="28" s="1"/>
  <c r="N2581" i="28" s="1"/>
  <c r="N2582" i="28" s="1"/>
  <c r="N2583" i="28" s="1"/>
  <c r="N2584" i="28" s="1"/>
  <c r="N2585" i="28" s="1"/>
  <c r="N2586" i="28" s="1"/>
  <c r="N2587" i="28" s="1"/>
  <c r="N2588" i="28" s="1"/>
  <c r="N2589" i="28" s="1"/>
  <c r="N2590" i="28" s="1"/>
  <c r="N2591" i="28" s="1"/>
  <c r="N2592" i="28" s="1"/>
  <c r="C2561" i="28"/>
  <c r="D2555" i="28"/>
  <c r="D2554" i="28"/>
  <c r="D2553" i="28"/>
  <c r="F2547" i="28"/>
  <c r="E2544" i="28"/>
  <c r="D2544" i="28"/>
  <c r="F2548" i="28" s="1"/>
  <c r="G2543" i="28"/>
  <c r="G2542" i="28"/>
  <c r="G2541" i="28"/>
  <c r="F2541" i="28"/>
  <c r="F2542" i="28" s="1"/>
  <c r="F2543" i="28" s="1"/>
  <c r="G2540" i="28"/>
  <c r="F2540" i="28"/>
  <c r="G2539" i="28"/>
  <c r="F2539" i="28"/>
  <c r="G2538" i="28"/>
  <c r="F2538" i="28"/>
  <c r="G2537" i="28"/>
  <c r="F2537" i="28"/>
  <c r="G2536" i="28"/>
  <c r="G2535" i="28"/>
  <c r="G2547" i="28" s="1"/>
  <c r="F2535" i="28"/>
  <c r="N2531" i="28"/>
  <c r="N2532" i="28" s="1"/>
  <c r="N2533" i="28" s="1"/>
  <c r="N2534" i="28" s="1"/>
  <c r="N2535" i="28" s="1"/>
  <c r="N2536" i="28" s="1"/>
  <c r="N2537" i="28" s="1"/>
  <c r="N2538" i="28" s="1"/>
  <c r="N2539" i="28" s="1"/>
  <c r="N2540" i="28" s="1"/>
  <c r="N2541" i="28" s="1"/>
  <c r="N2542" i="28" s="1"/>
  <c r="N2543" i="28" s="1"/>
  <c r="N2544" i="28" s="1"/>
  <c r="N2545" i="28" s="1"/>
  <c r="N2546" i="28" s="1"/>
  <c r="N2547" i="28" s="1"/>
  <c r="N2548" i="28" s="1"/>
  <c r="N2549" i="28" s="1"/>
  <c r="N2550" i="28" s="1"/>
  <c r="N2551" i="28" s="1"/>
  <c r="N2552" i="28" s="1"/>
  <c r="N2553" i="28" s="1"/>
  <c r="N2554" i="28" s="1"/>
  <c r="N2555" i="28" s="1"/>
  <c r="N2556" i="28" s="1"/>
  <c r="N2557" i="28" s="1"/>
  <c r="N2558" i="28" s="1"/>
  <c r="N2559" i="28" s="1"/>
  <c r="N2560" i="28" s="1"/>
  <c r="C2530" i="28"/>
  <c r="D2524" i="28"/>
  <c r="D2523" i="28"/>
  <c r="D2522" i="28"/>
  <c r="F2516" i="28"/>
  <c r="E2513" i="28"/>
  <c r="D2513" i="28"/>
  <c r="G2512" i="28"/>
  <c r="G2511" i="28"/>
  <c r="G2510" i="28"/>
  <c r="G2509" i="28"/>
  <c r="F2509" i="28"/>
  <c r="F2510" i="28" s="1"/>
  <c r="F2511" i="28" s="1"/>
  <c r="F2512" i="28" s="1"/>
  <c r="G2508" i="28"/>
  <c r="G2507" i="28"/>
  <c r="G2506" i="28"/>
  <c r="G2505" i="28"/>
  <c r="G2504" i="28"/>
  <c r="G2503" i="28"/>
  <c r="N2499" i="28"/>
  <c r="N2500" i="28" s="1"/>
  <c r="N2501" i="28" s="1"/>
  <c r="N2502" i="28" s="1"/>
  <c r="N2503" i="28" s="1"/>
  <c r="N2504" i="28" s="1"/>
  <c r="N2505" i="28" s="1"/>
  <c r="N2506" i="28" s="1"/>
  <c r="N2507" i="28" s="1"/>
  <c r="N2508" i="28" s="1"/>
  <c r="N2509" i="28" s="1"/>
  <c r="N2510" i="28" s="1"/>
  <c r="N2511" i="28" s="1"/>
  <c r="N2512" i="28" s="1"/>
  <c r="N2513" i="28" s="1"/>
  <c r="N2514" i="28" s="1"/>
  <c r="N2515" i="28" s="1"/>
  <c r="N2516" i="28" s="1"/>
  <c r="N2517" i="28" s="1"/>
  <c r="N2518" i="28" s="1"/>
  <c r="N2519" i="28" s="1"/>
  <c r="N2520" i="28" s="1"/>
  <c r="N2521" i="28" s="1"/>
  <c r="N2522" i="28" s="1"/>
  <c r="N2523" i="28" s="1"/>
  <c r="N2524" i="28" s="1"/>
  <c r="N2525" i="28" s="1"/>
  <c r="N2526" i="28" s="1"/>
  <c r="N2527" i="28" s="1"/>
  <c r="N2528" i="28" s="1"/>
  <c r="N2529" i="28" s="1"/>
  <c r="C2498" i="28"/>
  <c r="D2492" i="28"/>
  <c r="D2491" i="28"/>
  <c r="D2490" i="28"/>
  <c r="F2484" i="28"/>
  <c r="E2481" i="28"/>
  <c r="D2481" i="28"/>
  <c r="G2480" i="28"/>
  <c r="G2472" i="28"/>
  <c r="G2471" i="28"/>
  <c r="G2470" i="28"/>
  <c r="G2469" i="28"/>
  <c r="G2468" i="28"/>
  <c r="G2467" i="28"/>
  <c r="G2466" i="28"/>
  <c r="G2465" i="28"/>
  <c r="N2461" i="28"/>
  <c r="N2462" i="28" s="1"/>
  <c r="N2463" i="28" s="1"/>
  <c r="N2464" i="28" s="1"/>
  <c r="N2465" i="28" s="1"/>
  <c r="N2466" i="28" s="1"/>
  <c r="N2467" i="28" s="1"/>
  <c r="N2468" i="28" s="1"/>
  <c r="N2469" i="28" s="1"/>
  <c r="N2470" i="28" s="1"/>
  <c r="N2471" i="28" s="1"/>
  <c r="N2472" i="28" s="1"/>
  <c r="N2473" i="28" s="1"/>
  <c r="N2474" i="28" s="1"/>
  <c r="N2475" i="28" s="1"/>
  <c r="N2476" i="28" s="1"/>
  <c r="N2477" i="28" s="1"/>
  <c r="N2478" i="28" s="1"/>
  <c r="N2479" i="28" s="1"/>
  <c r="N2480" i="28" s="1"/>
  <c r="N2481" i="28" s="1"/>
  <c r="N2482" i="28" s="1"/>
  <c r="N2483" i="28" s="1"/>
  <c r="N2484" i="28" s="1"/>
  <c r="N2485" i="28" s="1"/>
  <c r="N2486" i="28" s="1"/>
  <c r="N2487" i="28" s="1"/>
  <c r="N2488" i="28" s="1"/>
  <c r="N2489" i="28" s="1"/>
  <c r="N2490" i="28" s="1"/>
  <c r="N2491" i="28" s="1"/>
  <c r="N2492" i="28" s="1"/>
  <c r="N2493" i="28" s="1"/>
  <c r="N2494" i="28" s="1"/>
  <c r="N2495" i="28" s="1"/>
  <c r="N2496" i="28" s="1"/>
  <c r="N2497" i="28" s="1"/>
  <c r="C2460" i="28"/>
  <c r="D2455" i="28"/>
  <c r="D2454" i="28"/>
  <c r="D2453" i="28"/>
  <c r="D2452" i="28"/>
  <c r="F2449" i="28"/>
  <c r="F2447" i="28"/>
  <c r="F2444" i="28"/>
  <c r="E2444" i="28"/>
  <c r="D2444" i="28"/>
  <c r="G2443" i="28"/>
  <c r="G2442" i="28"/>
  <c r="G2441" i="28"/>
  <c r="G2440" i="28"/>
  <c r="G2439" i="28"/>
  <c r="F2439" i="28"/>
  <c r="F2440" i="28" s="1"/>
  <c r="F2441" i="28" s="1"/>
  <c r="F2442" i="28" s="1"/>
  <c r="F2443" i="28" s="1"/>
  <c r="G2438" i="28"/>
  <c r="G2437" i="28"/>
  <c r="G2436" i="28"/>
  <c r="G2435" i="28"/>
  <c r="G2434" i="28"/>
  <c r="G2433" i="28"/>
  <c r="G2432" i="28"/>
  <c r="G2431" i="28"/>
  <c r="F2431" i="28"/>
  <c r="C2426" i="28"/>
  <c r="D2421" i="28"/>
  <c r="D2420" i="28"/>
  <c r="D2419" i="28"/>
  <c r="F2413" i="28"/>
  <c r="E2410" i="28"/>
  <c r="D2410" i="28"/>
  <c r="F2414" i="28" s="1"/>
  <c r="G2409" i="28"/>
  <c r="G2408" i="28"/>
  <c r="G2407" i="28"/>
  <c r="G2406" i="28"/>
  <c r="G2402" i="28"/>
  <c r="G2401" i="28"/>
  <c r="G2400" i="28"/>
  <c r="G2413" i="28" s="1"/>
  <c r="C2395" i="28"/>
  <c r="D2389" i="28"/>
  <c r="D2388" i="28"/>
  <c r="D2387" i="28"/>
  <c r="F2381" i="28"/>
  <c r="E2378" i="28"/>
  <c r="D2378" i="28"/>
  <c r="F2378" i="28" s="1"/>
  <c r="B2386" i="28" s="1"/>
  <c r="G2377" i="28"/>
  <c r="G2374" i="28"/>
  <c r="G2373" i="28"/>
  <c r="G2369" i="28"/>
  <c r="G2368" i="28"/>
  <c r="G2367" i="28"/>
  <c r="G2381" i="28" s="1"/>
  <c r="F2367" i="28"/>
  <c r="N2363" i="28"/>
  <c r="N2364" i="28" s="1"/>
  <c r="N2365" i="28" s="1"/>
  <c r="N2366" i="28" s="1"/>
  <c r="N2367" i="28" s="1"/>
  <c r="N2368" i="28" s="1"/>
  <c r="N2369" i="28" s="1"/>
  <c r="N2370" i="28" s="1"/>
  <c r="N2371" i="28" s="1"/>
  <c r="N2372" i="28" s="1"/>
  <c r="N2373" i="28" s="1"/>
  <c r="N2374" i="28" s="1"/>
  <c r="N2375" i="28" s="1"/>
  <c r="N2376" i="28" s="1"/>
  <c r="N2377" i="28" s="1"/>
  <c r="N2378" i="28" s="1"/>
  <c r="N2379" i="28" s="1"/>
  <c r="N2380" i="28" s="1"/>
  <c r="N2381" i="28" s="1"/>
  <c r="N2382" i="28" s="1"/>
  <c r="N2383" i="28" s="1"/>
  <c r="N2384" i="28" s="1"/>
  <c r="N2385" i="28" s="1"/>
  <c r="N2386" i="28" s="1"/>
  <c r="N2387" i="28" s="1"/>
  <c r="N2388" i="28" s="1"/>
  <c r="N2389" i="28" s="1"/>
  <c r="N2390" i="28" s="1"/>
  <c r="N2391" i="28" s="1"/>
  <c r="N2392" i="28" s="1"/>
  <c r="N2393" i="28" s="1"/>
  <c r="N2394" i="28" s="1"/>
  <c r="N2395" i="28" s="1"/>
  <c r="N2396" i="28" s="1"/>
  <c r="N2397" i="28" s="1"/>
  <c r="N2398" i="28" s="1"/>
  <c r="N2399" i="28" s="1"/>
  <c r="N2400" i="28" s="1"/>
  <c r="N2401" i="28" s="1"/>
  <c r="N2402" i="28" s="1"/>
  <c r="N2403" i="28" s="1"/>
  <c r="N2404" i="28" s="1"/>
  <c r="N2405" i="28" s="1"/>
  <c r="N2406" i="28" s="1"/>
  <c r="N2407" i="28" s="1"/>
  <c r="N2408" i="28" s="1"/>
  <c r="N2409" i="28" s="1"/>
  <c r="N2410" i="28" s="1"/>
  <c r="N2411" i="28" s="1"/>
  <c r="N2412" i="28" s="1"/>
  <c r="N2413" i="28" s="1"/>
  <c r="N2414" i="28" s="1"/>
  <c r="N2415" i="28" s="1"/>
  <c r="N2416" i="28" s="1"/>
  <c r="N2417" i="28" s="1"/>
  <c r="N2418" i="28" s="1"/>
  <c r="N2419" i="28" s="1"/>
  <c r="N2420" i="28" s="1"/>
  <c r="N2421" i="28" s="1"/>
  <c r="N2422" i="28" s="1"/>
  <c r="N2423" i="28" s="1"/>
  <c r="N2424" i="28" s="1"/>
  <c r="N2425" i="28" s="1"/>
  <c r="N2426" i="28" s="1"/>
  <c r="N2427" i="28" s="1"/>
  <c r="N2428" i="28" s="1"/>
  <c r="N2429" i="28" s="1"/>
  <c r="N2430" i="28" s="1"/>
  <c r="N2431" i="28" s="1"/>
  <c r="N2432" i="28" s="1"/>
  <c r="N2433" i="28" s="1"/>
  <c r="N2434" i="28" s="1"/>
  <c r="N2435" i="28" s="1"/>
  <c r="N2436" i="28" s="1"/>
  <c r="N2437" i="28" s="1"/>
  <c r="N2438" i="28" s="1"/>
  <c r="N2439" i="28" s="1"/>
  <c r="N2440" i="28" s="1"/>
  <c r="N2441" i="28" s="1"/>
  <c r="N2442" i="28" s="1"/>
  <c r="N2443" i="28" s="1"/>
  <c r="N2444" i="28" s="1"/>
  <c r="N2445" i="28" s="1"/>
  <c r="N2446" i="28" s="1"/>
  <c r="N2447" i="28" s="1"/>
  <c r="N2448" i="28" s="1"/>
  <c r="N2449" i="28" s="1"/>
  <c r="N2450" i="28" s="1"/>
  <c r="N2451" i="28" s="1"/>
  <c r="N2452" i="28" s="1"/>
  <c r="N2453" i="28" s="1"/>
  <c r="N2454" i="28" s="1"/>
  <c r="N2455" i="28" s="1"/>
  <c r="N2456" i="28" s="1"/>
  <c r="N2457" i="28" s="1"/>
  <c r="N2458" i="28" s="1"/>
  <c r="N2459" i="28" s="1"/>
  <c r="C2362" i="28"/>
  <c r="D2356" i="28"/>
  <c r="D2355" i="28"/>
  <c r="D2354" i="28"/>
  <c r="F2348" i="28"/>
  <c r="E2345" i="28"/>
  <c r="D2345" i="28"/>
  <c r="G2344" i="28"/>
  <c r="G2343" i="28"/>
  <c r="G2342" i="28"/>
  <c r="G2341" i="28"/>
  <c r="G2340" i="28"/>
  <c r="G2338" i="28"/>
  <c r="G2337" i="28"/>
  <c r="G2336" i="28"/>
  <c r="G2335" i="28"/>
  <c r="G2334" i="28"/>
  <c r="G2333" i="28"/>
  <c r="G2332" i="28"/>
  <c r="G2331" i="28"/>
  <c r="G2330" i="28"/>
  <c r="G2329" i="28"/>
  <c r="G2328" i="28"/>
  <c r="G2327" i="28"/>
  <c r="G2326" i="28"/>
  <c r="G2325" i="28"/>
  <c r="G2324" i="28"/>
  <c r="G2323" i="28"/>
  <c r="G2322" i="28"/>
  <c r="G2321" i="28"/>
  <c r="G2348" i="28" s="1"/>
  <c r="F2321" i="28"/>
  <c r="F2322" i="28" s="1"/>
  <c r="F2323" i="28" s="1"/>
  <c r="F2324" i="28" s="1"/>
  <c r="F2325" i="28" s="1"/>
  <c r="F2326" i="28" s="1"/>
  <c r="F2327" i="28" s="1"/>
  <c r="N2317" i="28"/>
  <c r="N2318" i="28" s="1"/>
  <c r="N2319" i="28" s="1"/>
  <c r="N2320" i="28" s="1"/>
  <c r="N2321" i="28" s="1"/>
  <c r="N2322" i="28" s="1"/>
  <c r="N2323" i="28" s="1"/>
  <c r="N2324" i="28" s="1"/>
  <c r="N2325" i="28" s="1"/>
  <c r="N2326" i="28" s="1"/>
  <c r="N2327" i="28" s="1"/>
  <c r="N2328" i="28" s="1"/>
  <c r="N2329" i="28" s="1"/>
  <c r="N2330" i="28" s="1"/>
  <c r="N2331" i="28" s="1"/>
  <c r="N2332" i="28" s="1"/>
  <c r="N2333" i="28" s="1"/>
  <c r="N2334" i="28" s="1"/>
  <c r="N2335" i="28" s="1"/>
  <c r="N2336" i="28" s="1"/>
  <c r="N2337" i="28" s="1"/>
  <c r="N2338" i="28" s="1"/>
  <c r="N2339" i="28" s="1"/>
  <c r="N2340" i="28" s="1"/>
  <c r="N2341" i="28" s="1"/>
  <c r="N2342" i="28" s="1"/>
  <c r="N2343" i="28" s="1"/>
  <c r="N2344" i="28" s="1"/>
  <c r="N2345" i="28" s="1"/>
  <c r="N2346" i="28" s="1"/>
  <c r="N2347" i="28" s="1"/>
  <c r="N2348" i="28" s="1"/>
  <c r="N2349" i="28" s="1"/>
  <c r="N2350" i="28" s="1"/>
  <c r="N2351" i="28" s="1"/>
  <c r="N2352" i="28" s="1"/>
  <c r="N2353" i="28" s="1"/>
  <c r="N2354" i="28" s="1"/>
  <c r="N2355" i="28" s="1"/>
  <c r="N2356" i="28" s="1"/>
  <c r="N2357" i="28" s="1"/>
  <c r="N2358" i="28" s="1"/>
  <c r="N2359" i="28" s="1"/>
  <c r="N2360" i="28" s="1"/>
  <c r="N2361" i="28" s="1"/>
  <c r="C2316" i="28"/>
  <c r="D2310" i="28"/>
  <c r="D2309" i="28"/>
  <c r="D2308" i="28"/>
  <c r="F2302" i="28"/>
  <c r="E2299" i="28"/>
  <c r="D2299" i="28"/>
  <c r="G2298" i="28"/>
  <c r="G2297" i="28"/>
  <c r="G2294" i="28"/>
  <c r="G2293" i="28"/>
  <c r="G2292" i="28"/>
  <c r="G2291" i="28"/>
  <c r="G2290" i="28"/>
  <c r="G2289" i="28"/>
  <c r="G2288" i="28"/>
  <c r="G2287" i="28"/>
  <c r="G2286" i="28"/>
  <c r="G2285" i="28"/>
  <c r="G2284" i="28"/>
  <c r="G2283" i="28"/>
  <c r="G2282" i="28"/>
  <c r="G2281" i="28"/>
  <c r="G2280" i="28"/>
  <c r="G2279" i="28"/>
  <c r="G2278" i="28"/>
  <c r="G2277" i="28"/>
  <c r="G2276" i="28"/>
  <c r="C2276" i="28"/>
  <c r="G2275" i="28"/>
  <c r="G2274" i="28"/>
  <c r="F2274" i="28"/>
  <c r="N2270" i="28"/>
  <c r="N2271" i="28" s="1"/>
  <c r="N2272" i="28" s="1"/>
  <c r="N2273" i="28" s="1"/>
  <c r="N2274" i="28" s="1"/>
  <c r="N2275" i="28" s="1"/>
  <c r="N2276" i="28" s="1"/>
  <c r="N2277" i="28" s="1"/>
  <c r="N2278" i="28" s="1"/>
  <c r="N2279" i="28" s="1"/>
  <c r="N2280" i="28" s="1"/>
  <c r="N2281" i="28" s="1"/>
  <c r="N2282" i="28" s="1"/>
  <c r="N2283" i="28" s="1"/>
  <c r="N2284" i="28" s="1"/>
  <c r="N2285" i="28" s="1"/>
  <c r="N2286" i="28" s="1"/>
  <c r="N2287" i="28" s="1"/>
  <c r="N2288" i="28" s="1"/>
  <c r="N2289" i="28" s="1"/>
  <c r="N2290" i="28" s="1"/>
  <c r="N2291" i="28" s="1"/>
  <c r="N2292" i="28" s="1"/>
  <c r="N2293" i="28" s="1"/>
  <c r="N2294" i="28" s="1"/>
  <c r="N2295" i="28" s="1"/>
  <c r="N2296" i="28" s="1"/>
  <c r="N2297" i="28" s="1"/>
  <c r="N2298" i="28" s="1"/>
  <c r="N2299" i="28" s="1"/>
  <c r="N2300" i="28" s="1"/>
  <c r="N2301" i="28" s="1"/>
  <c r="N2302" i="28" s="1"/>
  <c r="N2303" i="28" s="1"/>
  <c r="N2304" i="28" s="1"/>
  <c r="N2305" i="28" s="1"/>
  <c r="N2306" i="28" s="1"/>
  <c r="N2307" i="28" s="1"/>
  <c r="N2308" i="28" s="1"/>
  <c r="N2309" i="28" s="1"/>
  <c r="N2310" i="28" s="1"/>
  <c r="N2311" i="28" s="1"/>
  <c r="N2312" i="28" s="1"/>
  <c r="N2313" i="28" s="1"/>
  <c r="N2314" i="28" s="1"/>
  <c r="N2315" i="28" s="1"/>
  <c r="C2269" i="28"/>
  <c r="D2263" i="28"/>
  <c r="D2262" i="28"/>
  <c r="D2261" i="28"/>
  <c r="F2255" i="28"/>
  <c r="E2252" i="28"/>
  <c r="D2252" i="28"/>
  <c r="G2250" i="28"/>
  <c r="G2249" i="28"/>
  <c r="G2248" i="28"/>
  <c r="G2247" i="28"/>
  <c r="G2246" i="28"/>
  <c r="G2245" i="28"/>
  <c r="G2244" i="28"/>
  <c r="G2243" i="28"/>
  <c r="G2242" i="28"/>
  <c r="G2241" i="28"/>
  <c r="G2240" i="28"/>
  <c r="G2239" i="28"/>
  <c r="G2237" i="28"/>
  <c r="G2236" i="28"/>
  <c r="G2235" i="28"/>
  <c r="G2234" i="28"/>
  <c r="G2233" i="28"/>
  <c r="G2232" i="28"/>
  <c r="G2231" i="28"/>
  <c r="G2230" i="28"/>
  <c r="G2255" i="28" s="1"/>
  <c r="N2226" i="28"/>
  <c r="N2227" i="28" s="1"/>
  <c r="N2228" i="28" s="1"/>
  <c r="N2229" i="28" s="1"/>
  <c r="N2230" i="28" s="1"/>
  <c r="N2231" i="28" s="1"/>
  <c r="N2232" i="28" s="1"/>
  <c r="N2233" i="28" s="1"/>
  <c r="N2234" i="28" s="1"/>
  <c r="N2235" i="28" s="1"/>
  <c r="N2236" i="28" s="1"/>
  <c r="N2237" i="28" s="1"/>
  <c r="N2238" i="28" s="1"/>
  <c r="N2239" i="28" s="1"/>
  <c r="N2240" i="28" s="1"/>
  <c r="N2241" i="28" s="1"/>
  <c r="N2242" i="28" s="1"/>
  <c r="N2243" i="28" s="1"/>
  <c r="N2244" i="28" s="1"/>
  <c r="N2245" i="28" s="1"/>
  <c r="N2246" i="28" s="1"/>
  <c r="N2247" i="28" s="1"/>
  <c r="N2248" i="28" s="1"/>
  <c r="N2249" i="28" s="1"/>
  <c r="N2250" i="28" s="1"/>
  <c r="N2251" i="28" s="1"/>
  <c r="N2252" i="28" s="1"/>
  <c r="N2253" i="28" s="1"/>
  <c r="N2254" i="28" s="1"/>
  <c r="N2255" i="28" s="1"/>
  <c r="N2256" i="28" s="1"/>
  <c r="N2257" i="28" s="1"/>
  <c r="N2258" i="28" s="1"/>
  <c r="N2259" i="28" s="1"/>
  <c r="N2260" i="28" s="1"/>
  <c r="N2261" i="28" s="1"/>
  <c r="N2262" i="28" s="1"/>
  <c r="N2263" i="28" s="1"/>
  <c r="N2264" i="28" s="1"/>
  <c r="N2265" i="28" s="1"/>
  <c r="N2266" i="28" s="1"/>
  <c r="N2267" i="28" s="1"/>
  <c r="N2268" i="28" s="1"/>
  <c r="C2225" i="28"/>
  <c r="D2219" i="28"/>
  <c r="D2218" i="28"/>
  <c r="D2217" i="28"/>
  <c r="F2211" i="28"/>
  <c r="E2208" i="28"/>
  <c r="D2208" i="28"/>
  <c r="F2208" i="28" s="1"/>
  <c r="B2216" i="28" s="1"/>
  <c r="G2207" i="28"/>
  <c r="G2206" i="28"/>
  <c r="F2206" i="28"/>
  <c r="F2207" i="28" s="1"/>
  <c r="G2205" i="28"/>
  <c r="G2204" i="28"/>
  <c r="G2202" i="28"/>
  <c r="G2201" i="28"/>
  <c r="G2200" i="28"/>
  <c r="G2199" i="28"/>
  <c r="G2211" i="28" s="1"/>
  <c r="N2195" i="28"/>
  <c r="N2196" i="28" s="1"/>
  <c r="N2197" i="28" s="1"/>
  <c r="N2198" i="28" s="1"/>
  <c r="N2199" i="28" s="1"/>
  <c r="N2200" i="28" s="1"/>
  <c r="N2201" i="28" s="1"/>
  <c r="N2202" i="28" s="1"/>
  <c r="N2203" i="28" s="1"/>
  <c r="N2204" i="28" s="1"/>
  <c r="N2205" i="28" s="1"/>
  <c r="N2206" i="28" s="1"/>
  <c r="N2207" i="28" s="1"/>
  <c r="N2208" i="28" s="1"/>
  <c r="N2209" i="28" s="1"/>
  <c r="N2210" i="28" s="1"/>
  <c r="N2211" i="28" s="1"/>
  <c r="N2212" i="28" s="1"/>
  <c r="N2213" i="28" s="1"/>
  <c r="N2214" i="28" s="1"/>
  <c r="N2215" i="28" s="1"/>
  <c r="N2216" i="28" s="1"/>
  <c r="N2217" i="28" s="1"/>
  <c r="N2218" i="28" s="1"/>
  <c r="N2219" i="28" s="1"/>
  <c r="N2220" i="28" s="1"/>
  <c r="N2221" i="28" s="1"/>
  <c r="N2222" i="28" s="1"/>
  <c r="N2223" i="28" s="1"/>
  <c r="N2224" i="28" s="1"/>
  <c r="C2194" i="28"/>
  <c r="D2189" i="28"/>
  <c r="D2188" i="28"/>
  <c r="D2187" i="28"/>
  <c r="F2181" i="28"/>
  <c r="E2178" i="28"/>
  <c r="D2178" i="28"/>
  <c r="G2177" i="28"/>
  <c r="G2176" i="28"/>
  <c r="G2175" i="28"/>
  <c r="G2174" i="28"/>
  <c r="G2173" i="28"/>
  <c r="G2172" i="28"/>
  <c r="G2171" i="28"/>
  <c r="G2170" i="28"/>
  <c r="G2181" i="28" s="1"/>
  <c r="F2170" i="28"/>
  <c r="N2166" i="28"/>
  <c r="N2167" i="28" s="1"/>
  <c r="N2168" i="28" s="1"/>
  <c r="N2169" i="28" s="1"/>
  <c r="N2170" i="28" s="1"/>
  <c r="N2171" i="28" s="1"/>
  <c r="N2172" i="28" s="1"/>
  <c r="N2173" i="28" s="1"/>
  <c r="N2174" i="28" s="1"/>
  <c r="N2175" i="28" s="1"/>
  <c r="N2176" i="28" s="1"/>
  <c r="N2177" i="28" s="1"/>
  <c r="N2178" i="28" s="1"/>
  <c r="N2179" i="28" s="1"/>
  <c r="N2180" i="28" s="1"/>
  <c r="N2181" i="28" s="1"/>
  <c r="N2182" i="28" s="1"/>
  <c r="N2183" i="28" s="1"/>
  <c r="N2184" i="28" s="1"/>
  <c r="N2185" i="28" s="1"/>
  <c r="N2186" i="28" s="1"/>
  <c r="N2187" i="28" s="1"/>
  <c r="N2188" i="28" s="1"/>
  <c r="N2189" i="28" s="1"/>
  <c r="N2190" i="28" s="1"/>
  <c r="N2191" i="28" s="1"/>
  <c r="N2192" i="28" s="1"/>
  <c r="N2193" i="28" s="1"/>
  <c r="C2165" i="28"/>
  <c r="D2160" i="28"/>
  <c r="D2159" i="28"/>
  <c r="D2158" i="28"/>
  <c r="F2152" i="28"/>
  <c r="E2149" i="28"/>
  <c r="D2149" i="28"/>
  <c r="F2153" i="28" s="1"/>
  <c r="G2148" i="28"/>
  <c r="F2148" i="28"/>
  <c r="G2147" i="28"/>
  <c r="G2145" i="28"/>
  <c r="G2143" i="28"/>
  <c r="G2140" i="28"/>
  <c r="G2138" i="28"/>
  <c r="G2137" i="28"/>
  <c r="G2136" i="28"/>
  <c r="G2152" i="28" s="1"/>
  <c r="F2136" i="28"/>
  <c r="N2132" i="28"/>
  <c r="N2133" i="28" s="1"/>
  <c r="N2134" i="28" s="1"/>
  <c r="N2135" i="28" s="1"/>
  <c r="N2136" i="28" s="1"/>
  <c r="N2137" i="28" s="1"/>
  <c r="N2138" i="28" s="1"/>
  <c r="N2139" i="28" s="1"/>
  <c r="N2140" i="28" s="1"/>
  <c r="N2141" i="28" s="1"/>
  <c r="N2142" i="28" s="1"/>
  <c r="N2143" i="28" s="1"/>
  <c r="N2144" i="28" s="1"/>
  <c r="N2145" i="28" s="1"/>
  <c r="N2146" i="28" s="1"/>
  <c r="N2147" i="28" s="1"/>
  <c r="N2148" i="28" s="1"/>
  <c r="N2149" i="28" s="1"/>
  <c r="N2150" i="28" s="1"/>
  <c r="N2151" i="28" s="1"/>
  <c r="N2152" i="28" s="1"/>
  <c r="N2153" i="28" s="1"/>
  <c r="N2154" i="28" s="1"/>
  <c r="N2155" i="28" s="1"/>
  <c r="N2156" i="28" s="1"/>
  <c r="N2157" i="28" s="1"/>
  <c r="N2158" i="28" s="1"/>
  <c r="N2159" i="28" s="1"/>
  <c r="N2160" i="28" s="1"/>
  <c r="N2161" i="28" s="1"/>
  <c r="N2162" i="28" s="1"/>
  <c r="N2163" i="28" s="1"/>
  <c r="N2164" i="28" s="1"/>
  <c r="C2131" i="28"/>
  <c r="D2125" i="28"/>
  <c r="D2124" i="28"/>
  <c r="D2123" i="28"/>
  <c r="F2117" i="28"/>
  <c r="E2114" i="28"/>
  <c r="D2114" i="28"/>
  <c r="G2113" i="28"/>
  <c r="G2112" i="28"/>
  <c r="F2112" i="28"/>
  <c r="F2113" i="28" s="1"/>
  <c r="G2111" i="28"/>
  <c r="G2110" i="28"/>
  <c r="G2109" i="28"/>
  <c r="G2108" i="28"/>
  <c r="G2107" i="28"/>
  <c r="G2106" i="28"/>
  <c r="G2105" i="28"/>
  <c r="N2101" i="28"/>
  <c r="N2102" i="28" s="1"/>
  <c r="N2103" i="28" s="1"/>
  <c r="N2104" i="28" s="1"/>
  <c r="N2105" i="28" s="1"/>
  <c r="N2106" i="28" s="1"/>
  <c r="N2107" i="28" s="1"/>
  <c r="N2108" i="28" s="1"/>
  <c r="N2109" i="28" s="1"/>
  <c r="N2110" i="28" s="1"/>
  <c r="N2111" i="28" s="1"/>
  <c r="N2112" i="28" s="1"/>
  <c r="N2113" i="28" s="1"/>
  <c r="N2114" i="28" s="1"/>
  <c r="N2115" i="28" s="1"/>
  <c r="N2116" i="28" s="1"/>
  <c r="N2117" i="28" s="1"/>
  <c r="N2118" i="28" s="1"/>
  <c r="N2119" i="28" s="1"/>
  <c r="N2120" i="28" s="1"/>
  <c r="N2121" i="28" s="1"/>
  <c r="N2122" i="28" s="1"/>
  <c r="N2123" i="28" s="1"/>
  <c r="N2124" i="28" s="1"/>
  <c r="N2125" i="28" s="1"/>
  <c r="N2126" i="28" s="1"/>
  <c r="N2127" i="28" s="1"/>
  <c r="N2128" i="28" s="1"/>
  <c r="N2129" i="28" s="1"/>
  <c r="N2130" i="28" s="1"/>
  <c r="C2100" i="28"/>
  <c r="D2094" i="28"/>
  <c r="D2093" i="28"/>
  <c r="D2092" i="28"/>
  <c r="F2086" i="28"/>
  <c r="E2083" i="28"/>
  <c r="D2083" i="28"/>
  <c r="G2082" i="28"/>
  <c r="G2081" i="28"/>
  <c r="G2080" i="28"/>
  <c r="G2079" i="28"/>
  <c r="G2078" i="28"/>
  <c r="G2077" i="28"/>
  <c r="G2076" i="28"/>
  <c r="G2075" i="28"/>
  <c r="F2075" i="28"/>
  <c r="N2071" i="28"/>
  <c r="N2072" i="28" s="1"/>
  <c r="N2073" i="28" s="1"/>
  <c r="N2074" i="28" s="1"/>
  <c r="N2075" i="28" s="1"/>
  <c r="N2076" i="28" s="1"/>
  <c r="N2077" i="28" s="1"/>
  <c r="N2078" i="28" s="1"/>
  <c r="N2079" i="28" s="1"/>
  <c r="N2080" i="28" s="1"/>
  <c r="N2081" i="28" s="1"/>
  <c r="N2082" i="28" s="1"/>
  <c r="N2083" i="28" s="1"/>
  <c r="N2084" i="28" s="1"/>
  <c r="N2085" i="28" s="1"/>
  <c r="N2086" i="28" s="1"/>
  <c r="N2087" i="28" s="1"/>
  <c r="N2088" i="28" s="1"/>
  <c r="N2089" i="28" s="1"/>
  <c r="N2090" i="28" s="1"/>
  <c r="N2091" i="28" s="1"/>
  <c r="N2092" i="28" s="1"/>
  <c r="N2093" i="28" s="1"/>
  <c r="N2094" i="28" s="1"/>
  <c r="N2095" i="28" s="1"/>
  <c r="N2096" i="28" s="1"/>
  <c r="N2097" i="28" s="1"/>
  <c r="N2098" i="28" s="1"/>
  <c r="N2099" i="28" s="1"/>
  <c r="C2070" i="28"/>
  <c r="D2064" i="28"/>
  <c r="D2063" i="28"/>
  <c r="F2056" i="28"/>
  <c r="E2053" i="28"/>
  <c r="D2053" i="28"/>
  <c r="G2045" i="28"/>
  <c r="G2044" i="28"/>
  <c r="G2043" i="28"/>
  <c r="G2042" i="28"/>
  <c r="G2041" i="28"/>
  <c r="G2040" i="28"/>
  <c r="G2039" i="28"/>
  <c r="G2038" i="28"/>
  <c r="G2037" i="28"/>
  <c r="G2036" i="28"/>
  <c r="G2035" i="28"/>
  <c r="G2034" i="28"/>
  <c r="G2033" i="28"/>
  <c r="G2032" i="28"/>
  <c r="G2031" i="28"/>
  <c r="G2030" i="28"/>
  <c r="G2029" i="28"/>
  <c r="G2028" i="28"/>
  <c r="G2056" i="28" s="1"/>
  <c r="F2028" i="28"/>
  <c r="N2024" i="28"/>
  <c r="N2025" i="28" s="1"/>
  <c r="N2026" i="28" s="1"/>
  <c r="N2027" i="28" s="1"/>
  <c r="N2028" i="28" s="1"/>
  <c r="N2029" i="28" s="1"/>
  <c r="N2030" i="28" s="1"/>
  <c r="N2031" i="28" s="1"/>
  <c r="N2032" i="28" s="1"/>
  <c r="N2033" i="28" s="1"/>
  <c r="N2034" i="28" s="1"/>
  <c r="N2035" i="28" s="1"/>
  <c r="N2036" i="28" s="1"/>
  <c r="N2037" i="28" s="1"/>
  <c r="N2038" i="28" s="1"/>
  <c r="N2039" i="28" s="1"/>
  <c r="N2040" i="28" s="1"/>
  <c r="N2041" i="28" s="1"/>
  <c r="N2042" i="28" s="1"/>
  <c r="N2043" i="28" s="1"/>
  <c r="N2044" i="28" s="1"/>
  <c r="N2045" i="28" s="1"/>
  <c r="N2046" i="28" s="1"/>
  <c r="N2047" i="28" s="1"/>
  <c r="N2048" i="28" s="1"/>
  <c r="N2049" i="28" s="1"/>
  <c r="N2050" i="28" s="1"/>
  <c r="N2051" i="28" s="1"/>
  <c r="N2052" i="28" s="1"/>
  <c r="N2053" i="28" s="1"/>
  <c r="N2054" i="28" s="1"/>
  <c r="N2055" i="28" s="1"/>
  <c r="N2056" i="28" s="1"/>
  <c r="N2057" i="28" s="1"/>
  <c r="N2058" i="28" s="1"/>
  <c r="N2059" i="28" s="1"/>
  <c r="N2060" i="28" s="1"/>
  <c r="N2061" i="28" s="1"/>
  <c r="N2062" i="28" s="1"/>
  <c r="N2063" i="28" s="1"/>
  <c r="N2064" i="28" s="1"/>
  <c r="N2065" i="28" s="1"/>
  <c r="N2066" i="28" s="1"/>
  <c r="N2067" i="28" s="1"/>
  <c r="N2068" i="28" s="1"/>
  <c r="N2069" i="28" s="1"/>
  <c r="C2023" i="28"/>
  <c r="D2017" i="28"/>
  <c r="D2016" i="28"/>
  <c r="F2009" i="28"/>
  <c r="E2006" i="28"/>
  <c r="D2006" i="28"/>
  <c r="G2005" i="28"/>
  <c r="G2004" i="28"/>
  <c r="G2003" i="28"/>
  <c r="G2002" i="28"/>
  <c r="G2001" i="28"/>
  <c r="G2000" i="28"/>
  <c r="F2000" i="28"/>
  <c r="F2001" i="28" s="1"/>
  <c r="F2002" i="28" s="1"/>
  <c r="F2003" i="28" s="1"/>
  <c r="F2004" i="28" s="1"/>
  <c r="F2005" i="28" s="1"/>
  <c r="G1998" i="28"/>
  <c r="G1997" i="28"/>
  <c r="G1996" i="28"/>
  <c r="G1995" i="28"/>
  <c r="G2009" i="28" s="1"/>
  <c r="F1995" i="28"/>
  <c r="N1991" i="28"/>
  <c r="N1992" i="28" s="1"/>
  <c r="N1993" i="28" s="1"/>
  <c r="N1994" i="28" s="1"/>
  <c r="N1995" i="28" s="1"/>
  <c r="N1996" i="28" s="1"/>
  <c r="N1997" i="28" s="1"/>
  <c r="N1998" i="28" s="1"/>
  <c r="N1999" i="28" s="1"/>
  <c r="N2000" i="28" s="1"/>
  <c r="N2001" i="28" s="1"/>
  <c r="N2002" i="28" s="1"/>
  <c r="N2003" i="28" s="1"/>
  <c r="N2004" i="28" s="1"/>
  <c r="N2005" i="28" s="1"/>
  <c r="N2006" i="28" s="1"/>
  <c r="N2007" i="28" s="1"/>
  <c r="N2008" i="28" s="1"/>
  <c r="N2009" i="28" s="1"/>
  <c r="N2010" i="28" s="1"/>
  <c r="N2011" i="28" s="1"/>
  <c r="N2012" i="28" s="1"/>
  <c r="N2013" i="28" s="1"/>
  <c r="N2014" i="28" s="1"/>
  <c r="N2015" i="28" s="1"/>
  <c r="N2016" i="28" s="1"/>
  <c r="N2017" i="28" s="1"/>
  <c r="N2018" i="28" s="1"/>
  <c r="N2019" i="28" s="1"/>
  <c r="N2020" i="28" s="1"/>
  <c r="N2021" i="28" s="1"/>
  <c r="N2022" i="28" s="1"/>
  <c r="C1990" i="28"/>
  <c r="D1984" i="28"/>
  <c r="D1983" i="28"/>
  <c r="D1982" i="28"/>
  <c r="D1981" i="28"/>
  <c r="F1978" i="28"/>
  <c r="E1973" i="28"/>
  <c r="D1973" i="28"/>
  <c r="F1977" i="28" s="1"/>
  <c r="F1985" i="28" s="1"/>
  <c r="G1972" i="28"/>
  <c r="G1971" i="28"/>
  <c r="G1970" i="28"/>
  <c r="F1970" i="28"/>
  <c r="F1971" i="28" s="1"/>
  <c r="F1972" i="28" s="1"/>
  <c r="G1969" i="28"/>
  <c r="G1967" i="28"/>
  <c r="G1966" i="28"/>
  <c r="G1965" i="28"/>
  <c r="G1964" i="28"/>
  <c r="G1963" i="28"/>
  <c r="G1962" i="28"/>
  <c r="P1961" i="28"/>
  <c r="Q1961" i="28" s="1"/>
  <c r="R1961" i="28" s="1"/>
  <c r="P1960" i="28"/>
  <c r="Q1960" i="28" s="1"/>
  <c r="R1960" i="28" s="1"/>
  <c r="G1960" i="28"/>
  <c r="G1959" i="28"/>
  <c r="G1958" i="28"/>
  <c r="G1957" i="28"/>
  <c r="G1956" i="28"/>
  <c r="G1955" i="28"/>
  <c r="F1955" i="28"/>
  <c r="N1951" i="28"/>
  <c r="N1952" i="28" s="1"/>
  <c r="N1953" i="28" s="1"/>
  <c r="N1954" i="28" s="1"/>
  <c r="N1955" i="28" s="1"/>
  <c r="N1956" i="28" s="1"/>
  <c r="N1957" i="28" s="1"/>
  <c r="N1958" i="28" s="1"/>
  <c r="N1959" i="28" s="1"/>
  <c r="N1960" i="28" s="1"/>
  <c r="N1961" i="28" s="1"/>
  <c r="N1962" i="28" s="1"/>
  <c r="N1963" i="28" s="1"/>
  <c r="N1964" i="28" s="1"/>
  <c r="N1965" i="28" s="1"/>
  <c r="N1966" i="28" s="1"/>
  <c r="N1967" i="28" s="1"/>
  <c r="N1968" i="28" s="1"/>
  <c r="N1969" i="28" s="1"/>
  <c r="N1970" i="28" s="1"/>
  <c r="N1971" i="28" s="1"/>
  <c r="N1972" i="28" s="1"/>
  <c r="N1973" i="28" s="1"/>
  <c r="N1974" i="28" s="1"/>
  <c r="N1975" i="28" s="1"/>
  <c r="N1976" i="28" s="1"/>
  <c r="N1977" i="28" s="1"/>
  <c r="N1978" i="28" s="1"/>
  <c r="N1979" i="28" s="1"/>
  <c r="N1980" i="28" s="1"/>
  <c r="N1981" i="28" s="1"/>
  <c r="N1982" i="28" s="1"/>
  <c r="N1983" i="28" s="1"/>
  <c r="N1984" i="28" s="1"/>
  <c r="N1985" i="28" s="1"/>
  <c r="N1986" i="28" s="1"/>
  <c r="N1987" i="28" s="1"/>
  <c r="N1988" i="28" s="1"/>
  <c r="N1989" i="28" s="1"/>
  <c r="C1950" i="28"/>
  <c r="D1944" i="28"/>
  <c r="D1943" i="28"/>
  <c r="D1942" i="28"/>
  <c r="F1936" i="28"/>
  <c r="E1933" i="28"/>
  <c r="D1933" i="28"/>
  <c r="G1932" i="28"/>
  <c r="F1932" i="28"/>
  <c r="G1929" i="28"/>
  <c r="G1928" i="28"/>
  <c r="G1927" i="28"/>
  <c r="G1926" i="28"/>
  <c r="G1925" i="28"/>
  <c r="G1924" i="28"/>
  <c r="G1923" i="28"/>
  <c r="G1922" i="28"/>
  <c r="G1921" i="28"/>
  <c r="G1920" i="28"/>
  <c r="G1919" i="28"/>
  <c r="G1918" i="28"/>
  <c r="G1917" i="28"/>
  <c r="G1916" i="28"/>
  <c r="G1915" i="28"/>
  <c r="G1914" i="28"/>
  <c r="G1912" i="28"/>
  <c r="G1911" i="28"/>
  <c r="G1936" i="28" s="1"/>
  <c r="F1911" i="28"/>
  <c r="N1907" i="28"/>
  <c r="N1908" i="28" s="1"/>
  <c r="N1909" i="28" s="1"/>
  <c r="N1910" i="28" s="1"/>
  <c r="N1911" i="28" s="1"/>
  <c r="N1912" i="28" s="1"/>
  <c r="N1913" i="28" s="1"/>
  <c r="N1914" i="28" s="1"/>
  <c r="N1915" i="28" s="1"/>
  <c r="N1916" i="28" s="1"/>
  <c r="N1917" i="28" s="1"/>
  <c r="N1918" i="28" s="1"/>
  <c r="N1919" i="28" s="1"/>
  <c r="N1920" i="28" s="1"/>
  <c r="N1921" i="28" s="1"/>
  <c r="N1922" i="28" s="1"/>
  <c r="N1923" i="28" s="1"/>
  <c r="N1924" i="28" s="1"/>
  <c r="N1925" i="28" s="1"/>
  <c r="N1926" i="28" s="1"/>
  <c r="N1927" i="28" s="1"/>
  <c r="N1928" i="28" s="1"/>
  <c r="N1929" i="28" s="1"/>
  <c r="N1930" i="28" s="1"/>
  <c r="N1931" i="28" s="1"/>
  <c r="N1932" i="28" s="1"/>
  <c r="N1933" i="28" s="1"/>
  <c r="N1934" i="28" s="1"/>
  <c r="N1935" i="28" s="1"/>
  <c r="N1936" i="28" s="1"/>
  <c r="N1937" i="28" s="1"/>
  <c r="N1938" i="28" s="1"/>
  <c r="N1939" i="28" s="1"/>
  <c r="N1940" i="28" s="1"/>
  <c r="N1941" i="28" s="1"/>
  <c r="N1942" i="28" s="1"/>
  <c r="N1943" i="28" s="1"/>
  <c r="N1944" i="28" s="1"/>
  <c r="N1945" i="28" s="1"/>
  <c r="N1946" i="28" s="1"/>
  <c r="N1947" i="28" s="1"/>
  <c r="N1948" i="28" s="1"/>
  <c r="N1949" i="28" s="1"/>
  <c r="C1906" i="28"/>
  <c r="D1901" i="28"/>
  <c r="D1900" i="28"/>
  <c r="D1899" i="28"/>
  <c r="D1898" i="28"/>
  <c r="F1895" i="28"/>
  <c r="F1893" i="28"/>
  <c r="E1890" i="28"/>
  <c r="D1890" i="28"/>
  <c r="G1889" i="28"/>
  <c r="G1888" i="28"/>
  <c r="G1887" i="28"/>
  <c r="G1886" i="28"/>
  <c r="G1885" i="28"/>
  <c r="G1884" i="28"/>
  <c r="G1893" i="28" s="1"/>
  <c r="F1884" i="28"/>
  <c r="N1880" i="28"/>
  <c r="N1881" i="28" s="1"/>
  <c r="N1882" i="28" s="1"/>
  <c r="N1883" i="28" s="1"/>
  <c r="N1884" i="28" s="1"/>
  <c r="N1885" i="28" s="1"/>
  <c r="N1886" i="28" s="1"/>
  <c r="N1887" i="28" s="1"/>
  <c r="N1888" i="28" s="1"/>
  <c r="N1889" i="28" s="1"/>
  <c r="N1890" i="28" s="1"/>
  <c r="N1891" i="28" s="1"/>
  <c r="N1892" i="28" s="1"/>
  <c r="N1893" i="28" s="1"/>
  <c r="N1894" i="28" s="1"/>
  <c r="N1895" i="28" s="1"/>
  <c r="N1896" i="28" s="1"/>
  <c r="N1897" i="28" s="1"/>
  <c r="N1898" i="28" s="1"/>
  <c r="N1899" i="28" s="1"/>
  <c r="N1900" i="28" s="1"/>
  <c r="N1901" i="28" s="1"/>
  <c r="N1902" i="28" s="1"/>
  <c r="N1903" i="28" s="1"/>
  <c r="N1904" i="28" s="1"/>
  <c r="N1905" i="28" s="1"/>
  <c r="C1879" i="28"/>
  <c r="D1874" i="28"/>
  <c r="D1873" i="28"/>
  <c r="D1872" i="28"/>
  <c r="F1866" i="28"/>
  <c r="E1863" i="28"/>
  <c r="D1863" i="28"/>
  <c r="G1862" i="28"/>
  <c r="G1861" i="28"/>
  <c r="G1860" i="28"/>
  <c r="G1859" i="28"/>
  <c r="G1858" i="28"/>
  <c r="G1857" i="28"/>
  <c r="G1856" i="28"/>
  <c r="G1855" i="28"/>
  <c r="G1866" i="28" s="1"/>
  <c r="F1855" i="28"/>
  <c r="N1851" i="28"/>
  <c r="N1852" i="28" s="1"/>
  <c r="N1853" i="28" s="1"/>
  <c r="N1854" i="28" s="1"/>
  <c r="N1855" i="28" s="1"/>
  <c r="N1856" i="28" s="1"/>
  <c r="N1857" i="28" s="1"/>
  <c r="N1858" i="28" s="1"/>
  <c r="N1859" i="28" s="1"/>
  <c r="N1860" i="28" s="1"/>
  <c r="N1861" i="28" s="1"/>
  <c r="N1862" i="28" s="1"/>
  <c r="N1863" i="28" s="1"/>
  <c r="N1864" i="28" s="1"/>
  <c r="N1865" i="28" s="1"/>
  <c r="N1866" i="28" s="1"/>
  <c r="N1867" i="28" s="1"/>
  <c r="N1868" i="28" s="1"/>
  <c r="N1869" i="28" s="1"/>
  <c r="N1870" i="28" s="1"/>
  <c r="N1871" i="28" s="1"/>
  <c r="N1872" i="28" s="1"/>
  <c r="N1873" i="28" s="1"/>
  <c r="N1874" i="28" s="1"/>
  <c r="N1875" i="28" s="1"/>
  <c r="N1876" i="28" s="1"/>
  <c r="N1877" i="28" s="1"/>
  <c r="N1878" i="28" s="1"/>
  <c r="C1850" i="28"/>
  <c r="D1844" i="28"/>
  <c r="D1843" i="28"/>
  <c r="D1842" i="28"/>
  <c r="F1836" i="28"/>
  <c r="E1833" i="28"/>
  <c r="D1833" i="28"/>
  <c r="F1833" i="28" s="1"/>
  <c r="B1841" i="28" s="1"/>
  <c r="G1832" i="28"/>
  <c r="G1831" i="28"/>
  <c r="G1830" i="28"/>
  <c r="G1829" i="28"/>
  <c r="G1828" i="28"/>
  <c r="G1827" i="28"/>
  <c r="G1826" i="28"/>
  <c r="G1825" i="28"/>
  <c r="G1824" i="28"/>
  <c r="G1823" i="28"/>
  <c r="G1836" i="28" s="1"/>
  <c r="F1823" i="28"/>
  <c r="N1819" i="28"/>
  <c r="N1820" i="28" s="1"/>
  <c r="N1821" i="28" s="1"/>
  <c r="N1822" i="28" s="1"/>
  <c r="N1823" i="28" s="1"/>
  <c r="N1824" i="28" s="1"/>
  <c r="N1825" i="28" s="1"/>
  <c r="N1826" i="28" s="1"/>
  <c r="N1827" i="28" s="1"/>
  <c r="N1828" i="28" s="1"/>
  <c r="N1829" i="28" s="1"/>
  <c r="N1830" i="28" s="1"/>
  <c r="N1831" i="28" s="1"/>
  <c r="N1832" i="28" s="1"/>
  <c r="N1833" i="28" s="1"/>
  <c r="N1834" i="28" s="1"/>
  <c r="N1835" i="28" s="1"/>
  <c r="N1836" i="28" s="1"/>
  <c r="N1837" i="28" s="1"/>
  <c r="N1838" i="28" s="1"/>
  <c r="N1839" i="28" s="1"/>
  <c r="N1840" i="28" s="1"/>
  <c r="N1841" i="28" s="1"/>
  <c r="N1842" i="28" s="1"/>
  <c r="N1843" i="28" s="1"/>
  <c r="N1844" i="28" s="1"/>
  <c r="N1845" i="28" s="1"/>
  <c r="N1846" i="28" s="1"/>
  <c r="N1847" i="28" s="1"/>
  <c r="N1848" i="28" s="1"/>
  <c r="N1849" i="28" s="1"/>
  <c r="C1818" i="28"/>
  <c r="D1812" i="28"/>
  <c r="D1811" i="28"/>
  <c r="D1810" i="28"/>
  <c r="F1804" i="28"/>
  <c r="E1801" i="28"/>
  <c r="D1801" i="28"/>
  <c r="G1797" i="28"/>
  <c r="N1796" i="28"/>
  <c r="N1797" i="28" s="1"/>
  <c r="N1798" i="28" s="1"/>
  <c r="N1799" i="28" s="1"/>
  <c r="N1800" i="28" s="1"/>
  <c r="N1801" i="28" s="1"/>
  <c r="N1802" i="28" s="1"/>
  <c r="N1803" i="28" s="1"/>
  <c r="N1804" i="28" s="1"/>
  <c r="N1805" i="28" s="1"/>
  <c r="N1806" i="28" s="1"/>
  <c r="N1807" i="28" s="1"/>
  <c r="N1808" i="28" s="1"/>
  <c r="N1809" i="28" s="1"/>
  <c r="N1810" i="28" s="1"/>
  <c r="N1811" i="28" s="1"/>
  <c r="N1812" i="28" s="1"/>
  <c r="N1813" i="28" s="1"/>
  <c r="N1814" i="28" s="1"/>
  <c r="N1815" i="28" s="1"/>
  <c r="N1816" i="28" s="1"/>
  <c r="N1817" i="28" s="1"/>
  <c r="G1796" i="28"/>
  <c r="G1795" i="28"/>
  <c r="G1793" i="28"/>
  <c r="G1792" i="28"/>
  <c r="G1804" i="28" s="1"/>
  <c r="F1792" i="28"/>
  <c r="N1788" i="28"/>
  <c r="N1789" i="28" s="1"/>
  <c r="N1790" i="28" s="1"/>
  <c r="N1791" i="28" s="1"/>
  <c r="N1792" i="28" s="1"/>
  <c r="N1793" i="28" s="1"/>
  <c r="N1794" i="28" s="1"/>
  <c r="N1795" i="28" s="1"/>
  <c r="C1787" i="28"/>
  <c r="D1781" i="28"/>
  <c r="D1780" i="28"/>
  <c r="D1779" i="28"/>
  <c r="F1773" i="28"/>
  <c r="E1770" i="28"/>
  <c r="D1770" i="28"/>
  <c r="G1769" i="28"/>
  <c r="G1768" i="28"/>
  <c r="G1767" i="28"/>
  <c r="G1766" i="28"/>
  <c r="G1765" i="28"/>
  <c r="G1764" i="28"/>
  <c r="G1762" i="28"/>
  <c r="G1773" i="28" s="1"/>
  <c r="F1762" i="28"/>
  <c r="N1758" i="28"/>
  <c r="N1759" i="28" s="1"/>
  <c r="N1760" i="28" s="1"/>
  <c r="N1761" i="28" s="1"/>
  <c r="N1762" i="28" s="1"/>
  <c r="N1763" i="28" s="1"/>
  <c r="N1764" i="28" s="1"/>
  <c r="N1765" i="28" s="1"/>
  <c r="N1766" i="28" s="1"/>
  <c r="N1767" i="28" s="1"/>
  <c r="N1768" i="28" s="1"/>
  <c r="N1769" i="28" s="1"/>
  <c r="N1770" i="28" s="1"/>
  <c r="N1771" i="28" s="1"/>
  <c r="N1772" i="28" s="1"/>
  <c r="N1773" i="28" s="1"/>
  <c r="N1774" i="28" s="1"/>
  <c r="N1775" i="28" s="1"/>
  <c r="N1776" i="28" s="1"/>
  <c r="N1777" i="28" s="1"/>
  <c r="N1778" i="28" s="1"/>
  <c r="N1779" i="28" s="1"/>
  <c r="N1780" i="28" s="1"/>
  <c r="N1781" i="28" s="1"/>
  <c r="N1782" i="28" s="1"/>
  <c r="N1783" i="28" s="1"/>
  <c r="N1784" i="28" s="1"/>
  <c r="N1785" i="28" s="1"/>
  <c r="N1786" i="28" s="1"/>
  <c r="C1757" i="28"/>
  <c r="D1751" i="28"/>
  <c r="D1750" i="28"/>
  <c r="D1749" i="28"/>
  <c r="F1743" i="28"/>
  <c r="E1740" i="28"/>
  <c r="D1740" i="28"/>
  <c r="F1744" i="28" s="1"/>
  <c r="G1736" i="28"/>
  <c r="G1735" i="28"/>
  <c r="G1734" i="28"/>
  <c r="G1733" i="28"/>
  <c r="G1732" i="28"/>
  <c r="G1731" i="28"/>
  <c r="G1730" i="28"/>
  <c r="G1729" i="28"/>
  <c r="N1725" i="28"/>
  <c r="N1726" i="28" s="1"/>
  <c r="N1727" i="28" s="1"/>
  <c r="N1728" i="28" s="1"/>
  <c r="N1729" i="28" s="1"/>
  <c r="N1730" i="28" s="1"/>
  <c r="N1731" i="28" s="1"/>
  <c r="N1732" i="28" s="1"/>
  <c r="N1733" i="28" s="1"/>
  <c r="N1734" i="28" s="1"/>
  <c r="N1735" i="28" s="1"/>
  <c r="N1736" i="28" s="1"/>
  <c r="N1737" i="28" s="1"/>
  <c r="N1738" i="28" s="1"/>
  <c r="N1739" i="28" s="1"/>
  <c r="N1740" i="28" s="1"/>
  <c r="N1741" i="28" s="1"/>
  <c r="N1742" i="28" s="1"/>
  <c r="N1743" i="28" s="1"/>
  <c r="N1744" i="28" s="1"/>
  <c r="N1745" i="28" s="1"/>
  <c r="N1746" i="28" s="1"/>
  <c r="N1747" i="28" s="1"/>
  <c r="N1748" i="28" s="1"/>
  <c r="N1749" i="28" s="1"/>
  <c r="N1750" i="28" s="1"/>
  <c r="N1751" i="28" s="1"/>
  <c r="N1752" i="28" s="1"/>
  <c r="N1753" i="28" s="1"/>
  <c r="N1754" i="28" s="1"/>
  <c r="N1755" i="28" s="1"/>
  <c r="N1756" i="28" s="1"/>
  <c r="C1724" i="28"/>
  <c r="D1718" i="28"/>
  <c r="D1717" i="28"/>
  <c r="D1716" i="28"/>
  <c r="F1710" i="28"/>
  <c r="E1707" i="28"/>
  <c r="D1707" i="28"/>
  <c r="F1711" i="28" s="1"/>
  <c r="G1706" i="28"/>
  <c r="G1704" i="28"/>
  <c r="G1703" i="28"/>
  <c r="G1702" i="28"/>
  <c r="G1700" i="28"/>
  <c r="G1699" i="28"/>
  <c r="G1698" i="28"/>
  <c r="G1697" i="28"/>
  <c r="G1696" i="28"/>
  <c r="G1695" i="28"/>
  <c r="G1694" i="28"/>
  <c r="G1693" i="28"/>
  <c r="G1710" i="28" s="1"/>
  <c r="N1689" i="28"/>
  <c r="N1690" i="28" s="1"/>
  <c r="N1691" i="28" s="1"/>
  <c r="N1692" i="28" s="1"/>
  <c r="N1693" i="28" s="1"/>
  <c r="N1694" i="28" s="1"/>
  <c r="N1695" i="28" s="1"/>
  <c r="N1696" i="28" s="1"/>
  <c r="N1697" i="28" s="1"/>
  <c r="N1698" i="28" s="1"/>
  <c r="N1699" i="28" s="1"/>
  <c r="N1700" i="28" s="1"/>
  <c r="N1701" i="28" s="1"/>
  <c r="N1702" i="28" s="1"/>
  <c r="N1703" i="28" s="1"/>
  <c r="N1704" i="28" s="1"/>
  <c r="N1705" i="28" s="1"/>
  <c r="N1706" i="28" s="1"/>
  <c r="N1707" i="28" s="1"/>
  <c r="N1708" i="28" s="1"/>
  <c r="N1709" i="28" s="1"/>
  <c r="N1710" i="28" s="1"/>
  <c r="N1711" i="28" s="1"/>
  <c r="N1712" i="28" s="1"/>
  <c r="N1713" i="28" s="1"/>
  <c r="N1714" i="28" s="1"/>
  <c r="N1715" i="28" s="1"/>
  <c r="N1716" i="28" s="1"/>
  <c r="N1717" i="28" s="1"/>
  <c r="N1718" i="28" s="1"/>
  <c r="N1719" i="28" s="1"/>
  <c r="N1720" i="28" s="1"/>
  <c r="N1721" i="28" s="1"/>
  <c r="N1722" i="28" s="1"/>
  <c r="N1723" i="28" s="1"/>
  <c r="C1688" i="28"/>
  <c r="D1682" i="28"/>
  <c r="D1681" i="28"/>
  <c r="D1680" i="28"/>
  <c r="F1674" i="28"/>
  <c r="E1671" i="28"/>
  <c r="D1671" i="28"/>
  <c r="F1675" i="28" s="1"/>
  <c r="G1669" i="28"/>
  <c r="G1664" i="28"/>
  <c r="G1661" i="28"/>
  <c r="G1660" i="28"/>
  <c r="G1674" i="28" s="1"/>
  <c r="N1656" i="28"/>
  <c r="N1657" i="28" s="1"/>
  <c r="N1658" i="28" s="1"/>
  <c r="N1659" i="28" s="1"/>
  <c r="N1660" i="28" s="1"/>
  <c r="N1661" i="28" s="1"/>
  <c r="N1662" i="28" s="1"/>
  <c r="N1663" i="28" s="1"/>
  <c r="N1664" i="28" s="1"/>
  <c r="N1665" i="28" s="1"/>
  <c r="N1666" i="28" s="1"/>
  <c r="N1667" i="28" s="1"/>
  <c r="N1668" i="28" s="1"/>
  <c r="N1669" i="28" s="1"/>
  <c r="N1670" i="28" s="1"/>
  <c r="N1671" i="28" s="1"/>
  <c r="N1672" i="28" s="1"/>
  <c r="N1673" i="28" s="1"/>
  <c r="N1674" i="28" s="1"/>
  <c r="N1675" i="28" s="1"/>
  <c r="N1676" i="28" s="1"/>
  <c r="N1677" i="28" s="1"/>
  <c r="N1678" i="28" s="1"/>
  <c r="N1679" i="28" s="1"/>
  <c r="N1680" i="28" s="1"/>
  <c r="N1681" i="28" s="1"/>
  <c r="N1682" i="28" s="1"/>
  <c r="N1683" i="28" s="1"/>
  <c r="N1684" i="28" s="1"/>
  <c r="N1685" i="28" s="1"/>
  <c r="N1686" i="28" s="1"/>
  <c r="N1687" i="28" s="1"/>
  <c r="C1655" i="28"/>
  <c r="D1650" i="28"/>
  <c r="D1649" i="28"/>
  <c r="D1648" i="28"/>
  <c r="F1642" i="28"/>
  <c r="E1639" i="28"/>
  <c r="D1639" i="28"/>
  <c r="G1634" i="28"/>
  <c r="G1630" i="28"/>
  <c r="G1629" i="28"/>
  <c r="G1628" i="28"/>
  <c r="G1627" i="28"/>
  <c r="G1626" i="28"/>
  <c r="G1625" i="28"/>
  <c r="G1624" i="28"/>
  <c r="G1623" i="28"/>
  <c r="G1622" i="28"/>
  <c r="G1621" i="28"/>
  <c r="G1620" i="28"/>
  <c r="G1619" i="28"/>
  <c r="G1618" i="28"/>
  <c r="G1617" i="28"/>
  <c r="G1616" i="28"/>
  <c r="G1615" i="28"/>
  <c r="N1611" i="28"/>
  <c r="N1612" i="28" s="1"/>
  <c r="N1613" i="28" s="1"/>
  <c r="N1614" i="28" s="1"/>
  <c r="N1615" i="28" s="1"/>
  <c r="N1616" i="28" s="1"/>
  <c r="N1617" i="28" s="1"/>
  <c r="N1618" i="28" s="1"/>
  <c r="N1619" i="28" s="1"/>
  <c r="N1620" i="28" s="1"/>
  <c r="N1621" i="28" s="1"/>
  <c r="N1622" i="28" s="1"/>
  <c r="N1623" i="28" s="1"/>
  <c r="N1624" i="28" s="1"/>
  <c r="N1625" i="28" s="1"/>
  <c r="N1626" i="28" s="1"/>
  <c r="N1627" i="28" s="1"/>
  <c r="N1628" i="28" s="1"/>
  <c r="N1629" i="28" s="1"/>
  <c r="N1630" i="28" s="1"/>
  <c r="N1631" i="28" s="1"/>
  <c r="N1632" i="28" s="1"/>
  <c r="N1633" i="28" s="1"/>
  <c r="N1634" i="28" s="1"/>
  <c r="N1635" i="28" s="1"/>
  <c r="N1636" i="28" s="1"/>
  <c r="N1637" i="28" s="1"/>
  <c r="N1638" i="28" s="1"/>
  <c r="N1639" i="28" s="1"/>
  <c r="N1640" i="28" s="1"/>
  <c r="N1641" i="28" s="1"/>
  <c r="N1642" i="28" s="1"/>
  <c r="N1643" i="28" s="1"/>
  <c r="N1644" i="28" s="1"/>
  <c r="N1645" i="28" s="1"/>
  <c r="N1646" i="28" s="1"/>
  <c r="N1647" i="28" s="1"/>
  <c r="N1648" i="28" s="1"/>
  <c r="N1649" i="28" s="1"/>
  <c r="N1650" i="28" s="1"/>
  <c r="N1651" i="28" s="1"/>
  <c r="N1652" i="28" s="1"/>
  <c r="N1653" i="28" s="1"/>
  <c r="N1654" i="28" s="1"/>
  <c r="C1610" i="28"/>
  <c r="D1605" i="28"/>
  <c r="D1604" i="28"/>
  <c r="D1603" i="28"/>
  <c r="F1597" i="28"/>
  <c r="E1594" i="28"/>
  <c r="D1594" i="28"/>
  <c r="G1586" i="28"/>
  <c r="G1585" i="28"/>
  <c r="G1584" i="28"/>
  <c r="F1584" i="28"/>
  <c r="N1580" i="28"/>
  <c r="N1581" i="28" s="1"/>
  <c r="N1582" i="28" s="1"/>
  <c r="N1583" i="28" s="1"/>
  <c r="N1584" i="28" s="1"/>
  <c r="N1585" i="28" s="1"/>
  <c r="N1586" i="28" s="1"/>
  <c r="N1587" i="28" s="1"/>
  <c r="N1588" i="28" s="1"/>
  <c r="N1589" i="28" s="1"/>
  <c r="N1590" i="28" s="1"/>
  <c r="N1591" i="28" s="1"/>
  <c r="N1592" i="28" s="1"/>
  <c r="N1593" i="28" s="1"/>
  <c r="N1594" i="28" s="1"/>
  <c r="N1595" i="28" s="1"/>
  <c r="N1596" i="28" s="1"/>
  <c r="N1597" i="28" s="1"/>
  <c r="N1598" i="28" s="1"/>
  <c r="N1599" i="28" s="1"/>
  <c r="N1600" i="28" s="1"/>
  <c r="N1601" i="28" s="1"/>
  <c r="N1602" i="28" s="1"/>
  <c r="N1603" i="28" s="1"/>
  <c r="N1604" i="28" s="1"/>
  <c r="N1605" i="28" s="1"/>
  <c r="N1606" i="28" s="1"/>
  <c r="N1607" i="28" s="1"/>
  <c r="N1608" i="28" s="1"/>
  <c r="N1609" i="28" s="1"/>
  <c r="C1579" i="28"/>
  <c r="D1573" i="28"/>
  <c r="D1572" i="28"/>
  <c r="D1571" i="28"/>
  <c r="F1565" i="28"/>
  <c r="E1562" i="28"/>
  <c r="D1562" i="28"/>
  <c r="G1561" i="28"/>
  <c r="F1561" i="28"/>
  <c r="G1560" i="28"/>
  <c r="G1559" i="28"/>
  <c r="G1558" i="28"/>
  <c r="G1557" i="28"/>
  <c r="G1556" i="28"/>
  <c r="G1565" i="28" s="1"/>
  <c r="F1556" i="28"/>
  <c r="C1551" i="28"/>
  <c r="D1545" i="28"/>
  <c r="D1544" i="28"/>
  <c r="D1543" i="28"/>
  <c r="F1537" i="28"/>
  <c r="E1534" i="28"/>
  <c r="D1534" i="28"/>
  <c r="F1534" i="28" s="1"/>
  <c r="B1542" i="28" s="1"/>
  <c r="G1531" i="28"/>
  <c r="F1531" i="28"/>
  <c r="G1530" i="28"/>
  <c r="G1529" i="28"/>
  <c r="G1528" i="28"/>
  <c r="G1527" i="28"/>
  <c r="G1524" i="28"/>
  <c r="G1522" i="28"/>
  <c r="G1520" i="28"/>
  <c r="G1518" i="28"/>
  <c r="G1537" i="28" s="1"/>
  <c r="F1518" i="28"/>
  <c r="N1514" i="28"/>
  <c r="N1515" i="28" s="1"/>
  <c r="N1516" i="28" s="1"/>
  <c r="N1517" i="28" s="1"/>
  <c r="N1518" i="28" s="1"/>
  <c r="N1519" i="28" s="1"/>
  <c r="N1520" i="28" s="1"/>
  <c r="N1521" i="28" s="1"/>
  <c r="N1522" i="28" s="1"/>
  <c r="N1523" i="28" s="1"/>
  <c r="N1524" i="28" s="1"/>
  <c r="N1525" i="28" s="1"/>
  <c r="N1526" i="28" s="1"/>
  <c r="N1527" i="28" s="1"/>
  <c r="N1528" i="28" s="1"/>
  <c r="N1529" i="28" s="1"/>
  <c r="N1530" i="28" s="1"/>
  <c r="N1531" i="28" s="1"/>
  <c r="N1532" i="28" s="1"/>
  <c r="N1533" i="28" s="1"/>
  <c r="N1534" i="28" s="1"/>
  <c r="N1535" i="28" s="1"/>
  <c r="N1536" i="28" s="1"/>
  <c r="N1537" i="28" s="1"/>
  <c r="N1538" i="28" s="1"/>
  <c r="N1539" i="28" s="1"/>
  <c r="N1540" i="28" s="1"/>
  <c r="N1541" i="28" s="1"/>
  <c r="N1542" i="28" s="1"/>
  <c r="N1543" i="28" s="1"/>
  <c r="N1544" i="28" s="1"/>
  <c r="N1545" i="28" s="1"/>
  <c r="N1546" i="28" s="1"/>
  <c r="N1547" i="28" s="1"/>
  <c r="N1548" i="28" s="1"/>
  <c r="N1549" i="28" s="1"/>
  <c r="N1550" i="28" s="1"/>
  <c r="N1551" i="28" s="1"/>
  <c r="N1552" i="28" s="1"/>
  <c r="N1553" i="28" s="1"/>
  <c r="N1554" i="28" s="1"/>
  <c r="N1555" i="28" s="1"/>
  <c r="N1556" i="28" s="1"/>
  <c r="N1557" i="28" s="1"/>
  <c r="N1558" i="28" s="1"/>
  <c r="N1559" i="28" s="1"/>
  <c r="N1560" i="28" s="1"/>
  <c r="N1561" i="28" s="1"/>
  <c r="N1562" i="28" s="1"/>
  <c r="N1563" i="28" s="1"/>
  <c r="N1564" i="28" s="1"/>
  <c r="N1565" i="28" s="1"/>
  <c r="N1566" i="28" s="1"/>
  <c r="N1567" i="28" s="1"/>
  <c r="N1568" i="28" s="1"/>
  <c r="N1569" i="28" s="1"/>
  <c r="N1570" i="28" s="1"/>
  <c r="N1571" i="28" s="1"/>
  <c r="N1572" i="28" s="1"/>
  <c r="N1573" i="28" s="1"/>
  <c r="N1574" i="28" s="1"/>
  <c r="N1575" i="28" s="1"/>
  <c r="N1576" i="28" s="1"/>
  <c r="N1577" i="28" s="1"/>
  <c r="N1578" i="28" s="1"/>
  <c r="C1513" i="28"/>
  <c r="D1507" i="28"/>
  <c r="D1506" i="28"/>
  <c r="D1505" i="28"/>
  <c r="F1499" i="28"/>
  <c r="E1496" i="28"/>
  <c r="D1496" i="28"/>
  <c r="F1500" i="28" s="1"/>
  <c r="G1495" i="28"/>
  <c r="G1494" i="28"/>
  <c r="G1493" i="28"/>
  <c r="G1492" i="28"/>
  <c r="G1491" i="28"/>
  <c r="G1490" i="28"/>
  <c r="G1489" i="28"/>
  <c r="G1484" i="28"/>
  <c r="G1483" i="28"/>
  <c r="G1482" i="28"/>
  <c r="G1481" i="28"/>
  <c r="G1499" i="28" s="1"/>
  <c r="N1477" i="28"/>
  <c r="N1478" i="28" s="1"/>
  <c r="N1479" i="28" s="1"/>
  <c r="N1480" i="28" s="1"/>
  <c r="N1481" i="28" s="1"/>
  <c r="N1482" i="28" s="1"/>
  <c r="N1483" i="28" s="1"/>
  <c r="N1484" i="28" s="1"/>
  <c r="N1485" i="28" s="1"/>
  <c r="N1486" i="28" s="1"/>
  <c r="N1487" i="28" s="1"/>
  <c r="N1488" i="28" s="1"/>
  <c r="N1489" i="28" s="1"/>
  <c r="N1490" i="28" s="1"/>
  <c r="N1491" i="28" s="1"/>
  <c r="N1492" i="28" s="1"/>
  <c r="N1493" i="28" s="1"/>
  <c r="N1494" i="28" s="1"/>
  <c r="N1495" i="28" s="1"/>
  <c r="N1496" i="28" s="1"/>
  <c r="N1497" i="28" s="1"/>
  <c r="N1498" i="28" s="1"/>
  <c r="N1499" i="28" s="1"/>
  <c r="N1500" i="28" s="1"/>
  <c r="N1501" i="28" s="1"/>
  <c r="N1502" i="28" s="1"/>
  <c r="N1503" i="28" s="1"/>
  <c r="N1504" i="28" s="1"/>
  <c r="N1505" i="28" s="1"/>
  <c r="N1506" i="28" s="1"/>
  <c r="N1507" i="28" s="1"/>
  <c r="N1508" i="28" s="1"/>
  <c r="N1509" i="28" s="1"/>
  <c r="N1510" i="28" s="1"/>
  <c r="N1511" i="28" s="1"/>
  <c r="N1512" i="28" s="1"/>
  <c r="C1476" i="28"/>
  <c r="D1470" i="28"/>
  <c r="D1469" i="28"/>
  <c r="D1468" i="28"/>
  <c r="F1462" i="28"/>
  <c r="E1459" i="28"/>
  <c r="D1459" i="28"/>
  <c r="G1458" i="28"/>
  <c r="F1458" i="28"/>
  <c r="G1456" i="28"/>
  <c r="G1455" i="28"/>
  <c r="G1454" i="28"/>
  <c r="G1450" i="28"/>
  <c r="G1449" i="28"/>
  <c r="G1448" i="28"/>
  <c r="G1447" i="28"/>
  <c r="G1446" i="28"/>
  <c r="F1446" i="28"/>
  <c r="N1442" i="28"/>
  <c r="N1443" i="28" s="1"/>
  <c r="N1444" i="28" s="1"/>
  <c r="N1445" i="28" s="1"/>
  <c r="N1446" i="28" s="1"/>
  <c r="N1447" i="28" s="1"/>
  <c r="N1448" i="28" s="1"/>
  <c r="N1449" i="28" s="1"/>
  <c r="N1450" i="28" s="1"/>
  <c r="N1451" i="28" s="1"/>
  <c r="N1452" i="28" s="1"/>
  <c r="N1453" i="28" s="1"/>
  <c r="N1454" i="28" s="1"/>
  <c r="N1455" i="28" s="1"/>
  <c r="N1456" i="28" s="1"/>
  <c r="N1457" i="28" s="1"/>
  <c r="N1458" i="28" s="1"/>
  <c r="N1459" i="28" s="1"/>
  <c r="N1460" i="28" s="1"/>
  <c r="N1461" i="28" s="1"/>
  <c r="N1462" i="28" s="1"/>
  <c r="N1463" i="28" s="1"/>
  <c r="N1464" i="28" s="1"/>
  <c r="N1465" i="28" s="1"/>
  <c r="N1466" i="28" s="1"/>
  <c r="N1467" i="28" s="1"/>
  <c r="N1468" i="28" s="1"/>
  <c r="N1469" i="28" s="1"/>
  <c r="N1470" i="28" s="1"/>
  <c r="N1471" i="28" s="1"/>
  <c r="N1472" i="28" s="1"/>
  <c r="N1473" i="28" s="1"/>
  <c r="N1474" i="28" s="1"/>
  <c r="N1475" i="28" s="1"/>
  <c r="C1441" i="28"/>
  <c r="D1435" i="28"/>
  <c r="D1434" i="28"/>
  <c r="D1433" i="28"/>
  <c r="F1427" i="28"/>
  <c r="E1424" i="28"/>
  <c r="D1424" i="28"/>
  <c r="G1421" i="28"/>
  <c r="G1420" i="28"/>
  <c r="G1419" i="28"/>
  <c r="G1418" i="28"/>
  <c r="F1418" i="28"/>
  <c r="F1419" i="28" s="1"/>
  <c r="F1420" i="28" s="1"/>
  <c r="F1421" i="28" s="1"/>
  <c r="G1416" i="28"/>
  <c r="G1415" i="28"/>
  <c r="G1414" i="28"/>
  <c r="G1413" i="28"/>
  <c r="G1412" i="28"/>
  <c r="G1411" i="28"/>
  <c r="G1410" i="28"/>
  <c r="G1409" i="28"/>
  <c r="G1408" i="28"/>
  <c r="G1407" i="28"/>
  <c r="G1406" i="28"/>
  <c r="G1405" i="28"/>
  <c r="G1404" i="28"/>
  <c r="G1403" i="28"/>
  <c r="G1402" i="28"/>
  <c r="G1427" i="28" s="1"/>
  <c r="F1402" i="28"/>
  <c r="N1398" i="28"/>
  <c r="N1399" i="28" s="1"/>
  <c r="N1400" i="28" s="1"/>
  <c r="N1401" i="28" s="1"/>
  <c r="N1402" i="28" s="1"/>
  <c r="N1403" i="28" s="1"/>
  <c r="N1404" i="28" s="1"/>
  <c r="N1405" i="28" s="1"/>
  <c r="N1406" i="28" s="1"/>
  <c r="N1407" i="28" s="1"/>
  <c r="N1408" i="28" s="1"/>
  <c r="N1409" i="28" s="1"/>
  <c r="N1410" i="28" s="1"/>
  <c r="N1411" i="28" s="1"/>
  <c r="N1412" i="28" s="1"/>
  <c r="N1413" i="28" s="1"/>
  <c r="N1414" i="28" s="1"/>
  <c r="N1415" i="28" s="1"/>
  <c r="N1416" i="28" s="1"/>
  <c r="N1417" i="28" s="1"/>
  <c r="N1418" i="28" s="1"/>
  <c r="N1419" i="28" s="1"/>
  <c r="N1420" i="28" s="1"/>
  <c r="N1421" i="28" s="1"/>
  <c r="N1422" i="28" s="1"/>
  <c r="N1423" i="28" s="1"/>
  <c r="N1424" i="28" s="1"/>
  <c r="N1425" i="28" s="1"/>
  <c r="N1426" i="28" s="1"/>
  <c r="N1427" i="28" s="1"/>
  <c r="N1428" i="28" s="1"/>
  <c r="N1429" i="28" s="1"/>
  <c r="N1430" i="28" s="1"/>
  <c r="N1431" i="28" s="1"/>
  <c r="N1432" i="28" s="1"/>
  <c r="N1433" i="28" s="1"/>
  <c r="N1434" i="28" s="1"/>
  <c r="N1435" i="28" s="1"/>
  <c r="N1436" i="28" s="1"/>
  <c r="N1437" i="28" s="1"/>
  <c r="N1438" i="28" s="1"/>
  <c r="N1439" i="28" s="1"/>
  <c r="N1440" i="28" s="1"/>
  <c r="C1397" i="28"/>
  <c r="D1391" i="28"/>
  <c r="D1390" i="28"/>
  <c r="D1389" i="28"/>
  <c r="D1388" i="28"/>
  <c r="F1385" i="28"/>
  <c r="F1383" i="28"/>
  <c r="E1380" i="28"/>
  <c r="D1380" i="28"/>
  <c r="F1384" i="28" s="1"/>
  <c r="G1379" i="28"/>
  <c r="G1378" i="28"/>
  <c r="G1377" i="28"/>
  <c r="G1376" i="28"/>
  <c r="G1375" i="28"/>
  <c r="G1374" i="28"/>
  <c r="F1374" i="28"/>
  <c r="F1375" i="28" s="1"/>
  <c r="F1376" i="28" s="1"/>
  <c r="F1377" i="28" s="1"/>
  <c r="F1378" i="28" s="1"/>
  <c r="F1379" i="28" s="1"/>
  <c r="C1369" i="28"/>
  <c r="D1364" i="28"/>
  <c r="D1363" i="28"/>
  <c r="D1362" i="28"/>
  <c r="F1356" i="28"/>
  <c r="E1353" i="28"/>
  <c r="D1353" i="28"/>
  <c r="G1352" i="28"/>
  <c r="G1349" i="28"/>
  <c r="G1348" i="28"/>
  <c r="G1347" i="28"/>
  <c r="G1346" i="28"/>
  <c r="G1345" i="28"/>
  <c r="G1343" i="28"/>
  <c r="F1343" i="28"/>
  <c r="G1341" i="28"/>
  <c r="G1340" i="28"/>
  <c r="G1339" i="28"/>
  <c r="G1338" i="28"/>
  <c r="G1337" i="28"/>
  <c r="G1356" i="28" s="1"/>
  <c r="N1333" i="28"/>
  <c r="N1334" i="28" s="1"/>
  <c r="N1335" i="28" s="1"/>
  <c r="N1336" i="28" s="1"/>
  <c r="N1337" i="28" s="1"/>
  <c r="N1338" i="28" s="1"/>
  <c r="N1339" i="28" s="1"/>
  <c r="N1340" i="28" s="1"/>
  <c r="N1341" i="28" s="1"/>
  <c r="N1342" i="28" s="1"/>
  <c r="N1343" i="28" s="1"/>
  <c r="N1344" i="28" s="1"/>
  <c r="N1345" i="28" s="1"/>
  <c r="N1346" i="28" s="1"/>
  <c r="N1347" i="28" s="1"/>
  <c r="N1348" i="28" s="1"/>
  <c r="N1349" i="28" s="1"/>
  <c r="N1350" i="28" s="1"/>
  <c r="N1351" i="28" s="1"/>
  <c r="N1352" i="28" s="1"/>
  <c r="N1353" i="28" s="1"/>
  <c r="N1354" i="28" s="1"/>
  <c r="N1355" i="28" s="1"/>
  <c r="N1356" i="28" s="1"/>
  <c r="N1357" i="28" s="1"/>
  <c r="N1358" i="28" s="1"/>
  <c r="N1359" i="28" s="1"/>
  <c r="N1360" i="28" s="1"/>
  <c r="N1361" i="28" s="1"/>
  <c r="N1362" i="28" s="1"/>
  <c r="N1363" i="28" s="1"/>
  <c r="N1364" i="28" s="1"/>
  <c r="N1365" i="28" s="1"/>
  <c r="N1366" i="28" s="1"/>
  <c r="N1367" i="28" s="1"/>
  <c r="N1368" i="28" s="1"/>
  <c r="N1369" i="28" s="1"/>
  <c r="N1370" i="28" s="1"/>
  <c r="N1371" i="28" s="1"/>
  <c r="N1372" i="28" s="1"/>
  <c r="N1373" i="28" s="1"/>
  <c r="N1374" i="28" s="1"/>
  <c r="N1375" i="28" s="1"/>
  <c r="N1376" i="28" s="1"/>
  <c r="N1377" i="28" s="1"/>
  <c r="N1378" i="28" s="1"/>
  <c r="N1379" i="28" s="1"/>
  <c r="N1380" i="28" s="1"/>
  <c r="N1381" i="28" s="1"/>
  <c r="N1382" i="28" s="1"/>
  <c r="N1383" i="28" s="1"/>
  <c r="N1384" i="28" s="1"/>
  <c r="N1385" i="28" s="1"/>
  <c r="N1386" i="28" s="1"/>
  <c r="N1387" i="28" s="1"/>
  <c r="N1388" i="28" s="1"/>
  <c r="N1389" i="28" s="1"/>
  <c r="N1390" i="28" s="1"/>
  <c r="N1391" i="28" s="1"/>
  <c r="N1392" i="28" s="1"/>
  <c r="N1393" i="28" s="1"/>
  <c r="N1394" i="28" s="1"/>
  <c r="N1395" i="28" s="1"/>
  <c r="N1396" i="28" s="1"/>
  <c r="C1332" i="28"/>
  <c r="D1327" i="28"/>
  <c r="D1326" i="28"/>
  <c r="D1325" i="28"/>
  <c r="F1319" i="28"/>
  <c r="E1316" i="28"/>
  <c r="D1316" i="28"/>
  <c r="G1314" i="28"/>
  <c r="G1313" i="28"/>
  <c r="G1312" i="28"/>
  <c r="G1311" i="28"/>
  <c r="G1310" i="28"/>
  <c r="G1309" i="28"/>
  <c r="G1308" i="28"/>
  <c r="G1307" i="28"/>
  <c r="G1306" i="28"/>
  <c r="G1305" i="28"/>
  <c r="G1304" i="28"/>
  <c r="G1303" i="28"/>
  <c r="G1319" i="28" s="1"/>
  <c r="N1299" i="28"/>
  <c r="N1300" i="28" s="1"/>
  <c r="N1301" i="28" s="1"/>
  <c r="N1302" i="28" s="1"/>
  <c r="N1303" i="28" s="1"/>
  <c r="N1304" i="28" s="1"/>
  <c r="N1305" i="28" s="1"/>
  <c r="N1306" i="28" s="1"/>
  <c r="N1307" i="28" s="1"/>
  <c r="N1308" i="28" s="1"/>
  <c r="N1309" i="28" s="1"/>
  <c r="N1310" i="28" s="1"/>
  <c r="N1311" i="28" s="1"/>
  <c r="N1312" i="28" s="1"/>
  <c r="N1313" i="28" s="1"/>
  <c r="N1314" i="28" s="1"/>
  <c r="N1315" i="28" s="1"/>
  <c r="N1316" i="28" s="1"/>
  <c r="N1317" i="28" s="1"/>
  <c r="N1318" i="28" s="1"/>
  <c r="N1319" i="28" s="1"/>
  <c r="N1320" i="28" s="1"/>
  <c r="N1321" i="28" s="1"/>
  <c r="N1322" i="28" s="1"/>
  <c r="N1323" i="28" s="1"/>
  <c r="N1324" i="28" s="1"/>
  <c r="N1325" i="28" s="1"/>
  <c r="N1326" i="28" s="1"/>
  <c r="N1327" i="28" s="1"/>
  <c r="N1328" i="28" s="1"/>
  <c r="N1329" i="28" s="1"/>
  <c r="N1330" i="28" s="1"/>
  <c r="N1331" i="28" s="1"/>
  <c r="C1298" i="28"/>
  <c r="D1292" i="28"/>
  <c r="D1291" i="28"/>
  <c r="D1290" i="28"/>
  <c r="F1284" i="28"/>
  <c r="E1281" i="28"/>
  <c r="D1281" i="28"/>
  <c r="G1275" i="28"/>
  <c r="G1273" i="28"/>
  <c r="G1272" i="28"/>
  <c r="G1271" i="28"/>
  <c r="F1271" i="28"/>
  <c r="N1267" i="28"/>
  <c r="N1268" i="28" s="1"/>
  <c r="N1269" i="28" s="1"/>
  <c r="N1270" i="28" s="1"/>
  <c r="N1271" i="28" s="1"/>
  <c r="N1272" i="28" s="1"/>
  <c r="N1273" i="28" s="1"/>
  <c r="N1274" i="28" s="1"/>
  <c r="N1275" i="28" s="1"/>
  <c r="N1276" i="28" s="1"/>
  <c r="N1277" i="28" s="1"/>
  <c r="N1278" i="28" s="1"/>
  <c r="N1279" i="28" s="1"/>
  <c r="N1280" i="28" s="1"/>
  <c r="N1281" i="28" s="1"/>
  <c r="N1282" i="28" s="1"/>
  <c r="N1283" i="28" s="1"/>
  <c r="N1284" i="28" s="1"/>
  <c r="N1285" i="28" s="1"/>
  <c r="N1286" i="28" s="1"/>
  <c r="N1287" i="28" s="1"/>
  <c r="N1288" i="28" s="1"/>
  <c r="N1289" i="28" s="1"/>
  <c r="N1290" i="28" s="1"/>
  <c r="N1291" i="28" s="1"/>
  <c r="N1292" i="28" s="1"/>
  <c r="N1293" i="28" s="1"/>
  <c r="N1294" i="28" s="1"/>
  <c r="N1295" i="28" s="1"/>
  <c r="N1296" i="28" s="1"/>
  <c r="N1297" i="28" s="1"/>
  <c r="C1266" i="28"/>
  <c r="D1260" i="28"/>
  <c r="D1259" i="28"/>
  <c r="F1252" i="28"/>
  <c r="E1249" i="28"/>
  <c r="F1249" i="28" s="1"/>
  <c r="B1257" i="28" s="1"/>
  <c r="D1249" i="28"/>
  <c r="G1246" i="28"/>
  <c r="G1245" i="28"/>
  <c r="G1244" i="28"/>
  <c r="G1241" i="28"/>
  <c r="G1240" i="28"/>
  <c r="G1239" i="28"/>
  <c r="G1238" i="28"/>
  <c r="G1237" i="28"/>
  <c r="G1236" i="28"/>
  <c r="G1235" i="28"/>
  <c r="G1234" i="28"/>
  <c r="G1233" i="28"/>
  <c r="G1252" i="28" s="1"/>
  <c r="F1233" i="28"/>
  <c r="N1229" i="28"/>
  <c r="N1230" i="28" s="1"/>
  <c r="N1231" i="28" s="1"/>
  <c r="N1232" i="28" s="1"/>
  <c r="N1233" i="28" s="1"/>
  <c r="N1234" i="28" s="1"/>
  <c r="N1235" i="28" s="1"/>
  <c r="N1236" i="28" s="1"/>
  <c r="N1237" i="28" s="1"/>
  <c r="N1238" i="28" s="1"/>
  <c r="N1239" i="28" s="1"/>
  <c r="N1240" i="28" s="1"/>
  <c r="N1241" i="28" s="1"/>
  <c r="N1242" i="28" s="1"/>
  <c r="N1243" i="28" s="1"/>
  <c r="N1244" i="28" s="1"/>
  <c r="N1245" i="28" s="1"/>
  <c r="N1246" i="28" s="1"/>
  <c r="N1247" i="28" s="1"/>
  <c r="N1248" i="28" s="1"/>
  <c r="N1249" i="28" s="1"/>
  <c r="N1250" i="28" s="1"/>
  <c r="N1251" i="28" s="1"/>
  <c r="N1252" i="28" s="1"/>
  <c r="N1253" i="28" s="1"/>
  <c r="N1254" i="28" s="1"/>
  <c r="N1255" i="28" s="1"/>
  <c r="N1256" i="28" s="1"/>
  <c r="N1257" i="28" s="1"/>
  <c r="N1258" i="28" s="1"/>
  <c r="N1259" i="28" s="1"/>
  <c r="N1260" i="28" s="1"/>
  <c r="N1261" i="28" s="1"/>
  <c r="N1262" i="28" s="1"/>
  <c r="N1263" i="28" s="1"/>
  <c r="N1264" i="28" s="1"/>
  <c r="N1265" i="28" s="1"/>
  <c r="C1228" i="28"/>
  <c r="D1222" i="28"/>
  <c r="D1221" i="28"/>
  <c r="D1220" i="28"/>
  <c r="F1214" i="28"/>
  <c r="E1211" i="28"/>
  <c r="D1211" i="28"/>
  <c r="F1211" i="28" s="1"/>
  <c r="B1219" i="28" s="1"/>
  <c r="G1210" i="28"/>
  <c r="G1209" i="28"/>
  <c r="G1208" i="28"/>
  <c r="G1207" i="28"/>
  <c r="G1206" i="28"/>
  <c r="G1205" i="28"/>
  <c r="G1203" i="28"/>
  <c r="G1199" i="28"/>
  <c r="G1198" i="28"/>
  <c r="G1197" i="28"/>
  <c r="G1196" i="28"/>
  <c r="G1214" i="28" s="1"/>
  <c r="N1192" i="28"/>
  <c r="N1193" i="28" s="1"/>
  <c r="N1194" i="28" s="1"/>
  <c r="N1195" i="28" s="1"/>
  <c r="N1196" i="28" s="1"/>
  <c r="N1197" i="28" s="1"/>
  <c r="N1198" i="28" s="1"/>
  <c r="N1199" i="28" s="1"/>
  <c r="N1200" i="28" s="1"/>
  <c r="N1201" i="28" s="1"/>
  <c r="N1202" i="28" s="1"/>
  <c r="N1203" i="28" s="1"/>
  <c r="N1204" i="28" s="1"/>
  <c r="N1205" i="28" s="1"/>
  <c r="N1206" i="28" s="1"/>
  <c r="N1207" i="28" s="1"/>
  <c r="N1208" i="28" s="1"/>
  <c r="N1209" i="28" s="1"/>
  <c r="N1210" i="28" s="1"/>
  <c r="N1211" i="28" s="1"/>
  <c r="N1212" i="28" s="1"/>
  <c r="N1213" i="28" s="1"/>
  <c r="N1214" i="28" s="1"/>
  <c r="N1215" i="28" s="1"/>
  <c r="N1216" i="28" s="1"/>
  <c r="N1217" i="28" s="1"/>
  <c r="N1218" i="28" s="1"/>
  <c r="N1219" i="28" s="1"/>
  <c r="N1220" i="28" s="1"/>
  <c r="N1221" i="28" s="1"/>
  <c r="N1222" i="28" s="1"/>
  <c r="N1223" i="28" s="1"/>
  <c r="N1224" i="28" s="1"/>
  <c r="N1225" i="28" s="1"/>
  <c r="N1226" i="28" s="1"/>
  <c r="N1227" i="28" s="1"/>
  <c r="C1191" i="28"/>
  <c r="D1185" i="28"/>
  <c r="D1184" i="28"/>
  <c r="D1183" i="28"/>
  <c r="F1177" i="28"/>
  <c r="E1174" i="28"/>
  <c r="D1174" i="28"/>
  <c r="G1173" i="28"/>
  <c r="G1172" i="28"/>
  <c r="G1171" i="28"/>
  <c r="G1170" i="28"/>
  <c r="G1169" i="28"/>
  <c r="G1168" i="28"/>
  <c r="G1167" i="28"/>
  <c r="G1166" i="28"/>
  <c r="G1165" i="28"/>
  <c r="G1164" i="28"/>
  <c r="G1163" i="28"/>
  <c r="G1162" i="28"/>
  <c r="N1158" i="28"/>
  <c r="N1159" i="28" s="1"/>
  <c r="N1160" i="28" s="1"/>
  <c r="N1161" i="28" s="1"/>
  <c r="N1162" i="28" s="1"/>
  <c r="N1163" i="28" s="1"/>
  <c r="N1164" i="28" s="1"/>
  <c r="N1165" i="28" s="1"/>
  <c r="N1166" i="28" s="1"/>
  <c r="N1167" i="28" s="1"/>
  <c r="N1168" i="28" s="1"/>
  <c r="N1169" i="28" s="1"/>
  <c r="N1170" i="28" s="1"/>
  <c r="N1171" i="28" s="1"/>
  <c r="N1172" i="28" s="1"/>
  <c r="N1173" i="28" s="1"/>
  <c r="N1174" i="28" s="1"/>
  <c r="N1175" i="28" s="1"/>
  <c r="N1176" i="28" s="1"/>
  <c r="N1177" i="28" s="1"/>
  <c r="N1178" i="28" s="1"/>
  <c r="N1179" i="28" s="1"/>
  <c r="N1180" i="28" s="1"/>
  <c r="N1181" i="28" s="1"/>
  <c r="N1182" i="28" s="1"/>
  <c r="N1183" i="28" s="1"/>
  <c r="N1184" i="28" s="1"/>
  <c r="N1185" i="28" s="1"/>
  <c r="N1186" i="28" s="1"/>
  <c r="N1187" i="28" s="1"/>
  <c r="N1188" i="28" s="1"/>
  <c r="N1189" i="28" s="1"/>
  <c r="N1190" i="28" s="1"/>
  <c r="C1157" i="28"/>
  <c r="D1151" i="28"/>
  <c r="D1150" i="28"/>
  <c r="D1149" i="28"/>
  <c r="F1143" i="28"/>
  <c r="E1140" i="28"/>
  <c r="D1140" i="28"/>
  <c r="G1139" i="28"/>
  <c r="G1137" i="28"/>
  <c r="G1135" i="28"/>
  <c r="G1134" i="28"/>
  <c r="G1133" i="28"/>
  <c r="G1132" i="28"/>
  <c r="G1131" i="28"/>
  <c r="G1130" i="28"/>
  <c r="G1129" i="28"/>
  <c r="G1128" i="28"/>
  <c r="G1127" i="28"/>
  <c r="G1126" i="28"/>
  <c r="G1125" i="28"/>
  <c r="G1124" i="28"/>
  <c r="G1143" i="28" s="1"/>
  <c r="F1124" i="28"/>
  <c r="N1120" i="28"/>
  <c r="N1121" i="28" s="1"/>
  <c r="N1122" i="28" s="1"/>
  <c r="N1123" i="28" s="1"/>
  <c r="N1124" i="28" s="1"/>
  <c r="N1125" i="28" s="1"/>
  <c r="N1126" i="28" s="1"/>
  <c r="N1127" i="28" s="1"/>
  <c r="N1128" i="28" s="1"/>
  <c r="N1129" i="28" s="1"/>
  <c r="N1130" i="28" s="1"/>
  <c r="N1131" i="28" s="1"/>
  <c r="N1132" i="28" s="1"/>
  <c r="N1133" i="28" s="1"/>
  <c r="N1134" i="28" s="1"/>
  <c r="N1135" i="28" s="1"/>
  <c r="N1136" i="28" s="1"/>
  <c r="N1137" i="28" s="1"/>
  <c r="N1138" i="28" s="1"/>
  <c r="N1139" i="28" s="1"/>
  <c r="N1140" i="28" s="1"/>
  <c r="N1141" i="28" s="1"/>
  <c r="N1142" i="28" s="1"/>
  <c r="N1143" i="28" s="1"/>
  <c r="N1144" i="28" s="1"/>
  <c r="N1145" i="28" s="1"/>
  <c r="N1146" i="28" s="1"/>
  <c r="N1147" i="28" s="1"/>
  <c r="N1148" i="28" s="1"/>
  <c r="N1149" i="28" s="1"/>
  <c r="N1150" i="28" s="1"/>
  <c r="N1151" i="28" s="1"/>
  <c r="N1152" i="28" s="1"/>
  <c r="N1153" i="28" s="1"/>
  <c r="N1154" i="28" s="1"/>
  <c r="N1155" i="28" s="1"/>
  <c r="N1156" i="28" s="1"/>
  <c r="C1119" i="28"/>
  <c r="D1113" i="28"/>
  <c r="D1112" i="28"/>
  <c r="D1111" i="28"/>
  <c r="D1110" i="28"/>
  <c r="G1107" i="28" s="1"/>
  <c r="F1107" i="28"/>
  <c r="F1105" i="28"/>
  <c r="E1102" i="28"/>
  <c r="D1102" i="28"/>
  <c r="G1101" i="28"/>
  <c r="G1100" i="28"/>
  <c r="G1099" i="28"/>
  <c r="G1098" i="28"/>
  <c r="G1097" i="28"/>
  <c r="G1096" i="28"/>
  <c r="G1095" i="28"/>
  <c r="G1094" i="28"/>
  <c r="G1093" i="28"/>
  <c r="G1092" i="28"/>
  <c r="G1091" i="28"/>
  <c r="G1090" i="28"/>
  <c r="G1089" i="28"/>
  <c r="G1088" i="28"/>
  <c r="G1087" i="28"/>
  <c r="G1086" i="28"/>
  <c r="G1085" i="28"/>
  <c r="G1105" i="28" s="1"/>
  <c r="F1085" i="28"/>
  <c r="N1081" i="28"/>
  <c r="N1082" i="28" s="1"/>
  <c r="N1083" i="28" s="1"/>
  <c r="N1084" i="28" s="1"/>
  <c r="N1085" i="28" s="1"/>
  <c r="N1086" i="28" s="1"/>
  <c r="N1087" i="28" s="1"/>
  <c r="N1088" i="28" s="1"/>
  <c r="N1089" i="28" s="1"/>
  <c r="N1090" i="28" s="1"/>
  <c r="N1091" i="28" s="1"/>
  <c r="N1092" i="28" s="1"/>
  <c r="N1093" i="28" s="1"/>
  <c r="N1094" i="28" s="1"/>
  <c r="N1095" i="28" s="1"/>
  <c r="N1096" i="28" s="1"/>
  <c r="N1097" i="28" s="1"/>
  <c r="N1098" i="28" s="1"/>
  <c r="N1099" i="28" s="1"/>
  <c r="N1100" i="28" s="1"/>
  <c r="N1101" i="28" s="1"/>
  <c r="N1102" i="28" s="1"/>
  <c r="N1103" i="28" s="1"/>
  <c r="N1104" i="28" s="1"/>
  <c r="N1105" i="28" s="1"/>
  <c r="N1106" i="28" s="1"/>
  <c r="N1107" i="28" s="1"/>
  <c r="N1108" i="28" s="1"/>
  <c r="N1109" i="28" s="1"/>
  <c r="N1110" i="28" s="1"/>
  <c r="N1111" i="28" s="1"/>
  <c r="N1112" i="28" s="1"/>
  <c r="N1113" i="28" s="1"/>
  <c r="N1114" i="28" s="1"/>
  <c r="N1115" i="28" s="1"/>
  <c r="N1116" i="28" s="1"/>
  <c r="N1117" i="28" s="1"/>
  <c r="N1118" i="28" s="1"/>
  <c r="C1080" i="28"/>
  <c r="D1075" i="28"/>
  <c r="D1074" i="28"/>
  <c r="D1073" i="28"/>
  <c r="F1067" i="28"/>
  <c r="E1064" i="28"/>
  <c r="D1064" i="28"/>
  <c r="G1063" i="28"/>
  <c r="G1062" i="28"/>
  <c r="G1057" i="28"/>
  <c r="G1056" i="28"/>
  <c r="G1055" i="28"/>
  <c r="G1054" i="28"/>
  <c r="G1053" i="28"/>
  <c r="G1052" i="28"/>
  <c r="G1050" i="28"/>
  <c r="G1049" i="28"/>
  <c r="G1048" i="28"/>
  <c r="G1047" i="28"/>
  <c r="G1046" i="28"/>
  <c r="G1045" i="28"/>
  <c r="G1044" i="28"/>
  <c r="G1043" i="28"/>
  <c r="G1042" i="28"/>
  <c r="G1041" i="28"/>
  <c r="G1040" i="28"/>
  <c r="G1039" i="28"/>
  <c r="G1038" i="28"/>
  <c r="G1037" i="28"/>
  <c r="G1067" i="28" s="1"/>
  <c r="N1033" i="28"/>
  <c r="N1034" i="28" s="1"/>
  <c r="N1035" i="28" s="1"/>
  <c r="N1036" i="28" s="1"/>
  <c r="N1037" i="28" s="1"/>
  <c r="N1038" i="28" s="1"/>
  <c r="N1039" i="28" s="1"/>
  <c r="N1040" i="28" s="1"/>
  <c r="N1041" i="28" s="1"/>
  <c r="N1042" i="28" s="1"/>
  <c r="N1043" i="28" s="1"/>
  <c r="N1044" i="28" s="1"/>
  <c r="N1045" i="28" s="1"/>
  <c r="N1046" i="28" s="1"/>
  <c r="N1047" i="28" s="1"/>
  <c r="N1048" i="28" s="1"/>
  <c r="N1049" i="28" s="1"/>
  <c r="N1050" i="28" s="1"/>
  <c r="N1051" i="28" s="1"/>
  <c r="N1052" i="28" s="1"/>
  <c r="N1053" i="28" s="1"/>
  <c r="N1054" i="28" s="1"/>
  <c r="N1055" i="28" s="1"/>
  <c r="N1056" i="28" s="1"/>
  <c r="N1057" i="28" s="1"/>
  <c r="N1058" i="28" s="1"/>
  <c r="N1059" i="28" s="1"/>
  <c r="N1060" i="28" s="1"/>
  <c r="N1061" i="28" s="1"/>
  <c r="N1062" i="28" s="1"/>
  <c r="N1063" i="28" s="1"/>
  <c r="N1064" i="28" s="1"/>
  <c r="N1065" i="28" s="1"/>
  <c r="N1066" i="28" s="1"/>
  <c r="N1067" i="28" s="1"/>
  <c r="N1068" i="28" s="1"/>
  <c r="N1069" i="28" s="1"/>
  <c r="N1070" i="28" s="1"/>
  <c r="N1071" i="28" s="1"/>
  <c r="N1072" i="28" s="1"/>
  <c r="N1073" i="28" s="1"/>
  <c r="N1074" i="28" s="1"/>
  <c r="N1075" i="28" s="1"/>
  <c r="N1076" i="28" s="1"/>
  <c r="N1077" i="28" s="1"/>
  <c r="N1078" i="28" s="1"/>
  <c r="N1079" i="28" s="1"/>
  <c r="C1032" i="28"/>
  <c r="D1027" i="28"/>
  <c r="D1026" i="28"/>
  <c r="D1025" i="28"/>
  <c r="F1019" i="28"/>
  <c r="E1016" i="28"/>
  <c r="D1016" i="28"/>
  <c r="G1013" i="28"/>
  <c r="G1012" i="28"/>
  <c r="G1011" i="28"/>
  <c r="G1010" i="28"/>
  <c r="G1009" i="28"/>
  <c r="G999" i="28"/>
  <c r="G998" i="28"/>
  <c r="G997" i="28"/>
  <c r="G996" i="28"/>
  <c r="G995" i="28"/>
  <c r="G994" i="28"/>
  <c r="G1019" i="28" s="1"/>
  <c r="N990" i="28"/>
  <c r="N991" i="28" s="1"/>
  <c r="N992" i="28" s="1"/>
  <c r="N993" i="28" s="1"/>
  <c r="N994" i="28" s="1"/>
  <c r="N995" i="28" s="1"/>
  <c r="N996" i="28" s="1"/>
  <c r="N997" i="28" s="1"/>
  <c r="N998" i="28" s="1"/>
  <c r="N999" i="28" s="1"/>
  <c r="N1000" i="28" s="1"/>
  <c r="N1001" i="28" s="1"/>
  <c r="N1002" i="28" s="1"/>
  <c r="N1003" i="28" s="1"/>
  <c r="N1004" i="28" s="1"/>
  <c r="N1005" i="28" s="1"/>
  <c r="N1006" i="28" s="1"/>
  <c r="N1007" i="28" s="1"/>
  <c r="N1008" i="28" s="1"/>
  <c r="N1009" i="28" s="1"/>
  <c r="N1010" i="28" s="1"/>
  <c r="N1011" i="28" s="1"/>
  <c r="N1012" i="28" s="1"/>
  <c r="N1013" i="28" s="1"/>
  <c r="N1014" i="28" s="1"/>
  <c r="N1015" i="28" s="1"/>
  <c r="N1016" i="28" s="1"/>
  <c r="N1017" i="28" s="1"/>
  <c r="N1018" i="28" s="1"/>
  <c r="N1019" i="28" s="1"/>
  <c r="N1020" i="28" s="1"/>
  <c r="N1021" i="28" s="1"/>
  <c r="N1022" i="28" s="1"/>
  <c r="N1023" i="28" s="1"/>
  <c r="N1024" i="28" s="1"/>
  <c r="N1025" i="28" s="1"/>
  <c r="N1026" i="28" s="1"/>
  <c r="N1027" i="28" s="1"/>
  <c r="N1028" i="28" s="1"/>
  <c r="N1029" i="28" s="1"/>
  <c r="N1030" i="28" s="1"/>
  <c r="N1031" i="28" s="1"/>
  <c r="C989" i="28"/>
  <c r="D983" i="28"/>
  <c r="D982" i="28"/>
  <c r="D981" i="28"/>
  <c r="D980" i="28"/>
  <c r="F977" i="28"/>
  <c r="E972" i="28"/>
  <c r="D972" i="28"/>
  <c r="F976" i="28" s="1"/>
  <c r="G964" i="28"/>
  <c r="G963" i="28"/>
  <c r="G962" i="28"/>
  <c r="G961" i="28"/>
  <c r="G960" i="28"/>
  <c r="G959" i="28"/>
  <c r="G958" i="28"/>
  <c r="G957" i="28"/>
  <c r="F957" i="28"/>
  <c r="F958" i="28" s="1"/>
  <c r="F960" i="28" s="1"/>
  <c r="F961" i="28" s="1"/>
  <c r="F962" i="28" s="1"/>
  <c r="F963" i="28" s="1"/>
  <c r="F964" i="28" s="1"/>
  <c r="F965" i="28" s="1"/>
  <c r="F966" i="28" s="1"/>
  <c r="F967" i="28" s="1"/>
  <c r="F968" i="28" s="1"/>
  <c r="F969" i="28" s="1"/>
  <c r="F970" i="28" s="1"/>
  <c r="F971" i="28" s="1"/>
  <c r="N953" i="28"/>
  <c r="N954" i="28" s="1"/>
  <c r="N955" i="28" s="1"/>
  <c r="N956" i="28" s="1"/>
  <c r="N957" i="28" s="1"/>
  <c r="N958" i="28" s="1"/>
  <c r="N959" i="28" s="1"/>
  <c r="N960" i="28" s="1"/>
  <c r="N961" i="28" s="1"/>
  <c r="N962" i="28" s="1"/>
  <c r="N963" i="28" s="1"/>
  <c r="N964" i="28" s="1"/>
  <c r="N965" i="28" s="1"/>
  <c r="N966" i="28" s="1"/>
  <c r="N967" i="28" s="1"/>
  <c r="N968" i="28" s="1"/>
  <c r="N969" i="28" s="1"/>
  <c r="N970" i="28" s="1"/>
  <c r="N971" i="28" s="1"/>
  <c r="N972" i="28" s="1"/>
  <c r="N973" i="28" s="1"/>
  <c r="N974" i="28" s="1"/>
  <c r="N975" i="28" s="1"/>
  <c r="N976" i="28" s="1"/>
  <c r="N977" i="28" s="1"/>
  <c r="N978" i="28" s="1"/>
  <c r="N979" i="28" s="1"/>
  <c r="N980" i="28" s="1"/>
  <c r="N981" i="28" s="1"/>
  <c r="N982" i="28" s="1"/>
  <c r="N983" i="28" s="1"/>
  <c r="N984" i="28" s="1"/>
  <c r="N985" i="28" s="1"/>
  <c r="N986" i="28" s="1"/>
  <c r="N987" i="28" s="1"/>
  <c r="N988" i="28" s="1"/>
  <c r="C952" i="28"/>
  <c r="D946" i="28"/>
  <c r="D945" i="28"/>
  <c r="F938" i="28"/>
  <c r="E935" i="28"/>
  <c r="D935" i="28"/>
  <c r="F939" i="28" s="1"/>
  <c r="G934" i="28"/>
  <c r="G933" i="28"/>
  <c r="G932" i="28"/>
  <c r="G927" i="28"/>
  <c r="G926" i="28"/>
  <c r="G925" i="28"/>
  <c r="G924" i="28"/>
  <c r="G923" i="28"/>
  <c r="G919" i="28"/>
  <c r="G918" i="28"/>
  <c r="G917" i="28"/>
  <c r="G916" i="28"/>
  <c r="G915" i="28"/>
  <c r="G914" i="28"/>
  <c r="G913" i="28"/>
  <c r="G912" i="28"/>
  <c r="G911" i="28"/>
  <c r="G910" i="28"/>
  <c r="G907" i="28"/>
  <c r="G938" i="28" s="1"/>
  <c r="F907" i="28"/>
  <c r="N903" i="28"/>
  <c r="N904" i="28" s="1"/>
  <c r="N905" i="28" s="1"/>
  <c r="N906" i="28" s="1"/>
  <c r="N907" i="28" s="1"/>
  <c r="N908" i="28" s="1"/>
  <c r="N909" i="28" s="1"/>
  <c r="N910" i="28" s="1"/>
  <c r="N911" i="28" s="1"/>
  <c r="N912" i="28" s="1"/>
  <c r="N913" i="28" s="1"/>
  <c r="N914" i="28" s="1"/>
  <c r="N915" i="28" s="1"/>
  <c r="N916" i="28" s="1"/>
  <c r="N917" i="28" s="1"/>
  <c r="N918" i="28" s="1"/>
  <c r="N919" i="28" s="1"/>
  <c r="N920" i="28" s="1"/>
  <c r="N921" i="28" s="1"/>
  <c r="N922" i="28" s="1"/>
  <c r="N923" i="28" s="1"/>
  <c r="N924" i="28" s="1"/>
  <c r="N925" i="28" s="1"/>
  <c r="N926" i="28" s="1"/>
  <c r="N927" i="28" s="1"/>
  <c r="N928" i="28" s="1"/>
  <c r="N929" i="28" s="1"/>
  <c r="N930" i="28" s="1"/>
  <c r="N931" i="28" s="1"/>
  <c r="N932" i="28" s="1"/>
  <c r="N933" i="28" s="1"/>
  <c r="N934" i="28" s="1"/>
  <c r="N935" i="28" s="1"/>
  <c r="N936" i="28" s="1"/>
  <c r="N937" i="28" s="1"/>
  <c r="N938" i="28" s="1"/>
  <c r="N939" i="28" s="1"/>
  <c r="N940" i="28" s="1"/>
  <c r="N941" i="28" s="1"/>
  <c r="N942" i="28" s="1"/>
  <c r="N943" i="28" s="1"/>
  <c r="N944" i="28" s="1"/>
  <c r="N945" i="28" s="1"/>
  <c r="N946" i="28" s="1"/>
  <c r="N947" i="28" s="1"/>
  <c r="N948" i="28" s="1"/>
  <c r="N949" i="28" s="1"/>
  <c r="N950" i="28" s="1"/>
  <c r="N951" i="28" s="1"/>
  <c r="C902" i="28"/>
  <c r="D896" i="28"/>
  <c r="D895" i="28"/>
  <c r="D894" i="28"/>
  <c r="F888" i="28"/>
  <c r="E885" i="28"/>
  <c r="D885" i="28"/>
  <c r="G884" i="28"/>
  <c r="G883" i="28"/>
  <c r="G875" i="28"/>
  <c r="G874" i="28"/>
  <c r="G873" i="28"/>
  <c r="G872" i="28"/>
  <c r="G871" i="28"/>
  <c r="G870" i="28"/>
  <c r="G888" i="28" s="1"/>
  <c r="F870" i="28"/>
  <c r="N866" i="28"/>
  <c r="N867" i="28" s="1"/>
  <c r="N868" i="28" s="1"/>
  <c r="N869" i="28" s="1"/>
  <c r="N870" i="28" s="1"/>
  <c r="N871" i="28" s="1"/>
  <c r="N872" i="28" s="1"/>
  <c r="N873" i="28" s="1"/>
  <c r="N874" i="28" s="1"/>
  <c r="N875" i="28" s="1"/>
  <c r="N876" i="28" s="1"/>
  <c r="N877" i="28" s="1"/>
  <c r="N878" i="28" s="1"/>
  <c r="N879" i="28" s="1"/>
  <c r="N880" i="28" s="1"/>
  <c r="N881" i="28" s="1"/>
  <c r="N882" i="28" s="1"/>
  <c r="N883" i="28" s="1"/>
  <c r="N884" i="28" s="1"/>
  <c r="N885" i="28" s="1"/>
  <c r="N886" i="28" s="1"/>
  <c r="N887" i="28" s="1"/>
  <c r="N888" i="28" s="1"/>
  <c r="N889" i="28" s="1"/>
  <c r="N890" i="28" s="1"/>
  <c r="N891" i="28" s="1"/>
  <c r="N892" i="28" s="1"/>
  <c r="N893" i="28" s="1"/>
  <c r="N894" i="28" s="1"/>
  <c r="N895" i="28" s="1"/>
  <c r="N896" i="28" s="1"/>
  <c r="N897" i="28" s="1"/>
  <c r="N898" i="28" s="1"/>
  <c r="N899" i="28" s="1"/>
  <c r="N900" i="28" s="1"/>
  <c r="N901" i="28" s="1"/>
  <c r="C865" i="28"/>
  <c r="D859" i="28"/>
  <c r="D858" i="28"/>
  <c r="D857" i="28"/>
  <c r="F851" i="28"/>
  <c r="E848" i="28"/>
  <c r="D848" i="28"/>
  <c r="G847" i="28"/>
  <c r="G846" i="28"/>
  <c r="G845" i="28"/>
  <c r="G844" i="28"/>
  <c r="G843" i="28"/>
  <c r="G842" i="28"/>
  <c r="G841" i="28"/>
  <c r="G840" i="28"/>
  <c r="G839" i="28"/>
  <c r="G838" i="28"/>
  <c r="G837" i="28"/>
  <c r="G836" i="28"/>
  <c r="G835" i="28"/>
  <c r="G834" i="28"/>
  <c r="G833" i="28"/>
  <c r="G832" i="28"/>
  <c r="G831" i="28"/>
  <c r="G830" i="28"/>
  <c r="G829" i="28"/>
  <c r="G851" i="28" s="1"/>
  <c r="N825" i="28"/>
  <c r="N826" i="28" s="1"/>
  <c r="N827" i="28" s="1"/>
  <c r="N828" i="28" s="1"/>
  <c r="N829" i="28" s="1"/>
  <c r="N830" i="28" s="1"/>
  <c r="N831" i="28" s="1"/>
  <c r="N832" i="28" s="1"/>
  <c r="N833" i="28" s="1"/>
  <c r="N834" i="28" s="1"/>
  <c r="N835" i="28" s="1"/>
  <c r="N836" i="28" s="1"/>
  <c r="N837" i="28" s="1"/>
  <c r="N838" i="28" s="1"/>
  <c r="N839" i="28" s="1"/>
  <c r="N840" i="28" s="1"/>
  <c r="N841" i="28" s="1"/>
  <c r="N842" i="28" s="1"/>
  <c r="N843" i="28" s="1"/>
  <c r="N844" i="28" s="1"/>
  <c r="N845" i="28" s="1"/>
  <c r="N846" i="28" s="1"/>
  <c r="N847" i="28" s="1"/>
  <c r="N848" i="28" s="1"/>
  <c r="N849" i="28" s="1"/>
  <c r="N850" i="28" s="1"/>
  <c r="N851" i="28" s="1"/>
  <c r="N852" i="28" s="1"/>
  <c r="N853" i="28" s="1"/>
  <c r="N854" i="28" s="1"/>
  <c r="N855" i="28" s="1"/>
  <c r="N856" i="28" s="1"/>
  <c r="N857" i="28" s="1"/>
  <c r="N858" i="28" s="1"/>
  <c r="N859" i="28" s="1"/>
  <c r="N860" i="28" s="1"/>
  <c r="N861" i="28" s="1"/>
  <c r="N862" i="28" s="1"/>
  <c r="N863" i="28" s="1"/>
  <c r="N864" i="28" s="1"/>
  <c r="C824" i="28"/>
  <c r="D818" i="28"/>
  <c r="D817" i="28"/>
  <c r="D816" i="28"/>
  <c r="F810" i="28"/>
  <c r="C14" i="12" s="1"/>
  <c r="E807" i="28"/>
  <c r="D807" i="28"/>
  <c r="F807" i="28" s="1"/>
  <c r="B815" i="28" s="1"/>
  <c r="G802" i="28"/>
  <c r="G801" i="28"/>
  <c r="G800" i="28"/>
  <c r="G799" i="28"/>
  <c r="G798" i="28"/>
  <c r="G797" i="28"/>
  <c r="G796" i="28"/>
  <c r="G795" i="28"/>
  <c r="G794" i="28"/>
  <c r="G793" i="28"/>
  <c r="G792" i="28"/>
  <c r="G791" i="28"/>
  <c r="G790" i="28"/>
  <c r="G789" i="28"/>
  <c r="G788" i="28"/>
  <c r="G787" i="28"/>
  <c r="G786" i="28"/>
  <c r="G785" i="28"/>
  <c r="G784" i="28"/>
  <c r="N780" i="28"/>
  <c r="N781" i="28" s="1"/>
  <c r="N782" i="28" s="1"/>
  <c r="N783" i="28" s="1"/>
  <c r="N784" i="28" s="1"/>
  <c r="N785" i="28" s="1"/>
  <c r="N786" i="28" s="1"/>
  <c r="N787" i="28" s="1"/>
  <c r="N788" i="28" s="1"/>
  <c r="N789" i="28" s="1"/>
  <c r="N790" i="28" s="1"/>
  <c r="N791" i="28" s="1"/>
  <c r="N792" i="28" s="1"/>
  <c r="N793" i="28" s="1"/>
  <c r="N794" i="28" s="1"/>
  <c r="N795" i="28" s="1"/>
  <c r="N796" i="28" s="1"/>
  <c r="N797" i="28" s="1"/>
  <c r="N798" i="28" s="1"/>
  <c r="N799" i="28" s="1"/>
  <c r="N800" i="28" s="1"/>
  <c r="N801" i="28" s="1"/>
  <c r="N802" i="28" s="1"/>
  <c r="N803" i="28" s="1"/>
  <c r="N804" i="28" s="1"/>
  <c r="N805" i="28" s="1"/>
  <c r="N806" i="28" s="1"/>
  <c r="N807" i="28" s="1"/>
  <c r="N808" i="28" s="1"/>
  <c r="N809" i="28" s="1"/>
  <c r="N810" i="28" s="1"/>
  <c r="N811" i="28" s="1"/>
  <c r="N812" i="28" s="1"/>
  <c r="N813" i="28" s="1"/>
  <c r="N814" i="28" s="1"/>
  <c r="N815" i="28" s="1"/>
  <c r="N816" i="28" s="1"/>
  <c r="N817" i="28" s="1"/>
  <c r="N818" i="28" s="1"/>
  <c r="N819" i="28" s="1"/>
  <c r="N820" i="28" s="1"/>
  <c r="N821" i="28" s="1"/>
  <c r="N822" i="28" s="1"/>
  <c r="N823" i="28" s="1"/>
  <c r="C779" i="28"/>
  <c r="D773" i="28"/>
  <c r="D772" i="28"/>
  <c r="D771" i="28"/>
  <c r="F765" i="28"/>
  <c r="C13" i="12" s="1"/>
  <c r="E762" i="28"/>
  <c r="D762" i="28"/>
  <c r="G761" i="28"/>
  <c r="G760" i="28"/>
  <c r="G759" i="28"/>
  <c r="G758" i="28"/>
  <c r="G757" i="28"/>
  <c r="G756" i="28"/>
  <c r="G755" i="28"/>
  <c r="G754" i="28"/>
  <c r="G753" i="28"/>
  <c r="G752" i="28"/>
  <c r="G751" i="28"/>
  <c r="G750" i="28"/>
  <c r="G749" i="28"/>
  <c r="G748" i="28"/>
  <c r="G747" i="28"/>
  <c r="G746" i="28"/>
  <c r="G745" i="28"/>
  <c r="G744" i="28"/>
  <c r="G743" i="28"/>
  <c r="G742" i="28"/>
  <c r="G741" i="28"/>
  <c r="G740" i="28"/>
  <c r="G739" i="28"/>
  <c r="G738" i="28"/>
  <c r="G737" i="28"/>
  <c r="G736" i="28"/>
  <c r="G735" i="28"/>
  <c r="G765" i="28" s="1"/>
  <c r="D13" i="12" s="1"/>
  <c r="F735" i="28"/>
  <c r="N731" i="28"/>
  <c r="N732" i="28" s="1"/>
  <c r="N733" i="28" s="1"/>
  <c r="N734" i="28" s="1"/>
  <c r="N735" i="28" s="1"/>
  <c r="N736" i="28" s="1"/>
  <c r="N737" i="28" s="1"/>
  <c r="N738" i="28" s="1"/>
  <c r="N739" i="28" s="1"/>
  <c r="N740" i="28" s="1"/>
  <c r="N741" i="28" s="1"/>
  <c r="N742" i="28" s="1"/>
  <c r="N743" i="28" s="1"/>
  <c r="N744" i="28" s="1"/>
  <c r="N745" i="28" s="1"/>
  <c r="N746" i="28" s="1"/>
  <c r="N747" i="28" s="1"/>
  <c r="N748" i="28" s="1"/>
  <c r="N749" i="28" s="1"/>
  <c r="N750" i="28" s="1"/>
  <c r="N751" i="28" s="1"/>
  <c r="N752" i="28" s="1"/>
  <c r="N753" i="28" s="1"/>
  <c r="N754" i="28" s="1"/>
  <c r="N755" i="28" s="1"/>
  <c r="N756" i="28" s="1"/>
  <c r="N757" i="28" s="1"/>
  <c r="N758" i="28" s="1"/>
  <c r="N759" i="28" s="1"/>
  <c r="N760" i="28" s="1"/>
  <c r="N761" i="28" s="1"/>
  <c r="N762" i="28" s="1"/>
  <c r="N763" i="28" s="1"/>
  <c r="N764" i="28" s="1"/>
  <c r="N765" i="28" s="1"/>
  <c r="N766" i="28" s="1"/>
  <c r="N767" i="28" s="1"/>
  <c r="N768" i="28" s="1"/>
  <c r="N769" i="28" s="1"/>
  <c r="N770" i="28" s="1"/>
  <c r="N771" i="28" s="1"/>
  <c r="N772" i="28" s="1"/>
  <c r="N773" i="28" s="1"/>
  <c r="N774" i="28" s="1"/>
  <c r="N775" i="28" s="1"/>
  <c r="N776" i="28" s="1"/>
  <c r="N777" i="28" s="1"/>
  <c r="N778" i="28" s="1"/>
  <c r="C730" i="28"/>
  <c r="D725" i="28"/>
  <c r="D724" i="28"/>
  <c r="D723" i="28"/>
  <c r="F717" i="28"/>
  <c r="C12" i="12" s="1"/>
  <c r="E714" i="28"/>
  <c r="D714" i="28"/>
  <c r="G712" i="28"/>
  <c r="G711" i="28"/>
  <c r="G710" i="28"/>
  <c r="G709" i="28"/>
  <c r="G708" i="28"/>
  <c r="G707" i="28"/>
  <c r="G706" i="28"/>
  <c r="G705" i="28"/>
  <c r="G704" i="28"/>
  <c r="G703" i="28"/>
  <c r="G702" i="28"/>
  <c r="G701" i="28"/>
  <c r="G700" i="28"/>
  <c r="G699" i="28"/>
  <c r="G698" i="28"/>
  <c r="G697" i="28"/>
  <c r="G696" i="28"/>
  <c r="G695" i="28"/>
  <c r="G717" i="28" s="1"/>
  <c r="F695" i="28"/>
  <c r="N691" i="28"/>
  <c r="N692" i="28" s="1"/>
  <c r="N693" i="28" s="1"/>
  <c r="N694" i="28" s="1"/>
  <c r="N695" i="28" s="1"/>
  <c r="N696" i="28" s="1"/>
  <c r="N697" i="28" s="1"/>
  <c r="N698" i="28" s="1"/>
  <c r="N699" i="28" s="1"/>
  <c r="N700" i="28" s="1"/>
  <c r="N701" i="28" s="1"/>
  <c r="N702" i="28" s="1"/>
  <c r="N703" i="28" s="1"/>
  <c r="N704" i="28" s="1"/>
  <c r="N705" i="28" s="1"/>
  <c r="N706" i="28" s="1"/>
  <c r="N707" i="28" s="1"/>
  <c r="N708" i="28" s="1"/>
  <c r="N709" i="28" s="1"/>
  <c r="N710" i="28" s="1"/>
  <c r="N711" i="28" s="1"/>
  <c r="N712" i="28" s="1"/>
  <c r="N713" i="28" s="1"/>
  <c r="N714" i="28" s="1"/>
  <c r="N715" i="28" s="1"/>
  <c r="N716" i="28" s="1"/>
  <c r="N717" i="28" s="1"/>
  <c r="N718" i="28" s="1"/>
  <c r="N719" i="28" s="1"/>
  <c r="N720" i="28" s="1"/>
  <c r="N721" i="28" s="1"/>
  <c r="N722" i="28" s="1"/>
  <c r="N723" i="28" s="1"/>
  <c r="N724" i="28" s="1"/>
  <c r="N725" i="28" s="1"/>
  <c r="N726" i="28" s="1"/>
  <c r="N727" i="28" s="1"/>
  <c r="N728" i="28" s="1"/>
  <c r="N729" i="28" s="1"/>
  <c r="C690" i="28"/>
  <c r="D685" i="28"/>
  <c r="F677" i="28"/>
  <c r="C11" i="12" s="1"/>
  <c r="E674" i="28"/>
  <c r="D674" i="28"/>
  <c r="G673" i="28"/>
  <c r="G672" i="28"/>
  <c r="G671" i="28"/>
  <c r="G670" i="28"/>
  <c r="G669" i="28"/>
  <c r="G668" i="28"/>
  <c r="G667" i="28"/>
  <c r="G666" i="28"/>
  <c r="G665" i="28"/>
  <c r="G664" i="28"/>
  <c r="G663" i="28"/>
  <c r="G662" i="28"/>
  <c r="G661" i="28"/>
  <c r="G660" i="28"/>
  <c r="G659" i="28"/>
  <c r="G658" i="28"/>
  <c r="G657" i="28"/>
  <c r="G656" i="28"/>
  <c r="G655" i="28"/>
  <c r="G654" i="28"/>
  <c r="G653" i="28"/>
  <c r="G652" i="28"/>
  <c r="G651" i="28"/>
  <c r="G650" i="28"/>
  <c r="G649" i="28"/>
  <c r="G648" i="28"/>
  <c r="G645" i="28"/>
  <c r="G644" i="28"/>
  <c r="G640" i="28"/>
  <c r="F640" i="28"/>
  <c r="F641" i="28" s="1"/>
  <c r="F642" i="28" s="1"/>
  <c r="F643" i="28" s="1"/>
  <c r="F644" i="28" s="1"/>
  <c r="N636" i="28"/>
  <c r="N637" i="28" s="1"/>
  <c r="N638" i="28" s="1"/>
  <c r="N639" i="28" s="1"/>
  <c r="N640" i="28" s="1"/>
  <c r="N641" i="28" s="1"/>
  <c r="N642" i="28" s="1"/>
  <c r="N643" i="28" s="1"/>
  <c r="N644" i="28" s="1"/>
  <c r="N645" i="28" s="1"/>
  <c r="N646" i="28" s="1"/>
  <c r="N647" i="28" s="1"/>
  <c r="N648" i="28" s="1"/>
  <c r="N649" i="28" s="1"/>
  <c r="N650" i="28" s="1"/>
  <c r="N651" i="28" s="1"/>
  <c r="N652" i="28" s="1"/>
  <c r="N653" i="28" s="1"/>
  <c r="N654" i="28" s="1"/>
  <c r="N655" i="28" s="1"/>
  <c r="N656" i="28" s="1"/>
  <c r="N657" i="28" s="1"/>
  <c r="N658" i="28" s="1"/>
  <c r="N659" i="28" s="1"/>
  <c r="N660" i="28" s="1"/>
  <c r="N661" i="28" s="1"/>
  <c r="N662" i="28" s="1"/>
  <c r="N663" i="28" s="1"/>
  <c r="N664" i="28" s="1"/>
  <c r="N665" i="28" s="1"/>
  <c r="N666" i="28" s="1"/>
  <c r="N667" i="28" s="1"/>
  <c r="N668" i="28" s="1"/>
  <c r="N669" i="28" s="1"/>
  <c r="N670" i="28" s="1"/>
  <c r="N671" i="28" s="1"/>
  <c r="N672" i="28" s="1"/>
  <c r="N673" i="28" s="1"/>
  <c r="N674" i="28" s="1"/>
  <c r="N675" i="28" s="1"/>
  <c r="N676" i="28" s="1"/>
  <c r="N677" i="28" s="1"/>
  <c r="N678" i="28" s="1"/>
  <c r="N679" i="28" s="1"/>
  <c r="N680" i="28" s="1"/>
  <c r="N681" i="28" s="1"/>
  <c r="N682" i="28" s="1"/>
  <c r="N683" i="28" s="1"/>
  <c r="N684" i="28" s="1"/>
  <c r="N685" i="28" s="1"/>
  <c r="N686" i="28" s="1"/>
  <c r="N687" i="28" s="1"/>
  <c r="N688" i="28" s="1"/>
  <c r="N689" i="28" s="1"/>
  <c r="C635" i="28"/>
  <c r="D629" i="28"/>
  <c r="D628" i="28"/>
  <c r="D627" i="28"/>
  <c r="F621" i="28"/>
  <c r="C10" i="12" s="1"/>
  <c r="E618" i="28"/>
  <c r="D618" i="28"/>
  <c r="F618" i="28" s="1"/>
  <c r="B626" i="28" s="1"/>
  <c r="F623" i="28" s="1"/>
  <c r="I10" i="12" s="1"/>
  <c r="G615" i="28"/>
  <c r="G614" i="28"/>
  <c r="G613" i="28"/>
  <c r="G612" i="28"/>
  <c r="G611" i="28"/>
  <c r="G610" i="28"/>
  <c r="G609" i="28"/>
  <c r="G608" i="28"/>
  <c r="G607" i="28"/>
  <c r="G606" i="28"/>
  <c r="G605" i="28"/>
  <c r="G604" i="28"/>
  <c r="G603" i="28"/>
  <c r="G602" i="28"/>
  <c r="G601" i="28"/>
  <c r="G600" i="28"/>
  <c r="G621" i="28" s="1"/>
  <c r="F600" i="28"/>
  <c r="N596" i="28"/>
  <c r="N597" i="28" s="1"/>
  <c r="N598" i="28" s="1"/>
  <c r="N599" i="28" s="1"/>
  <c r="N600" i="28" s="1"/>
  <c r="N601" i="28" s="1"/>
  <c r="N602" i="28" s="1"/>
  <c r="N603" i="28" s="1"/>
  <c r="N604" i="28" s="1"/>
  <c r="N605" i="28" s="1"/>
  <c r="N606" i="28" s="1"/>
  <c r="N607" i="28" s="1"/>
  <c r="N608" i="28" s="1"/>
  <c r="N609" i="28" s="1"/>
  <c r="N610" i="28" s="1"/>
  <c r="N611" i="28" s="1"/>
  <c r="N612" i="28" s="1"/>
  <c r="N613" i="28" s="1"/>
  <c r="N614" i="28" s="1"/>
  <c r="N615" i="28" s="1"/>
  <c r="N616" i="28" s="1"/>
  <c r="N617" i="28" s="1"/>
  <c r="N618" i="28" s="1"/>
  <c r="N619" i="28" s="1"/>
  <c r="N620" i="28" s="1"/>
  <c r="N621" i="28" s="1"/>
  <c r="N622" i="28" s="1"/>
  <c r="N623" i="28" s="1"/>
  <c r="N624" i="28" s="1"/>
  <c r="N625" i="28" s="1"/>
  <c r="N626" i="28" s="1"/>
  <c r="N627" i="28" s="1"/>
  <c r="N628" i="28" s="1"/>
  <c r="N629" i="28" s="1"/>
  <c r="N630" i="28" s="1"/>
  <c r="N631" i="28" s="1"/>
  <c r="N632" i="28" s="1"/>
  <c r="N633" i="28" s="1"/>
  <c r="N634" i="28" s="1"/>
  <c r="C595" i="28"/>
  <c r="D589" i="28"/>
  <c r="D588" i="28"/>
  <c r="D587" i="28"/>
  <c r="F581" i="28"/>
  <c r="E579" i="28"/>
  <c r="D579" i="28"/>
  <c r="G578" i="28"/>
  <c r="G577" i="28"/>
  <c r="G576" i="28"/>
  <c r="G575" i="28"/>
  <c r="G574" i="28"/>
  <c r="G573" i="28"/>
  <c r="G572" i="28"/>
  <c r="G571" i="28"/>
  <c r="G570" i="28"/>
  <c r="G569" i="28"/>
  <c r="G581" i="28" s="1"/>
  <c r="N565" i="28"/>
  <c r="N566" i="28" s="1"/>
  <c r="N567" i="28" s="1"/>
  <c r="N568" i="28" s="1"/>
  <c r="N569" i="28" s="1"/>
  <c r="N570" i="28" s="1"/>
  <c r="N571" i="28" s="1"/>
  <c r="N572" i="28" s="1"/>
  <c r="N573" i="28" s="1"/>
  <c r="N574" i="28" s="1"/>
  <c r="N575" i="28" s="1"/>
  <c r="N576" i="28" s="1"/>
  <c r="N577" i="28" s="1"/>
  <c r="N578" i="28" s="1"/>
  <c r="N579" i="28" s="1"/>
  <c r="N580" i="28" s="1"/>
  <c r="N581" i="28" s="1"/>
  <c r="N582" i="28" s="1"/>
  <c r="N583" i="28" s="1"/>
  <c r="N584" i="28" s="1"/>
  <c r="N585" i="28" s="1"/>
  <c r="N586" i="28" s="1"/>
  <c r="N587" i="28" s="1"/>
  <c r="N588" i="28" s="1"/>
  <c r="N589" i="28" s="1"/>
  <c r="N590" i="28" s="1"/>
  <c r="N591" i="28" s="1"/>
  <c r="N592" i="28" s="1"/>
  <c r="N593" i="28" s="1"/>
  <c r="N594" i="28" s="1"/>
  <c r="C564" i="28"/>
  <c r="D558" i="28"/>
  <c r="D557" i="28"/>
  <c r="D556" i="28"/>
  <c r="F550" i="28"/>
  <c r="E547" i="28"/>
  <c r="D547" i="28"/>
  <c r="G546" i="28"/>
  <c r="G545" i="28"/>
  <c r="F545" i="28"/>
  <c r="G544" i="28"/>
  <c r="F544" i="28"/>
  <c r="G543" i="28"/>
  <c r="G539" i="28"/>
  <c r="G550" i="28" s="1"/>
  <c r="F539" i="28"/>
  <c r="C534" i="28"/>
  <c r="D528" i="28"/>
  <c r="D527" i="28"/>
  <c r="D526" i="28"/>
  <c r="D525" i="28"/>
  <c r="F522" i="28"/>
  <c r="F520" i="28"/>
  <c r="E517" i="28"/>
  <c r="D517" i="28"/>
  <c r="G516" i="28"/>
  <c r="G515" i="28"/>
  <c r="G514" i="28"/>
  <c r="G513" i="28"/>
  <c r="G512" i="28"/>
  <c r="G511" i="28"/>
  <c r="G510" i="28"/>
  <c r="G509" i="28"/>
  <c r="G508" i="28"/>
  <c r="G507" i="28"/>
  <c r="G505" i="28"/>
  <c r="G504" i="28"/>
  <c r="G503" i="28"/>
  <c r="G520" i="28" s="1"/>
  <c r="F503" i="28"/>
  <c r="N499" i="28"/>
  <c r="N500" i="28" s="1"/>
  <c r="N501" i="28" s="1"/>
  <c r="N502" i="28" s="1"/>
  <c r="N503" i="28" s="1"/>
  <c r="N504" i="28" s="1"/>
  <c r="N505" i="28" s="1"/>
  <c r="N506" i="28" s="1"/>
  <c r="N507" i="28" s="1"/>
  <c r="N508" i="28" s="1"/>
  <c r="N509" i="28" s="1"/>
  <c r="N510" i="28" s="1"/>
  <c r="N511" i="28" s="1"/>
  <c r="N512" i="28" s="1"/>
  <c r="N513" i="28" s="1"/>
  <c r="N514" i="28" s="1"/>
  <c r="N515" i="28" s="1"/>
  <c r="N516" i="28" s="1"/>
  <c r="N517" i="28" s="1"/>
  <c r="N518" i="28" s="1"/>
  <c r="N519" i="28" s="1"/>
  <c r="N520" i="28" s="1"/>
  <c r="N521" i="28" s="1"/>
  <c r="N522" i="28" s="1"/>
  <c r="N523" i="28" s="1"/>
  <c r="N524" i="28" s="1"/>
  <c r="N525" i="28" s="1"/>
  <c r="N526" i="28" s="1"/>
  <c r="N527" i="28" s="1"/>
  <c r="N528" i="28" s="1"/>
  <c r="N529" i="28" s="1"/>
  <c r="N530" i="28" s="1"/>
  <c r="N531" i="28" s="1"/>
  <c r="N532" i="28" s="1"/>
  <c r="N533" i="28" s="1"/>
  <c r="N534" i="28" s="1"/>
  <c r="N535" i="28" s="1"/>
  <c r="N536" i="28" s="1"/>
  <c r="N537" i="28" s="1"/>
  <c r="N538" i="28" s="1"/>
  <c r="N539" i="28" s="1"/>
  <c r="N540" i="28" s="1"/>
  <c r="N541" i="28" s="1"/>
  <c r="N542" i="28" s="1"/>
  <c r="N543" i="28" s="1"/>
  <c r="N544" i="28" s="1"/>
  <c r="N545" i="28" s="1"/>
  <c r="N546" i="28" s="1"/>
  <c r="N547" i="28" s="1"/>
  <c r="N548" i="28" s="1"/>
  <c r="N549" i="28" s="1"/>
  <c r="N550" i="28" s="1"/>
  <c r="N551" i="28" s="1"/>
  <c r="N552" i="28" s="1"/>
  <c r="N553" i="28" s="1"/>
  <c r="N554" i="28" s="1"/>
  <c r="N555" i="28" s="1"/>
  <c r="N556" i="28" s="1"/>
  <c r="N557" i="28" s="1"/>
  <c r="N558" i="28" s="1"/>
  <c r="N559" i="28" s="1"/>
  <c r="N560" i="28" s="1"/>
  <c r="N561" i="28" s="1"/>
  <c r="N562" i="28" s="1"/>
  <c r="N563" i="28" s="1"/>
  <c r="C498" i="28"/>
  <c r="D492" i="28"/>
  <c r="D491" i="28"/>
  <c r="D489" i="28"/>
  <c r="F484" i="28"/>
  <c r="E481" i="28"/>
  <c r="D481" i="28"/>
  <c r="G480" i="28"/>
  <c r="G479" i="28"/>
  <c r="G478" i="28"/>
  <c r="G477" i="28"/>
  <c r="G476" i="28"/>
  <c r="G475" i="28"/>
  <c r="G474" i="28"/>
  <c r="G473" i="28"/>
  <c r="G471" i="28"/>
  <c r="G470" i="28"/>
  <c r="G469" i="28"/>
  <c r="G468" i="28"/>
  <c r="G467" i="28"/>
  <c r="G466" i="28"/>
  <c r="G465" i="28"/>
  <c r="G484" i="28" s="1"/>
  <c r="N461" i="28"/>
  <c r="N462" i="28" s="1"/>
  <c r="N463" i="28" s="1"/>
  <c r="N464" i="28" s="1"/>
  <c r="N465" i="28" s="1"/>
  <c r="N466" i="28" s="1"/>
  <c r="N467" i="28" s="1"/>
  <c r="N468" i="28" s="1"/>
  <c r="N469" i="28" s="1"/>
  <c r="N470" i="28" s="1"/>
  <c r="N471" i="28" s="1"/>
  <c r="N472" i="28" s="1"/>
  <c r="N473" i="28" s="1"/>
  <c r="N474" i="28" s="1"/>
  <c r="N475" i="28" s="1"/>
  <c r="N476" i="28" s="1"/>
  <c r="N477" i="28" s="1"/>
  <c r="N478" i="28" s="1"/>
  <c r="N479" i="28" s="1"/>
  <c r="N480" i="28" s="1"/>
  <c r="N481" i="28" s="1"/>
  <c r="N482" i="28" s="1"/>
  <c r="N483" i="28" s="1"/>
  <c r="N484" i="28" s="1"/>
  <c r="N485" i="28" s="1"/>
  <c r="N486" i="28" s="1"/>
  <c r="N487" i="28" s="1"/>
  <c r="N488" i="28" s="1"/>
  <c r="N489" i="28" s="1"/>
  <c r="N490" i="28" s="1"/>
  <c r="N491" i="28" s="1"/>
  <c r="N492" i="28" s="1"/>
  <c r="N493" i="28" s="1"/>
  <c r="N494" i="28" s="1"/>
  <c r="N495" i="28" s="1"/>
  <c r="N496" i="28" s="1"/>
  <c r="N497" i="28" s="1"/>
  <c r="C460" i="28"/>
  <c r="D454" i="28"/>
  <c r="D453" i="28"/>
  <c r="D452" i="28"/>
  <c r="F446" i="28"/>
  <c r="E443" i="28"/>
  <c r="D443" i="28"/>
  <c r="G439" i="28"/>
  <c r="G438" i="28"/>
  <c r="G437" i="28"/>
  <c r="G436" i="28"/>
  <c r="G446" i="28" s="1"/>
  <c r="C431" i="28"/>
  <c r="D425" i="28"/>
  <c r="D424" i="28"/>
  <c r="D423" i="28"/>
  <c r="D422" i="28"/>
  <c r="F419" i="28"/>
  <c r="F417" i="28"/>
  <c r="E415" i="28"/>
  <c r="D415" i="28"/>
  <c r="F415" i="28" s="1"/>
  <c r="G414" i="28"/>
  <c r="G413" i="28"/>
  <c r="G412" i="28"/>
  <c r="G411" i="28"/>
  <c r="G408" i="28"/>
  <c r="G407" i="28"/>
  <c r="G406" i="28"/>
  <c r="G405" i="28"/>
  <c r="G404" i="28"/>
  <c r="G417" i="28" s="1"/>
  <c r="F404" i="28"/>
  <c r="C399" i="28"/>
  <c r="D394" i="28"/>
  <c r="D393" i="28"/>
  <c r="D392" i="28"/>
  <c r="F386" i="28"/>
  <c r="E383" i="28"/>
  <c r="D383" i="28"/>
  <c r="F387" i="28" s="1"/>
  <c r="G376" i="28"/>
  <c r="G375" i="28"/>
  <c r="G374" i="28"/>
  <c r="G373" i="28"/>
  <c r="G372" i="28"/>
  <c r="G371" i="28"/>
  <c r="G370" i="28"/>
  <c r="G369" i="28"/>
  <c r="G368" i="28"/>
  <c r="G367" i="28"/>
  <c r="G366" i="28"/>
  <c r="G365" i="28"/>
  <c r="G364" i="28"/>
  <c r="G363" i="28"/>
  <c r="G362" i="28"/>
  <c r="G360" i="28"/>
  <c r="G358" i="28"/>
  <c r="F358" i="28"/>
  <c r="N354" i="28"/>
  <c r="N355" i="28" s="1"/>
  <c r="N356" i="28" s="1"/>
  <c r="N357" i="28" s="1"/>
  <c r="N358" i="28" s="1"/>
  <c r="N359" i="28" s="1"/>
  <c r="N360" i="28" s="1"/>
  <c r="N361" i="28" s="1"/>
  <c r="N362" i="28" s="1"/>
  <c r="N363" i="28" s="1"/>
  <c r="N364" i="28" s="1"/>
  <c r="N365" i="28" s="1"/>
  <c r="N366" i="28" s="1"/>
  <c r="N367" i="28" s="1"/>
  <c r="N368" i="28" s="1"/>
  <c r="N369" i="28" s="1"/>
  <c r="N370" i="28" s="1"/>
  <c r="N371" i="28" s="1"/>
  <c r="N372" i="28" s="1"/>
  <c r="N373" i="28" s="1"/>
  <c r="N374" i="28" s="1"/>
  <c r="N375" i="28" s="1"/>
  <c r="N376" i="28" s="1"/>
  <c r="N377" i="28" s="1"/>
  <c r="N378" i="28" s="1"/>
  <c r="N379" i="28" s="1"/>
  <c r="N380" i="28" s="1"/>
  <c r="N381" i="28" s="1"/>
  <c r="N382" i="28" s="1"/>
  <c r="N383" i="28" s="1"/>
  <c r="N384" i="28" s="1"/>
  <c r="N385" i="28" s="1"/>
  <c r="N386" i="28" s="1"/>
  <c r="N387" i="28" s="1"/>
  <c r="N388" i="28" s="1"/>
  <c r="N389" i="28" s="1"/>
  <c r="N390" i="28" s="1"/>
  <c r="N391" i="28" s="1"/>
  <c r="N392" i="28" s="1"/>
  <c r="N393" i="28" s="1"/>
  <c r="N394" i="28" s="1"/>
  <c r="N395" i="28" s="1"/>
  <c r="N396" i="28" s="1"/>
  <c r="N397" i="28" s="1"/>
  <c r="N398" i="28" s="1"/>
  <c r="N399" i="28" s="1"/>
  <c r="N400" i="28" s="1"/>
  <c r="N401" i="28" s="1"/>
  <c r="N402" i="28" s="1"/>
  <c r="N403" i="28" s="1"/>
  <c r="N404" i="28" s="1"/>
  <c r="N405" i="28" s="1"/>
  <c r="N406" i="28" s="1"/>
  <c r="N407" i="28" s="1"/>
  <c r="N408" i="28" s="1"/>
  <c r="N409" i="28" s="1"/>
  <c r="N410" i="28" s="1"/>
  <c r="N411" i="28" s="1"/>
  <c r="N412" i="28" s="1"/>
  <c r="N413" i="28" s="1"/>
  <c r="N414" i="28" s="1"/>
  <c r="N415" i="28" s="1"/>
  <c r="N416" i="28" s="1"/>
  <c r="N417" i="28" s="1"/>
  <c r="N418" i="28" s="1"/>
  <c r="N419" i="28" s="1"/>
  <c r="N420" i="28" s="1"/>
  <c r="N421" i="28" s="1"/>
  <c r="N422" i="28" s="1"/>
  <c r="N423" i="28" s="1"/>
  <c r="N424" i="28" s="1"/>
  <c r="N425" i="28" s="1"/>
  <c r="N426" i="28" s="1"/>
  <c r="N427" i="28" s="1"/>
  <c r="N428" i="28" s="1"/>
  <c r="N429" i="28" s="1"/>
  <c r="N430" i="28" s="1"/>
  <c r="N431" i="28" s="1"/>
  <c r="N432" i="28" s="1"/>
  <c r="N433" i="28" s="1"/>
  <c r="N434" i="28" s="1"/>
  <c r="N435" i="28" s="1"/>
  <c r="N436" i="28" s="1"/>
  <c r="N437" i="28" s="1"/>
  <c r="N438" i="28" s="1"/>
  <c r="N439" i="28" s="1"/>
  <c r="N440" i="28" s="1"/>
  <c r="N441" i="28" s="1"/>
  <c r="N442" i="28" s="1"/>
  <c r="N443" i="28" s="1"/>
  <c r="N444" i="28" s="1"/>
  <c r="N445" i="28" s="1"/>
  <c r="N446" i="28" s="1"/>
  <c r="N447" i="28" s="1"/>
  <c r="N448" i="28" s="1"/>
  <c r="N449" i="28" s="1"/>
  <c r="N450" i="28" s="1"/>
  <c r="N451" i="28" s="1"/>
  <c r="N452" i="28" s="1"/>
  <c r="N453" i="28" s="1"/>
  <c r="N454" i="28" s="1"/>
  <c r="N455" i="28" s="1"/>
  <c r="N456" i="28" s="1"/>
  <c r="N457" i="28" s="1"/>
  <c r="N458" i="28" s="1"/>
  <c r="N459" i="28" s="1"/>
  <c r="C353" i="28"/>
  <c r="D348" i="28"/>
  <c r="D347" i="28"/>
  <c r="D346" i="28"/>
  <c r="F340" i="28"/>
  <c r="E337" i="28"/>
  <c r="D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40" i="28" s="1"/>
  <c r="N318" i="28"/>
  <c r="N319" i="28" s="1"/>
  <c r="N320" i="28" s="1"/>
  <c r="N321" i="28" s="1"/>
  <c r="N322" i="28" s="1"/>
  <c r="N323" i="28" s="1"/>
  <c r="N324" i="28" s="1"/>
  <c r="N325" i="28" s="1"/>
  <c r="N326" i="28" s="1"/>
  <c r="N327" i="28" s="1"/>
  <c r="N328" i="28" s="1"/>
  <c r="N329" i="28" s="1"/>
  <c r="N330" i="28" s="1"/>
  <c r="N331" i="28" s="1"/>
  <c r="N332" i="28" s="1"/>
  <c r="N333" i="28" s="1"/>
  <c r="N334" i="28" s="1"/>
  <c r="N335" i="28" s="1"/>
  <c r="N336" i="28" s="1"/>
  <c r="N337" i="28" s="1"/>
  <c r="N338" i="28" s="1"/>
  <c r="N339" i="28" s="1"/>
  <c r="N340" i="28" s="1"/>
  <c r="N341" i="28" s="1"/>
  <c r="N342" i="28" s="1"/>
  <c r="N343" i="28" s="1"/>
  <c r="N344" i="28" s="1"/>
  <c r="N345" i="28" s="1"/>
  <c r="N346" i="28" s="1"/>
  <c r="N347" i="28" s="1"/>
  <c r="N348" i="28" s="1"/>
  <c r="N349" i="28" s="1"/>
  <c r="N350" i="28" s="1"/>
  <c r="N351" i="28" s="1"/>
  <c r="N352" i="28" s="1"/>
  <c r="C317" i="28"/>
  <c r="D311" i="28"/>
  <c r="D310" i="28"/>
  <c r="D309" i="28"/>
  <c r="F303" i="28"/>
  <c r="E300" i="28"/>
  <c r="D300" i="28"/>
  <c r="F300" i="28" s="1"/>
  <c r="B308" i="28" s="1"/>
  <c r="G299" i="28"/>
  <c r="F299" i="28"/>
  <c r="G298" i="28"/>
  <c r="G297" i="28"/>
  <c r="G296" i="28"/>
  <c r="G295" i="28"/>
  <c r="G294" i="28"/>
  <c r="G293" i="28"/>
  <c r="G292" i="28"/>
  <c r="G291" i="28"/>
  <c r="G290" i="28"/>
  <c r="G288" i="28"/>
  <c r="G287" i="28"/>
  <c r="G286" i="28"/>
  <c r="G303" i="28" s="1"/>
  <c r="F286" i="28"/>
  <c r="N282" i="28"/>
  <c r="N283" i="28" s="1"/>
  <c r="N284" i="28" s="1"/>
  <c r="N285" i="28" s="1"/>
  <c r="N286" i="28" s="1"/>
  <c r="N287" i="28" s="1"/>
  <c r="N288" i="28" s="1"/>
  <c r="N289" i="28" s="1"/>
  <c r="N290" i="28" s="1"/>
  <c r="N291" i="28" s="1"/>
  <c r="N292" i="28" s="1"/>
  <c r="N293" i="28" s="1"/>
  <c r="N294" i="28" s="1"/>
  <c r="N295" i="28" s="1"/>
  <c r="N296" i="28" s="1"/>
  <c r="N297" i="28" s="1"/>
  <c r="N298" i="28" s="1"/>
  <c r="N299" i="28" s="1"/>
  <c r="N300" i="28" s="1"/>
  <c r="N301" i="28" s="1"/>
  <c r="N302" i="28" s="1"/>
  <c r="N303" i="28" s="1"/>
  <c r="N304" i="28" s="1"/>
  <c r="N305" i="28" s="1"/>
  <c r="N306" i="28" s="1"/>
  <c r="N307" i="28" s="1"/>
  <c r="N308" i="28" s="1"/>
  <c r="N309" i="28" s="1"/>
  <c r="N310" i="28" s="1"/>
  <c r="N311" i="28" s="1"/>
  <c r="N312" i="28" s="1"/>
  <c r="N313" i="28" s="1"/>
  <c r="N314" i="28" s="1"/>
  <c r="N315" i="28" s="1"/>
  <c r="N316" i="28" s="1"/>
  <c r="C281" i="28"/>
  <c r="D275" i="28"/>
  <c r="D274" i="28"/>
  <c r="D273" i="28"/>
  <c r="F267" i="28"/>
  <c r="E264" i="28"/>
  <c r="D264" i="28"/>
  <c r="G262" i="28"/>
  <c r="G261" i="28"/>
  <c r="G260" i="28"/>
  <c r="G259" i="28"/>
  <c r="G258" i="28"/>
  <c r="G257" i="28"/>
  <c r="G256" i="28"/>
  <c r="G254" i="28"/>
  <c r="G253" i="28"/>
  <c r="G252" i="28"/>
  <c r="G251" i="28"/>
  <c r="G250" i="28"/>
  <c r="G249" i="28"/>
  <c r="G248" i="28"/>
  <c r="G247" i="28"/>
  <c r="G246" i="28"/>
  <c r="G245" i="28"/>
  <c r="G267" i="28" s="1"/>
  <c r="F245" i="28"/>
  <c r="N241" i="28"/>
  <c r="N242" i="28" s="1"/>
  <c r="N243" i="28" s="1"/>
  <c r="N244" i="28" s="1"/>
  <c r="N245" i="28" s="1"/>
  <c r="N246" i="28" s="1"/>
  <c r="N247" i="28" s="1"/>
  <c r="N248" i="28" s="1"/>
  <c r="N249" i="28" s="1"/>
  <c r="N250" i="28" s="1"/>
  <c r="N251" i="28" s="1"/>
  <c r="N252" i="28" s="1"/>
  <c r="N253" i="28" s="1"/>
  <c r="N254" i="28" s="1"/>
  <c r="N255" i="28" s="1"/>
  <c r="N256" i="28" s="1"/>
  <c r="N257" i="28" s="1"/>
  <c r="N258" i="28" s="1"/>
  <c r="N259" i="28" s="1"/>
  <c r="N260" i="28" s="1"/>
  <c r="N261" i="28" s="1"/>
  <c r="N262" i="28" s="1"/>
  <c r="N263" i="28" s="1"/>
  <c r="N264" i="28" s="1"/>
  <c r="N265" i="28" s="1"/>
  <c r="N266" i="28" s="1"/>
  <c r="N267" i="28" s="1"/>
  <c r="N268" i="28" s="1"/>
  <c r="N269" i="28" s="1"/>
  <c r="N270" i="28" s="1"/>
  <c r="N271" i="28" s="1"/>
  <c r="N272" i="28" s="1"/>
  <c r="N273" i="28" s="1"/>
  <c r="N274" i="28" s="1"/>
  <c r="N275" i="28" s="1"/>
  <c r="N276" i="28" s="1"/>
  <c r="N277" i="28" s="1"/>
  <c r="N278" i="28" s="1"/>
  <c r="N279" i="28" s="1"/>
  <c r="N280" i="28" s="1"/>
  <c r="C240" i="28"/>
  <c r="D234" i="28"/>
  <c r="D233" i="28"/>
  <c r="D232" i="28"/>
  <c r="E223" i="28"/>
  <c r="D223" i="28"/>
  <c r="G222" i="28"/>
  <c r="G221" i="28"/>
  <c r="G220" i="28"/>
  <c r="G219" i="28"/>
  <c r="G218" i="28"/>
  <c r="G217" i="28"/>
  <c r="G216" i="28"/>
  <c r="G215" i="28"/>
  <c r="G214" i="28"/>
  <c r="G212" i="28"/>
  <c r="G211" i="28"/>
  <c r="G209" i="28"/>
  <c r="G208" i="28"/>
  <c r="G207" i="28"/>
  <c r="G206" i="28"/>
  <c r="G205" i="28"/>
  <c r="G204" i="28"/>
  <c r="G203" i="28"/>
  <c r="F203" i="28"/>
  <c r="F226" i="28" s="1"/>
  <c r="N199" i="28"/>
  <c r="N200" i="28" s="1"/>
  <c r="N201" i="28" s="1"/>
  <c r="N202" i="28" s="1"/>
  <c r="N203" i="28" s="1"/>
  <c r="N204" i="28" s="1"/>
  <c r="N205" i="28" s="1"/>
  <c r="N206" i="28" s="1"/>
  <c r="N207" i="28" s="1"/>
  <c r="N208" i="28" s="1"/>
  <c r="N209" i="28" s="1"/>
  <c r="N210" i="28" s="1"/>
  <c r="N211" i="28" s="1"/>
  <c r="N212" i="28" s="1"/>
  <c r="N213" i="28" s="1"/>
  <c r="N214" i="28" s="1"/>
  <c r="N215" i="28" s="1"/>
  <c r="N216" i="28" s="1"/>
  <c r="N217" i="28" s="1"/>
  <c r="N218" i="28" s="1"/>
  <c r="N219" i="28" s="1"/>
  <c r="N220" i="28" s="1"/>
  <c r="N221" i="28" s="1"/>
  <c r="N222" i="28" s="1"/>
  <c r="N223" i="28" s="1"/>
  <c r="N224" i="28" s="1"/>
  <c r="N225" i="28" s="1"/>
  <c r="N226" i="28" s="1"/>
  <c r="N227" i="28" s="1"/>
  <c r="N228" i="28" s="1"/>
  <c r="N229" i="28" s="1"/>
  <c r="N230" i="28" s="1"/>
  <c r="N231" i="28" s="1"/>
  <c r="N232" i="28" s="1"/>
  <c r="N233" i="28" s="1"/>
  <c r="N234" i="28" s="1"/>
  <c r="N235" i="28" s="1"/>
  <c r="N236" i="28" s="1"/>
  <c r="N237" i="28" s="1"/>
  <c r="N238" i="28" s="1"/>
  <c r="N239" i="28" s="1"/>
  <c r="C198" i="28"/>
  <c r="D193" i="28"/>
  <c r="D192" i="28"/>
  <c r="D191" i="28"/>
  <c r="F185" i="28"/>
  <c r="E182" i="28"/>
  <c r="D182" i="28"/>
  <c r="G180" i="28"/>
  <c r="G179" i="28"/>
  <c r="G178" i="28"/>
  <c r="G177" i="28"/>
  <c r="G176" i="28"/>
  <c r="G175" i="28"/>
  <c r="G185" i="28" s="1"/>
  <c r="C170" i="28"/>
  <c r="D164" i="28"/>
  <c r="D163" i="28"/>
  <c r="D162" i="28"/>
  <c r="D161" i="28"/>
  <c r="F158" i="28"/>
  <c r="F156" i="28"/>
  <c r="E153" i="28"/>
  <c r="D153" i="28"/>
  <c r="G151" i="28"/>
  <c r="G150" i="28"/>
  <c r="G143" i="28"/>
  <c r="G156" i="28" s="1"/>
  <c r="F143" i="28"/>
  <c r="C138" i="28"/>
  <c r="D132" i="28"/>
  <c r="D131" i="28"/>
  <c r="D130" i="28"/>
  <c r="F124" i="28"/>
  <c r="E121" i="28"/>
  <c r="D121" i="28"/>
  <c r="G119" i="28"/>
  <c r="G118" i="28"/>
  <c r="G117" i="28"/>
  <c r="G116" i="28"/>
  <c r="G114" i="28"/>
  <c r="G112" i="28"/>
  <c r="G111" i="28"/>
  <c r="G110" i="28"/>
  <c r="G109" i="28"/>
  <c r="G108" i="28"/>
  <c r="G107" i="28"/>
  <c r="G106" i="28"/>
  <c r="G105" i="28"/>
  <c r="G104" i="28"/>
  <c r="G103" i="28"/>
  <c r="G102" i="28"/>
  <c r="N101" i="28"/>
  <c r="N102" i="28" s="1"/>
  <c r="N103" i="28" s="1"/>
  <c r="N104" i="28" s="1"/>
  <c r="N105" i="28" s="1"/>
  <c r="N106" i="28" s="1"/>
  <c r="N107" i="28" s="1"/>
  <c r="N108" i="28" s="1"/>
  <c r="N109" i="28" s="1"/>
  <c r="N110" i="28" s="1"/>
  <c r="N111" i="28" s="1"/>
  <c r="N112" i="28" s="1"/>
  <c r="N113" i="28" s="1"/>
  <c r="N114" i="28" s="1"/>
  <c r="N115" i="28" s="1"/>
  <c r="N116" i="28" s="1"/>
  <c r="N117" i="28" s="1"/>
  <c r="N118" i="28" s="1"/>
  <c r="N119" i="28" s="1"/>
  <c r="N120" i="28" s="1"/>
  <c r="N121" i="28" s="1"/>
  <c r="N122" i="28" s="1"/>
  <c r="N123" i="28" s="1"/>
  <c r="N124" i="28" s="1"/>
  <c r="N125" i="28" s="1"/>
  <c r="N126" i="28" s="1"/>
  <c r="N127" i="28" s="1"/>
  <c r="N128" i="28" s="1"/>
  <c r="N129" i="28" s="1"/>
  <c r="N130" i="28" s="1"/>
  <c r="N131" i="28" s="1"/>
  <c r="N132" i="28" s="1"/>
  <c r="N133" i="28" s="1"/>
  <c r="N134" i="28" s="1"/>
  <c r="N135" i="28" s="1"/>
  <c r="N136" i="28" s="1"/>
  <c r="N137" i="28" s="1"/>
  <c r="N138" i="28" s="1"/>
  <c r="N139" i="28" s="1"/>
  <c r="N140" i="28" s="1"/>
  <c r="N141" i="28" s="1"/>
  <c r="N142" i="28" s="1"/>
  <c r="N143" i="28" s="1"/>
  <c r="N144" i="28" s="1"/>
  <c r="N145" i="28" s="1"/>
  <c r="N146" i="28" s="1"/>
  <c r="N147" i="28" s="1"/>
  <c r="N148" i="28" s="1"/>
  <c r="N149" i="28" s="1"/>
  <c r="N150" i="28" s="1"/>
  <c r="N151" i="28" s="1"/>
  <c r="N152" i="28" s="1"/>
  <c r="N153" i="28" s="1"/>
  <c r="N154" i="28" s="1"/>
  <c r="N155" i="28" s="1"/>
  <c r="N156" i="28" s="1"/>
  <c r="N157" i="28" s="1"/>
  <c r="N158" i="28" s="1"/>
  <c r="N159" i="28" s="1"/>
  <c r="N160" i="28" s="1"/>
  <c r="N161" i="28" s="1"/>
  <c r="N162" i="28" s="1"/>
  <c r="N163" i="28" s="1"/>
  <c r="N164" i="28" s="1"/>
  <c r="N165" i="28" s="1"/>
  <c r="N166" i="28" s="1"/>
  <c r="N167" i="28" s="1"/>
  <c r="N168" i="28" s="1"/>
  <c r="N169" i="28" s="1"/>
  <c r="N170" i="28" s="1"/>
  <c r="N171" i="28" s="1"/>
  <c r="N172" i="28" s="1"/>
  <c r="N173" i="28" s="1"/>
  <c r="N174" i="28" s="1"/>
  <c r="N175" i="28" s="1"/>
  <c r="N176" i="28" s="1"/>
  <c r="N177" i="28" s="1"/>
  <c r="N178" i="28" s="1"/>
  <c r="N179" i="28" s="1"/>
  <c r="N180" i="28" s="1"/>
  <c r="N181" i="28" s="1"/>
  <c r="N182" i="28" s="1"/>
  <c r="N183" i="28" s="1"/>
  <c r="N184" i="28" s="1"/>
  <c r="N185" i="28" s="1"/>
  <c r="N186" i="28" s="1"/>
  <c r="N187" i="28" s="1"/>
  <c r="N188" i="28" s="1"/>
  <c r="N189" i="28" s="1"/>
  <c r="N190" i="28" s="1"/>
  <c r="N191" i="28" s="1"/>
  <c r="N192" i="28" s="1"/>
  <c r="N193" i="28" s="1"/>
  <c r="N194" i="28" s="1"/>
  <c r="N195" i="28" s="1"/>
  <c r="N196" i="28" s="1"/>
  <c r="N197" i="28" s="1"/>
  <c r="G101" i="28"/>
  <c r="G124" i="28" s="1"/>
  <c r="F101" i="28"/>
  <c r="N97" i="28"/>
  <c r="N98" i="28" s="1"/>
  <c r="N99" i="28" s="1"/>
  <c r="N100" i="28" s="1"/>
  <c r="C96" i="28"/>
  <c r="D91" i="28"/>
  <c r="B85" i="28"/>
  <c r="B126" i="28" s="1"/>
  <c r="B158" i="28" s="1"/>
  <c r="B187" i="28" s="1"/>
  <c r="B228" i="28" s="1"/>
  <c r="B84" i="28"/>
  <c r="B125" i="28" s="1"/>
  <c r="B157" i="28" s="1"/>
  <c r="B186" i="28" s="1"/>
  <c r="B227" i="28" s="1"/>
  <c r="B268" i="28" s="1"/>
  <c r="B304" i="28" s="1"/>
  <c r="B341" i="28" s="1"/>
  <c r="B387" i="28" s="1"/>
  <c r="B418" i="28" s="1"/>
  <c r="B447" i="28" s="1"/>
  <c r="B485" i="28" s="1"/>
  <c r="B521" i="28" s="1"/>
  <c r="B551" i="28" s="1"/>
  <c r="B582" i="28" s="1"/>
  <c r="B622" i="28" s="1"/>
  <c r="B678" i="28" s="1"/>
  <c r="B718" i="28" s="1"/>
  <c r="B766" i="28" s="1"/>
  <c r="B811" i="28" s="1"/>
  <c r="F83" i="28"/>
  <c r="B83" i="28"/>
  <c r="B124" i="28" s="1"/>
  <c r="B156" i="28" s="1"/>
  <c r="B185" i="28" s="1"/>
  <c r="B226" i="28" s="1"/>
  <c r="B267" i="28" s="1"/>
  <c r="B303" i="28" s="1"/>
  <c r="B340" i="28" s="1"/>
  <c r="B386" i="28" s="1"/>
  <c r="B417" i="28" s="1"/>
  <c r="B446" i="28" s="1"/>
  <c r="B484" i="28" s="1"/>
  <c r="B520" i="28" s="1"/>
  <c r="E80" i="28"/>
  <c r="D80" i="28"/>
  <c r="F80" i="28" s="1"/>
  <c r="B88" i="28" s="1"/>
  <c r="G79" i="28"/>
  <c r="G78" i="28"/>
  <c r="G77" i="28"/>
  <c r="G76" i="28"/>
  <c r="G75" i="28"/>
  <c r="G74" i="28"/>
  <c r="F74" i="28"/>
  <c r="G73" i="28"/>
  <c r="G72" i="28"/>
  <c r="G71" i="28"/>
  <c r="G70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F57" i="28"/>
  <c r="B57" i="28"/>
  <c r="B101" i="28" s="1"/>
  <c r="B143" i="28" s="1"/>
  <c r="B203" i="28" s="1"/>
  <c r="B245" i="28" s="1"/>
  <c r="B286" i="28" s="1"/>
  <c r="N53" i="28"/>
  <c r="N54" i="28" s="1"/>
  <c r="N55" i="28" s="1"/>
  <c r="N56" i="28" s="1"/>
  <c r="N57" i="28" s="1"/>
  <c r="N58" i="28" s="1"/>
  <c r="N59" i="28" s="1"/>
  <c r="N60" i="28" s="1"/>
  <c r="N61" i="28" s="1"/>
  <c r="N62" i="28" s="1"/>
  <c r="N63" i="28" s="1"/>
  <c r="N64" i="28" s="1"/>
  <c r="N65" i="28" s="1"/>
  <c r="N66" i="28" s="1"/>
  <c r="N67" i="28" s="1"/>
  <c r="N68" i="28" s="1"/>
  <c r="N69" i="28" s="1"/>
  <c r="N70" i="28" s="1"/>
  <c r="N71" i="28" s="1"/>
  <c r="N72" i="28" s="1"/>
  <c r="N73" i="28" s="1"/>
  <c r="N74" i="28" s="1"/>
  <c r="N75" i="28" s="1"/>
  <c r="N76" i="28" s="1"/>
  <c r="N77" i="28" s="1"/>
  <c r="N78" i="28" s="1"/>
  <c r="N79" i="28" s="1"/>
  <c r="N80" i="28" s="1"/>
  <c r="N81" i="28" s="1"/>
  <c r="N82" i="28" s="1"/>
  <c r="N83" i="28" s="1"/>
  <c r="N84" i="28" s="1"/>
  <c r="N85" i="28" s="1"/>
  <c r="N86" i="28" s="1"/>
  <c r="N87" i="28" s="1"/>
  <c r="N88" i="28" s="1"/>
  <c r="N89" i="28" s="1"/>
  <c r="N90" i="28" s="1"/>
  <c r="N91" i="28" s="1"/>
  <c r="N92" i="28" s="1"/>
  <c r="N93" i="28" s="1"/>
  <c r="N94" i="28" s="1"/>
  <c r="N95" i="28" s="1"/>
  <c r="C52" i="28"/>
  <c r="F39" i="28"/>
  <c r="E36" i="28"/>
  <c r="D3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F8" i="28"/>
  <c r="N4" i="28"/>
  <c r="N5" i="28" s="1"/>
  <c r="N6" i="28" s="1"/>
  <c r="N7" i="28" s="1"/>
  <c r="N8" i="28" s="1"/>
  <c r="N9" i="28" s="1"/>
  <c r="N10" i="28" s="1"/>
  <c r="N11" i="28" s="1"/>
  <c r="N12" i="28" s="1"/>
  <c r="N13" i="28" s="1"/>
  <c r="N14" i="28" s="1"/>
  <c r="N15" i="28" s="1"/>
  <c r="N16" i="28" s="1"/>
  <c r="N17" i="28" s="1"/>
  <c r="N18" i="28" s="1"/>
  <c r="N19" i="28" s="1"/>
  <c r="N20" i="28" s="1"/>
  <c r="N21" i="28" s="1"/>
  <c r="N22" i="28" s="1"/>
  <c r="N23" i="28" s="1"/>
  <c r="N24" i="28" s="1"/>
  <c r="N25" i="28" s="1"/>
  <c r="N26" i="28" s="1"/>
  <c r="N27" i="28" s="1"/>
  <c r="N28" i="28" s="1"/>
  <c r="N29" i="28" s="1"/>
  <c r="N30" i="28" s="1"/>
  <c r="N31" i="28" s="1"/>
  <c r="N32" i="28" s="1"/>
  <c r="N33" i="28" s="1"/>
  <c r="N34" i="28" s="1"/>
  <c r="N35" i="28" s="1"/>
  <c r="N36" i="28" s="1"/>
  <c r="N37" i="28" s="1"/>
  <c r="N38" i="28" s="1"/>
  <c r="N39" i="28" s="1"/>
  <c r="N40" i="28" s="1"/>
  <c r="N41" i="28" s="1"/>
  <c r="N42" i="28" s="1"/>
  <c r="N43" i="28" s="1"/>
  <c r="N44" i="28" s="1"/>
  <c r="N45" i="28" s="1"/>
  <c r="N46" i="28" s="1"/>
  <c r="N47" i="28" s="1"/>
  <c r="N48" i="28" s="1"/>
  <c r="N49" i="28" s="1"/>
  <c r="N50" i="28" s="1"/>
  <c r="N51" i="28" s="1"/>
  <c r="N4" i="16"/>
  <c r="N5" i="16" s="1"/>
  <c r="N6" i="16" s="1"/>
  <c r="N7" i="16" s="1"/>
  <c r="N8" i="16" s="1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19" i="16" s="1"/>
  <c r="N20" i="16" s="1"/>
  <c r="N21" i="16" s="1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3" i="16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N76" i="16" s="1"/>
  <c r="N77" i="16" s="1"/>
  <c r="N78" i="16" s="1"/>
  <c r="N79" i="16" s="1"/>
  <c r="N80" i="16" s="1"/>
  <c r="N81" i="16" s="1"/>
  <c r="N82" i="16" s="1"/>
  <c r="N83" i="16" s="1"/>
  <c r="N84" i="16" s="1"/>
  <c r="N85" i="16" s="1"/>
  <c r="N86" i="16" s="1"/>
  <c r="N87" i="16" s="1"/>
  <c r="N88" i="16" s="1"/>
  <c r="N89" i="16" s="1"/>
  <c r="N90" i="16" s="1"/>
  <c r="N91" i="16" s="1"/>
  <c r="N92" i="16" s="1"/>
  <c r="N93" i="16" s="1"/>
  <c r="N94" i="16" s="1"/>
  <c r="N95" i="16" s="1"/>
  <c r="N97" i="16"/>
  <c r="N98" i="16" s="1"/>
  <c r="N99" i="16" s="1"/>
  <c r="N100" i="16" s="1"/>
  <c r="N101" i="16" s="1"/>
  <c r="N102" i="16" s="1"/>
  <c r="N103" i="16" s="1"/>
  <c r="N104" i="16" s="1"/>
  <c r="N105" i="16" s="1"/>
  <c r="N106" i="16" s="1"/>
  <c r="N107" i="16" s="1"/>
  <c r="N108" i="16" s="1"/>
  <c r="N109" i="16" s="1"/>
  <c r="N110" i="16" s="1"/>
  <c r="N111" i="16" s="1"/>
  <c r="N112" i="16" s="1"/>
  <c r="N113" i="16" s="1"/>
  <c r="N114" i="16" s="1"/>
  <c r="N115" i="16" s="1"/>
  <c r="N116" i="16" s="1"/>
  <c r="N117" i="16" s="1"/>
  <c r="N118" i="16" s="1"/>
  <c r="N119" i="16" s="1"/>
  <c r="N120" i="16" s="1"/>
  <c r="N121" i="16" s="1"/>
  <c r="N122" i="16" s="1"/>
  <c r="N123" i="16" s="1"/>
  <c r="N124" i="16" s="1"/>
  <c r="N125" i="16" s="1"/>
  <c r="N126" i="16" s="1"/>
  <c r="N127" i="16" s="1"/>
  <c r="N128" i="16" s="1"/>
  <c r="N129" i="16" s="1"/>
  <c r="N130" i="16" s="1"/>
  <c r="N131" i="16" s="1"/>
  <c r="N132" i="16" s="1"/>
  <c r="N133" i="16" s="1"/>
  <c r="N134" i="16" s="1"/>
  <c r="N135" i="16" s="1"/>
  <c r="N136" i="16" s="1"/>
  <c r="N137" i="16" s="1"/>
  <c r="N138" i="16" s="1"/>
  <c r="N139" i="16" s="1"/>
  <c r="N140" i="16" s="1"/>
  <c r="N141" i="16" s="1"/>
  <c r="N142" i="16" s="1"/>
  <c r="N143" i="16" s="1"/>
  <c r="N144" i="16" s="1"/>
  <c r="N145" i="16" s="1"/>
  <c r="N146" i="16" s="1"/>
  <c r="N147" i="16" s="1"/>
  <c r="N148" i="16" s="1"/>
  <c r="N149" i="16" s="1"/>
  <c r="N150" i="16" s="1"/>
  <c r="N151" i="16" s="1"/>
  <c r="N152" i="16" s="1"/>
  <c r="N153" i="16" s="1"/>
  <c r="N154" i="16" s="1"/>
  <c r="N155" i="16" s="1"/>
  <c r="N156" i="16" s="1"/>
  <c r="N157" i="16" s="1"/>
  <c r="N158" i="16" s="1"/>
  <c r="N159" i="16" s="1"/>
  <c r="N160" i="16" s="1"/>
  <c r="N161" i="16" s="1"/>
  <c r="N162" i="16" s="1"/>
  <c r="N163" i="16" s="1"/>
  <c r="N164" i="16" s="1"/>
  <c r="N165" i="16" s="1"/>
  <c r="N166" i="16" s="1"/>
  <c r="N167" i="16" s="1"/>
  <c r="N168" i="16" s="1"/>
  <c r="N169" i="16" s="1"/>
  <c r="N170" i="16" s="1"/>
  <c r="N171" i="16" s="1"/>
  <c r="N172" i="16" s="1"/>
  <c r="N173" i="16" s="1"/>
  <c r="N174" i="16" s="1"/>
  <c r="N175" i="16" s="1"/>
  <c r="N176" i="16" s="1"/>
  <c r="N177" i="16" s="1"/>
  <c r="N178" i="16" s="1"/>
  <c r="N179" i="16" s="1"/>
  <c r="N180" i="16" s="1"/>
  <c r="N181" i="16" s="1"/>
  <c r="N182" i="16" s="1"/>
  <c r="N183" i="16" s="1"/>
  <c r="N184" i="16" s="1"/>
  <c r="N185" i="16" s="1"/>
  <c r="N186" i="16" s="1"/>
  <c r="N187" i="16" s="1"/>
  <c r="N188" i="16" s="1"/>
  <c r="N189" i="16" s="1"/>
  <c r="N190" i="16" s="1"/>
  <c r="N191" i="16" s="1"/>
  <c r="N192" i="16" s="1"/>
  <c r="N193" i="16" s="1"/>
  <c r="N194" i="16" s="1"/>
  <c r="N195" i="16" s="1"/>
  <c r="N196" i="16" s="1"/>
  <c r="N197" i="16" s="1"/>
  <c r="N199" i="16"/>
  <c r="N200" i="16" s="1"/>
  <c r="N201" i="16" s="1"/>
  <c r="N202" i="16" s="1"/>
  <c r="N203" i="16" s="1"/>
  <c r="N204" i="16" s="1"/>
  <c r="N205" i="16" s="1"/>
  <c r="N206" i="16" s="1"/>
  <c r="N207" i="16" s="1"/>
  <c r="N208" i="16" s="1"/>
  <c r="N209" i="16" s="1"/>
  <c r="N210" i="16" s="1"/>
  <c r="N211" i="16" s="1"/>
  <c r="N212" i="16" s="1"/>
  <c r="N213" i="16" s="1"/>
  <c r="N214" i="16" s="1"/>
  <c r="N215" i="16" s="1"/>
  <c r="N216" i="16" s="1"/>
  <c r="N217" i="16" s="1"/>
  <c r="N218" i="16" s="1"/>
  <c r="N219" i="16" s="1"/>
  <c r="N220" i="16" s="1"/>
  <c r="N221" i="16" s="1"/>
  <c r="N222" i="16" s="1"/>
  <c r="N223" i="16" s="1"/>
  <c r="N224" i="16" s="1"/>
  <c r="N225" i="16" s="1"/>
  <c r="N226" i="16" s="1"/>
  <c r="N227" i="16" s="1"/>
  <c r="N228" i="16" s="1"/>
  <c r="N229" i="16" s="1"/>
  <c r="N230" i="16" s="1"/>
  <c r="N231" i="16" s="1"/>
  <c r="N232" i="16" s="1"/>
  <c r="N233" i="16" s="1"/>
  <c r="N234" i="16" s="1"/>
  <c r="N235" i="16" s="1"/>
  <c r="N236" i="16" s="1"/>
  <c r="N237" i="16" s="1"/>
  <c r="N238" i="16" s="1"/>
  <c r="N239" i="16" s="1"/>
  <c r="N241" i="16"/>
  <c r="N242" i="16" s="1"/>
  <c r="N243" i="16" s="1"/>
  <c r="N244" i="16" s="1"/>
  <c r="N245" i="16" s="1"/>
  <c r="N246" i="16" s="1"/>
  <c r="N247" i="16" s="1"/>
  <c r="N248" i="16" s="1"/>
  <c r="N249" i="16" s="1"/>
  <c r="N250" i="16" s="1"/>
  <c r="N251" i="16" s="1"/>
  <c r="N252" i="16" s="1"/>
  <c r="N253" i="16" s="1"/>
  <c r="N254" i="16" s="1"/>
  <c r="N255" i="16" s="1"/>
  <c r="N256" i="16" s="1"/>
  <c r="N257" i="16" s="1"/>
  <c r="N258" i="16" s="1"/>
  <c r="N259" i="16" s="1"/>
  <c r="N260" i="16" s="1"/>
  <c r="N261" i="16" s="1"/>
  <c r="N262" i="16" s="1"/>
  <c r="N263" i="16" s="1"/>
  <c r="N264" i="16" s="1"/>
  <c r="N265" i="16" s="1"/>
  <c r="N266" i="16" s="1"/>
  <c r="N267" i="16" s="1"/>
  <c r="N268" i="16" s="1"/>
  <c r="N269" i="16" s="1"/>
  <c r="N270" i="16" s="1"/>
  <c r="N271" i="16" s="1"/>
  <c r="N272" i="16" s="1"/>
  <c r="N273" i="16" s="1"/>
  <c r="N274" i="16" s="1"/>
  <c r="N275" i="16" s="1"/>
  <c r="N276" i="16" s="1"/>
  <c r="N277" i="16" s="1"/>
  <c r="N278" i="16" s="1"/>
  <c r="N279" i="16" s="1"/>
  <c r="N280" i="16" s="1"/>
  <c r="N282" i="16"/>
  <c r="N283" i="16" s="1"/>
  <c r="N284" i="16" s="1"/>
  <c r="N285" i="16" s="1"/>
  <c r="N286" i="16" s="1"/>
  <c r="N287" i="16" s="1"/>
  <c r="N288" i="16" s="1"/>
  <c r="N289" i="16" s="1"/>
  <c r="N290" i="16" s="1"/>
  <c r="N291" i="16" s="1"/>
  <c r="N292" i="16" s="1"/>
  <c r="N293" i="16" s="1"/>
  <c r="N294" i="16" s="1"/>
  <c r="N295" i="16" s="1"/>
  <c r="N296" i="16" s="1"/>
  <c r="N297" i="16" s="1"/>
  <c r="N298" i="16" s="1"/>
  <c r="N299" i="16" s="1"/>
  <c r="N300" i="16" s="1"/>
  <c r="N301" i="16" s="1"/>
  <c r="N302" i="16" s="1"/>
  <c r="N303" i="16" s="1"/>
  <c r="N304" i="16" s="1"/>
  <c r="N305" i="16" s="1"/>
  <c r="N306" i="16" s="1"/>
  <c r="N307" i="16" s="1"/>
  <c r="N308" i="16" s="1"/>
  <c r="N309" i="16" s="1"/>
  <c r="N310" i="16" s="1"/>
  <c r="N311" i="16" s="1"/>
  <c r="N312" i="16" s="1"/>
  <c r="N313" i="16" s="1"/>
  <c r="N314" i="16" s="1"/>
  <c r="N315" i="16" s="1"/>
  <c r="N316" i="16" s="1"/>
  <c r="N318" i="16"/>
  <c r="N319" i="16" s="1"/>
  <c r="N320" i="16" s="1"/>
  <c r="N321" i="16" s="1"/>
  <c r="N322" i="16" s="1"/>
  <c r="N323" i="16" s="1"/>
  <c r="N324" i="16" s="1"/>
  <c r="N325" i="16" s="1"/>
  <c r="N326" i="16" s="1"/>
  <c r="N327" i="16" s="1"/>
  <c r="N328" i="16" s="1"/>
  <c r="N329" i="16" s="1"/>
  <c r="N330" i="16" s="1"/>
  <c r="N331" i="16" s="1"/>
  <c r="N332" i="16" s="1"/>
  <c r="N333" i="16" s="1"/>
  <c r="N334" i="16" s="1"/>
  <c r="N335" i="16" s="1"/>
  <c r="N336" i="16" s="1"/>
  <c r="N337" i="16" s="1"/>
  <c r="N338" i="16" s="1"/>
  <c r="N339" i="16" s="1"/>
  <c r="N340" i="16" s="1"/>
  <c r="N341" i="16" s="1"/>
  <c r="N342" i="16" s="1"/>
  <c r="N343" i="16" s="1"/>
  <c r="N344" i="16" s="1"/>
  <c r="N345" i="16" s="1"/>
  <c r="N346" i="16" s="1"/>
  <c r="N347" i="16" s="1"/>
  <c r="N348" i="16" s="1"/>
  <c r="N349" i="16" s="1"/>
  <c r="N350" i="16" s="1"/>
  <c r="N351" i="16" s="1"/>
  <c r="N352" i="16" s="1"/>
  <c r="N354" i="16"/>
  <c r="N355" i="16" s="1"/>
  <c r="N356" i="16" s="1"/>
  <c r="N357" i="16" s="1"/>
  <c r="N358" i="16" s="1"/>
  <c r="N359" i="16" s="1"/>
  <c r="N360" i="16" s="1"/>
  <c r="N361" i="16" s="1"/>
  <c r="N362" i="16" s="1"/>
  <c r="N363" i="16" s="1"/>
  <c r="N364" i="16" s="1"/>
  <c r="N365" i="16" s="1"/>
  <c r="N366" i="16" s="1"/>
  <c r="N367" i="16" s="1"/>
  <c r="N368" i="16" s="1"/>
  <c r="N369" i="16" s="1"/>
  <c r="N370" i="16" s="1"/>
  <c r="N371" i="16" s="1"/>
  <c r="N372" i="16" s="1"/>
  <c r="N373" i="16" s="1"/>
  <c r="N374" i="16" s="1"/>
  <c r="N375" i="16" s="1"/>
  <c r="N376" i="16" s="1"/>
  <c r="N377" i="16" s="1"/>
  <c r="N378" i="16" s="1"/>
  <c r="N379" i="16" s="1"/>
  <c r="N380" i="16" s="1"/>
  <c r="N381" i="16" s="1"/>
  <c r="N382" i="16" s="1"/>
  <c r="N383" i="16" s="1"/>
  <c r="N384" i="16" s="1"/>
  <c r="N385" i="16" s="1"/>
  <c r="N386" i="16" s="1"/>
  <c r="N387" i="16" s="1"/>
  <c r="N388" i="16" s="1"/>
  <c r="N389" i="16" s="1"/>
  <c r="N390" i="16" s="1"/>
  <c r="N391" i="16" s="1"/>
  <c r="N392" i="16" s="1"/>
  <c r="N393" i="16" s="1"/>
  <c r="N394" i="16" s="1"/>
  <c r="N395" i="16" s="1"/>
  <c r="N396" i="16" s="1"/>
  <c r="N397" i="16" s="1"/>
  <c r="N398" i="16" s="1"/>
  <c r="N399" i="16" s="1"/>
  <c r="N400" i="16" s="1"/>
  <c r="N401" i="16" s="1"/>
  <c r="N402" i="16" s="1"/>
  <c r="N403" i="16" s="1"/>
  <c r="N404" i="16" s="1"/>
  <c r="N405" i="16" s="1"/>
  <c r="N406" i="16" s="1"/>
  <c r="N407" i="16" s="1"/>
  <c r="N408" i="16" s="1"/>
  <c r="N409" i="16" s="1"/>
  <c r="N410" i="16" s="1"/>
  <c r="N411" i="16" s="1"/>
  <c r="N412" i="16" s="1"/>
  <c r="N413" i="16" s="1"/>
  <c r="N414" i="16" s="1"/>
  <c r="N415" i="16" s="1"/>
  <c r="N416" i="16" s="1"/>
  <c r="N417" i="16" s="1"/>
  <c r="N418" i="16" s="1"/>
  <c r="N419" i="16" s="1"/>
  <c r="N420" i="16" s="1"/>
  <c r="N421" i="16" s="1"/>
  <c r="N422" i="16" s="1"/>
  <c r="N423" i="16" s="1"/>
  <c r="N424" i="16" s="1"/>
  <c r="N425" i="16" s="1"/>
  <c r="N426" i="16" s="1"/>
  <c r="N427" i="16" s="1"/>
  <c r="N428" i="16" s="1"/>
  <c r="N429" i="16" s="1"/>
  <c r="N430" i="16" s="1"/>
  <c r="N431" i="16" s="1"/>
  <c r="N432" i="16" s="1"/>
  <c r="N433" i="16" s="1"/>
  <c r="N434" i="16" s="1"/>
  <c r="N435" i="16" s="1"/>
  <c r="N436" i="16" s="1"/>
  <c r="N437" i="16" s="1"/>
  <c r="N438" i="16" s="1"/>
  <c r="N439" i="16" s="1"/>
  <c r="N440" i="16" s="1"/>
  <c r="N441" i="16" s="1"/>
  <c r="N442" i="16" s="1"/>
  <c r="N443" i="16" s="1"/>
  <c r="N444" i="16" s="1"/>
  <c r="N445" i="16" s="1"/>
  <c r="N446" i="16" s="1"/>
  <c r="N447" i="16" s="1"/>
  <c r="N448" i="16" s="1"/>
  <c r="N449" i="16" s="1"/>
  <c r="N450" i="16" s="1"/>
  <c r="N451" i="16" s="1"/>
  <c r="N452" i="16" s="1"/>
  <c r="N453" i="16" s="1"/>
  <c r="N454" i="16" s="1"/>
  <c r="N455" i="16" s="1"/>
  <c r="N456" i="16" s="1"/>
  <c r="N457" i="16" s="1"/>
  <c r="N458" i="16" s="1"/>
  <c r="N459" i="16" s="1"/>
  <c r="N461" i="16"/>
  <c r="N462" i="16" s="1"/>
  <c r="N463" i="16" s="1"/>
  <c r="N464" i="16" s="1"/>
  <c r="N465" i="16" s="1"/>
  <c r="N466" i="16" s="1"/>
  <c r="N467" i="16" s="1"/>
  <c r="N468" i="16" s="1"/>
  <c r="N469" i="16" s="1"/>
  <c r="N470" i="16" s="1"/>
  <c r="N471" i="16" s="1"/>
  <c r="N472" i="16" s="1"/>
  <c r="N473" i="16" s="1"/>
  <c r="N474" i="16" s="1"/>
  <c r="N475" i="16" s="1"/>
  <c r="N476" i="16" s="1"/>
  <c r="N477" i="16" s="1"/>
  <c r="N478" i="16" s="1"/>
  <c r="N479" i="16" s="1"/>
  <c r="N480" i="16" s="1"/>
  <c r="N481" i="16" s="1"/>
  <c r="N482" i="16" s="1"/>
  <c r="N483" i="16" s="1"/>
  <c r="N484" i="16" s="1"/>
  <c r="N485" i="16" s="1"/>
  <c r="N486" i="16" s="1"/>
  <c r="N487" i="16" s="1"/>
  <c r="N488" i="16" s="1"/>
  <c r="N489" i="16" s="1"/>
  <c r="N490" i="16" s="1"/>
  <c r="N491" i="16" s="1"/>
  <c r="N492" i="16" s="1"/>
  <c r="N493" i="16" s="1"/>
  <c r="N494" i="16" s="1"/>
  <c r="N495" i="16" s="1"/>
  <c r="N496" i="16" s="1"/>
  <c r="N497" i="16" s="1"/>
  <c r="N499" i="16"/>
  <c r="N500" i="16" s="1"/>
  <c r="N501" i="16" s="1"/>
  <c r="N502" i="16" s="1"/>
  <c r="N503" i="16" s="1"/>
  <c r="N504" i="16" s="1"/>
  <c r="N505" i="16" s="1"/>
  <c r="N506" i="16" s="1"/>
  <c r="N507" i="16" s="1"/>
  <c r="N508" i="16" s="1"/>
  <c r="N509" i="16" s="1"/>
  <c r="N510" i="16" s="1"/>
  <c r="N511" i="16" s="1"/>
  <c r="N512" i="16" s="1"/>
  <c r="N513" i="16" s="1"/>
  <c r="N514" i="16" s="1"/>
  <c r="N515" i="16" s="1"/>
  <c r="N516" i="16" s="1"/>
  <c r="N517" i="16" s="1"/>
  <c r="N518" i="16" s="1"/>
  <c r="N519" i="16" s="1"/>
  <c r="N520" i="16" s="1"/>
  <c r="N521" i="16" s="1"/>
  <c r="N522" i="16" s="1"/>
  <c r="N523" i="16" s="1"/>
  <c r="N524" i="16" s="1"/>
  <c r="N525" i="16" s="1"/>
  <c r="N526" i="16" s="1"/>
  <c r="N527" i="16" s="1"/>
  <c r="N528" i="16" s="1"/>
  <c r="N529" i="16" s="1"/>
  <c r="N530" i="16" s="1"/>
  <c r="N531" i="16" s="1"/>
  <c r="N532" i="16" s="1"/>
  <c r="N533" i="16" s="1"/>
  <c r="N534" i="16" s="1"/>
  <c r="N535" i="16" s="1"/>
  <c r="N536" i="16" s="1"/>
  <c r="N537" i="16" s="1"/>
  <c r="N538" i="16" s="1"/>
  <c r="N539" i="16" s="1"/>
  <c r="N540" i="16" s="1"/>
  <c r="N541" i="16" s="1"/>
  <c r="N542" i="16" s="1"/>
  <c r="N543" i="16" s="1"/>
  <c r="N544" i="16" s="1"/>
  <c r="N545" i="16" s="1"/>
  <c r="N546" i="16" s="1"/>
  <c r="N547" i="16" s="1"/>
  <c r="N548" i="16" s="1"/>
  <c r="N549" i="16" s="1"/>
  <c r="N550" i="16" s="1"/>
  <c r="N551" i="16" s="1"/>
  <c r="N552" i="16" s="1"/>
  <c r="N553" i="16" s="1"/>
  <c r="N554" i="16" s="1"/>
  <c r="N555" i="16" s="1"/>
  <c r="N556" i="16" s="1"/>
  <c r="N557" i="16" s="1"/>
  <c r="N558" i="16" s="1"/>
  <c r="N559" i="16" s="1"/>
  <c r="N560" i="16" s="1"/>
  <c r="N561" i="16" s="1"/>
  <c r="N562" i="16" s="1"/>
  <c r="N563" i="16" s="1"/>
  <c r="N565" i="16"/>
  <c r="N566" i="16" s="1"/>
  <c r="N567" i="16" s="1"/>
  <c r="N568" i="16" s="1"/>
  <c r="N569" i="16" s="1"/>
  <c r="N570" i="16" s="1"/>
  <c r="N571" i="16" s="1"/>
  <c r="N572" i="16" s="1"/>
  <c r="N573" i="16" s="1"/>
  <c r="N574" i="16" s="1"/>
  <c r="N575" i="16" s="1"/>
  <c r="N576" i="16" s="1"/>
  <c r="N577" i="16" s="1"/>
  <c r="N578" i="16" s="1"/>
  <c r="N579" i="16" s="1"/>
  <c r="N580" i="16" s="1"/>
  <c r="N581" i="16" s="1"/>
  <c r="N582" i="16" s="1"/>
  <c r="N583" i="16" s="1"/>
  <c r="N584" i="16" s="1"/>
  <c r="N585" i="16" s="1"/>
  <c r="N586" i="16" s="1"/>
  <c r="N587" i="16" s="1"/>
  <c r="N588" i="16" s="1"/>
  <c r="N589" i="16" s="1"/>
  <c r="N590" i="16" s="1"/>
  <c r="N591" i="16" s="1"/>
  <c r="N592" i="16" s="1"/>
  <c r="N593" i="16" s="1"/>
  <c r="N594" i="16" s="1"/>
  <c r="N596" i="16"/>
  <c r="N597" i="16" s="1"/>
  <c r="N598" i="16" s="1"/>
  <c r="N599" i="16" s="1"/>
  <c r="N600" i="16" s="1"/>
  <c r="N601" i="16" s="1"/>
  <c r="N602" i="16" s="1"/>
  <c r="N603" i="16" s="1"/>
  <c r="N604" i="16" s="1"/>
  <c r="N605" i="16" s="1"/>
  <c r="N606" i="16" s="1"/>
  <c r="N607" i="16" s="1"/>
  <c r="N608" i="16" s="1"/>
  <c r="N609" i="16" s="1"/>
  <c r="N610" i="16" s="1"/>
  <c r="N611" i="16" s="1"/>
  <c r="N612" i="16" s="1"/>
  <c r="N613" i="16" s="1"/>
  <c r="N614" i="16" s="1"/>
  <c r="N615" i="16" s="1"/>
  <c r="N616" i="16" s="1"/>
  <c r="N617" i="16" s="1"/>
  <c r="N618" i="16" s="1"/>
  <c r="N619" i="16" s="1"/>
  <c r="N620" i="16" s="1"/>
  <c r="N621" i="16" s="1"/>
  <c r="N622" i="16" s="1"/>
  <c r="N623" i="16" s="1"/>
  <c r="N624" i="16" s="1"/>
  <c r="N625" i="16" s="1"/>
  <c r="N626" i="16" s="1"/>
  <c r="N627" i="16" s="1"/>
  <c r="N628" i="16" s="1"/>
  <c r="N629" i="16" s="1"/>
  <c r="N630" i="16" s="1"/>
  <c r="N631" i="16" s="1"/>
  <c r="N632" i="16" s="1"/>
  <c r="N633" i="16" s="1"/>
  <c r="N634" i="16" s="1"/>
  <c r="N636" i="16"/>
  <c r="N637" i="16" s="1"/>
  <c r="N638" i="16" s="1"/>
  <c r="N639" i="16" s="1"/>
  <c r="N640" i="16" s="1"/>
  <c r="N641" i="16" s="1"/>
  <c r="N642" i="16" s="1"/>
  <c r="N643" i="16" s="1"/>
  <c r="N644" i="16" s="1"/>
  <c r="N645" i="16" s="1"/>
  <c r="N646" i="16" s="1"/>
  <c r="N647" i="16" s="1"/>
  <c r="N648" i="16" s="1"/>
  <c r="N649" i="16" s="1"/>
  <c r="N650" i="16" s="1"/>
  <c r="N651" i="16" s="1"/>
  <c r="N652" i="16" s="1"/>
  <c r="N653" i="16" s="1"/>
  <c r="N654" i="16" s="1"/>
  <c r="N655" i="16" s="1"/>
  <c r="N656" i="16" s="1"/>
  <c r="N657" i="16" s="1"/>
  <c r="N658" i="16" s="1"/>
  <c r="N659" i="16" s="1"/>
  <c r="N660" i="16" s="1"/>
  <c r="N661" i="16" s="1"/>
  <c r="N662" i="16" s="1"/>
  <c r="N663" i="16" s="1"/>
  <c r="N664" i="16" s="1"/>
  <c r="N665" i="16" s="1"/>
  <c r="N666" i="16" s="1"/>
  <c r="N667" i="16" s="1"/>
  <c r="N668" i="16" s="1"/>
  <c r="N669" i="16" s="1"/>
  <c r="N670" i="16" s="1"/>
  <c r="N671" i="16" s="1"/>
  <c r="N672" i="16" s="1"/>
  <c r="N673" i="16" s="1"/>
  <c r="N674" i="16" s="1"/>
  <c r="N675" i="16" s="1"/>
  <c r="N676" i="16" s="1"/>
  <c r="N677" i="16" s="1"/>
  <c r="N678" i="16" s="1"/>
  <c r="N679" i="16" s="1"/>
  <c r="N680" i="16" s="1"/>
  <c r="N681" i="16" s="1"/>
  <c r="N682" i="16" s="1"/>
  <c r="N683" i="16" s="1"/>
  <c r="N684" i="16" s="1"/>
  <c r="N685" i="16" s="1"/>
  <c r="N686" i="16" s="1"/>
  <c r="N687" i="16" s="1"/>
  <c r="N688" i="16" s="1"/>
  <c r="N689" i="16" s="1"/>
  <c r="N691" i="16"/>
  <c r="N692" i="16" s="1"/>
  <c r="N693" i="16" s="1"/>
  <c r="N694" i="16" s="1"/>
  <c r="N695" i="16" s="1"/>
  <c r="N696" i="16" s="1"/>
  <c r="N697" i="16" s="1"/>
  <c r="N698" i="16" s="1"/>
  <c r="N699" i="16" s="1"/>
  <c r="N700" i="16" s="1"/>
  <c r="N701" i="16" s="1"/>
  <c r="N702" i="16" s="1"/>
  <c r="N703" i="16" s="1"/>
  <c r="N704" i="16" s="1"/>
  <c r="N705" i="16" s="1"/>
  <c r="N706" i="16" s="1"/>
  <c r="N707" i="16" s="1"/>
  <c r="N708" i="16" s="1"/>
  <c r="N709" i="16" s="1"/>
  <c r="N710" i="16" s="1"/>
  <c r="N711" i="16" s="1"/>
  <c r="N712" i="16" s="1"/>
  <c r="N713" i="16" s="1"/>
  <c r="N714" i="16" s="1"/>
  <c r="N715" i="16" s="1"/>
  <c r="N716" i="16" s="1"/>
  <c r="N717" i="16" s="1"/>
  <c r="N718" i="16" s="1"/>
  <c r="N719" i="16" s="1"/>
  <c r="N720" i="16" s="1"/>
  <c r="N721" i="16" s="1"/>
  <c r="N722" i="16" s="1"/>
  <c r="N723" i="16" s="1"/>
  <c r="N724" i="16" s="1"/>
  <c r="N725" i="16" s="1"/>
  <c r="N726" i="16" s="1"/>
  <c r="N727" i="16" s="1"/>
  <c r="N728" i="16" s="1"/>
  <c r="N729" i="16" s="1"/>
  <c r="N731" i="16"/>
  <c r="N732" i="16" s="1"/>
  <c r="N733" i="16" s="1"/>
  <c r="N734" i="16" s="1"/>
  <c r="N735" i="16" s="1"/>
  <c r="N736" i="16" s="1"/>
  <c r="N737" i="16" s="1"/>
  <c r="N738" i="16" s="1"/>
  <c r="N739" i="16" s="1"/>
  <c r="N740" i="16" s="1"/>
  <c r="N741" i="16" s="1"/>
  <c r="N742" i="16" s="1"/>
  <c r="N743" i="16" s="1"/>
  <c r="N744" i="16" s="1"/>
  <c r="N745" i="16" s="1"/>
  <c r="N746" i="16" s="1"/>
  <c r="N747" i="16" s="1"/>
  <c r="N748" i="16" s="1"/>
  <c r="N749" i="16" s="1"/>
  <c r="N750" i="16" s="1"/>
  <c r="N751" i="16" s="1"/>
  <c r="N752" i="16" s="1"/>
  <c r="N753" i="16" s="1"/>
  <c r="N754" i="16" s="1"/>
  <c r="N755" i="16" s="1"/>
  <c r="N756" i="16" s="1"/>
  <c r="N757" i="16" s="1"/>
  <c r="N758" i="16" s="1"/>
  <c r="N759" i="16" s="1"/>
  <c r="N760" i="16" s="1"/>
  <c r="N761" i="16" s="1"/>
  <c r="N762" i="16" s="1"/>
  <c r="N763" i="16" s="1"/>
  <c r="N764" i="16" s="1"/>
  <c r="N765" i="16" s="1"/>
  <c r="N766" i="16" s="1"/>
  <c r="N767" i="16" s="1"/>
  <c r="N768" i="16" s="1"/>
  <c r="N769" i="16" s="1"/>
  <c r="N770" i="16" s="1"/>
  <c r="N771" i="16" s="1"/>
  <c r="N772" i="16" s="1"/>
  <c r="N773" i="16" s="1"/>
  <c r="N774" i="16" s="1"/>
  <c r="N775" i="16" s="1"/>
  <c r="N776" i="16" s="1"/>
  <c r="N777" i="16" s="1"/>
  <c r="N778" i="16" s="1"/>
  <c r="N779" i="16" s="1"/>
  <c r="N780" i="16" s="1"/>
  <c r="N781" i="16" s="1"/>
  <c r="N782" i="16" s="1"/>
  <c r="N783" i="16" s="1"/>
  <c r="N784" i="16" s="1"/>
  <c r="N785" i="16" s="1"/>
  <c r="N786" i="16" s="1"/>
  <c r="N788" i="16"/>
  <c r="N789" i="16" s="1"/>
  <c r="N790" i="16" s="1"/>
  <c r="N791" i="16" s="1"/>
  <c r="N792" i="16" s="1"/>
  <c r="N793" i="16" s="1"/>
  <c r="N794" i="16" s="1"/>
  <c r="N795" i="16" s="1"/>
  <c r="N796" i="16" s="1"/>
  <c r="N797" i="16" s="1"/>
  <c r="N798" i="16" s="1"/>
  <c r="N799" i="16" s="1"/>
  <c r="N800" i="16" s="1"/>
  <c r="N801" i="16" s="1"/>
  <c r="N802" i="16" s="1"/>
  <c r="N803" i="16" s="1"/>
  <c r="N804" i="16" s="1"/>
  <c r="N805" i="16" s="1"/>
  <c r="N806" i="16" s="1"/>
  <c r="N807" i="16" s="1"/>
  <c r="N808" i="16" s="1"/>
  <c r="N809" i="16" s="1"/>
  <c r="N810" i="16" s="1"/>
  <c r="N811" i="16" s="1"/>
  <c r="N812" i="16" s="1"/>
  <c r="N813" i="16" s="1"/>
  <c r="N814" i="16" s="1"/>
  <c r="N815" i="16" s="1"/>
  <c r="N816" i="16" s="1"/>
  <c r="N817" i="16" s="1"/>
  <c r="N818" i="16" s="1"/>
  <c r="N819" i="16" s="1"/>
  <c r="N820" i="16" s="1"/>
  <c r="N821" i="16" s="1"/>
  <c r="N822" i="16" s="1"/>
  <c r="N823" i="16" s="1"/>
  <c r="N824" i="16" s="1"/>
  <c r="N825" i="16" s="1"/>
  <c r="N826" i="16" s="1"/>
  <c r="N827" i="16" s="1"/>
  <c r="N828" i="16" s="1"/>
  <c r="N829" i="16" s="1"/>
  <c r="N830" i="16" s="1"/>
  <c r="N831" i="16" s="1"/>
  <c r="N833" i="16"/>
  <c r="N834" i="16" s="1"/>
  <c r="N835" i="16" s="1"/>
  <c r="N836" i="16" s="1"/>
  <c r="N837" i="16" s="1"/>
  <c r="N838" i="16" s="1"/>
  <c r="N839" i="16" s="1"/>
  <c r="N840" i="16" s="1"/>
  <c r="N841" i="16" s="1"/>
  <c r="N842" i="16" s="1"/>
  <c r="N843" i="16" s="1"/>
  <c r="N844" i="16" s="1"/>
  <c r="N845" i="16" s="1"/>
  <c r="N846" i="16" s="1"/>
  <c r="N847" i="16" s="1"/>
  <c r="N848" i="16" s="1"/>
  <c r="N849" i="16" s="1"/>
  <c r="N850" i="16" s="1"/>
  <c r="N851" i="16" s="1"/>
  <c r="N852" i="16" s="1"/>
  <c r="N853" i="16" s="1"/>
  <c r="N854" i="16" s="1"/>
  <c r="N855" i="16" s="1"/>
  <c r="N856" i="16" s="1"/>
  <c r="N857" i="16" s="1"/>
  <c r="N858" i="16" s="1"/>
  <c r="N859" i="16" s="1"/>
  <c r="N860" i="16" s="1"/>
  <c r="N861" i="16" s="1"/>
  <c r="N862" i="16" s="1"/>
  <c r="N863" i="16" s="1"/>
  <c r="N864" i="16" s="1"/>
  <c r="N865" i="16" s="1"/>
  <c r="N866" i="16" s="1"/>
  <c r="N867" i="16" s="1"/>
  <c r="N868" i="16" s="1"/>
  <c r="N869" i="16" s="1"/>
  <c r="N870" i="16" s="1"/>
  <c r="N871" i="16" s="1"/>
  <c r="N872" i="16" s="1"/>
  <c r="N874" i="16"/>
  <c r="N875" i="16" s="1"/>
  <c r="N876" i="16" s="1"/>
  <c r="N877" i="16" s="1"/>
  <c r="N878" i="16" s="1"/>
  <c r="N879" i="16" s="1"/>
  <c r="N880" i="16" s="1"/>
  <c r="N881" i="16" s="1"/>
  <c r="N882" i="16" s="1"/>
  <c r="N883" i="16" s="1"/>
  <c r="N884" i="16" s="1"/>
  <c r="N885" i="16" s="1"/>
  <c r="N886" i="16" s="1"/>
  <c r="N887" i="16" s="1"/>
  <c r="N888" i="16" s="1"/>
  <c r="N889" i="16" s="1"/>
  <c r="N890" i="16" s="1"/>
  <c r="N891" i="16" s="1"/>
  <c r="N892" i="16" s="1"/>
  <c r="N893" i="16" s="1"/>
  <c r="N894" i="16" s="1"/>
  <c r="N895" i="16" s="1"/>
  <c r="N896" i="16" s="1"/>
  <c r="N897" i="16" s="1"/>
  <c r="N898" i="16" s="1"/>
  <c r="N899" i="16" s="1"/>
  <c r="N900" i="16" s="1"/>
  <c r="N901" i="16" s="1"/>
  <c r="N902" i="16" s="1"/>
  <c r="N903" i="16" s="1"/>
  <c r="N904" i="16" s="1"/>
  <c r="N905" i="16" s="1"/>
  <c r="N906" i="16" s="1"/>
  <c r="N907" i="16" s="1"/>
  <c r="N908" i="16" s="1"/>
  <c r="N909" i="16" s="1"/>
  <c r="N911" i="16"/>
  <c r="N912" i="16" s="1"/>
  <c r="N913" i="16" s="1"/>
  <c r="N914" i="16" s="1"/>
  <c r="N915" i="16" s="1"/>
  <c r="N916" i="16" s="1"/>
  <c r="N917" i="16" s="1"/>
  <c r="N918" i="16" s="1"/>
  <c r="N919" i="16" s="1"/>
  <c r="N920" i="16" s="1"/>
  <c r="N921" i="16" s="1"/>
  <c r="N922" i="16" s="1"/>
  <c r="N923" i="16" s="1"/>
  <c r="N924" i="16" s="1"/>
  <c r="N925" i="16" s="1"/>
  <c r="N926" i="16" s="1"/>
  <c r="N927" i="16" s="1"/>
  <c r="N928" i="16" s="1"/>
  <c r="N929" i="16" s="1"/>
  <c r="N930" i="16" s="1"/>
  <c r="N931" i="16" s="1"/>
  <c r="N932" i="16" s="1"/>
  <c r="N933" i="16" s="1"/>
  <c r="N934" i="16" s="1"/>
  <c r="N935" i="16" s="1"/>
  <c r="N936" i="16" s="1"/>
  <c r="N937" i="16" s="1"/>
  <c r="N938" i="16" s="1"/>
  <c r="N939" i="16" s="1"/>
  <c r="N940" i="16" s="1"/>
  <c r="N941" i="16" s="1"/>
  <c r="N942" i="16" s="1"/>
  <c r="N943" i="16" s="1"/>
  <c r="N944" i="16" s="1"/>
  <c r="N945" i="16" s="1"/>
  <c r="N946" i="16" s="1"/>
  <c r="N947" i="16" s="1"/>
  <c r="N948" i="16" s="1"/>
  <c r="N949" i="16" s="1"/>
  <c r="N950" i="16" s="1"/>
  <c r="N951" i="16" s="1"/>
  <c r="N952" i="16" s="1"/>
  <c r="N953" i="16" s="1"/>
  <c r="N954" i="16" s="1"/>
  <c r="N955" i="16" s="1"/>
  <c r="N956" i="16" s="1"/>
  <c r="N957" i="16" s="1"/>
  <c r="N958" i="16" s="1"/>
  <c r="N959" i="16" s="1"/>
  <c r="N961" i="16"/>
  <c r="N962" i="16" s="1"/>
  <c r="N963" i="16" s="1"/>
  <c r="N964" i="16" s="1"/>
  <c r="N965" i="16" s="1"/>
  <c r="N966" i="16" s="1"/>
  <c r="N967" i="16" s="1"/>
  <c r="N968" i="16" s="1"/>
  <c r="N969" i="16" s="1"/>
  <c r="N970" i="16" s="1"/>
  <c r="N971" i="16" s="1"/>
  <c r="N972" i="16" s="1"/>
  <c r="N973" i="16" s="1"/>
  <c r="N974" i="16" s="1"/>
  <c r="N975" i="16" s="1"/>
  <c r="N976" i="16" s="1"/>
  <c r="N977" i="16" s="1"/>
  <c r="N978" i="16" s="1"/>
  <c r="N979" i="16" s="1"/>
  <c r="N980" i="16" s="1"/>
  <c r="N981" i="16" s="1"/>
  <c r="N982" i="16" s="1"/>
  <c r="N983" i="16" s="1"/>
  <c r="N984" i="16" s="1"/>
  <c r="N985" i="16" s="1"/>
  <c r="N986" i="16" s="1"/>
  <c r="N987" i="16" s="1"/>
  <c r="N988" i="16" s="1"/>
  <c r="N989" i="16" s="1"/>
  <c r="N990" i="16" s="1"/>
  <c r="N991" i="16" s="1"/>
  <c r="N992" i="16" s="1"/>
  <c r="N993" i="16" s="1"/>
  <c r="N994" i="16" s="1"/>
  <c r="N995" i="16" s="1"/>
  <c r="N996" i="16" s="1"/>
  <c r="N998" i="16"/>
  <c r="N999" i="16" s="1"/>
  <c r="N1000" i="16" s="1"/>
  <c r="N1001" i="16" s="1"/>
  <c r="N1002" i="16" s="1"/>
  <c r="N1003" i="16" s="1"/>
  <c r="N1004" i="16" s="1"/>
  <c r="N1005" i="16" s="1"/>
  <c r="N1006" i="16" s="1"/>
  <c r="N1007" i="16" s="1"/>
  <c r="N1008" i="16" s="1"/>
  <c r="N1009" i="16" s="1"/>
  <c r="N1010" i="16" s="1"/>
  <c r="N1011" i="16" s="1"/>
  <c r="N1012" i="16" s="1"/>
  <c r="N1013" i="16" s="1"/>
  <c r="N1014" i="16" s="1"/>
  <c r="N1015" i="16" s="1"/>
  <c r="N1016" i="16" s="1"/>
  <c r="N1017" i="16" s="1"/>
  <c r="N1018" i="16" s="1"/>
  <c r="N1019" i="16" s="1"/>
  <c r="N1020" i="16" s="1"/>
  <c r="N1021" i="16" s="1"/>
  <c r="N1022" i="16" s="1"/>
  <c r="N1023" i="16" s="1"/>
  <c r="N1024" i="16" s="1"/>
  <c r="N1025" i="16" s="1"/>
  <c r="N1026" i="16" s="1"/>
  <c r="N1027" i="16" s="1"/>
  <c r="N1028" i="16" s="1"/>
  <c r="N1029" i="16" s="1"/>
  <c r="N1030" i="16" s="1"/>
  <c r="N1031" i="16" s="1"/>
  <c r="N1032" i="16" s="1"/>
  <c r="N1033" i="16" s="1"/>
  <c r="N1034" i="16" s="1"/>
  <c r="N1035" i="16" s="1"/>
  <c r="N1036" i="16" s="1"/>
  <c r="N1037" i="16" s="1"/>
  <c r="N1038" i="16" s="1"/>
  <c r="N1039" i="16" s="1"/>
  <c r="N1041" i="16"/>
  <c r="N1042" i="16" s="1"/>
  <c r="N1043" i="16" s="1"/>
  <c r="N1044" i="16" s="1"/>
  <c r="N1045" i="16" s="1"/>
  <c r="N1046" i="16" s="1"/>
  <c r="N1047" i="16" s="1"/>
  <c r="N1048" i="16" s="1"/>
  <c r="N1049" i="16" s="1"/>
  <c r="N1050" i="16" s="1"/>
  <c r="N1051" i="16" s="1"/>
  <c r="N1052" i="16" s="1"/>
  <c r="N1053" i="16" s="1"/>
  <c r="N1054" i="16" s="1"/>
  <c r="N1055" i="16" s="1"/>
  <c r="N1056" i="16" s="1"/>
  <c r="N1057" i="16" s="1"/>
  <c r="N1058" i="16" s="1"/>
  <c r="N1059" i="16" s="1"/>
  <c r="N1060" i="16" s="1"/>
  <c r="N1061" i="16" s="1"/>
  <c r="N1062" i="16" s="1"/>
  <c r="N1063" i="16" s="1"/>
  <c r="N1064" i="16" s="1"/>
  <c r="N1065" i="16" s="1"/>
  <c r="N1066" i="16" s="1"/>
  <c r="N1067" i="16" s="1"/>
  <c r="N1068" i="16" s="1"/>
  <c r="N1069" i="16" s="1"/>
  <c r="N1070" i="16" s="1"/>
  <c r="N1071" i="16" s="1"/>
  <c r="N1072" i="16" s="1"/>
  <c r="N1073" i="16" s="1"/>
  <c r="N1074" i="16" s="1"/>
  <c r="N1075" i="16" s="1"/>
  <c r="N1076" i="16" s="1"/>
  <c r="N1077" i="16" s="1"/>
  <c r="N1078" i="16" s="1"/>
  <c r="N1079" i="16" s="1"/>
  <c r="N1080" i="16" s="1"/>
  <c r="N1081" i="16" s="1"/>
  <c r="N1082" i="16" s="1"/>
  <c r="N1083" i="16" s="1"/>
  <c r="N1084" i="16" s="1"/>
  <c r="N1085" i="16" s="1"/>
  <c r="N1086" i="16" s="1"/>
  <c r="N1087" i="16" s="1"/>
  <c r="N1089" i="16"/>
  <c r="N1090" i="16" s="1"/>
  <c r="N1091" i="16" s="1"/>
  <c r="N1092" i="16" s="1"/>
  <c r="N1093" i="16" s="1"/>
  <c r="N1094" i="16" s="1"/>
  <c r="N1095" i="16" s="1"/>
  <c r="N1096" i="16" s="1"/>
  <c r="N1097" i="16" s="1"/>
  <c r="N1098" i="16" s="1"/>
  <c r="N1099" i="16" s="1"/>
  <c r="N1100" i="16" s="1"/>
  <c r="N1101" i="16" s="1"/>
  <c r="N1102" i="16" s="1"/>
  <c r="N1103" i="16" s="1"/>
  <c r="N1104" i="16" s="1"/>
  <c r="N1105" i="16" s="1"/>
  <c r="N1106" i="16" s="1"/>
  <c r="N1107" i="16" s="1"/>
  <c r="N1108" i="16" s="1"/>
  <c r="N1109" i="16" s="1"/>
  <c r="N1110" i="16" s="1"/>
  <c r="N1111" i="16" s="1"/>
  <c r="N1112" i="16" s="1"/>
  <c r="N1113" i="16" s="1"/>
  <c r="N1114" i="16" s="1"/>
  <c r="N1115" i="16" s="1"/>
  <c r="N1116" i="16" s="1"/>
  <c r="N1117" i="16" s="1"/>
  <c r="N1118" i="16" s="1"/>
  <c r="N1119" i="16" s="1"/>
  <c r="N1120" i="16" s="1"/>
  <c r="N1121" i="16" s="1"/>
  <c r="N1122" i="16" s="1"/>
  <c r="N1123" i="16" s="1"/>
  <c r="N1124" i="16" s="1"/>
  <c r="N1125" i="16" s="1"/>
  <c r="N1126" i="16" s="1"/>
  <c r="N1128" i="16"/>
  <c r="N1129" i="16" s="1"/>
  <c r="N1130" i="16" s="1"/>
  <c r="N1131" i="16" s="1"/>
  <c r="N1132" i="16" s="1"/>
  <c r="N1133" i="16" s="1"/>
  <c r="N1134" i="16" s="1"/>
  <c r="N1135" i="16" s="1"/>
  <c r="N1136" i="16" s="1"/>
  <c r="N1137" i="16" s="1"/>
  <c r="N1138" i="16" s="1"/>
  <c r="N1139" i="16" s="1"/>
  <c r="N1140" i="16" s="1"/>
  <c r="N1141" i="16" s="1"/>
  <c r="N1142" i="16" s="1"/>
  <c r="N1143" i="16" s="1"/>
  <c r="N1144" i="16" s="1"/>
  <c r="N1145" i="16" s="1"/>
  <c r="N1146" i="16" s="1"/>
  <c r="N1147" i="16" s="1"/>
  <c r="N1148" i="16" s="1"/>
  <c r="N1149" i="16" s="1"/>
  <c r="N1150" i="16" s="1"/>
  <c r="N1151" i="16" s="1"/>
  <c r="N1152" i="16" s="1"/>
  <c r="N1153" i="16" s="1"/>
  <c r="N1154" i="16" s="1"/>
  <c r="N1155" i="16" s="1"/>
  <c r="N1156" i="16" s="1"/>
  <c r="N1157" i="16" s="1"/>
  <c r="N1158" i="16" s="1"/>
  <c r="N1159" i="16" s="1"/>
  <c r="N1160" i="16" s="1"/>
  <c r="N1161" i="16" s="1"/>
  <c r="N1162" i="16" s="1"/>
  <c r="N1163" i="16" s="1"/>
  <c r="N1164" i="16" s="1"/>
  <c r="N1166" i="16"/>
  <c r="N1167" i="16" s="1"/>
  <c r="N1168" i="16" s="1"/>
  <c r="N1169" i="16" s="1"/>
  <c r="N1170" i="16" s="1"/>
  <c r="N1171" i="16" s="1"/>
  <c r="N1172" i="16" s="1"/>
  <c r="N1173" i="16" s="1"/>
  <c r="N1174" i="16" s="1"/>
  <c r="N1175" i="16" s="1"/>
  <c r="N1176" i="16" s="1"/>
  <c r="N1177" i="16" s="1"/>
  <c r="N1178" i="16" s="1"/>
  <c r="N1179" i="16" s="1"/>
  <c r="N1180" i="16" s="1"/>
  <c r="N1181" i="16" s="1"/>
  <c r="N1182" i="16" s="1"/>
  <c r="N1183" i="16" s="1"/>
  <c r="N1184" i="16" s="1"/>
  <c r="N1185" i="16" s="1"/>
  <c r="N1186" i="16" s="1"/>
  <c r="N1187" i="16" s="1"/>
  <c r="N1188" i="16" s="1"/>
  <c r="N1189" i="16" s="1"/>
  <c r="N1190" i="16" s="1"/>
  <c r="N1191" i="16" s="1"/>
  <c r="N1192" i="16" s="1"/>
  <c r="N1193" i="16" s="1"/>
  <c r="N1194" i="16" s="1"/>
  <c r="N1195" i="16" s="1"/>
  <c r="N1196" i="16" s="1"/>
  <c r="N1197" i="16" s="1"/>
  <c r="N1198" i="16" s="1"/>
  <c r="N1200" i="16"/>
  <c r="N1201" i="16" s="1"/>
  <c r="N1202" i="16" s="1"/>
  <c r="N1203" i="16" s="1"/>
  <c r="N1204" i="16" s="1"/>
  <c r="N1205" i="16" s="1"/>
  <c r="N1206" i="16" s="1"/>
  <c r="N1207" i="16" s="1"/>
  <c r="N1208" i="16" s="1"/>
  <c r="N1209" i="16" s="1"/>
  <c r="N1210" i="16" s="1"/>
  <c r="N1211" i="16" s="1"/>
  <c r="N1212" i="16" s="1"/>
  <c r="N1213" i="16" s="1"/>
  <c r="N1214" i="16" s="1"/>
  <c r="N1215" i="16" s="1"/>
  <c r="N1216" i="16" s="1"/>
  <c r="N1217" i="16" s="1"/>
  <c r="N1218" i="16" s="1"/>
  <c r="N1219" i="16" s="1"/>
  <c r="N1220" i="16" s="1"/>
  <c r="N1221" i="16" s="1"/>
  <c r="N1222" i="16" s="1"/>
  <c r="N1223" i="16" s="1"/>
  <c r="N1224" i="16" s="1"/>
  <c r="N1225" i="16" s="1"/>
  <c r="N1226" i="16" s="1"/>
  <c r="N1227" i="16" s="1"/>
  <c r="N1228" i="16" s="1"/>
  <c r="N1229" i="16" s="1"/>
  <c r="N1230" i="16" s="1"/>
  <c r="N1231" i="16" s="1"/>
  <c r="N1232" i="16" s="1"/>
  <c r="N1233" i="16" s="1"/>
  <c r="N1234" i="16" s="1"/>
  <c r="N1235" i="16" s="1"/>
  <c r="N1237" i="16"/>
  <c r="N1238" i="16" s="1"/>
  <c r="N1239" i="16" s="1"/>
  <c r="N1240" i="16" s="1"/>
  <c r="N1241" i="16" s="1"/>
  <c r="N1242" i="16" s="1"/>
  <c r="N1243" i="16" s="1"/>
  <c r="N1244" i="16" s="1"/>
  <c r="N1245" i="16" s="1"/>
  <c r="N1246" i="16" s="1"/>
  <c r="N1247" i="16" s="1"/>
  <c r="N1248" i="16" s="1"/>
  <c r="N1249" i="16" s="1"/>
  <c r="N1250" i="16" s="1"/>
  <c r="N1251" i="16" s="1"/>
  <c r="N1252" i="16" s="1"/>
  <c r="N1253" i="16" s="1"/>
  <c r="N1254" i="16" s="1"/>
  <c r="N1255" i="16" s="1"/>
  <c r="N1256" i="16" s="1"/>
  <c r="N1257" i="16" s="1"/>
  <c r="N1258" i="16" s="1"/>
  <c r="N1259" i="16" s="1"/>
  <c r="N1260" i="16" s="1"/>
  <c r="N1261" i="16" s="1"/>
  <c r="N1262" i="16" s="1"/>
  <c r="N1263" i="16" s="1"/>
  <c r="N1264" i="16" s="1"/>
  <c r="N1265" i="16" s="1"/>
  <c r="N1266" i="16" s="1"/>
  <c r="N1267" i="16" s="1"/>
  <c r="N1268" i="16" s="1"/>
  <c r="N1269" i="16" s="1"/>
  <c r="N1270" i="16" s="1"/>
  <c r="N1271" i="16" s="1"/>
  <c r="N1272" i="16" s="1"/>
  <c r="N1273" i="16" s="1"/>
  <c r="N1275" i="16"/>
  <c r="N1276" i="16" s="1"/>
  <c r="N1277" i="16" s="1"/>
  <c r="N1278" i="16" s="1"/>
  <c r="N1279" i="16" s="1"/>
  <c r="N1280" i="16" s="1"/>
  <c r="N1281" i="16" s="1"/>
  <c r="N1282" i="16" s="1"/>
  <c r="N1283" i="16" s="1"/>
  <c r="N1284" i="16" s="1"/>
  <c r="N1285" i="16" s="1"/>
  <c r="N1286" i="16" s="1"/>
  <c r="N1287" i="16" s="1"/>
  <c r="N1288" i="16" s="1"/>
  <c r="N1289" i="16" s="1"/>
  <c r="N1290" i="16" s="1"/>
  <c r="N1291" i="16" s="1"/>
  <c r="N1292" i="16" s="1"/>
  <c r="N1293" i="16" s="1"/>
  <c r="N1294" i="16" s="1"/>
  <c r="N1295" i="16" s="1"/>
  <c r="N1296" i="16" s="1"/>
  <c r="N1297" i="16" s="1"/>
  <c r="N1298" i="16" s="1"/>
  <c r="N1299" i="16" s="1"/>
  <c r="N1300" i="16" s="1"/>
  <c r="N1301" i="16" s="1"/>
  <c r="N1302" i="16" s="1"/>
  <c r="N1303" i="16" s="1"/>
  <c r="N1304" i="16" s="1"/>
  <c r="N1305" i="16" s="1"/>
  <c r="N1307" i="16"/>
  <c r="N1308" i="16" s="1"/>
  <c r="N1309" i="16" s="1"/>
  <c r="N1310" i="16" s="1"/>
  <c r="N1311" i="16" s="1"/>
  <c r="N1312" i="16" s="1"/>
  <c r="N1313" i="16" s="1"/>
  <c r="N1314" i="16" s="1"/>
  <c r="N1315" i="16" s="1"/>
  <c r="N1316" i="16" s="1"/>
  <c r="N1317" i="16" s="1"/>
  <c r="N1318" i="16" s="1"/>
  <c r="N1319" i="16" s="1"/>
  <c r="N1320" i="16" s="1"/>
  <c r="N1321" i="16" s="1"/>
  <c r="N1322" i="16" s="1"/>
  <c r="N1323" i="16" s="1"/>
  <c r="N1324" i="16" s="1"/>
  <c r="N1325" i="16" s="1"/>
  <c r="N1326" i="16" s="1"/>
  <c r="N1327" i="16" s="1"/>
  <c r="N1328" i="16" s="1"/>
  <c r="N1329" i="16" s="1"/>
  <c r="N1330" i="16" s="1"/>
  <c r="N1331" i="16" s="1"/>
  <c r="N1332" i="16" s="1"/>
  <c r="N1333" i="16" s="1"/>
  <c r="N1334" i="16" s="1"/>
  <c r="N1335" i="16" s="1"/>
  <c r="N1336" i="16" s="1"/>
  <c r="N1337" i="16" s="1"/>
  <c r="N1338" i="16" s="1"/>
  <c r="N1339" i="16" s="1"/>
  <c r="N1341" i="16"/>
  <c r="N1342" i="16" s="1"/>
  <c r="N1343" i="16" s="1"/>
  <c r="N1344" i="16" s="1"/>
  <c r="N1345" i="16" s="1"/>
  <c r="N1346" i="16" s="1"/>
  <c r="N1347" i="16" s="1"/>
  <c r="N1348" i="16" s="1"/>
  <c r="N1349" i="16" s="1"/>
  <c r="N1350" i="16" s="1"/>
  <c r="N1351" i="16" s="1"/>
  <c r="N1352" i="16" s="1"/>
  <c r="N1353" i="16" s="1"/>
  <c r="N1354" i="16" s="1"/>
  <c r="N1355" i="16" s="1"/>
  <c r="N1356" i="16" s="1"/>
  <c r="N1357" i="16" s="1"/>
  <c r="N1358" i="16" s="1"/>
  <c r="N1359" i="16" s="1"/>
  <c r="N1360" i="16" s="1"/>
  <c r="N1361" i="16" s="1"/>
  <c r="N1362" i="16" s="1"/>
  <c r="N1363" i="16" s="1"/>
  <c r="N1364" i="16" s="1"/>
  <c r="N1365" i="16" s="1"/>
  <c r="N1366" i="16" s="1"/>
  <c r="N1367" i="16" s="1"/>
  <c r="N1368" i="16" s="1"/>
  <c r="N1369" i="16" s="1"/>
  <c r="N1370" i="16" s="1"/>
  <c r="N1371" i="16" s="1"/>
  <c r="N1372" i="16" s="1"/>
  <c r="N1373" i="16" s="1"/>
  <c r="N1374" i="16" s="1"/>
  <c r="N1375" i="16" s="1"/>
  <c r="N1376" i="16" s="1"/>
  <c r="N1377" i="16" s="1"/>
  <c r="N1378" i="16" s="1"/>
  <c r="N1379" i="16" s="1"/>
  <c r="N1380" i="16" s="1"/>
  <c r="N1381" i="16" s="1"/>
  <c r="N1382" i="16" s="1"/>
  <c r="N1383" i="16" s="1"/>
  <c r="N1384" i="16" s="1"/>
  <c r="N1385" i="16" s="1"/>
  <c r="N1386" i="16" s="1"/>
  <c r="N1387" i="16" s="1"/>
  <c r="N1388" i="16" s="1"/>
  <c r="N1389" i="16" s="1"/>
  <c r="N1390" i="16" s="1"/>
  <c r="N1391" i="16" s="1"/>
  <c r="N1392" i="16" s="1"/>
  <c r="N1393" i="16" s="1"/>
  <c r="N1394" i="16" s="1"/>
  <c r="N1395" i="16" s="1"/>
  <c r="N1396" i="16" s="1"/>
  <c r="N1397" i="16" s="1"/>
  <c r="N1398" i="16" s="1"/>
  <c r="N1399" i="16" s="1"/>
  <c r="N1400" i="16" s="1"/>
  <c r="N1401" i="16" s="1"/>
  <c r="N1402" i="16" s="1"/>
  <c r="N1403" i="16" s="1"/>
  <c r="N1404" i="16" s="1"/>
  <c r="N1406" i="16"/>
  <c r="N1407" i="16" s="1"/>
  <c r="N1408" i="16" s="1"/>
  <c r="N1409" i="16" s="1"/>
  <c r="N1410" i="16" s="1"/>
  <c r="N1411" i="16" s="1"/>
  <c r="N1412" i="16" s="1"/>
  <c r="N1413" i="16" s="1"/>
  <c r="N1414" i="16" s="1"/>
  <c r="N1415" i="16" s="1"/>
  <c r="N1416" i="16" s="1"/>
  <c r="N1417" i="16" s="1"/>
  <c r="N1418" i="16" s="1"/>
  <c r="N1419" i="16" s="1"/>
  <c r="N1420" i="16" s="1"/>
  <c r="N1421" i="16" s="1"/>
  <c r="N1422" i="16" s="1"/>
  <c r="N1423" i="16" s="1"/>
  <c r="N1424" i="16" s="1"/>
  <c r="N1425" i="16" s="1"/>
  <c r="N1426" i="16" s="1"/>
  <c r="N1427" i="16" s="1"/>
  <c r="N1428" i="16" s="1"/>
  <c r="N1429" i="16" s="1"/>
  <c r="N1430" i="16" s="1"/>
  <c r="N1431" i="16" s="1"/>
  <c r="N1432" i="16" s="1"/>
  <c r="N1433" i="16" s="1"/>
  <c r="N1434" i="16" s="1"/>
  <c r="N1435" i="16" s="1"/>
  <c r="N1436" i="16" s="1"/>
  <c r="N1437" i="16" s="1"/>
  <c r="N1438" i="16" s="1"/>
  <c r="N1439" i="16" s="1"/>
  <c r="N1440" i="16" s="1"/>
  <c r="N1441" i="16" s="1"/>
  <c r="N1442" i="16" s="1"/>
  <c r="N1443" i="16" s="1"/>
  <c r="N1444" i="16" s="1"/>
  <c r="N1445" i="16" s="1"/>
  <c r="N1446" i="16" s="1"/>
  <c r="N1447" i="16" s="1"/>
  <c r="N1448" i="16" s="1"/>
  <c r="N1450" i="16"/>
  <c r="N1451" i="16" s="1"/>
  <c r="N1452" i="16" s="1"/>
  <c r="N1453" i="16" s="1"/>
  <c r="N1454" i="16" s="1"/>
  <c r="N1455" i="16" s="1"/>
  <c r="N1456" i="16" s="1"/>
  <c r="N1457" i="16" s="1"/>
  <c r="N1458" i="16" s="1"/>
  <c r="N1459" i="16" s="1"/>
  <c r="N1460" i="16" s="1"/>
  <c r="N1461" i="16" s="1"/>
  <c r="N1462" i="16" s="1"/>
  <c r="N1463" i="16" s="1"/>
  <c r="N1464" i="16" s="1"/>
  <c r="N1465" i="16" s="1"/>
  <c r="N1466" i="16" s="1"/>
  <c r="N1467" i="16" s="1"/>
  <c r="N1468" i="16" s="1"/>
  <c r="N1469" i="16" s="1"/>
  <c r="N1470" i="16" s="1"/>
  <c r="N1471" i="16" s="1"/>
  <c r="N1472" i="16" s="1"/>
  <c r="N1473" i="16" s="1"/>
  <c r="N1474" i="16" s="1"/>
  <c r="N1475" i="16" s="1"/>
  <c r="N1476" i="16" s="1"/>
  <c r="N1477" i="16" s="1"/>
  <c r="N1478" i="16" s="1"/>
  <c r="N1479" i="16" s="1"/>
  <c r="N1480" i="16" s="1"/>
  <c r="N1481" i="16" s="1"/>
  <c r="N1482" i="16" s="1"/>
  <c r="N1483" i="16" s="1"/>
  <c r="N1485" i="16"/>
  <c r="N1486" i="16" s="1"/>
  <c r="N1487" i="16" s="1"/>
  <c r="N1488" i="16" s="1"/>
  <c r="N1489" i="16" s="1"/>
  <c r="N1490" i="16" s="1"/>
  <c r="N1491" i="16" s="1"/>
  <c r="N1492" i="16" s="1"/>
  <c r="N1493" i="16" s="1"/>
  <c r="N1494" i="16" s="1"/>
  <c r="N1495" i="16" s="1"/>
  <c r="N1496" i="16" s="1"/>
  <c r="N1497" i="16" s="1"/>
  <c r="N1498" i="16" s="1"/>
  <c r="N1499" i="16" s="1"/>
  <c r="N1500" i="16" s="1"/>
  <c r="N1501" i="16" s="1"/>
  <c r="N1502" i="16" s="1"/>
  <c r="N1503" i="16" s="1"/>
  <c r="N1504" i="16" s="1"/>
  <c r="N1505" i="16" s="1"/>
  <c r="N1506" i="16" s="1"/>
  <c r="N1507" i="16" s="1"/>
  <c r="N1508" i="16" s="1"/>
  <c r="N1509" i="16" s="1"/>
  <c r="N1510" i="16" s="1"/>
  <c r="N1511" i="16" s="1"/>
  <c r="N1512" i="16" s="1"/>
  <c r="N1513" i="16" s="1"/>
  <c r="N1514" i="16" s="1"/>
  <c r="N1515" i="16" s="1"/>
  <c r="N1516" i="16" s="1"/>
  <c r="N1517" i="16" s="1"/>
  <c r="N1518" i="16" s="1"/>
  <c r="N1519" i="16" s="1"/>
  <c r="N1520" i="16" s="1"/>
  <c r="N1522" i="16"/>
  <c r="N1523" i="16" s="1"/>
  <c r="N1524" i="16" s="1"/>
  <c r="N1525" i="16" s="1"/>
  <c r="N1526" i="16" s="1"/>
  <c r="N1527" i="16" s="1"/>
  <c r="N1528" i="16" s="1"/>
  <c r="N1529" i="16" s="1"/>
  <c r="N1530" i="16" s="1"/>
  <c r="N1531" i="16" s="1"/>
  <c r="N1532" i="16" s="1"/>
  <c r="N1533" i="16" s="1"/>
  <c r="N1534" i="16" s="1"/>
  <c r="N1535" i="16" s="1"/>
  <c r="N1536" i="16" s="1"/>
  <c r="N1537" i="16" s="1"/>
  <c r="N1538" i="16" s="1"/>
  <c r="N1539" i="16" s="1"/>
  <c r="N1540" i="16" s="1"/>
  <c r="N1541" i="16" s="1"/>
  <c r="N1542" i="16" s="1"/>
  <c r="N1543" i="16" s="1"/>
  <c r="N1544" i="16" s="1"/>
  <c r="N1545" i="16" s="1"/>
  <c r="N1546" i="16" s="1"/>
  <c r="N1547" i="16" s="1"/>
  <c r="N1548" i="16" s="1"/>
  <c r="N1549" i="16" s="1"/>
  <c r="N1550" i="16" s="1"/>
  <c r="N1551" i="16" s="1"/>
  <c r="N1552" i="16" s="1"/>
  <c r="N1553" i="16" s="1"/>
  <c r="N1554" i="16" s="1"/>
  <c r="N1555" i="16" s="1"/>
  <c r="N1556" i="16" s="1"/>
  <c r="N1557" i="16" s="1"/>
  <c r="N1558" i="16" s="1"/>
  <c r="N1559" i="16" s="1"/>
  <c r="N1560" i="16" s="1"/>
  <c r="N1561" i="16" s="1"/>
  <c r="N1562" i="16" s="1"/>
  <c r="N1563" i="16" s="1"/>
  <c r="N1564" i="16" s="1"/>
  <c r="N1565" i="16" s="1"/>
  <c r="N1566" i="16" s="1"/>
  <c r="N1567" i="16" s="1"/>
  <c r="N1568" i="16" s="1"/>
  <c r="N1569" i="16" s="1"/>
  <c r="N1570" i="16" s="1"/>
  <c r="N1571" i="16" s="1"/>
  <c r="N1572" i="16" s="1"/>
  <c r="N1573" i="16" s="1"/>
  <c r="N1574" i="16" s="1"/>
  <c r="N1575" i="16" s="1"/>
  <c r="N1576" i="16" s="1"/>
  <c r="N1577" i="16" s="1"/>
  <c r="N1578" i="16" s="1"/>
  <c r="N1579" i="16" s="1"/>
  <c r="N1580" i="16" s="1"/>
  <c r="N1581" i="16" s="1"/>
  <c r="N1582" i="16" s="1"/>
  <c r="N1583" i="16" s="1"/>
  <c r="N1584" i="16" s="1"/>
  <c r="N1585" i="16" s="1"/>
  <c r="N1586" i="16" s="1"/>
  <c r="N1588" i="16"/>
  <c r="N1589" i="16" s="1"/>
  <c r="N1590" i="16" s="1"/>
  <c r="N1591" i="16" s="1"/>
  <c r="N1592" i="16" s="1"/>
  <c r="N1593" i="16" s="1"/>
  <c r="N1594" i="16" s="1"/>
  <c r="N1595" i="16" s="1"/>
  <c r="N1596" i="16" s="1"/>
  <c r="N1597" i="16" s="1"/>
  <c r="N1598" i="16" s="1"/>
  <c r="N1599" i="16" s="1"/>
  <c r="N1600" i="16" s="1"/>
  <c r="N1601" i="16" s="1"/>
  <c r="N1602" i="16" s="1"/>
  <c r="N1603" i="16" s="1"/>
  <c r="N1604" i="16" s="1"/>
  <c r="N1605" i="16" s="1"/>
  <c r="N1606" i="16" s="1"/>
  <c r="N1607" i="16" s="1"/>
  <c r="N1608" i="16" s="1"/>
  <c r="N1609" i="16" s="1"/>
  <c r="N1610" i="16" s="1"/>
  <c r="N1611" i="16" s="1"/>
  <c r="N1612" i="16" s="1"/>
  <c r="N1613" i="16" s="1"/>
  <c r="N1614" i="16" s="1"/>
  <c r="N1615" i="16" s="1"/>
  <c r="N1616" i="16" s="1"/>
  <c r="N1617" i="16" s="1"/>
  <c r="N1619" i="16"/>
  <c r="N1620" i="16" s="1"/>
  <c r="N1621" i="16" s="1"/>
  <c r="N1622" i="16" s="1"/>
  <c r="N1623" i="16" s="1"/>
  <c r="N1624" i="16" s="1"/>
  <c r="N1625" i="16" s="1"/>
  <c r="N1626" i="16" s="1"/>
  <c r="N1627" i="16" s="1"/>
  <c r="N1628" i="16" s="1"/>
  <c r="N1629" i="16" s="1"/>
  <c r="N1630" i="16" s="1"/>
  <c r="N1631" i="16" s="1"/>
  <c r="N1632" i="16" s="1"/>
  <c r="N1633" i="16" s="1"/>
  <c r="N1634" i="16" s="1"/>
  <c r="N1635" i="16" s="1"/>
  <c r="N1636" i="16" s="1"/>
  <c r="N1637" i="16" s="1"/>
  <c r="N1638" i="16" s="1"/>
  <c r="N1639" i="16" s="1"/>
  <c r="N1640" i="16" s="1"/>
  <c r="N1641" i="16" s="1"/>
  <c r="N1642" i="16" s="1"/>
  <c r="N1643" i="16" s="1"/>
  <c r="N1644" i="16" s="1"/>
  <c r="N1645" i="16" s="1"/>
  <c r="N1646" i="16" s="1"/>
  <c r="N1647" i="16" s="1"/>
  <c r="N1648" i="16" s="1"/>
  <c r="N1649" i="16" s="1"/>
  <c r="N1650" i="16" s="1"/>
  <c r="N1651" i="16" s="1"/>
  <c r="N1652" i="16" s="1"/>
  <c r="N1653" i="16" s="1"/>
  <c r="N1654" i="16" s="1"/>
  <c r="N1655" i="16" s="1"/>
  <c r="N1656" i="16" s="1"/>
  <c r="N1657" i="16" s="1"/>
  <c r="N1658" i="16" s="1"/>
  <c r="N1659" i="16" s="1"/>
  <c r="N1660" i="16" s="1"/>
  <c r="N1661" i="16" s="1"/>
  <c r="N1662" i="16" s="1"/>
  <c r="N1664" i="16"/>
  <c r="N1665" i="16" s="1"/>
  <c r="N1666" i="16" s="1"/>
  <c r="N1667" i="16" s="1"/>
  <c r="N1668" i="16" s="1"/>
  <c r="N1669" i="16" s="1"/>
  <c r="N1670" i="16" s="1"/>
  <c r="N1671" i="16" s="1"/>
  <c r="N1672" i="16" s="1"/>
  <c r="N1673" i="16" s="1"/>
  <c r="N1674" i="16" s="1"/>
  <c r="N1675" i="16" s="1"/>
  <c r="N1676" i="16" s="1"/>
  <c r="N1677" i="16" s="1"/>
  <c r="N1678" i="16" s="1"/>
  <c r="N1679" i="16" s="1"/>
  <c r="N1680" i="16" s="1"/>
  <c r="N1681" i="16" s="1"/>
  <c r="N1682" i="16" s="1"/>
  <c r="N1683" i="16" s="1"/>
  <c r="N1684" i="16" s="1"/>
  <c r="N1685" i="16" s="1"/>
  <c r="N1686" i="16" s="1"/>
  <c r="N1687" i="16" s="1"/>
  <c r="N1688" i="16" s="1"/>
  <c r="N1689" i="16" s="1"/>
  <c r="N1690" i="16" s="1"/>
  <c r="N1691" i="16" s="1"/>
  <c r="N1692" i="16" s="1"/>
  <c r="N1693" i="16" s="1"/>
  <c r="N1694" i="16" s="1"/>
  <c r="N1695" i="16" s="1"/>
  <c r="N1697" i="16"/>
  <c r="N1698" i="16"/>
  <c r="N1699" i="16" s="1"/>
  <c r="N1700" i="16" s="1"/>
  <c r="N1701" i="16" s="1"/>
  <c r="N1702" i="16" s="1"/>
  <c r="N1703" i="16" s="1"/>
  <c r="N1704" i="16" s="1"/>
  <c r="N1705" i="16" s="1"/>
  <c r="N1706" i="16" s="1"/>
  <c r="N1707" i="16" s="1"/>
  <c r="N1708" i="16" s="1"/>
  <c r="N1709" i="16" s="1"/>
  <c r="N1710" i="16" s="1"/>
  <c r="N1711" i="16" s="1"/>
  <c r="N1712" i="16" s="1"/>
  <c r="N1713" i="16" s="1"/>
  <c r="N1714" i="16" s="1"/>
  <c r="N1715" i="16" s="1"/>
  <c r="N1716" i="16" s="1"/>
  <c r="N1717" i="16" s="1"/>
  <c r="N1718" i="16" s="1"/>
  <c r="N1719" i="16" s="1"/>
  <c r="N1720" i="16" s="1"/>
  <c r="N1721" i="16" s="1"/>
  <c r="N1722" i="16" s="1"/>
  <c r="N1723" i="16" s="1"/>
  <c r="N1724" i="16" s="1"/>
  <c r="N1725" i="16" s="1"/>
  <c r="N1726" i="16" s="1"/>
  <c r="N1727" i="16" s="1"/>
  <c r="N1728" i="16" s="1"/>
  <c r="N1729" i="16" s="1"/>
  <c r="N1730" i="16" s="1"/>
  <c r="N1731" i="16" s="1"/>
  <c r="N1733" i="16"/>
  <c r="N1734" i="16" s="1"/>
  <c r="N1735" i="16" s="1"/>
  <c r="N1736" i="16" s="1"/>
  <c r="N1737" i="16" s="1"/>
  <c r="N1738" i="16" s="1"/>
  <c r="N1739" i="16" s="1"/>
  <c r="N1740" i="16" s="1"/>
  <c r="N1741" i="16" s="1"/>
  <c r="N1742" i="16" s="1"/>
  <c r="N1743" i="16" s="1"/>
  <c r="N1744" i="16" s="1"/>
  <c r="N1745" i="16" s="1"/>
  <c r="N1746" i="16" s="1"/>
  <c r="N1747" i="16" s="1"/>
  <c r="N1748" i="16" s="1"/>
  <c r="N1749" i="16" s="1"/>
  <c r="N1750" i="16" s="1"/>
  <c r="N1751" i="16" s="1"/>
  <c r="N1752" i="16" s="1"/>
  <c r="N1753" i="16" s="1"/>
  <c r="N1754" i="16" s="1"/>
  <c r="N1755" i="16" s="1"/>
  <c r="N1756" i="16" s="1"/>
  <c r="N1757" i="16" s="1"/>
  <c r="N1758" i="16" s="1"/>
  <c r="N1759" i="16" s="1"/>
  <c r="N1760" i="16" s="1"/>
  <c r="N1761" i="16" s="1"/>
  <c r="N1762" i="16" s="1"/>
  <c r="N1763" i="16" s="1"/>
  <c r="N1764" i="16" s="1"/>
  <c r="N1766" i="16"/>
  <c r="N1767" i="16" s="1"/>
  <c r="N1768" i="16" s="1"/>
  <c r="N1769" i="16" s="1"/>
  <c r="N1770" i="16" s="1"/>
  <c r="N1771" i="16" s="1"/>
  <c r="N1772" i="16" s="1"/>
  <c r="N1773" i="16" s="1"/>
  <c r="N1774" i="16" s="1"/>
  <c r="N1775" i="16" s="1"/>
  <c r="N1776" i="16" s="1"/>
  <c r="N1777" i="16" s="1"/>
  <c r="N1778" i="16" s="1"/>
  <c r="N1779" i="16" s="1"/>
  <c r="N1780" i="16" s="1"/>
  <c r="N1781" i="16" s="1"/>
  <c r="N1782" i="16" s="1"/>
  <c r="N1783" i="16" s="1"/>
  <c r="N1784" i="16" s="1"/>
  <c r="N1785" i="16" s="1"/>
  <c r="N1786" i="16" s="1"/>
  <c r="N1787" i="16" s="1"/>
  <c r="N1788" i="16" s="1"/>
  <c r="N1789" i="16" s="1"/>
  <c r="N1790" i="16" s="1"/>
  <c r="N1791" i="16" s="1"/>
  <c r="N1792" i="16" s="1"/>
  <c r="N1793" i="16" s="1"/>
  <c r="N1794" i="16" s="1"/>
  <c r="N1796" i="16"/>
  <c r="N1797" i="16" s="1"/>
  <c r="N1798" i="16" s="1"/>
  <c r="N1799" i="16" s="1"/>
  <c r="N1800" i="16" s="1"/>
  <c r="N1801" i="16" s="1"/>
  <c r="N1802" i="16" s="1"/>
  <c r="N1803" i="16" s="1"/>
  <c r="N1804" i="16" s="1"/>
  <c r="N1805" i="16" s="1"/>
  <c r="N1806" i="16" s="1"/>
  <c r="N1807" i="16" s="1"/>
  <c r="N1808" i="16" s="1"/>
  <c r="N1809" i="16" s="1"/>
  <c r="N1810" i="16" s="1"/>
  <c r="N1811" i="16" s="1"/>
  <c r="N1812" i="16" s="1"/>
  <c r="N1813" i="16" s="1"/>
  <c r="N1814" i="16" s="1"/>
  <c r="N1815" i="16" s="1"/>
  <c r="N1816" i="16" s="1"/>
  <c r="N1817" i="16" s="1"/>
  <c r="N1818" i="16" s="1"/>
  <c r="N1819" i="16" s="1"/>
  <c r="N1820" i="16" s="1"/>
  <c r="N1821" i="16" s="1"/>
  <c r="N1822" i="16" s="1"/>
  <c r="N1823" i="16" s="1"/>
  <c r="N1824" i="16" s="1"/>
  <c r="N1825" i="16" s="1"/>
  <c r="N1827" i="16"/>
  <c r="N1828" i="16" s="1"/>
  <c r="N1829" i="16" s="1"/>
  <c r="N1830" i="16" s="1"/>
  <c r="N1831" i="16" s="1"/>
  <c r="N1832" i="16" s="1"/>
  <c r="N1833" i="16" s="1"/>
  <c r="N1834" i="16" s="1"/>
  <c r="N1835" i="16" s="1"/>
  <c r="N1836" i="16" s="1"/>
  <c r="N1837" i="16" s="1"/>
  <c r="N1838" i="16" s="1"/>
  <c r="N1839" i="16" s="1"/>
  <c r="N1840" i="16" s="1"/>
  <c r="N1841" i="16" s="1"/>
  <c r="N1842" i="16" s="1"/>
  <c r="N1843" i="16" s="1"/>
  <c r="N1844" i="16" s="1"/>
  <c r="N1845" i="16" s="1"/>
  <c r="N1846" i="16" s="1"/>
  <c r="N1847" i="16" s="1"/>
  <c r="N1848" i="16" s="1"/>
  <c r="N1849" i="16" s="1"/>
  <c r="N1850" i="16" s="1"/>
  <c r="N1851" i="16" s="1"/>
  <c r="N1852" i="16" s="1"/>
  <c r="N1853" i="16" s="1"/>
  <c r="N1854" i="16" s="1"/>
  <c r="N1855" i="16" s="1"/>
  <c r="N1856" i="16" s="1"/>
  <c r="N1857" i="16" s="1"/>
  <c r="N1859" i="16"/>
  <c r="N1860" i="16" s="1"/>
  <c r="N1861" i="16" s="1"/>
  <c r="N1862" i="16" s="1"/>
  <c r="N1863" i="16" s="1"/>
  <c r="N1864" i="16" s="1"/>
  <c r="N1865" i="16" s="1"/>
  <c r="N1866" i="16" s="1"/>
  <c r="N1867" i="16" s="1"/>
  <c r="N1868" i="16" s="1"/>
  <c r="N1869" i="16" s="1"/>
  <c r="N1870" i="16" s="1"/>
  <c r="N1871" i="16" s="1"/>
  <c r="N1872" i="16" s="1"/>
  <c r="N1873" i="16" s="1"/>
  <c r="N1874" i="16" s="1"/>
  <c r="N1875" i="16" s="1"/>
  <c r="N1876" i="16" s="1"/>
  <c r="N1877" i="16" s="1"/>
  <c r="N1878" i="16" s="1"/>
  <c r="N1879" i="16" s="1"/>
  <c r="N1880" i="16" s="1"/>
  <c r="N1881" i="16" s="1"/>
  <c r="N1882" i="16" s="1"/>
  <c r="N1883" i="16" s="1"/>
  <c r="N1884" i="16" s="1"/>
  <c r="N1885" i="16" s="1"/>
  <c r="N1886" i="16" s="1"/>
  <c r="N1888" i="16"/>
  <c r="N1889" i="16" s="1"/>
  <c r="N1890" i="16" s="1"/>
  <c r="N1891" i="16" s="1"/>
  <c r="N1892" i="16" s="1"/>
  <c r="N1893" i="16" s="1"/>
  <c r="N1894" i="16" s="1"/>
  <c r="N1895" i="16" s="1"/>
  <c r="N1896" i="16" s="1"/>
  <c r="N1897" i="16" s="1"/>
  <c r="N1898" i="16" s="1"/>
  <c r="N1899" i="16" s="1"/>
  <c r="N1900" i="16" s="1"/>
  <c r="N1901" i="16" s="1"/>
  <c r="N1902" i="16" s="1"/>
  <c r="N1903" i="16" s="1"/>
  <c r="N1904" i="16" s="1"/>
  <c r="N1905" i="16" s="1"/>
  <c r="N1906" i="16" s="1"/>
  <c r="N1907" i="16" s="1"/>
  <c r="N1908" i="16" s="1"/>
  <c r="N1909" i="16" s="1"/>
  <c r="N1910" i="16" s="1"/>
  <c r="N1911" i="16" s="1"/>
  <c r="N1912" i="16" s="1"/>
  <c r="N1913" i="16" s="1"/>
  <c r="N1915" i="16"/>
  <c r="N1916" i="16" s="1"/>
  <c r="N1917" i="16" s="1"/>
  <c r="N1918" i="16" s="1"/>
  <c r="N1919" i="16" s="1"/>
  <c r="N1920" i="16" s="1"/>
  <c r="N1921" i="16" s="1"/>
  <c r="N1922" i="16" s="1"/>
  <c r="N1923" i="16" s="1"/>
  <c r="N1924" i="16" s="1"/>
  <c r="N1925" i="16" s="1"/>
  <c r="N1926" i="16" s="1"/>
  <c r="N1927" i="16" s="1"/>
  <c r="N1928" i="16" s="1"/>
  <c r="N1929" i="16" s="1"/>
  <c r="N1930" i="16" s="1"/>
  <c r="N1931" i="16" s="1"/>
  <c r="N1932" i="16" s="1"/>
  <c r="N1933" i="16" s="1"/>
  <c r="N1934" i="16" s="1"/>
  <c r="N1935" i="16" s="1"/>
  <c r="N1936" i="16" s="1"/>
  <c r="N1937" i="16" s="1"/>
  <c r="N1938" i="16" s="1"/>
  <c r="N1939" i="16" s="1"/>
  <c r="N1940" i="16" s="1"/>
  <c r="N1941" i="16" s="1"/>
  <c r="N1942" i="16" s="1"/>
  <c r="N1943" i="16" s="1"/>
  <c r="N1944" i="16" s="1"/>
  <c r="N1945" i="16" s="1"/>
  <c r="N1946" i="16" s="1"/>
  <c r="N1947" i="16" s="1"/>
  <c r="N1948" i="16" s="1"/>
  <c r="N1949" i="16" s="1"/>
  <c r="N1950" i="16" s="1"/>
  <c r="N1951" i="16" s="1"/>
  <c r="N1952" i="16" s="1"/>
  <c r="N1953" i="16" s="1"/>
  <c r="N1954" i="16" s="1"/>
  <c r="N1955" i="16" s="1"/>
  <c r="N1956" i="16" s="1"/>
  <c r="N1957" i="16" s="1"/>
  <c r="N1959" i="16"/>
  <c r="N1960" i="16" s="1"/>
  <c r="N1961" i="16" s="1"/>
  <c r="N1962" i="16" s="1"/>
  <c r="N1963" i="16" s="1"/>
  <c r="N1964" i="16" s="1"/>
  <c r="N1965" i="16" s="1"/>
  <c r="N1966" i="16" s="1"/>
  <c r="N1967" i="16" s="1"/>
  <c r="N1968" i="16" s="1"/>
  <c r="N1969" i="16" s="1"/>
  <c r="N1970" i="16" s="1"/>
  <c r="N1971" i="16" s="1"/>
  <c r="N1972" i="16" s="1"/>
  <c r="N1973" i="16" s="1"/>
  <c r="N1974" i="16" s="1"/>
  <c r="N1975" i="16" s="1"/>
  <c r="N1976" i="16" s="1"/>
  <c r="N1977" i="16" s="1"/>
  <c r="N1978" i="16" s="1"/>
  <c r="N1979" i="16" s="1"/>
  <c r="N1980" i="16" s="1"/>
  <c r="N1981" i="16" s="1"/>
  <c r="N1982" i="16" s="1"/>
  <c r="N1983" i="16" s="1"/>
  <c r="N1984" i="16" s="1"/>
  <c r="N1985" i="16" s="1"/>
  <c r="N1986" i="16" s="1"/>
  <c r="N1987" i="16" s="1"/>
  <c r="N1988" i="16" s="1"/>
  <c r="N1989" i="16" s="1"/>
  <c r="N1990" i="16" s="1"/>
  <c r="N1991" i="16" s="1"/>
  <c r="N1992" i="16" s="1"/>
  <c r="N1993" i="16" s="1"/>
  <c r="N1994" i="16" s="1"/>
  <c r="N1995" i="16" s="1"/>
  <c r="N1996" i="16" s="1"/>
  <c r="N1997" i="16" s="1"/>
  <c r="N1999" i="16"/>
  <c r="N2000" i="16" s="1"/>
  <c r="N2001" i="16" s="1"/>
  <c r="N2002" i="16" s="1"/>
  <c r="N2003" i="16" s="1"/>
  <c r="N2004" i="16" s="1"/>
  <c r="N2005" i="16" s="1"/>
  <c r="N2006" i="16" s="1"/>
  <c r="N2007" i="16" s="1"/>
  <c r="N2008" i="16" s="1"/>
  <c r="N2009" i="16" s="1"/>
  <c r="N2010" i="16" s="1"/>
  <c r="N2011" i="16" s="1"/>
  <c r="N2012" i="16" s="1"/>
  <c r="N2013" i="16" s="1"/>
  <c r="N2014" i="16" s="1"/>
  <c r="N2015" i="16" s="1"/>
  <c r="N2016" i="16" s="1"/>
  <c r="N2017" i="16" s="1"/>
  <c r="N2018" i="16" s="1"/>
  <c r="N2019" i="16" s="1"/>
  <c r="N2020" i="16" s="1"/>
  <c r="N2021" i="16" s="1"/>
  <c r="N2022" i="16" s="1"/>
  <c r="N2023" i="16" s="1"/>
  <c r="N2024" i="16" s="1"/>
  <c r="N2025" i="16" s="1"/>
  <c r="N2026" i="16" s="1"/>
  <c r="N2027" i="16" s="1"/>
  <c r="N2028" i="16" s="1"/>
  <c r="N2029" i="16" s="1"/>
  <c r="N2030" i="16" s="1"/>
  <c r="N2032" i="16"/>
  <c r="N2033" i="16" s="1"/>
  <c r="N2034" i="16" s="1"/>
  <c r="N2035" i="16" s="1"/>
  <c r="N2036" i="16" s="1"/>
  <c r="N2037" i="16" s="1"/>
  <c r="N2038" i="16" s="1"/>
  <c r="N2039" i="16" s="1"/>
  <c r="N2040" i="16" s="1"/>
  <c r="N2041" i="16" s="1"/>
  <c r="N2042" i="16" s="1"/>
  <c r="N2043" i="16" s="1"/>
  <c r="N2044" i="16" s="1"/>
  <c r="N2045" i="16" s="1"/>
  <c r="N2046" i="16" s="1"/>
  <c r="N2047" i="16" s="1"/>
  <c r="N2048" i="16" s="1"/>
  <c r="N2049" i="16" s="1"/>
  <c r="N2050" i="16" s="1"/>
  <c r="N2051" i="16" s="1"/>
  <c r="N2052" i="16" s="1"/>
  <c r="N2053" i="16" s="1"/>
  <c r="N2054" i="16" s="1"/>
  <c r="N2055" i="16" s="1"/>
  <c r="N2056" i="16" s="1"/>
  <c r="N2057" i="16" s="1"/>
  <c r="N2058" i="16" s="1"/>
  <c r="N2059" i="16" s="1"/>
  <c r="N2060" i="16" s="1"/>
  <c r="N2061" i="16" s="1"/>
  <c r="N2062" i="16" s="1"/>
  <c r="N2063" i="16" s="1"/>
  <c r="N2064" i="16" s="1"/>
  <c r="N2065" i="16" s="1"/>
  <c r="N2066" i="16" s="1"/>
  <c r="N2067" i="16" s="1"/>
  <c r="N2068" i="16" s="1"/>
  <c r="N2069" i="16" s="1"/>
  <c r="N2070" i="16" s="1"/>
  <c r="N2071" i="16" s="1"/>
  <c r="N2072" i="16" s="1"/>
  <c r="N2073" i="16" s="1"/>
  <c r="N2074" i="16" s="1"/>
  <c r="N2075" i="16" s="1"/>
  <c r="N2076" i="16" s="1"/>
  <c r="N2077" i="16" s="1"/>
  <c r="N2079" i="16"/>
  <c r="N2080" i="16" s="1"/>
  <c r="N2081" i="16" s="1"/>
  <c r="N2082" i="16" s="1"/>
  <c r="N2083" i="16" s="1"/>
  <c r="N2084" i="16" s="1"/>
  <c r="N2085" i="16" s="1"/>
  <c r="N2086" i="16" s="1"/>
  <c r="N2087" i="16" s="1"/>
  <c r="N2088" i="16" s="1"/>
  <c r="N2089" i="16" s="1"/>
  <c r="N2090" i="16" s="1"/>
  <c r="N2091" i="16" s="1"/>
  <c r="N2092" i="16" s="1"/>
  <c r="N2093" i="16" s="1"/>
  <c r="N2094" i="16" s="1"/>
  <c r="N2095" i="16" s="1"/>
  <c r="N2096" i="16" s="1"/>
  <c r="N2097" i="16" s="1"/>
  <c r="N2098" i="16" s="1"/>
  <c r="N2099" i="16" s="1"/>
  <c r="N2100" i="16" s="1"/>
  <c r="N2101" i="16" s="1"/>
  <c r="N2102" i="16" s="1"/>
  <c r="N2103" i="16" s="1"/>
  <c r="N2104" i="16" s="1"/>
  <c r="N2105" i="16" s="1"/>
  <c r="N2106" i="16" s="1"/>
  <c r="N2107" i="16" s="1"/>
  <c r="N2109" i="16"/>
  <c r="N2110" i="16" s="1"/>
  <c r="N2111" i="16" s="1"/>
  <c r="N2112" i="16" s="1"/>
  <c r="N2113" i="16" s="1"/>
  <c r="N2114" i="16" s="1"/>
  <c r="N2115" i="16" s="1"/>
  <c r="N2116" i="16" s="1"/>
  <c r="N2117" i="16" s="1"/>
  <c r="N2118" i="16" s="1"/>
  <c r="N2119" i="16" s="1"/>
  <c r="N2120" i="16" s="1"/>
  <c r="N2121" i="16" s="1"/>
  <c r="N2122" i="16" s="1"/>
  <c r="N2123" i="16" s="1"/>
  <c r="N2124" i="16" s="1"/>
  <c r="N2125" i="16" s="1"/>
  <c r="N2126" i="16" s="1"/>
  <c r="N2127" i="16" s="1"/>
  <c r="N2128" i="16" s="1"/>
  <c r="N2129" i="16" s="1"/>
  <c r="N2130" i="16" s="1"/>
  <c r="N2131" i="16" s="1"/>
  <c r="N2132" i="16" s="1"/>
  <c r="N2133" i="16" s="1"/>
  <c r="N2134" i="16" s="1"/>
  <c r="N2135" i="16" s="1"/>
  <c r="N2136" i="16" s="1"/>
  <c r="N2137" i="16" s="1"/>
  <c r="N2138" i="16" s="1"/>
  <c r="N2140" i="16"/>
  <c r="N2141" i="16" s="1"/>
  <c r="N2142" i="16" s="1"/>
  <c r="N2143" i="16" s="1"/>
  <c r="N2144" i="16" s="1"/>
  <c r="N2145" i="16" s="1"/>
  <c r="N2146" i="16" s="1"/>
  <c r="N2147" i="16" s="1"/>
  <c r="N2148" i="16" s="1"/>
  <c r="N2149" i="16" s="1"/>
  <c r="N2150" i="16" s="1"/>
  <c r="N2151" i="16" s="1"/>
  <c r="N2152" i="16" s="1"/>
  <c r="N2153" i="16" s="1"/>
  <c r="N2154" i="16" s="1"/>
  <c r="N2155" i="16" s="1"/>
  <c r="N2156" i="16" s="1"/>
  <c r="N2157" i="16" s="1"/>
  <c r="N2158" i="16" s="1"/>
  <c r="N2159" i="16" s="1"/>
  <c r="N2160" i="16" s="1"/>
  <c r="N2161" i="16" s="1"/>
  <c r="N2162" i="16" s="1"/>
  <c r="N2163" i="16" s="1"/>
  <c r="N2164" i="16" s="1"/>
  <c r="N2165" i="16" s="1"/>
  <c r="N2166" i="16" s="1"/>
  <c r="N2167" i="16" s="1"/>
  <c r="N2168" i="16" s="1"/>
  <c r="N2169" i="16" s="1"/>
  <c r="N2170" i="16" s="1"/>
  <c r="N2171" i="16" s="1"/>
  <c r="N2172" i="16" s="1"/>
  <c r="N2174" i="16"/>
  <c r="N2175" i="16" s="1"/>
  <c r="N2176" i="16" s="1"/>
  <c r="N2177" i="16" s="1"/>
  <c r="N2178" i="16" s="1"/>
  <c r="N2179" i="16" s="1"/>
  <c r="N2180" i="16" s="1"/>
  <c r="N2181" i="16" s="1"/>
  <c r="N2182" i="16" s="1"/>
  <c r="N2183" i="16" s="1"/>
  <c r="N2184" i="16" s="1"/>
  <c r="N2185" i="16" s="1"/>
  <c r="N2186" i="16" s="1"/>
  <c r="N2187" i="16" s="1"/>
  <c r="N2188" i="16" s="1"/>
  <c r="N2189" i="16" s="1"/>
  <c r="N2190" i="16" s="1"/>
  <c r="N2191" i="16" s="1"/>
  <c r="N2192" i="16" s="1"/>
  <c r="N2193" i="16" s="1"/>
  <c r="N2194" i="16" s="1"/>
  <c r="N2195" i="16" s="1"/>
  <c r="N2196" i="16" s="1"/>
  <c r="N2197" i="16" s="1"/>
  <c r="N2198" i="16" s="1"/>
  <c r="N2199" i="16" s="1"/>
  <c r="N2200" i="16" s="1"/>
  <c r="N2201" i="16" s="1"/>
  <c r="N2203" i="16"/>
  <c r="N2204" i="16" s="1"/>
  <c r="N2205" i="16" s="1"/>
  <c r="N2206" i="16" s="1"/>
  <c r="N2207" i="16" s="1"/>
  <c r="N2208" i="16" s="1"/>
  <c r="N2209" i="16" s="1"/>
  <c r="N2210" i="16" s="1"/>
  <c r="N2211" i="16" s="1"/>
  <c r="N2212" i="16" s="1"/>
  <c r="N2213" i="16" s="1"/>
  <c r="N2214" i="16" s="1"/>
  <c r="N2215" i="16" s="1"/>
  <c r="N2216" i="16" s="1"/>
  <c r="N2217" i="16" s="1"/>
  <c r="N2218" i="16" s="1"/>
  <c r="N2219" i="16" s="1"/>
  <c r="N2220" i="16" s="1"/>
  <c r="N2221" i="16" s="1"/>
  <c r="N2222" i="16" s="1"/>
  <c r="N2223" i="16" s="1"/>
  <c r="N2224" i="16" s="1"/>
  <c r="N2225" i="16" s="1"/>
  <c r="N2226" i="16" s="1"/>
  <c r="N2227" i="16" s="1"/>
  <c r="N2228" i="16" s="1"/>
  <c r="N2229" i="16" s="1"/>
  <c r="N2230" i="16" s="1"/>
  <c r="N2231" i="16" s="1"/>
  <c r="N2232" i="16" s="1"/>
  <c r="N2234" i="16"/>
  <c r="N2235" i="16" s="1"/>
  <c r="N2236" i="16" s="1"/>
  <c r="N2237" i="16" s="1"/>
  <c r="N2238" i="16" s="1"/>
  <c r="N2239" i="16" s="1"/>
  <c r="N2240" i="16" s="1"/>
  <c r="N2241" i="16" s="1"/>
  <c r="N2242" i="16" s="1"/>
  <c r="N2243" i="16" s="1"/>
  <c r="N2244" i="16" s="1"/>
  <c r="N2245" i="16" s="1"/>
  <c r="N2246" i="16" s="1"/>
  <c r="N2247" i="16" s="1"/>
  <c r="N2248" i="16" s="1"/>
  <c r="N2249" i="16" s="1"/>
  <c r="N2250" i="16" s="1"/>
  <c r="N2251" i="16" s="1"/>
  <c r="N2252" i="16" s="1"/>
  <c r="N2253" i="16" s="1"/>
  <c r="N2254" i="16" s="1"/>
  <c r="N2255" i="16" s="1"/>
  <c r="N2256" i="16" s="1"/>
  <c r="N2257" i="16" s="1"/>
  <c r="N2258" i="16" s="1"/>
  <c r="N2259" i="16" s="1"/>
  <c r="N2260" i="16" s="1"/>
  <c r="N2261" i="16" s="1"/>
  <c r="N2262" i="16" s="1"/>
  <c r="N2263" i="16" s="1"/>
  <c r="N2264" i="16" s="1"/>
  <c r="N2265" i="16" s="1"/>
  <c r="N2266" i="16" s="1"/>
  <c r="N2267" i="16" s="1"/>
  <c r="N2268" i="16" s="1"/>
  <c r="N2269" i="16" s="1"/>
  <c r="N2270" i="16" s="1"/>
  <c r="N2271" i="16" s="1"/>
  <c r="N2272" i="16" s="1"/>
  <c r="N2273" i="16" s="1"/>
  <c r="N2274" i="16" s="1"/>
  <c r="N2275" i="16" s="1"/>
  <c r="N2276" i="16" s="1"/>
  <c r="N2278" i="16"/>
  <c r="N2279" i="16" s="1"/>
  <c r="N2280" i="16" s="1"/>
  <c r="N2281" i="16" s="1"/>
  <c r="N2282" i="16" s="1"/>
  <c r="N2283" i="16" s="1"/>
  <c r="N2284" i="16" s="1"/>
  <c r="N2285" i="16" s="1"/>
  <c r="N2286" i="16" s="1"/>
  <c r="N2287" i="16" s="1"/>
  <c r="N2288" i="16" s="1"/>
  <c r="N2289" i="16" s="1"/>
  <c r="N2290" i="16" s="1"/>
  <c r="N2291" i="16" s="1"/>
  <c r="N2292" i="16" s="1"/>
  <c r="N2293" i="16" s="1"/>
  <c r="N2294" i="16" s="1"/>
  <c r="N2295" i="16" s="1"/>
  <c r="N2296" i="16" s="1"/>
  <c r="N2297" i="16" s="1"/>
  <c r="N2298" i="16" s="1"/>
  <c r="N2299" i="16" s="1"/>
  <c r="N2300" i="16" s="1"/>
  <c r="N2301" i="16" s="1"/>
  <c r="N2302" i="16" s="1"/>
  <c r="N2303" i="16" s="1"/>
  <c r="N2304" i="16" s="1"/>
  <c r="N2305" i="16" s="1"/>
  <c r="N2306" i="16" s="1"/>
  <c r="N2307" i="16" s="1"/>
  <c r="N2308" i="16" s="1"/>
  <c r="N2309" i="16" s="1"/>
  <c r="N2310" i="16" s="1"/>
  <c r="N2311" i="16" s="1"/>
  <c r="N2312" i="16" s="1"/>
  <c r="N2313" i="16" s="1"/>
  <c r="N2314" i="16" s="1"/>
  <c r="N2315" i="16" s="1"/>
  <c r="N2316" i="16" s="1"/>
  <c r="N2317" i="16" s="1"/>
  <c r="N2318" i="16" s="1"/>
  <c r="N2319" i="16" s="1"/>
  <c r="N2320" i="16" s="1"/>
  <c r="N2321" i="16" s="1"/>
  <c r="N2322" i="16" s="1"/>
  <c r="N2323" i="16" s="1"/>
  <c r="N2325" i="16"/>
  <c r="N2326" i="16" s="1"/>
  <c r="N2327" i="16" s="1"/>
  <c r="N2328" i="16" s="1"/>
  <c r="N2329" i="16" s="1"/>
  <c r="N2330" i="16" s="1"/>
  <c r="N2331" i="16" s="1"/>
  <c r="N2332" i="16" s="1"/>
  <c r="N2333" i="16" s="1"/>
  <c r="N2334" i="16" s="1"/>
  <c r="N2335" i="16" s="1"/>
  <c r="N2336" i="16" s="1"/>
  <c r="N2337" i="16" s="1"/>
  <c r="N2338" i="16" s="1"/>
  <c r="N2339" i="16" s="1"/>
  <c r="N2340" i="16" s="1"/>
  <c r="N2341" i="16" s="1"/>
  <c r="N2342" i="16" s="1"/>
  <c r="N2343" i="16" s="1"/>
  <c r="N2344" i="16" s="1"/>
  <c r="N2345" i="16" s="1"/>
  <c r="N2346" i="16" s="1"/>
  <c r="N2347" i="16" s="1"/>
  <c r="N2348" i="16" s="1"/>
  <c r="N2349" i="16" s="1"/>
  <c r="N2350" i="16" s="1"/>
  <c r="N2351" i="16" s="1"/>
  <c r="N2352" i="16" s="1"/>
  <c r="N2353" i="16" s="1"/>
  <c r="N2354" i="16" s="1"/>
  <c r="N2355" i="16" s="1"/>
  <c r="N2356" i="16" s="1"/>
  <c r="N2357" i="16" s="1"/>
  <c r="N2358" i="16" s="1"/>
  <c r="N2359" i="16" s="1"/>
  <c r="N2360" i="16" s="1"/>
  <c r="N2361" i="16" s="1"/>
  <c r="N2362" i="16" s="1"/>
  <c r="N2363" i="16" s="1"/>
  <c r="N2364" i="16" s="1"/>
  <c r="N2365" i="16" s="1"/>
  <c r="N2366" i="16" s="1"/>
  <c r="N2367" i="16" s="1"/>
  <c r="N2368" i="16" s="1"/>
  <c r="N2369" i="16" s="1"/>
  <c r="N2371" i="16"/>
  <c r="N2372" i="16" s="1"/>
  <c r="N2373" i="16" s="1"/>
  <c r="N2374" i="16" s="1"/>
  <c r="N2375" i="16" s="1"/>
  <c r="N2376" i="16" s="1"/>
  <c r="N2377" i="16" s="1"/>
  <c r="N2378" i="16" s="1"/>
  <c r="N2379" i="16" s="1"/>
  <c r="N2380" i="16" s="1"/>
  <c r="N2381" i="16" s="1"/>
  <c r="N2382" i="16" s="1"/>
  <c r="N2383" i="16" s="1"/>
  <c r="N2384" i="16" s="1"/>
  <c r="N2385" i="16" s="1"/>
  <c r="N2386" i="16" s="1"/>
  <c r="N2387" i="16" s="1"/>
  <c r="N2388" i="16" s="1"/>
  <c r="N2389" i="16" s="1"/>
  <c r="N2390" i="16" s="1"/>
  <c r="N2391" i="16" s="1"/>
  <c r="N2392" i="16" s="1"/>
  <c r="N2393" i="16" s="1"/>
  <c r="N2394" i="16" s="1"/>
  <c r="N2395" i="16" s="1"/>
  <c r="N2396" i="16" s="1"/>
  <c r="N2397" i="16" s="1"/>
  <c r="N2398" i="16" s="1"/>
  <c r="N2399" i="16" s="1"/>
  <c r="N2400" i="16" s="1"/>
  <c r="N2401" i="16" s="1"/>
  <c r="N2402" i="16" s="1"/>
  <c r="N2403" i="16" s="1"/>
  <c r="N2404" i="16" s="1"/>
  <c r="N2405" i="16" s="1"/>
  <c r="N2406" i="16" s="1"/>
  <c r="N2407" i="16" s="1"/>
  <c r="N2408" i="16" s="1"/>
  <c r="N2409" i="16" s="1"/>
  <c r="N2410" i="16" s="1"/>
  <c r="N2411" i="16" s="1"/>
  <c r="N2412" i="16" s="1"/>
  <c r="N2413" i="16" s="1"/>
  <c r="N2414" i="16" s="1"/>
  <c r="N2415" i="16" s="1"/>
  <c r="N2416" i="16" s="1"/>
  <c r="N2417" i="16" s="1"/>
  <c r="N2418" i="16" s="1"/>
  <c r="N2419" i="16" s="1"/>
  <c r="N2420" i="16" s="1"/>
  <c r="N2421" i="16" s="1"/>
  <c r="N2422" i="16" s="1"/>
  <c r="N2423" i="16" s="1"/>
  <c r="N2424" i="16" s="1"/>
  <c r="N2425" i="16" s="1"/>
  <c r="N2426" i="16" s="1"/>
  <c r="N2427" i="16" s="1"/>
  <c r="N2428" i="16" s="1"/>
  <c r="N2429" i="16" s="1"/>
  <c r="N2430" i="16" s="1"/>
  <c r="N2431" i="16" s="1"/>
  <c r="N2432" i="16" s="1"/>
  <c r="N2433" i="16" s="1"/>
  <c r="N2434" i="16" s="1"/>
  <c r="N2435" i="16" s="1"/>
  <c r="N2436" i="16" s="1"/>
  <c r="N2437" i="16" s="1"/>
  <c r="N2438" i="16" s="1"/>
  <c r="N2439" i="16" s="1"/>
  <c r="N2440" i="16" s="1"/>
  <c r="N2441" i="16" s="1"/>
  <c r="N2442" i="16" s="1"/>
  <c r="N2443" i="16" s="1"/>
  <c r="N2444" i="16" s="1"/>
  <c r="N2445" i="16" s="1"/>
  <c r="N2446" i="16" s="1"/>
  <c r="N2447" i="16" s="1"/>
  <c r="N2448" i="16" s="1"/>
  <c r="N2449" i="16" s="1"/>
  <c r="N2450" i="16" s="1"/>
  <c r="N2451" i="16" s="1"/>
  <c r="N2452" i="16" s="1"/>
  <c r="N2453" i="16" s="1"/>
  <c r="N2454" i="16" s="1"/>
  <c r="N2455" i="16" s="1"/>
  <c r="N2456" i="16" s="1"/>
  <c r="N2457" i="16" s="1"/>
  <c r="N2458" i="16" s="1"/>
  <c r="N2459" i="16" s="1"/>
  <c r="N2460" i="16" s="1"/>
  <c r="N2461" i="16" s="1"/>
  <c r="N2462" i="16" s="1"/>
  <c r="N2463" i="16" s="1"/>
  <c r="N2464" i="16" s="1"/>
  <c r="N2465" i="16" s="1"/>
  <c r="N2466" i="16" s="1"/>
  <c r="N2467" i="16" s="1"/>
  <c r="N2469" i="16"/>
  <c r="N2470" i="16" s="1"/>
  <c r="N2471" i="16" s="1"/>
  <c r="N2472" i="16" s="1"/>
  <c r="N2473" i="16" s="1"/>
  <c r="N2474" i="16" s="1"/>
  <c r="N2475" i="16" s="1"/>
  <c r="N2476" i="16" s="1"/>
  <c r="N2477" i="16" s="1"/>
  <c r="N2478" i="16" s="1"/>
  <c r="N2479" i="16" s="1"/>
  <c r="N2480" i="16" s="1"/>
  <c r="N2481" i="16" s="1"/>
  <c r="N2482" i="16" s="1"/>
  <c r="N2483" i="16" s="1"/>
  <c r="N2484" i="16" s="1"/>
  <c r="N2485" i="16" s="1"/>
  <c r="N2486" i="16" s="1"/>
  <c r="N2487" i="16" s="1"/>
  <c r="N2488" i="16" s="1"/>
  <c r="N2489" i="16" s="1"/>
  <c r="N2490" i="16" s="1"/>
  <c r="N2491" i="16" s="1"/>
  <c r="N2492" i="16" s="1"/>
  <c r="N2493" i="16" s="1"/>
  <c r="N2494" i="16" s="1"/>
  <c r="N2495" i="16" s="1"/>
  <c r="N2496" i="16" s="1"/>
  <c r="N2497" i="16" s="1"/>
  <c r="N2498" i="16" s="1"/>
  <c r="N2499" i="16" s="1"/>
  <c r="N2500" i="16" s="1"/>
  <c r="N2501" i="16" s="1"/>
  <c r="N2502" i="16" s="1"/>
  <c r="N2503" i="16" s="1"/>
  <c r="N2504" i="16" s="1"/>
  <c r="N2505" i="16" s="1"/>
  <c r="N2507" i="16"/>
  <c r="N2508" i="16" s="1"/>
  <c r="N2509" i="16" s="1"/>
  <c r="N2510" i="16" s="1"/>
  <c r="N2511" i="16" s="1"/>
  <c r="N2512" i="16" s="1"/>
  <c r="N2513" i="16" s="1"/>
  <c r="N2514" i="16" s="1"/>
  <c r="N2515" i="16" s="1"/>
  <c r="N2516" i="16" s="1"/>
  <c r="N2517" i="16" s="1"/>
  <c r="N2518" i="16" s="1"/>
  <c r="N2519" i="16" s="1"/>
  <c r="N2520" i="16" s="1"/>
  <c r="N2521" i="16" s="1"/>
  <c r="N2522" i="16" s="1"/>
  <c r="N2523" i="16" s="1"/>
  <c r="N2524" i="16" s="1"/>
  <c r="N2525" i="16" s="1"/>
  <c r="N2526" i="16" s="1"/>
  <c r="N2527" i="16" s="1"/>
  <c r="N2528" i="16" s="1"/>
  <c r="N2529" i="16" s="1"/>
  <c r="N2530" i="16" s="1"/>
  <c r="N2531" i="16" s="1"/>
  <c r="N2532" i="16" s="1"/>
  <c r="N2533" i="16" s="1"/>
  <c r="N2534" i="16" s="1"/>
  <c r="N2535" i="16" s="1"/>
  <c r="N2536" i="16" s="1"/>
  <c r="N2537" i="16" s="1"/>
  <c r="N2539" i="16"/>
  <c r="N2540" i="16" s="1"/>
  <c r="N2541" i="16" s="1"/>
  <c r="N2542" i="16" s="1"/>
  <c r="N2543" i="16" s="1"/>
  <c r="N2544" i="16" s="1"/>
  <c r="N2545" i="16" s="1"/>
  <c r="N2546" i="16" s="1"/>
  <c r="N2547" i="16" s="1"/>
  <c r="N2548" i="16" s="1"/>
  <c r="N2549" i="16" s="1"/>
  <c r="N2550" i="16" s="1"/>
  <c r="N2551" i="16" s="1"/>
  <c r="N2552" i="16" s="1"/>
  <c r="N2553" i="16" s="1"/>
  <c r="N2554" i="16" s="1"/>
  <c r="N2555" i="16" s="1"/>
  <c r="N2556" i="16" s="1"/>
  <c r="N2557" i="16" s="1"/>
  <c r="N2558" i="16" s="1"/>
  <c r="N2559" i="16" s="1"/>
  <c r="N2560" i="16" s="1"/>
  <c r="N2561" i="16" s="1"/>
  <c r="N2562" i="16" s="1"/>
  <c r="N2563" i="16" s="1"/>
  <c r="N2564" i="16" s="1"/>
  <c r="N2565" i="16" s="1"/>
  <c r="N2566" i="16" s="1"/>
  <c r="N2567" i="16" s="1"/>
  <c r="N2568" i="16" s="1"/>
  <c r="N2570" i="16"/>
  <c r="N2571" i="16" s="1"/>
  <c r="N2572" i="16" s="1"/>
  <c r="N2573" i="16" s="1"/>
  <c r="N2574" i="16" s="1"/>
  <c r="N2575" i="16" s="1"/>
  <c r="N2576" i="16" s="1"/>
  <c r="N2577" i="16" s="1"/>
  <c r="N2578" i="16" s="1"/>
  <c r="N2579" i="16" s="1"/>
  <c r="N2580" i="16" s="1"/>
  <c r="N2581" i="16" s="1"/>
  <c r="N2582" i="16" s="1"/>
  <c r="N2583" i="16" s="1"/>
  <c r="N2584" i="16" s="1"/>
  <c r="N2585" i="16" s="1"/>
  <c r="N2586" i="16" s="1"/>
  <c r="N2587" i="16" s="1"/>
  <c r="N2588" i="16" s="1"/>
  <c r="N2589" i="16" s="1"/>
  <c r="N2590" i="16" s="1"/>
  <c r="N2591" i="16" s="1"/>
  <c r="N2592" i="16" s="1"/>
  <c r="N2593" i="16" s="1"/>
  <c r="N2594" i="16" s="1"/>
  <c r="N2595" i="16" s="1"/>
  <c r="N2596" i="16" s="1"/>
  <c r="N2597" i="16" s="1"/>
  <c r="N2598" i="16" s="1"/>
  <c r="N2599" i="16" s="1"/>
  <c r="N2600" i="16" s="1"/>
  <c r="N2602" i="16"/>
  <c r="N2603" i="16" s="1"/>
  <c r="N2604" i="16" s="1"/>
  <c r="N2605" i="16" s="1"/>
  <c r="N2606" i="16" s="1"/>
  <c r="N2607" i="16" s="1"/>
  <c r="N2608" i="16" s="1"/>
  <c r="N2609" i="16" s="1"/>
  <c r="N2610" i="16" s="1"/>
  <c r="N2611" i="16" s="1"/>
  <c r="N2612" i="16" s="1"/>
  <c r="N2613" i="16" s="1"/>
  <c r="N2614" i="16" s="1"/>
  <c r="N2615" i="16" s="1"/>
  <c r="N2616" i="16" s="1"/>
  <c r="N2617" i="16" s="1"/>
  <c r="N2618" i="16" s="1"/>
  <c r="N2619" i="16" s="1"/>
  <c r="N2620" i="16" s="1"/>
  <c r="N2621" i="16" s="1"/>
  <c r="N2622" i="16" s="1"/>
  <c r="N2623" i="16" s="1"/>
  <c r="N2624" i="16" s="1"/>
  <c r="N2625" i="16" s="1"/>
  <c r="N2626" i="16" s="1"/>
  <c r="N2627" i="16" s="1"/>
  <c r="N2628" i="16" s="1"/>
  <c r="N2629" i="16" s="1"/>
  <c r="N2630" i="16" s="1"/>
  <c r="N2631" i="16" s="1"/>
  <c r="N2632" i="16" s="1"/>
  <c r="N2633" i="16" s="1"/>
  <c r="N2634" i="16" s="1"/>
  <c r="N2635" i="16" s="1"/>
  <c r="N2636" i="16" s="1"/>
  <c r="N2637" i="16" s="1"/>
  <c r="N2639" i="16"/>
  <c r="N2640" i="16" s="1"/>
  <c r="N2641" i="16" s="1"/>
  <c r="N2642" i="16" s="1"/>
  <c r="N2643" i="16" s="1"/>
  <c r="N2644" i="16" s="1"/>
  <c r="N2645" i="16" s="1"/>
  <c r="N2646" i="16" s="1"/>
  <c r="N2647" i="16" s="1"/>
  <c r="N2648" i="16" s="1"/>
  <c r="N2649" i="16" s="1"/>
  <c r="N2650" i="16" s="1"/>
  <c r="N2651" i="16" s="1"/>
  <c r="N2652" i="16" s="1"/>
  <c r="N2653" i="16" s="1"/>
  <c r="N2654" i="16" s="1"/>
  <c r="N2655" i="16" s="1"/>
  <c r="N2656" i="16" s="1"/>
  <c r="N2657" i="16" s="1"/>
  <c r="N2658" i="16" s="1"/>
  <c r="N2659" i="16" s="1"/>
  <c r="N2660" i="16" s="1"/>
  <c r="N2661" i="16" s="1"/>
  <c r="N2662" i="16" s="1"/>
  <c r="N2663" i="16" s="1"/>
  <c r="N2664" i="16" s="1"/>
  <c r="N2665" i="16" s="1"/>
  <c r="N2666" i="16" s="1"/>
  <c r="N2667" i="16" s="1"/>
  <c r="N2668" i="16" s="1"/>
  <c r="N2669" i="16" s="1"/>
  <c r="N2670" i="16" s="1"/>
  <c r="N2671" i="16" s="1"/>
  <c r="N2672" i="16" s="1"/>
  <c r="N2674" i="16"/>
  <c r="N2675" i="16" s="1"/>
  <c r="N2676" i="16" s="1"/>
  <c r="N2677" i="16" s="1"/>
  <c r="N2678" i="16" s="1"/>
  <c r="N2679" i="16" s="1"/>
  <c r="N2680" i="16" s="1"/>
  <c r="N2681" i="16" s="1"/>
  <c r="N2682" i="16" s="1"/>
  <c r="N2683" i="16" s="1"/>
  <c r="N2684" i="16" s="1"/>
  <c r="N2685" i="16" s="1"/>
  <c r="N2686" i="16" s="1"/>
  <c r="N2687" i="16" s="1"/>
  <c r="N2688" i="16" s="1"/>
  <c r="N2689" i="16" s="1"/>
  <c r="N2690" i="16" s="1"/>
  <c r="N2691" i="16" s="1"/>
  <c r="N2692" i="16" s="1"/>
  <c r="N2693" i="16" s="1"/>
  <c r="N2694" i="16" s="1"/>
  <c r="N2695" i="16" s="1"/>
  <c r="N2696" i="16" s="1"/>
  <c r="N2697" i="16" s="1"/>
  <c r="N2698" i="16" s="1"/>
  <c r="N2699" i="16" s="1"/>
  <c r="N2700" i="16" s="1"/>
  <c r="N2701" i="16" s="1"/>
  <c r="N2702" i="16" s="1"/>
  <c r="N2704" i="16"/>
  <c r="N2705" i="16" s="1"/>
  <c r="N2706" i="16" s="1"/>
  <c r="N2707" i="16" s="1"/>
  <c r="N2708" i="16" s="1"/>
  <c r="N2709" i="16" s="1"/>
  <c r="N2710" i="16" s="1"/>
  <c r="N2711" i="16" s="1"/>
  <c r="N2712" i="16" s="1"/>
  <c r="N2713" i="16" s="1"/>
  <c r="N2714" i="16" s="1"/>
  <c r="N2715" i="16" s="1"/>
  <c r="N2716" i="16" s="1"/>
  <c r="N2717" i="16" s="1"/>
  <c r="N2718" i="16" s="1"/>
  <c r="N2719" i="16" s="1"/>
  <c r="N2720" i="16" s="1"/>
  <c r="N2721" i="16" s="1"/>
  <c r="N2722" i="16" s="1"/>
  <c r="N2723" i="16" s="1"/>
  <c r="N2724" i="16" s="1"/>
  <c r="N2725" i="16" s="1"/>
  <c r="N2726" i="16" s="1"/>
  <c r="N2727" i="16" s="1"/>
  <c r="N2728" i="16" s="1"/>
  <c r="N2729" i="16" s="1"/>
  <c r="N2730" i="16" s="1"/>
  <c r="N2731" i="16" s="1"/>
  <c r="N2732" i="16" s="1"/>
  <c r="N2733" i="16" s="1"/>
  <c r="N2734" i="16" s="1"/>
  <c r="N2735" i="16" s="1"/>
  <c r="N2736" i="16" s="1"/>
  <c r="N2737" i="16" s="1"/>
  <c r="N2738" i="16" s="1"/>
  <c r="N2739" i="16" s="1"/>
  <c r="N2740" i="16" s="1"/>
  <c r="N2741" i="16" s="1"/>
  <c r="N2742" i="16" s="1"/>
  <c r="N2743" i="16" s="1"/>
  <c r="N2744" i="16" s="1"/>
  <c r="N2745" i="16" s="1"/>
  <c r="N2746" i="16" s="1"/>
  <c r="N2747" i="16" s="1"/>
  <c r="N2748" i="16" s="1"/>
  <c r="N2749" i="16" s="1"/>
  <c r="N2750" i="16" s="1"/>
  <c r="N2751" i="16" s="1"/>
  <c r="N2752" i="16" s="1"/>
  <c r="N2753" i="16" s="1"/>
  <c r="N2754" i="16" s="1"/>
  <c r="N2755" i="16" s="1"/>
  <c r="N2756" i="16" s="1"/>
  <c r="N2757" i="16" s="1"/>
  <c r="N2758" i="16" s="1"/>
  <c r="N2759" i="16" s="1"/>
  <c r="N2760" i="16" s="1"/>
  <c r="N2761" i="16" s="1"/>
  <c r="N2762" i="16" s="1"/>
  <c r="N2763" i="16" s="1"/>
  <c r="N2764" i="16" s="1"/>
  <c r="N2765" i="16" s="1"/>
  <c r="N2766" i="16" s="1"/>
  <c r="N2767" i="16" s="1"/>
  <c r="N2769" i="16"/>
  <c r="N2770" i="16" s="1"/>
  <c r="N2771" i="16" s="1"/>
  <c r="N2772" i="16" s="1"/>
  <c r="N2773" i="16" s="1"/>
  <c r="N2774" i="16" s="1"/>
  <c r="N2775" i="16" s="1"/>
  <c r="N2776" i="16" s="1"/>
  <c r="N2777" i="16" s="1"/>
  <c r="N2778" i="16" s="1"/>
  <c r="N2779" i="16" s="1"/>
  <c r="N2780" i="16" s="1"/>
  <c r="N2781" i="16" s="1"/>
  <c r="N2782" i="16" s="1"/>
  <c r="N2783" i="16" s="1"/>
  <c r="N2784" i="16" s="1"/>
  <c r="N2785" i="16" s="1"/>
  <c r="N2786" i="16" s="1"/>
  <c r="N2787" i="16" s="1"/>
  <c r="N2788" i="16" s="1"/>
  <c r="N2789" i="16" s="1"/>
  <c r="N2790" i="16" s="1"/>
  <c r="N2791" i="16" s="1"/>
  <c r="N2792" i="16" s="1"/>
  <c r="N2793" i="16" s="1"/>
  <c r="N2794" i="16" s="1"/>
  <c r="N2795" i="16" s="1"/>
  <c r="N2796" i="16" s="1"/>
  <c r="N2797" i="16" s="1"/>
  <c r="N2798" i="16" s="1"/>
  <c r="N2799" i="16" s="1"/>
  <c r="N2800" i="16" s="1"/>
  <c r="N2802" i="16"/>
  <c r="N2803" i="16" s="1"/>
  <c r="N2804" i="16" s="1"/>
  <c r="N2805" i="16" s="1"/>
  <c r="N2806" i="16" s="1"/>
  <c r="N2807" i="16" s="1"/>
  <c r="N2808" i="16" s="1"/>
  <c r="N2809" i="16" s="1"/>
  <c r="N2810" i="16" s="1"/>
  <c r="N2811" i="16" s="1"/>
  <c r="N2812" i="16" s="1"/>
  <c r="N2813" i="16" s="1"/>
  <c r="N2814" i="16" s="1"/>
  <c r="N2815" i="16" s="1"/>
  <c r="N2816" i="16" s="1"/>
  <c r="N2817" i="16" s="1"/>
  <c r="N2818" i="16" s="1"/>
  <c r="N2819" i="16" s="1"/>
  <c r="N2820" i="16" s="1"/>
  <c r="N2821" i="16" s="1"/>
  <c r="N2822" i="16" s="1"/>
  <c r="N2823" i="16" s="1"/>
  <c r="N2824" i="16" s="1"/>
  <c r="N2825" i="16" s="1"/>
  <c r="N2826" i="16" s="1"/>
  <c r="N2827" i="16" s="1"/>
  <c r="N2828" i="16" s="1"/>
  <c r="N2829" i="16" s="1"/>
  <c r="N2830" i="16" s="1"/>
  <c r="N2831" i="16" s="1"/>
  <c r="N2832" i="16" s="1"/>
  <c r="N2834" i="16"/>
  <c r="N2835" i="16" s="1"/>
  <c r="N2836" i="16" s="1"/>
  <c r="N2837" i="16" s="1"/>
  <c r="N2838" i="16" s="1"/>
  <c r="N2839" i="16" s="1"/>
  <c r="N2840" i="16" s="1"/>
  <c r="N2841" i="16" s="1"/>
  <c r="N2842" i="16" s="1"/>
  <c r="N2843" i="16" s="1"/>
  <c r="N2844" i="16" s="1"/>
  <c r="N2845" i="16" s="1"/>
  <c r="N2846" i="16" s="1"/>
  <c r="N2847" i="16" s="1"/>
  <c r="N2848" i="16" s="1"/>
  <c r="N2849" i="16" s="1"/>
  <c r="N2850" i="16" s="1"/>
  <c r="N2851" i="16" s="1"/>
  <c r="N2852" i="16" s="1"/>
  <c r="N2853" i="16" s="1"/>
  <c r="N2854" i="16" s="1"/>
  <c r="N2855" i="16" s="1"/>
  <c r="N2856" i="16" s="1"/>
  <c r="N2857" i="16" s="1"/>
  <c r="N2858" i="16" s="1"/>
  <c r="N2859" i="16" s="1"/>
  <c r="N2860" i="16" s="1"/>
  <c r="N2861" i="16" s="1"/>
  <c r="N2862" i="16" s="1"/>
  <c r="N2864" i="16"/>
  <c r="N2865" i="16" s="1"/>
  <c r="N2866" i="16" s="1"/>
  <c r="N2867" i="16" s="1"/>
  <c r="N2868" i="16" s="1"/>
  <c r="N2869" i="16" s="1"/>
  <c r="N2870" i="16" s="1"/>
  <c r="N2871" i="16" s="1"/>
  <c r="N2872" i="16" s="1"/>
  <c r="N2873" i="16" s="1"/>
  <c r="N2874" i="16" s="1"/>
  <c r="N2875" i="16" s="1"/>
  <c r="N2876" i="16" s="1"/>
  <c r="N2877" i="16" s="1"/>
  <c r="N2878" i="16" s="1"/>
  <c r="N2879" i="16" s="1"/>
  <c r="N2880" i="16" s="1"/>
  <c r="N2881" i="16" s="1"/>
  <c r="N2882" i="16" s="1"/>
  <c r="N2883" i="16" s="1"/>
  <c r="N2884" i="16" s="1"/>
  <c r="N2885" i="16" s="1"/>
  <c r="N2886" i="16" s="1"/>
  <c r="N2887" i="16" s="1"/>
  <c r="N2888" i="16" s="1"/>
  <c r="N2889" i="16" s="1"/>
  <c r="N2890" i="16" s="1"/>
  <c r="N2891" i="16" s="1"/>
  <c r="N2892" i="16" s="1"/>
  <c r="N2894" i="16"/>
  <c r="N2895" i="16" s="1"/>
  <c r="N2896" i="16" s="1"/>
  <c r="N2897" i="16" s="1"/>
  <c r="N2898" i="16" s="1"/>
  <c r="N2899" i="16" s="1"/>
  <c r="N2900" i="16" s="1"/>
  <c r="N2901" i="16" s="1"/>
  <c r="N2902" i="16" s="1"/>
  <c r="N2903" i="16" s="1"/>
  <c r="N2904" i="16" s="1"/>
  <c r="N2905" i="16" s="1"/>
  <c r="N2906" i="16" s="1"/>
  <c r="N2907" i="16" s="1"/>
  <c r="N2908" i="16" s="1"/>
  <c r="N2909" i="16" s="1"/>
  <c r="N2910" i="16" s="1"/>
  <c r="N2911" i="16" s="1"/>
  <c r="N2912" i="16" s="1"/>
  <c r="N2913" i="16" s="1"/>
  <c r="N2914" i="16" s="1"/>
  <c r="N2915" i="16" s="1"/>
  <c r="N2916" i="16" s="1"/>
  <c r="N2917" i="16" s="1"/>
  <c r="N2918" i="16" s="1"/>
  <c r="N2919" i="16" s="1"/>
  <c r="N2920" i="16" s="1"/>
  <c r="N2921" i="16" s="1"/>
  <c r="N2922" i="16" s="1"/>
  <c r="N2924" i="16"/>
  <c r="N2925" i="16" s="1"/>
  <c r="N2926" i="16" s="1"/>
  <c r="N2927" i="16" s="1"/>
  <c r="N2928" i="16" s="1"/>
  <c r="N2929" i="16" s="1"/>
  <c r="N2930" i="16" s="1"/>
  <c r="N2931" i="16" s="1"/>
  <c r="N2932" i="16" s="1"/>
  <c r="N2933" i="16" s="1"/>
  <c r="N2934" i="16" s="1"/>
  <c r="N2935" i="16" s="1"/>
  <c r="N2936" i="16" s="1"/>
  <c r="N2937" i="16" s="1"/>
  <c r="N2938" i="16" s="1"/>
  <c r="N2939" i="16" s="1"/>
  <c r="N2940" i="16" s="1"/>
  <c r="N2941" i="16" s="1"/>
  <c r="N2942" i="16" s="1"/>
  <c r="N2943" i="16" s="1"/>
  <c r="N2944" i="16" s="1"/>
  <c r="N2945" i="16" s="1"/>
  <c r="N2946" i="16" s="1"/>
  <c r="N2947" i="16" s="1"/>
  <c r="N2948" i="16" s="1"/>
  <c r="N2949" i="16" s="1"/>
  <c r="N2950" i="16" s="1"/>
  <c r="N2951" i="16" s="1"/>
  <c r="N2952" i="16" s="1"/>
  <c r="N2953" i="16" s="1"/>
  <c r="N2954" i="16" s="1"/>
  <c r="N2955" i="16" s="1"/>
  <c r="N2956" i="16" s="1"/>
  <c r="N2957" i="16" s="1"/>
  <c r="N2958" i="16" s="1"/>
  <c r="N2959" i="16" s="1"/>
  <c r="N2960" i="16" s="1"/>
  <c r="N2961" i="16" s="1"/>
  <c r="N2962" i="16" s="1"/>
  <c r="N2963" i="16" s="1"/>
  <c r="N2964" i="16" s="1"/>
  <c r="N2965" i="16" s="1"/>
  <c r="N2966" i="16" s="1"/>
  <c r="N2967" i="16" s="1"/>
  <c r="N2968" i="16" s="1"/>
  <c r="N2969" i="16" s="1"/>
  <c r="N2970" i="16" s="1"/>
  <c r="N2971" i="16" s="1"/>
  <c r="N2972" i="16" s="1"/>
  <c r="N2973" i="16" s="1"/>
  <c r="N2974" i="16" s="1"/>
  <c r="N2975" i="16" s="1"/>
  <c r="N2976" i="16" s="1"/>
  <c r="N2977" i="16" s="1"/>
  <c r="N2978" i="16" s="1"/>
  <c r="N2979" i="16" s="1"/>
  <c r="N2980" i="16" s="1"/>
  <c r="N2981" i="16" s="1"/>
  <c r="N2982" i="16" s="1"/>
  <c r="N2983" i="16" s="1"/>
  <c r="N2984" i="16" s="1"/>
  <c r="N2985" i="16" s="1"/>
  <c r="N2986" i="16" s="1"/>
  <c r="N2987" i="16" s="1"/>
  <c r="N2988" i="16" s="1"/>
  <c r="N2989" i="16" s="1"/>
  <c r="N2990" i="16" s="1"/>
  <c r="N2991" i="16" s="1"/>
  <c r="N2992" i="16" s="1"/>
  <c r="N2993" i="16" s="1"/>
  <c r="N2994" i="16" s="1"/>
  <c r="N2995" i="16" s="1"/>
  <c r="N2996" i="16" s="1"/>
  <c r="N2997" i="16" s="1"/>
  <c r="N2998" i="16" s="1"/>
  <c r="N2999" i="16" s="1"/>
  <c r="N3000" i="16" s="1"/>
  <c r="N3001" i="16" s="1"/>
  <c r="N3002" i="16" s="1"/>
  <c r="N3003" i="16" s="1"/>
  <c r="N3004" i="16" s="1"/>
  <c r="N3005" i="16" s="1"/>
  <c r="N3006" i="16" s="1"/>
  <c r="N3007" i="16" s="1"/>
  <c r="N3008" i="16" s="1"/>
  <c r="N3009" i="16" s="1"/>
  <c r="N3010" i="16" s="1"/>
  <c r="N3011" i="16" s="1"/>
  <c r="N3012" i="16" s="1"/>
  <c r="N3013" i="16" s="1"/>
  <c r="N3014" i="16" s="1"/>
  <c r="N3015" i="16" s="1"/>
  <c r="N3016" i="16" s="1"/>
  <c r="N3017" i="16" s="1"/>
  <c r="N3018" i="16" s="1"/>
  <c r="N3019" i="16" s="1"/>
  <c r="N3020" i="16" s="1"/>
  <c r="N3021" i="16" s="1"/>
  <c r="N3023" i="16"/>
  <c r="N3024" i="16" s="1"/>
  <c r="N3025" i="16" s="1"/>
  <c r="N3026" i="16" s="1"/>
  <c r="N3027" i="16" s="1"/>
  <c r="N3028" i="16" s="1"/>
  <c r="N3029" i="16" s="1"/>
  <c r="N3030" i="16" s="1"/>
  <c r="N3031" i="16" s="1"/>
  <c r="N3032" i="16" s="1"/>
  <c r="N3033" i="16" s="1"/>
  <c r="N3034" i="16" s="1"/>
  <c r="N3035" i="16" s="1"/>
  <c r="N3036" i="16" s="1"/>
  <c r="N3037" i="16" s="1"/>
  <c r="N3038" i="16" s="1"/>
  <c r="N3039" i="16" s="1"/>
  <c r="N3040" i="16" s="1"/>
  <c r="N3041" i="16" s="1"/>
  <c r="N3042" i="16" s="1"/>
  <c r="N3043" i="16" s="1"/>
  <c r="N3044" i="16" s="1"/>
  <c r="N3045" i="16" s="1"/>
  <c r="N3046" i="16" s="1"/>
  <c r="N3047" i="16" s="1"/>
  <c r="N3048" i="16" s="1"/>
  <c r="N3049" i="16" s="1"/>
  <c r="N3050" i="16" s="1"/>
  <c r="N3051" i="16" s="1"/>
  <c r="N3052" i="16" s="1"/>
  <c r="N3054" i="16"/>
  <c r="N3055" i="16" s="1"/>
  <c r="N3056" i="16" s="1"/>
  <c r="N3057" i="16" s="1"/>
  <c r="N3058" i="16" s="1"/>
  <c r="N3059" i="16" s="1"/>
  <c r="N3060" i="16" s="1"/>
  <c r="N3061" i="16" s="1"/>
  <c r="N3062" i="16" s="1"/>
  <c r="N3063" i="16" s="1"/>
  <c r="N3064" i="16" s="1"/>
  <c r="N3065" i="16" s="1"/>
  <c r="N3066" i="16" s="1"/>
  <c r="N3067" i="16" s="1"/>
  <c r="N3068" i="16" s="1"/>
  <c r="N3069" i="16" s="1"/>
  <c r="N3070" i="16" s="1"/>
  <c r="N3071" i="16" s="1"/>
  <c r="N3072" i="16" s="1"/>
  <c r="N3073" i="16" s="1"/>
  <c r="N3074" i="16" s="1"/>
  <c r="N3075" i="16" s="1"/>
  <c r="N3076" i="16" s="1"/>
  <c r="N3077" i="16" s="1"/>
  <c r="N3078" i="16" s="1"/>
  <c r="N3079" i="16" s="1"/>
  <c r="N3080" i="16" s="1"/>
  <c r="N3081" i="16" s="1"/>
  <c r="N3082" i="16" s="1"/>
  <c r="N3084" i="16"/>
  <c r="N3085" i="16" s="1"/>
  <c r="N3086" i="16" s="1"/>
  <c r="N3087" i="16" s="1"/>
  <c r="N3088" i="16" s="1"/>
  <c r="N3089" i="16" s="1"/>
  <c r="N3090" i="16" s="1"/>
  <c r="N3091" i="16" s="1"/>
  <c r="N3092" i="16" s="1"/>
  <c r="N3093" i="16" s="1"/>
  <c r="N3094" i="16" s="1"/>
  <c r="N3095" i="16" s="1"/>
  <c r="N3096" i="16" s="1"/>
  <c r="N3097" i="16" s="1"/>
  <c r="N3098" i="16" s="1"/>
  <c r="N3099" i="16" s="1"/>
  <c r="N3100" i="16" s="1"/>
  <c r="N3101" i="16" s="1"/>
  <c r="N3102" i="16" s="1"/>
  <c r="N3103" i="16" s="1"/>
  <c r="N3104" i="16" s="1"/>
  <c r="N3105" i="16" s="1"/>
  <c r="N3106" i="16" s="1"/>
  <c r="N3107" i="16" s="1"/>
  <c r="N3108" i="16" s="1"/>
  <c r="N3109" i="16" s="1"/>
  <c r="N3110" i="16" s="1"/>
  <c r="N3111" i="16" s="1"/>
  <c r="N3112" i="16" s="1"/>
  <c r="N3113" i="16" s="1"/>
  <c r="N3114" i="16" s="1"/>
  <c r="N3115" i="16" s="1"/>
  <c r="N3116" i="16" s="1"/>
  <c r="N3117" i="16" s="1"/>
  <c r="N3118" i="16" s="1"/>
  <c r="N3119" i="16" s="1"/>
  <c r="N3120" i="16" s="1"/>
  <c r="N3121" i="16" s="1"/>
  <c r="N3122" i="16" s="1"/>
  <c r="N3123" i="16" s="1"/>
  <c r="N3124" i="16" s="1"/>
  <c r="N3125" i="16" s="1"/>
  <c r="N3126" i="16" s="1"/>
  <c r="N3127" i="16" s="1"/>
  <c r="N3128" i="16" s="1"/>
  <c r="N3129" i="16" s="1"/>
  <c r="N3130" i="16" s="1"/>
  <c r="N3131" i="16" s="1"/>
  <c r="N3132" i="16" s="1"/>
  <c r="N3133" i="16" s="1"/>
  <c r="N3134" i="16" s="1"/>
  <c r="N3135" i="16" s="1"/>
  <c r="N3136" i="16" s="1"/>
  <c r="N3137" i="16" s="1"/>
  <c r="N3138" i="16" s="1"/>
  <c r="N3139" i="16" s="1"/>
  <c r="N3140" i="16" s="1"/>
  <c r="N3141" i="16" s="1"/>
  <c r="N3142" i="16" s="1"/>
  <c r="N3143" i="16" s="1"/>
  <c r="N3144" i="16" s="1"/>
  <c r="N3145" i="16" s="1"/>
  <c r="N3146" i="16" s="1"/>
  <c r="N3147" i="16" s="1"/>
  <c r="N3148" i="16" s="1"/>
  <c r="N3150" i="16"/>
  <c r="N3151" i="16" s="1"/>
  <c r="N3152" i="16" s="1"/>
  <c r="N3153" i="16" s="1"/>
  <c r="N3154" i="16" s="1"/>
  <c r="N3155" i="16" s="1"/>
  <c r="N3156" i="16" s="1"/>
  <c r="N3157" i="16" s="1"/>
  <c r="N3158" i="16" s="1"/>
  <c r="N3159" i="16" s="1"/>
  <c r="N3160" i="16" s="1"/>
  <c r="N3161" i="16" s="1"/>
  <c r="N3162" i="16" s="1"/>
  <c r="N3163" i="16" s="1"/>
  <c r="N3164" i="16" s="1"/>
  <c r="N3165" i="16" s="1"/>
  <c r="N3166" i="16" s="1"/>
  <c r="N3167" i="16" s="1"/>
  <c r="N3168" i="16" s="1"/>
  <c r="N3169" i="16" s="1"/>
  <c r="N3170" i="16" s="1"/>
  <c r="N3171" i="16" s="1"/>
  <c r="N3172" i="16" s="1"/>
  <c r="N3173" i="16" s="1"/>
  <c r="N3174" i="16" s="1"/>
  <c r="N3175" i="16" s="1"/>
  <c r="N3176" i="16" s="1"/>
  <c r="N3177" i="16" s="1"/>
  <c r="N3178" i="16" s="1"/>
  <c r="N3179" i="16" s="1"/>
  <c r="N3181" i="16"/>
  <c r="N3182" i="16" s="1"/>
  <c r="N3183" i="16" s="1"/>
  <c r="N3184" i="16" s="1"/>
  <c r="N3185" i="16" s="1"/>
  <c r="N3186" i="16" s="1"/>
  <c r="N3187" i="16" s="1"/>
  <c r="N3188" i="16" s="1"/>
  <c r="N3189" i="16" s="1"/>
  <c r="N3190" i="16" s="1"/>
  <c r="N3191" i="16" s="1"/>
  <c r="N3192" i="16" s="1"/>
  <c r="N3193" i="16" s="1"/>
  <c r="N3194" i="16" s="1"/>
  <c r="N3195" i="16" s="1"/>
  <c r="N3196" i="16" s="1"/>
  <c r="N3197" i="16" s="1"/>
  <c r="N3198" i="16" s="1"/>
  <c r="N3199" i="16" s="1"/>
  <c r="N3200" i="16" s="1"/>
  <c r="N3201" i="16" s="1"/>
  <c r="N3202" i="16" s="1"/>
  <c r="N3203" i="16" s="1"/>
  <c r="N3204" i="16" s="1"/>
  <c r="N3205" i="16" s="1"/>
  <c r="N3206" i="16" s="1"/>
  <c r="N3207" i="16" s="1"/>
  <c r="N3208" i="16" s="1"/>
  <c r="N3209" i="16" s="1"/>
  <c r="N3210" i="16" s="1"/>
  <c r="N3211" i="16" s="1"/>
  <c r="N3212" i="16" s="1"/>
  <c r="N3214" i="16"/>
  <c r="N3215" i="16" s="1"/>
  <c r="N3216" i="16" s="1"/>
  <c r="N3217" i="16" s="1"/>
  <c r="N3218" i="16" s="1"/>
  <c r="N3219" i="16" s="1"/>
  <c r="N3220" i="16" s="1"/>
  <c r="N3221" i="16" s="1"/>
  <c r="N3222" i="16" s="1"/>
  <c r="N3223" i="16" s="1"/>
  <c r="N3224" i="16" s="1"/>
  <c r="N3225" i="16" s="1"/>
  <c r="N3226" i="16" s="1"/>
  <c r="N3227" i="16" s="1"/>
  <c r="N3228" i="16" s="1"/>
  <c r="N3229" i="16" s="1"/>
  <c r="N3230" i="16" s="1"/>
  <c r="N3231" i="16" s="1"/>
  <c r="N3232" i="16" s="1"/>
  <c r="N3233" i="16" s="1"/>
  <c r="N3234" i="16" s="1"/>
  <c r="N3235" i="16" s="1"/>
  <c r="N3236" i="16" s="1"/>
  <c r="N3237" i="16" s="1"/>
  <c r="N3238" i="16" s="1"/>
  <c r="N3239" i="16" s="1"/>
  <c r="N3240" i="16" s="1"/>
  <c r="N3241" i="16" s="1"/>
  <c r="N3242" i="16" s="1"/>
  <c r="N3244" i="16"/>
  <c r="N3245" i="16" s="1"/>
  <c r="N3246" i="16" s="1"/>
  <c r="N3247" i="16" s="1"/>
  <c r="N3248" i="16" s="1"/>
  <c r="N3249" i="16" s="1"/>
  <c r="N3250" i="16" s="1"/>
  <c r="N3251" i="16" s="1"/>
  <c r="N3252" i="16" s="1"/>
  <c r="N3253" i="16" s="1"/>
  <c r="N3254" i="16" s="1"/>
  <c r="N3255" i="16" s="1"/>
  <c r="N3256" i="16" s="1"/>
  <c r="N3257" i="16" s="1"/>
  <c r="N3258" i="16" s="1"/>
  <c r="N3259" i="16" s="1"/>
  <c r="N3260" i="16" s="1"/>
  <c r="N3261" i="16" s="1"/>
  <c r="N3262" i="16" s="1"/>
  <c r="N3263" i="16" s="1"/>
  <c r="N3264" i="16" s="1"/>
  <c r="N3265" i="16" s="1"/>
  <c r="N3266" i="16" s="1"/>
  <c r="N3267" i="16" s="1"/>
  <c r="N3268" i="16" s="1"/>
  <c r="N3269" i="16" s="1"/>
  <c r="N3270" i="16" s="1"/>
  <c r="N3271" i="16" s="1"/>
  <c r="N3272" i="16" s="1"/>
  <c r="N3273" i="16" s="1"/>
  <c r="N3275" i="16"/>
  <c r="N3276" i="16" s="1"/>
  <c r="N3277" i="16" s="1"/>
  <c r="N3278" i="16" s="1"/>
  <c r="N3279" i="16" s="1"/>
  <c r="N3280" i="16" s="1"/>
  <c r="N3281" i="16" s="1"/>
  <c r="N3282" i="16" s="1"/>
  <c r="N3283" i="16" s="1"/>
  <c r="N3284" i="16" s="1"/>
  <c r="N3285" i="16" s="1"/>
  <c r="N3286" i="16" s="1"/>
  <c r="N3287" i="16" s="1"/>
  <c r="N3288" i="16" s="1"/>
  <c r="N3289" i="16" s="1"/>
  <c r="N3290" i="16" s="1"/>
  <c r="N3291" i="16" s="1"/>
  <c r="N3292" i="16" s="1"/>
  <c r="N3293" i="16" s="1"/>
  <c r="N3294" i="16" s="1"/>
  <c r="N3295" i="16" s="1"/>
  <c r="N3296" i="16" s="1"/>
  <c r="N3297" i="16" s="1"/>
  <c r="N3298" i="16" s="1"/>
  <c r="N3299" i="16" s="1"/>
  <c r="N3300" i="16" s="1"/>
  <c r="N3301" i="16" s="1"/>
  <c r="N3302" i="16" s="1"/>
  <c r="N3303" i="16" s="1"/>
  <c r="N3304" i="16" s="1"/>
  <c r="N3305" i="16" s="1"/>
  <c r="N3306" i="16" s="1"/>
  <c r="N3307" i="16" s="1"/>
  <c r="N3308" i="16" s="1"/>
  <c r="N3309" i="16" s="1"/>
  <c r="N3310" i="16" s="1"/>
  <c r="N3311" i="16" s="1"/>
  <c r="N3312" i="16" s="1"/>
  <c r="N3313" i="16" s="1"/>
  <c r="N3314" i="16" s="1"/>
  <c r="N3315" i="16" s="1"/>
  <c r="N3316" i="16" s="1"/>
  <c r="N3317" i="16" s="1"/>
  <c r="N3318" i="16" s="1"/>
  <c r="N3319" i="16" s="1"/>
  <c r="N3320" i="16" s="1"/>
  <c r="N3321" i="16" s="1"/>
  <c r="N3322" i="16" s="1"/>
  <c r="N3323" i="16" s="1"/>
  <c r="N3324" i="16" s="1"/>
  <c r="N3325" i="16" s="1"/>
  <c r="N3326" i="16" s="1"/>
  <c r="N3327" i="16" s="1"/>
  <c r="N3328" i="16" s="1"/>
  <c r="N3329" i="16" s="1"/>
  <c r="N3330" i="16" s="1"/>
  <c r="N3331" i="16" s="1"/>
  <c r="N3332" i="16" s="1"/>
  <c r="N3333" i="16" s="1"/>
  <c r="N3335" i="16"/>
  <c r="N3336" i="16" s="1"/>
  <c r="N3337" i="16" s="1"/>
  <c r="N3338" i="16" s="1"/>
  <c r="N3339" i="16" s="1"/>
  <c r="N3340" i="16" s="1"/>
  <c r="N3341" i="16" s="1"/>
  <c r="N3342" i="16" s="1"/>
  <c r="N3343" i="16" s="1"/>
  <c r="N3344" i="16" s="1"/>
  <c r="N3345" i="16" s="1"/>
  <c r="N3346" i="16" s="1"/>
  <c r="N3347" i="16" s="1"/>
  <c r="N3348" i="16" s="1"/>
  <c r="N3349" i="16" s="1"/>
  <c r="N3350" i="16" s="1"/>
  <c r="N3351" i="16" s="1"/>
  <c r="N3352" i="16" s="1"/>
  <c r="N3353" i="16" s="1"/>
  <c r="N3354" i="16" s="1"/>
  <c r="N3355" i="16" s="1"/>
  <c r="N3356" i="16" s="1"/>
  <c r="N3357" i="16" s="1"/>
  <c r="N3358" i="16" s="1"/>
  <c r="N3359" i="16" s="1"/>
  <c r="N3360" i="16" s="1"/>
  <c r="N3361" i="16" s="1"/>
  <c r="N3362" i="16" s="1"/>
  <c r="N3363" i="16" s="1"/>
  <c r="N3364" i="16" s="1"/>
  <c r="N3365" i="16" s="1"/>
  <c r="N3367" i="16"/>
  <c r="N3368" i="16" s="1"/>
  <c r="N3369" i="16" s="1"/>
  <c r="N3370" i="16" s="1"/>
  <c r="N3371" i="16" s="1"/>
  <c r="N3372" i="16" s="1"/>
  <c r="N3373" i="16" s="1"/>
  <c r="N3374" i="16" s="1"/>
  <c r="N3375" i="16" s="1"/>
  <c r="N3376" i="16" s="1"/>
  <c r="N3377" i="16" s="1"/>
  <c r="N3378" i="16" s="1"/>
  <c r="N3379" i="16" s="1"/>
  <c r="N3380" i="16" s="1"/>
  <c r="N3381" i="16" s="1"/>
  <c r="N3382" i="16" s="1"/>
  <c r="N3383" i="16" s="1"/>
  <c r="N3384" i="16" s="1"/>
  <c r="N3385" i="16" s="1"/>
  <c r="N3386" i="16" s="1"/>
  <c r="N3387" i="16" s="1"/>
  <c r="N3388" i="16" s="1"/>
  <c r="N3389" i="16" s="1"/>
  <c r="N3390" i="16" s="1"/>
  <c r="N3391" i="16" s="1"/>
  <c r="N3392" i="16" s="1"/>
  <c r="N3393" i="16" s="1"/>
  <c r="N3394" i="16" s="1"/>
  <c r="N3395" i="16" s="1"/>
  <c r="N3397" i="16"/>
  <c r="N3398" i="16" s="1"/>
  <c r="N3399" i="16" s="1"/>
  <c r="N3400" i="16" s="1"/>
  <c r="N3401" i="16" s="1"/>
  <c r="N3402" i="16" s="1"/>
  <c r="N3403" i="16" s="1"/>
  <c r="N3404" i="16" s="1"/>
  <c r="N3405" i="16" s="1"/>
  <c r="N3406" i="16" s="1"/>
  <c r="N3407" i="16" s="1"/>
  <c r="N3408" i="16" s="1"/>
  <c r="N3409" i="16" s="1"/>
  <c r="N3410" i="16" s="1"/>
  <c r="N3411" i="16" s="1"/>
  <c r="N3412" i="16" s="1"/>
  <c r="N3413" i="16" s="1"/>
  <c r="N3414" i="16" s="1"/>
  <c r="N3415" i="16" s="1"/>
  <c r="N3416" i="16" s="1"/>
  <c r="N3417" i="16" s="1"/>
  <c r="N3418" i="16" s="1"/>
  <c r="N3419" i="16" s="1"/>
  <c r="N3420" i="16" s="1"/>
  <c r="N3421" i="16" s="1"/>
  <c r="N3422" i="16" s="1"/>
  <c r="N3423" i="16" s="1"/>
  <c r="N3424" i="16" s="1"/>
  <c r="N3425" i="16" s="1"/>
  <c r="N3426" i="16" s="1"/>
  <c r="N3427" i="16" s="1"/>
  <c r="N3428" i="16" s="1"/>
  <c r="N3429" i="16" s="1"/>
  <c r="N3430" i="16" s="1"/>
  <c r="N3431" i="16" s="1"/>
  <c r="N3433" i="16"/>
  <c r="N3434" i="16"/>
  <c r="N3435" i="16" s="1"/>
  <c r="N3436" i="16" s="1"/>
  <c r="N3437" i="16" s="1"/>
  <c r="N3438" i="16" s="1"/>
  <c r="N3439" i="16" s="1"/>
  <c r="N3440" i="16" s="1"/>
  <c r="N3441" i="16" s="1"/>
  <c r="N3442" i="16" s="1"/>
  <c r="N3443" i="16" s="1"/>
  <c r="N3444" i="16" s="1"/>
  <c r="N3445" i="16" s="1"/>
  <c r="N3446" i="16" s="1"/>
  <c r="N3447" i="16" s="1"/>
  <c r="N3448" i="16" s="1"/>
  <c r="N3449" i="16" s="1"/>
  <c r="N3450" i="16" s="1"/>
  <c r="N3451" i="16" s="1"/>
  <c r="N3452" i="16" s="1"/>
  <c r="N3453" i="16" s="1"/>
  <c r="N3454" i="16" s="1"/>
  <c r="N3455" i="16" s="1"/>
  <c r="N3456" i="16" s="1"/>
  <c r="N3457" i="16" s="1"/>
  <c r="N3458" i="16" s="1"/>
  <c r="N3459" i="16" s="1"/>
  <c r="N3460" i="16" s="1"/>
  <c r="N3462" i="16"/>
  <c r="N3463" i="16" s="1"/>
  <c r="N3464" i="16" s="1"/>
  <c r="N3465" i="16" s="1"/>
  <c r="N3466" i="16" s="1"/>
  <c r="N3467" i="16" s="1"/>
  <c r="N3468" i="16" s="1"/>
  <c r="N3469" i="16" s="1"/>
  <c r="N3470" i="16" s="1"/>
  <c r="N3471" i="16" s="1"/>
  <c r="N3472" i="16" s="1"/>
  <c r="N3473" i="16" s="1"/>
  <c r="N3474" i="16" s="1"/>
  <c r="N3475" i="16" s="1"/>
  <c r="N3476" i="16" s="1"/>
  <c r="N3477" i="16" s="1"/>
  <c r="N3478" i="16" s="1"/>
  <c r="N3479" i="16" s="1"/>
  <c r="N3480" i="16" s="1"/>
  <c r="N3481" i="16" s="1"/>
  <c r="N3482" i="16" s="1"/>
  <c r="N3483" i="16" s="1"/>
  <c r="N3484" i="16" s="1"/>
  <c r="N3485" i="16" s="1"/>
  <c r="N3486" i="16" s="1"/>
  <c r="N3487" i="16" s="1"/>
  <c r="N3488" i="16" s="1"/>
  <c r="N3489" i="16" s="1"/>
  <c r="N3490" i="16" s="1"/>
  <c r="N3491" i="16" s="1"/>
  <c r="N3493" i="16"/>
  <c r="N3494" i="16" s="1"/>
  <c r="N3495" i="16" s="1"/>
  <c r="N3496" i="16" s="1"/>
  <c r="N3497" i="16" s="1"/>
  <c r="N3498" i="16" s="1"/>
  <c r="N3499" i="16" s="1"/>
  <c r="N3500" i="16" s="1"/>
  <c r="N3501" i="16" s="1"/>
  <c r="N3502" i="16" s="1"/>
  <c r="N3503" i="16" s="1"/>
  <c r="N3504" i="16" s="1"/>
  <c r="N3505" i="16" s="1"/>
  <c r="N3506" i="16" s="1"/>
  <c r="N3507" i="16" s="1"/>
  <c r="N3508" i="16" s="1"/>
  <c r="N3509" i="16" s="1"/>
  <c r="N3510" i="16" s="1"/>
  <c r="N3511" i="16" s="1"/>
  <c r="N3512" i="16" s="1"/>
  <c r="N3513" i="16" s="1"/>
  <c r="N3514" i="16" s="1"/>
  <c r="N3515" i="16" s="1"/>
  <c r="N3516" i="16" s="1"/>
  <c r="N3517" i="16" s="1"/>
  <c r="N3518" i="16" s="1"/>
  <c r="N3519" i="16" s="1"/>
  <c r="N3520" i="16" s="1"/>
  <c r="N3521" i="16" s="1"/>
  <c r="N3522" i="16" s="1"/>
  <c r="N3523" i="16" s="1"/>
  <c r="N3525" i="16"/>
  <c r="N3526" i="16" s="1"/>
  <c r="N3527" i="16" s="1"/>
  <c r="N3528" i="16" s="1"/>
  <c r="N3529" i="16" s="1"/>
  <c r="N3530" i="16" s="1"/>
  <c r="N3531" i="16" s="1"/>
  <c r="N3532" i="16" s="1"/>
  <c r="N3533" i="16" s="1"/>
  <c r="N3534" i="16" s="1"/>
  <c r="N3535" i="16" s="1"/>
  <c r="N3536" i="16" s="1"/>
  <c r="N3537" i="16" s="1"/>
  <c r="N3538" i="16" s="1"/>
  <c r="N3539" i="16" s="1"/>
  <c r="N3540" i="16" s="1"/>
  <c r="N3541" i="16" s="1"/>
  <c r="N3542" i="16" s="1"/>
  <c r="N3543" i="16" s="1"/>
  <c r="N3544" i="16" s="1"/>
  <c r="N3545" i="16" s="1"/>
  <c r="N3546" i="16" s="1"/>
  <c r="N3547" i="16" s="1"/>
  <c r="N3548" i="16" s="1"/>
  <c r="N3549" i="16" s="1"/>
  <c r="N3550" i="16" s="1"/>
  <c r="N3551" i="16" s="1"/>
  <c r="N3552" i="16" s="1"/>
  <c r="N3553" i="16" s="1"/>
  <c r="N3554" i="16" s="1"/>
  <c r="N3555" i="16" s="1"/>
  <c r="N3556" i="16" s="1"/>
  <c r="N3557" i="16" s="1"/>
  <c r="N3558" i="16" s="1"/>
  <c r="N3559" i="16" s="1"/>
  <c r="N3560" i="16" s="1"/>
  <c r="N3562" i="16"/>
  <c r="N3563" i="16"/>
  <c r="N3564" i="16" s="1"/>
  <c r="N3565" i="16" s="1"/>
  <c r="N3566" i="16" s="1"/>
  <c r="N3567" i="16" s="1"/>
  <c r="N3568" i="16" s="1"/>
  <c r="N3569" i="16" s="1"/>
  <c r="N3570" i="16" s="1"/>
  <c r="N3571" i="16" s="1"/>
  <c r="N3572" i="16" s="1"/>
  <c r="N3573" i="16" s="1"/>
  <c r="N3574" i="16" s="1"/>
  <c r="N3575" i="16" s="1"/>
  <c r="N3576" i="16" s="1"/>
  <c r="N3577" i="16" s="1"/>
  <c r="N3578" i="16" s="1"/>
  <c r="N3579" i="16" s="1"/>
  <c r="N3580" i="16" s="1"/>
  <c r="N3581" i="16" s="1"/>
  <c r="N3582" i="16" s="1"/>
  <c r="N3583" i="16" s="1"/>
  <c r="N3584" i="16" s="1"/>
  <c r="N3585" i="16" s="1"/>
  <c r="N3586" i="16" s="1"/>
  <c r="N3587" i="16" s="1"/>
  <c r="N3588" i="16" s="1"/>
  <c r="N3589" i="16" s="1"/>
  <c r="N3590" i="16" s="1"/>
  <c r="N3591" i="16" s="1"/>
  <c r="N3592" i="16" s="1"/>
  <c r="N3593" i="16" s="1"/>
  <c r="N3594" i="16" s="1"/>
  <c r="N3595" i="16" s="1"/>
  <c r="N3596" i="16" s="1"/>
  <c r="N3597" i="16" s="1"/>
  <c r="N3598" i="16" s="1"/>
  <c r="N3599" i="16" s="1"/>
  <c r="N3600" i="16" s="1"/>
  <c r="N3601" i="16" s="1"/>
  <c r="N3602" i="16" s="1"/>
  <c r="N3603" i="16" s="1"/>
  <c r="N3605" i="16"/>
  <c r="N3606" i="16" s="1"/>
  <c r="N3607" i="16" s="1"/>
  <c r="N3608" i="16" s="1"/>
  <c r="N3609" i="16" s="1"/>
  <c r="N3610" i="16" s="1"/>
  <c r="N3611" i="16" s="1"/>
  <c r="N3612" i="16" s="1"/>
  <c r="N3613" i="16" s="1"/>
  <c r="N3614" i="16" s="1"/>
  <c r="N3615" i="16" s="1"/>
  <c r="N3616" i="16" s="1"/>
  <c r="N3617" i="16" s="1"/>
  <c r="N3618" i="16" s="1"/>
  <c r="N3619" i="16" s="1"/>
  <c r="N3620" i="16" s="1"/>
  <c r="N3621" i="16" s="1"/>
  <c r="N3622" i="16" s="1"/>
  <c r="N3623" i="16" s="1"/>
  <c r="N3624" i="16" s="1"/>
  <c r="N3625" i="16" s="1"/>
  <c r="N3626" i="16" s="1"/>
  <c r="N3627" i="16" s="1"/>
  <c r="N3628" i="16" s="1"/>
  <c r="N3629" i="16" s="1"/>
  <c r="N3630" i="16" s="1"/>
  <c r="N3631" i="16" s="1"/>
  <c r="N3632" i="16" s="1"/>
  <c r="N3633" i="16" s="1"/>
  <c r="N3634" i="16" s="1"/>
  <c r="N3635" i="16" s="1"/>
  <c r="N3636" i="16" s="1"/>
  <c r="N3637" i="16" s="1"/>
  <c r="N3638" i="16" s="1"/>
  <c r="N3639" i="16" s="1"/>
  <c r="N3640" i="16" s="1"/>
  <c r="N3641" i="16" s="1"/>
  <c r="N3642" i="16" s="1"/>
  <c r="N3643" i="16" s="1"/>
  <c r="N3644" i="16" s="1"/>
  <c r="N3645" i="16" s="1"/>
  <c r="N3646" i="16" s="1"/>
  <c r="N3647" i="16" s="1"/>
  <c r="N3649" i="16"/>
  <c r="N3650" i="16" s="1"/>
  <c r="N3651" i="16" s="1"/>
  <c r="N3652" i="16" s="1"/>
  <c r="N3653" i="16" s="1"/>
  <c r="N3654" i="16" s="1"/>
  <c r="N3655" i="16" s="1"/>
  <c r="N3656" i="16" s="1"/>
  <c r="N3657" i="16" s="1"/>
  <c r="N3658" i="16" s="1"/>
  <c r="N3659" i="16" s="1"/>
  <c r="N3660" i="16" s="1"/>
  <c r="N3661" i="16" s="1"/>
  <c r="N3662" i="16" s="1"/>
  <c r="N3663" i="16" s="1"/>
  <c r="N3664" i="16" s="1"/>
  <c r="N3665" i="16" s="1"/>
  <c r="N3666" i="16" s="1"/>
  <c r="N3667" i="16" s="1"/>
  <c r="N3668" i="16" s="1"/>
  <c r="N3669" i="16" s="1"/>
  <c r="N3670" i="16" s="1"/>
  <c r="N3671" i="16" s="1"/>
  <c r="N3672" i="16" s="1"/>
  <c r="N3673" i="16" s="1"/>
  <c r="N3674" i="16" s="1"/>
  <c r="N3675" i="16" s="1"/>
  <c r="N3676" i="16" s="1"/>
  <c r="N3677" i="16" s="1"/>
  <c r="N3678" i="16" s="1"/>
  <c r="N3679" i="16" s="1"/>
  <c r="N3680" i="16" s="1"/>
  <c r="N3681" i="16" s="1"/>
  <c r="N3682" i="16" s="1"/>
  <c r="N3683" i="16" s="1"/>
  <c r="N3684" i="16" s="1"/>
  <c r="N3685" i="16" s="1"/>
  <c r="N3686" i="16" s="1"/>
  <c r="N3688" i="16"/>
  <c r="N3689" i="16" s="1"/>
  <c r="N3690" i="16" s="1"/>
  <c r="N3691" i="16" s="1"/>
  <c r="N3692" i="16" s="1"/>
  <c r="N3693" i="16" s="1"/>
  <c r="N3694" i="16" s="1"/>
  <c r="N3695" i="16" s="1"/>
  <c r="N3696" i="16" s="1"/>
  <c r="N3697" i="16" s="1"/>
  <c r="N3698" i="16" s="1"/>
  <c r="N3699" i="16" s="1"/>
  <c r="N3700" i="16" s="1"/>
  <c r="N3701" i="16" s="1"/>
  <c r="N3702" i="16" s="1"/>
  <c r="N3703" i="16" s="1"/>
  <c r="N3704" i="16" s="1"/>
  <c r="N3705" i="16" s="1"/>
  <c r="N3706" i="16" s="1"/>
  <c r="N3707" i="16" s="1"/>
  <c r="N3708" i="16" s="1"/>
  <c r="N3709" i="16" s="1"/>
  <c r="N3710" i="16" s="1"/>
  <c r="N3711" i="16" s="1"/>
  <c r="N3712" i="16" s="1"/>
  <c r="N3713" i="16" s="1"/>
  <c r="N3714" i="16" s="1"/>
  <c r="N3715" i="16" s="1"/>
  <c r="N3716" i="16" s="1"/>
  <c r="N3717" i="16" s="1"/>
  <c r="N3718" i="16" s="1"/>
  <c r="N3719" i="16" s="1"/>
  <c r="N3720" i="16" s="1"/>
  <c r="N3721" i="16" s="1"/>
  <c r="N3722" i="16" s="1"/>
  <c r="N3723" i="16" s="1"/>
  <c r="N3724" i="16" s="1"/>
  <c r="N3725" i="16" s="1"/>
  <c r="N3726" i="16" s="1"/>
  <c r="N3727" i="16" s="1"/>
  <c r="N3728" i="16" s="1"/>
  <c r="N3729" i="16" s="1"/>
  <c r="N3730" i="16" s="1"/>
  <c r="N3731" i="16" s="1"/>
  <c r="N3732" i="16" s="1"/>
  <c r="N3735" i="16"/>
  <c r="N3736" i="16" s="1"/>
  <c r="N3737" i="16" s="1"/>
  <c r="N3738" i="16" s="1"/>
  <c r="N3739" i="16" s="1"/>
  <c r="N3740" i="16" s="1"/>
  <c r="N3741" i="16" s="1"/>
  <c r="N3742" i="16" s="1"/>
  <c r="N3743" i="16" s="1"/>
  <c r="N3744" i="16" s="1"/>
  <c r="N3745" i="16" s="1"/>
  <c r="N3746" i="16" s="1"/>
  <c r="N3747" i="16" s="1"/>
  <c r="N3748" i="16" s="1"/>
  <c r="N3749" i="16" s="1"/>
  <c r="N3750" i="16" s="1"/>
  <c r="N3751" i="16" s="1"/>
  <c r="N3752" i="16" s="1"/>
  <c r="N3753" i="16" s="1"/>
  <c r="N3754" i="16" s="1"/>
  <c r="N3755" i="16" s="1"/>
  <c r="N3756" i="16" s="1"/>
  <c r="N3757" i="16" s="1"/>
  <c r="N3758" i="16" s="1"/>
  <c r="N3759" i="16" s="1"/>
  <c r="N3760" i="16" s="1"/>
  <c r="N3761" i="16" s="1"/>
  <c r="N3762" i="16" s="1"/>
  <c r="N3763" i="16" s="1"/>
  <c r="N3764" i="16" s="1"/>
  <c r="N3765" i="16" s="1"/>
  <c r="N3766" i="16" s="1"/>
  <c r="N3767" i="16" s="1"/>
  <c r="N3768" i="16" s="1"/>
  <c r="N3769" i="16" s="1"/>
  <c r="N3770" i="16" s="1"/>
  <c r="N3771" i="16" s="1"/>
  <c r="N3772" i="16" s="1"/>
  <c r="N3773" i="16" s="1"/>
  <c r="N3775" i="16"/>
  <c r="N3776" i="16" s="1"/>
  <c r="N3777" i="16" s="1"/>
  <c r="N3778" i="16" s="1"/>
  <c r="N3779" i="16" s="1"/>
  <c r="N3780" i="16" s="1"/>
  <c r="N3781" i="16" s="1"/>
  <c r="N3782" i="16" s="1"/>
  <c r="N3783" i="16" s="1"/>
  <c r="N3784" i="16" s="1"/>
  <c r="N3785" i="16" s="1"/>
  <c r="N3786" i="16" s="1"/>
  <c r="N3787" i="16" s="1"/>
  <c r="N3788" i="16" s="1"/>
  <c r="N3789" i="16" s="1"/>
  <c r="N3790" i="16" s="1"/>
  <c r="N3791" i="16" s="1"/>
  <c r="N3792" i="16" s="1"/>
  <c r="N3793" i="16" s="1"/>
  <c r="N3794" i="16" s="1"/>
  <c r="N3795" i="16" s="1"/>
  <c r="N3796" i="16" s="1"/>
  <c r="N3797" i="16" s="1"/>
  <c r="N3798" i="16" s="1"/>
  <c r="N3799" i="16" s="1"/>
  <c r="N3800" i="16" s="1"/>
  <c r="N3801" i="16" s="1"/>
  <c r="N3802" i="16" s="1"/>
  <c r="N3803" i="16" s="1"/>
  <c r="N3804" i="16" s="1"/>
  <c r="N3805" i="16" s="1"/>
  <c r="N3806" i="16" s="1"/>
  <c r="N3807" i="16" s="1"/>
  <c r="N3808" i="16" s="1"/>
  <c r="N3809" i="16" s="1"/>
  <c r="N3810" i="16" s="1"/>
  <c r="N3811" i="16" s="1"/>
  <c r="N3812" i="16" s="1"/>
  <c r="N3813" i="16" s="1"/>
  <c r="N3814" i="16" s="1"/>
  <c r="N3816" i="16"/>
  <c r="N3817" i="16" s="1"/>
  <c r="N3818" i="16" s="1"/>
  <c r="N3819" i="16" s="1"/>
  <c r="N3820" i="16" s="1"/>
  <c r="N3821" i="16" s="1"/>
  <c r="N3822" i="16" s="1"/>
  <c r="N3823" i="16" s="1"/>
  <c r="N3824" i="16" s="1"/>
  <c r="N3825" i="16" s="1"/>
  <c r="N3826" i="16" s="1"/>
  <c r="N3827" i="16" s="1"/>
  <c r="N3828" i="16" s="1"/>
  <c r="N3829" i="16" s="1"/>
  <c r="N3830" i="16" s="1"/>
  <c r="N3831" i="16" s="1"/>
  <c r="N3832" i="16" s="1"/>
  <c r="N3833" i="16" s="1"/>
  <c r="N3834" i="16" s="1"/>
  <c r="N3835" i="16" s="1"/>
  <c r="N3836" i="16" s="1"/>
  <c r="N3837" i="16" s="1"/>
  <c r="N3838" i="16" s="1"/>
  <c r="N3839" i="16" s="1"/>
  <c r="N3840" i="16" s="1"/>
  <c r="N3841" i="16" s="1"/>
  <c r="N3842" i="16" s="1"/>
  <c r="N3843" i="16" s="1"/>
  <c r="N3844" i="16" s="1"/>
  <c r="N3845" i="16" s="1"/>
  <c r="N3846" i="16" s="1"/>
  <c r="N3847" i="16" s="1"/>
  <c r="N3848" i="16" s="1"/>
  <c r="N3849" i="16" s="1"/>
  <c r="N3850" i="16" s="1"/>
  <c r="N3851" i="16" s="1"/>
  <c r="N3852" i="16" s="1"/>
  <c r="N3853" i="16" s="1"/>
  <c r="N3854" i="16" s="1"/>
  <c r="N3856" i="16"/>
  <c r="N3857" i="16" s="1"/>
  <c r="N3858" i="16" s="1"/>
  <c r="N3859" i="16" s="1"/>
  <c r="N3860" i="16" s="1"/>
  <c r="N3861" i="16" s="1"/>
  <c r="N3862" i="16" s="1"/>
  <c r="N3863" i="16" s="1"/>
  <c r="N3864" i="16" s="1"/>
  <c r="N3865" i="16" s="1"/>
  <c r="N3866" i="16" s="1"/>
  <c r="N3867" i="16" s="1"/>
  <c r="N3868" i="16" s="1"/>
  <c r="N3869" i="16" s="1"/>
  <c r="N3870" i="16" s="1"/>
  <c r="N3871" i="16" s="1"/>
  <c r="N3872" i="16" s="1"/>
  <c r="N3873" i="16" s="1"/>
  <c r="N3874" i="16" s="1"/>
  <c r="N3875" i="16" s="1"/>
  <c r="N3876" i="16" s="1"/>
  <c r="N3877" i="16" s="1"/>
  <c r="N3878" i="16" s="1"/>
  <c r="N3879" i="16" s="1"/>
  <c r="N3880" i="16" s="1"/>
  <c r="N3881" i="16" s="1"/>
  <c r="N3882" i="16" s="1"/>
  <c r="N3883" i="16" s="1"/>
  <c r="N3884" i="16" s="1"/>
  <c r="N3885" i="16" s="1"/>
  <c r="N3886" i="16" s="1"/>
  <c r="N3887" i="16" s="1"/>
  <c r="N3888" i="16" s="1"/>
  <c r="N3889" i="16" s="1"/>
  <c r="N3890" i="16" s="1"/>
  <c r="N3891" i="16" s="1"/>
  <c r="N3892" i="16" s="1"/>
  <c r="N3894" i="16"/>
  <c r="N3895" i="16" s="1"/>
  <c r="N3896" i="16" s="1"/>
  <c r="N3897" i="16" s="1"/>
  <c r="N3898" i="16" s="1"/>
  <c r="N3899" i="16" s="1"/>
  <c r="N3900" i="16" s="1"/>
  <c r="N3901" i="16" s="1"/>
  <c r="N3902" i="16" s="1"/>
  <c r="N3903" i="16" s="1"/>
  <c r="N3904" i="16" s="1"/>
  <c r="N3905" i="16" s="1"/>
  <c r="N3906" i="16" s="1"/>
  <c r="N3907" i="16" s="1"/>
  <c r="N3908" i="16" s="1"/>
  <c r="N3909" i="16" s="1"/>
  <c r="N3910" i="16" s="1"/>
  <c r="N3911" i="16" s="1"/>
  <c r="N3912" i="16" s="1"/>
  <c r="N3913" i="16" s="1"/>
  <c r="N3914" i="16" s="1"/>
  <c r="N3915" i="16" s="1"/>
  <c r="N3916" i="16" s="1"/>
  <c r="N3917" i="16" s="1"/>
  <c r="N3918" i="16" s="1"/>
  <c r="N3919" i="16" s="1"/>
  <c r="N3920" i="16" s="1"/>
  <c r="N3921" i="16" s="1"/>
  <c r="N3922" i="16" s="1"/>
  <c r="N3923" i="16" s="1"/>
  <c r="N3924" i="16" s="1"/>
  <c r="N3925" i="16" s="1"/>
  <c r="N3926" i="16" s="1"/>
  <c r="N3927" i="16" s="1"/>
  <c r="N3928" i="16" s="1"/>
  <c r="N3929" i="16" s="1"/>
  <c r="N3930" i="16" s="1"/>
  <c r="N3932" i="16"/>
  <c r="N3933" i="16" s="1"/>
  <c r="N3934" i="16" s="1"/>
  <c r="N3935" i="16" s="1"/>
  <c r="N3936" i="16" s="1"/>
  <c r="N3937" i="16" s="1"/>
  <c r="N3938" i="16" s="1"/>
  <c r="N3939" i="16" s="1"/>
  <c r="N3940" i="16" s="1"/>
  <c r="N3941" i="16" s="1"/>
  <c r="N3942" i="16" s="1"/>
  <c r="N3943" i="16" s="1"/>
  <c r="N3944" i="16" s="1"/>
  <c r="N3945" i="16" s="1"/>
  <c r="N3946" i="16" s="1"/>
  <c r="N3947" i="16" s="1"/>
  <c r="N3948" i="16" s="1"/>
  <c r="N3949" i="16" s="1"/>
  <c r="N3950" i="16" s="1"/>
  <c r="N3951" i="16" s="1"/>
  <c r="N3952" i="16" s="1"/>
  <c r="N3953" i="16" s="1"/>
  <c r="N3954" i="16" s="1"/>
  <c r="N3955" i="16" s="1"/>
  <c r="N3956" i="16" s="1"/>
  <c r="N3957" i="16" s="1"/>
  <c r="N3958" i="16" s="1"/>
  <c r="N3959" i="16" s="1"/>
  <c r="N3960" i="16" s="1"/>
  <c r="N3961" i="16" s="1"/>
  <c r="N3962" i="16" s="1"/>
  <c r="N3963" i="16" s="1"/>
  <c r="N3964" i="16" s="1"/>
  <c r="N3965" i="16" s="1"/>
  <c r="D3964" i="16"/>
  <c r="D3963" i="16"/>
  <c r="D3962" i="16"/>
  <c r="F3956" i="16"/>
  <c r="E3954" i="16"/>
  <c r="D3954" i="16"/>
  <c r="G3953" i="16"/>
  <c r="G3952" i="16"/>
  <c r="G3951" i="16"/>
  <c r="G3950" i="16"/>
  <c r="G3947" i="16"/>
  <c r="G3944" i="16"/>
  <c r="G3941" i="16"/>
  <c r="G3939" i="16"/>
  <c r="G3938" i="16"/>
  <c r="G3937" i="16"/>
  <c r="G3936" i="16"/>
  <c r="G3956" i="16" s="1"/>
  <c r="C3931" i="16"/>
  <c r="D3926" i="16"/>
  <c r="D3925" i="16"/>
  <c r="D3924" i="16"/>
  <c r="F3918" i="16"/>
  <c r="E3916" i="16"/>
  <c r="D3916" i="16"/>
  <c r="G3915" i="16"/>
  <c r="G3914" i="16"/>
  <c r="G3913" i="16"/>
  <c r="G3912" i="16"/>
  <c r="G3909" i="16"/>
  <c r="G3906" i="16"/>
  <c r="G3903" i="16"/>
  <c r="G3901" i="16"/>
  <c r="G3900" i="16"/>
  <c r="G3899" i="16"/>
  <c r="G3898" i="16"/>
  <c r="G3918" i="16" s="1"/>
  <c r="C3893" i="16"/>
  <c r="D3887" i="16"/>
  <c r="D3886" i="16"/>
  <c r="D3885" i="16"/>
  <c r="B3880" i="16"/>
  <c r="B3919" i="16" s="1"/>
  <c r="B3957" i="16" s="1"/>
  <c r="F3879" i="16"/>
  <c r="E3877" i="16"/>
  <c r="D3877" i="16"/>
  <c r="G3876" i="16"/>
  <c r="G3875" i="16"/>
  <c r="G3874" i="16"/>
  <c r="G3873" i="16"/>
  <c r="G3870" i="16"/>
  <c r="G3867" i="16"/>
  <c r="G3864" i="16"/>
  <c r="G3862" i="16"/>
  <c r="G3861" i="16"/>
  <c r="G3860" i="16"/>
  <c r="G3879" i="16" s="1"/>
  <c r="C3855" i="16"/>
  <c r="D3847" i="16"/>
  <c r="D3846" i="16"/>
  <c r="D3845" i="16"/>
  <c r="F3839" i="16"/>
  <c r="E3837" i="16"/>
  <c r="D3837" i="16"/>
  <c r="G3836" i="16"/>
  <c r="G3835" i="16"/>
  <c r="G3834" i="16"/>
  <c r="G3833" i="16"/>
  <c r="G3830" i="16"/>
  <c r="G3827" i="16"/>
  <c r="G3826" i="16"/>
  <c r="G3825" i="16"/>
  <c r="G3824" i="16"/>
  <c r="G3823" i="16"/>
  <c r="G3822" i="16"/>
  <c r="G3821" i="16"/>
  <c r="G3820" i="16"/>
  <c r="G3839" i="16" s="1"/>
  <c r="C3815" i="16"/>
  <c r="D3806" i="16"/>
  <c r="D3805" i="16"/>
  <c r="D3804" i="16"/>
  <c r="F3798" i="16"/>
  <c r="E3796" i="16"/>
  <c r="D3796" i="16"/>
  <c r="G3795" i="16"/>
  <c r="G3794" i="16"/>
  <c r="G3793" i="16"/>
  <c r="G3792" i="16"/>
  <c r="G3789" i="16"/>
  <c r="G3786" i="16"/>
  <c r="G3783" i="16"/>
  <c r="G3781" i="16"/>
  <c r="G3780" i="16"/>
  <c r="G3779" i="16"/>
  <c r="G3798" i="16" s="1"/>
  <c r="C3774" i="16"/>
  <c r="D3765" i="16"/>
  <c r="D3764" i="16"/>
  <c r="D3763" i="16"/>
  <c r="F3757" i="16"/>
  <c r="E3755" i="16"/>
  <c r="D3755" i="16"/>
  <c r="G3754" i="16"/>
  <c r="G3753" i="16"/>
  <c r="G3752" i="16"/>
  <c r="G3751" i="16"/>
  <c r="G3748" i="16"/>
  <c r="G3745" i="16"/>
  <c r="G3742" i="16"/>
  <c r="G3740" i="16"/>
  <c r="G3739" i="16"/>
  <c r="G3738" i="16"/>
  <c r="G3757" i="16" s="1"/>
  <c r="C3733" i="16"/>
  <c r="D3719" i="16"/>
  <c r="D3718" i="16"/>
  <c r="D3717" i="16"/>
  <c r="F3711" i="16"/>
  <c r="E3709" i="16"/>
  <c r="D3709" i="16"/>
  <c r="G3708" i="16"/>
  <c r="G3707" i="16"/>
  <c r="G3706" i="16"/>
  <c r="G3705" i="16"/>
  <c r="G3702" i="16"/>
  <c r="G3699" i="16"/>
  <c r="G3696" i="16"/>
  <c r="G3694" i="16"/>
  <c r="G3693" i="16"/>
  <c r="G3692" i="16"/>
  <c r="G3711" i="16" s="1"/>
  <c r="C3687" i="16"/>
  <c r="D3680" i="16"/>
  <c r="D3679" i="16"/>
  <c r="D3678" i="16"/>
  <c r="F3672" i="16"/>
  <c r="E3670" i="16"/>
  <c r="D3670" i="16"/>
  <c r="G3669" i="16"/>
  <c r="G3668" i="16"/>
  <c r="G3667" i="16"/>
  <c r="G3666" i="16"/>
  <c r="G3663" i="16"/>
  <c r="G3660" i="16"/>
  <c r="G3657" i="16"/>
  <c r="G3655" i="16"/>
  <c r="G3654" i="16"/>
  <c r="G3653" i="16"/>
  <c r="G3672" i="16" s="1"/>
  <c r="C3648" i="16"/>
  <c r="D3643" i="16"/>
  <c r="D3642" i="16"/>
  <c r="D3641" i="16"/>
  <c r="F3635" i="16"/>
  <c r="E3633" i="16"/>
  <c r="D3633" i="16"/>
  <c r="G3632" i="16"/>
  <c r="G3631" i="16"/>
  <c r="G3630" i="16"/>
  <c r="G3629" i="16"/>
  <c r="G3626" i="16"/>
  <c r="G3623" i="16"/>
  <c r="G3621" i="16"/>
  <c r="G3620" i="16"/>
  <c r="G3619" i="16"/>
  <c r="G3618" i="16"/>
  <c r="G3617" i="16"/>
  <c r="G3616" i="16"/>
  <c r="G3615" i="16"/>
  <c r="G3614" i="16"/>
  <c r="G3613" i="16"/>
  <c r="G3612" i="16"/>
  <c r="G3611" i="16"/>
  <c r="G3610" i="16"/>
  <c r="G3609" i="16"/>
  <c r="G3635" i="16" s="1"/>
  <c r="F3609" i="16"/>
  <c r="C3604" i="16"/>
  <c r="D3599" i="16"/>
  <c r="D3598" i="16"/>
  <c r="D3597" i="16"/>
  <c r="F3591" i="16"/>
  <c r="E3589" i="16"/>
  <c r="D3589" i="16"/>
  <c r="G3588" i="16"/>
  <c r="G3587" i="16"/>
  <c r="G3585" i="16"/>
  <c r="G3582" i="16"/>
  <c r="G3580" i="16"/>
  <c r="G3579" i="16"/>
  <c r="G3578" i="16"/>
  <c r="G3577" i="16"/>
  <c r="G3576" i="16"/>
  <c r="G3575" i="16"/>
  <c r="G3574" i="16"/>
  <c r="G3573" i="16"/>
  <c r="G3572" i="16"/>
  <c r="G3571" i="16"/>
  <c r="G3570" i="16"/>
  <c r="G3569" i="16"/>
  <c r="G3568" i="16"/>
  <c r="G3567" i="16"/>
  <c r="G3566" i="16"/>
  <c r="G3591" i="16" s="1"/>
  <c r="F3566" i="16"/>
  <c r="C3561" i="16"/>
  <c r="D3555" i="16"/>
  <c r="D3554" i="16"/>
  <c r="D3553" i="16"/>
  <c r="F3547" i="16"/>
  <c r="E3544" i="16"/>
  <c r="D3544" i="16"/>
  <c r="G3543" i="16"/>
  <c r="G3542" i="16"/>
  <c r="G3541" i="16"/>
  <c r="G3540" i="16"/>
  <c r="G3539" i="16"/>
  <c r="G3538" i="16"/>
  <c r="G3537" i="16"/>
  <c r="G3536" i="16"/>
  <c r="G3535" i="16"/>
  <c r="G3534" i="16"/>
  <c r="G3533" i="16"/>
  <c r="G3532" i="16"/>
  <c r="G3531" i="16"/>
  <c r="G3530" i="16"/>
  <c r="G3529" i="16"/>
  <c r="G3547" i="16" s="1"/>
  <c r="F3529" i="16"/>
  <c r="C3524" i="16"/>
  <c r="D3518" i="16"/>
  <c r="D3517" i="16"/>
  <c r="D3516" i="16"/>
  <c r="D3515" i="16"/>
  <c r="F3512" i="16"/>
  <c r="E3507" i="16"/>
  <c r="D3507" i="16"/>
  <c r="G3506" i="16"/>
  <c r="G3505" i="16"/>
  <c r="F3505" i="16"/>
  <c r="F3506" i="16" s="1"/>
  <c r="G3504" i="16"/>
  <c r="G3502" i="16"/>
  <c r="G3501" i="16"/>
  <c r="G3500" i="16"/>
  <c r="F3500" i="16"/>
  <c r="G3499" i="16"/>
  <c r="F3499" i="16"/>
  <c r="F3501" i="16" s="1"/>
  <c r="G3498" i="16"/>
  <c r="G3497" i="16"/>
  <c r="C3492" i="16"/>
  <c r="D3487" i="16"/>
  <c r="D3485" i="16"/>
  <c r="D3484" i="16"/>
  <c r="E3476" i="16"/>
  <c r="D3476" i="16"/>
  <c r="F3480" i="16" s="1"/>
  <c r="G3475" i="16"/>
  <c r="G3474" i="16"/>
  <c r="G3473" i="16"/>
  <c r="G3472" i="16"/>
  <c r="G3471" i="16"/>
  <c r="G3470" i="16"/>
  <c r="G3469" i="16"/>
  <c r="G3468" i="16"/>
  <c r="F3468" i="16"/>
  <c r="G3467" i="16"/>
  <c r="F3467" i="16"/>
  <c r="G3466" i="16"/>
  <c r="F3466" i="16"/>
  <c r="C3461" i="16"/>
  <c r="D3456" i="16"/>
  <c r="D3455" i="16"/>
  <c r="D3454" i="16"/>
  <c r="F3448" i="16"/>
  <c r="E3445" i="16"/>
  <c r="D3445" i="16"/>
  <c r="G3444" i="16"/>
  <c r="G3443" i="16"/>
  <c r="G3442" i="16"/>
  <c r="G3441" i="16"/>
  <c r="G3440" i="16"/>
  <c r="G3439" i="16"/>
  <c r="G3438" i="16"/>
  <c r="G3437" i="16"/>
  <c r="C3432" i="16"/>
  <c r="D3426" i="16"/>
  <c r="D3425" i="16"/>
  <c r="D3424" i="16"/>
  <c r="F3418" i="16"/>
  <c r="E3415" i="16"/>
  <c r="D3415" i="16"/>
  <c r="G3414" i="16"/>
  <c r="F3414" i="16"/>
  <c r="G3413" i="16"/>
  <c r="G3412" i="16"/>
  <c r="F3412" i="16"/>
  <c r="G3411" i="16"/>
  <c r="G3410" i="16"/>
  <c r="G3409" i="16"/>
  <c r="G3408" i="16"/>
  <c r="G3407" i="16"/>
  <c r="G3406" i="16"/>
  <c r="G3405" i="16"/>
  <c r="G3404" i="16"/>
  <c r="G3403" i="16"/>
  <c r="G3402" i="16"/>
  <c r="G3401" i="16"/>
  <c r="C3396" i="16"/>
  <c r="D3390" i="16"/>
  <c r="D3389" i="16"/>
  <c r="D3388" i="16"/>
  <c r="F3382" i="16"/>
  <c r="E3379" i="16"/>
  <c r="D3379" i="16"/>
  <c r="G3378" i="16"/>
  <c r="G3377" i="16"/>
  <c r="G3376" i="16"/>
  <c r="F3376" i="16"/>
  <c r="F3377" i="16" s="1"/>
  <c r="F3378" i="16" s="1"/>
  <c r="G3375" i="16"/>
  <c r="G3374" i="16"/>
  <c r="G3372" i="16"/>
  <c r="G3371" i="16"/>
  <c r="F3371" i="16"/>
  <c r="F3372" i="16" s="1"/>
  <c r="C3366" i="16"/>
  <c r="D3360" i="16"/>
  <c r="D3359" i="16"/>
  <c r="D3358" i="16"/>
  <c r="F3352" i="16"/>
  <c r="E3349" i="16"/>
  <c r="D3349" i="16"/>
  <c r="G3348" i="16"/>
  <c r="F3348" i="16"/>
  <c r="G3347" i="16"/>
  <c r="G3346" i="16"/>
  <c r="G3345" i="16"/>
  <c r="G3344" i="16"/>
  <c r="G3343" i="16"/>
  <c r="G3342" i="16"/>
  <c r="G3341" i="16"/>
  <c r="G3340" i="16"/>
  <c r="G3339" i="16"/>
  <c r="F3339" i="16"/>
  <c r="C3334" i="16"/>
  <c r="D3328" i="16"/>
  <c r="D3327" i="16"/>
  <c r="D3326" i="16"/>
  <c r="F3320" i="16"/>
  <c r="E3317" i="16"/>
  <c r="D3317" i="16"/>
  <c r="G3316" i="16"/>
  <c r="G3315" i="16"/>
  <c r="G3314" i="16"/>
  <c r="F3314" i="16"/>
  <c r="F3315" i="16" s="1"/>
  <c r="F3316" i="16" s="1"/>
  <c r="G3313" i="16"/>
  <c r="G3312" i="16"/>
  <c r="G3311" i="16"/>
  <c r="G3310" i="16"/>
  <c r="G3309" i="16"/>
  <c r="F3309" i="16"/>
  <c r="C3304" i="16"/>
  <c r="D3298" i="16"/>
  <c r="D3297" i="16"/>
  <c r="D3296" i="16"/>
  <c r="F3290" i="16"/>
  <c r="E3287" i="16"/>
  <c r="D3287" i="16"/>
  <c r="G3286" i="16"/>
  <c r="G3285" i="16"/>
  <c r="G3284" i="16"/>
  <c r="F3284" i="16"/>
  <c r="F3285" i="16" s="1"/>
  <c r="F3286" i="16" s="1"/>
  <c r="G3283" i="16"/>
  <c r="G3282" i="16"/>
  <c r="G3281" i="16"/>
  <c r="G3280" i="16"/>
  <c r="F3280" i="16"/>
  <c r="G3279" i="16"/>
  <c r="F3279" i="16"/>
  <c r="C3274" i="16"/>
  <c r="D3268" i="16"/>
  <c r="D3267" i="16"/>
  <c r="D3266" i="16"/>
  <c r="F3260" i="16"/>
  <c r="E3257" i="16"/>
  <c r="D3257" i="16"/>
  <c r="G3256" i="16"/>
  <c r="G3255" i="16"/>
  <c r="F3255" i="16"/>
  <c r="F3256" i="16" s="1"/>
  <c r="G3254" i="16"/>
  <c r="G3253" i="16"/>
  <c r="G3252" i="16"/>
  <c r="G3251" i="16"/>
  <c r="F3251" i="16"/>
  <c r="G3250" i="16"/>
  <c r="F3250" i="16"/>
  <c r="G3249" i="16"/>
  <c r="F3249" i="16"/>
  <c r="G3248" i="16"/>
  <c r="F3248" i="16"/>
  <c r="C3243" i="16"/>
  <c r="D3238" i="16"/>
  <c r="D3237" i="16"/>
  <c r="D3236" i="16"/>
  <c r="F3230" i="16"/>
  <c r="E3227" i="16"/>
  <c r="D3227" i="16"/>
  <c r="G3226" i="16"/>
  <c r="G3225" i="16"/>
  <c r="G3224" i="16"/>
  <c r="G3223" i="16"/>
  <c r="G3222" i="16"/>
  <c r="F3222" i="16"/>
  <c r="G3221" i="16"/>
  <c r="F3221" i="16"/>
  <c r="G3220" i="16"/>
  <c r="F3220" i="16"/>
  <c r="G3219" i="16"/>
  <c r="G3218" i="16"/>
  <c r="C3213" i="16"/>
  <c r="D3208" i="16"/>
  <c r="D3207" i="16"/>
  <c r="D3206" i="16"/>
  <c r="F3200" i="16"/>
  <c r="E3197" i="16"/>
  <c r="D3197" i="16"/>
  <c r="G3196" i="16"/>
  <c r="G3195" i="16"/>
  <c r="G3194" i="16"/>
  <c r="G3193" i="16"/>
  <c r="G3188" i="16"/>
  <c r="G3187" i="16"/>
  <c r="G3186" i="16"/>
  <c r="G3185" i="16"/>
  <c r="F3185" i="16"/>
  <c r="C3180" i="16"/>
  <c r="D3174" i="16"/>
  <c r="F3166" i="16"/>
  <c r="E3163" i="16"/>
  <c r="D3163" i="16"/>
  <c r="G3162" i="16"/>
  <c r="F3162" i="16"/>
  <c r="G3161" i="16"/>
  <c r="G3160" i="16"/>
  <c r="G3159" i="16"/>
  <c r="G3158" i="16"/>
  <c r="G3157" i="16"/>
  <c r="G3156" i="16"/>
  <c r="G3155" i="16"/>
  <c r="G3154" i="16"/>
  <c r="G3166" i="16" s="1"/>
  <c r="F3154" i="16"/>
  <c r="C3149" i="16"/>
  <c r="D3143" i="16"/>
  <c r="F3135" i="16"/>
  <c r="E3132" i="16"/>
  <c r="D3132" i="16"/>
  <c r="G3131" i="16"/>
  <c r="F3131" i="16"/>
  <c r="G3130" i="16"/>
  <c r="G3126" i="16"/>
  <c r="G3125" i="16"/>
  <c r="G3124" i="16"/>
  <c r="G3123" i="16"/>
  <c r="G3122" i="16"/>
  <c r="G3121" i="16"/>
  <c r="G3120" i="16"/>
  <c r="G3119" i="16"/>
  <c r="G3118" i="16"/>
  <c r="F3118" i="16"/>
  <c r="C3113" i="16"/>
  <c r="D3107" i="16"/>
  <c r="D3106" i="16"/>
  <c r="D3105" i="16"/>
  <c r="F3099" i="16"/>
  <c r="E3096" i="16"/>
  <c r="D3096" i="16"/>
  <c r="G3095" i="16"/>
  <c r="G3094" i="16"/>
  <c r="F3094" i="16"/>
  <c r="F3095" i="16" s="1"/>
  <c r="G3093" i="16"/>
  <c r="G3092" i="16"/>
  <c r="G3091" i="16"/>
  <c r="G3090" i="16"/>
  <c r="G3089" i="16"/>
  <c r="G3088" i="16"/>
  <c r="G3099" i="16" s="1"/>
  <c r="F3088" i="16"/>
  <c r="F3089" i="16" s="1"/>
  <c r="C3083" i="16"/>
  <c r="D3077" i="16"/>
  <c r="D3076" i="16"/>
  <c r="D3075" i="16"/>
  <c r="D3074" i="16"/>
  <c r="F3071" i="16"/>
  <c r="F3069" i="16"/>
  <c r="E3066" i="16"/>
  <c r="D3066" i="16"/>
  <c r="F3066" i="16" s="1"/>
  <c r="G3065" i="16"/>
  <c r="G3064" i="16"/>
  <c r="G3063" i="16"/>
  <c r="G3062" i="16"/>
  <c r="G3061" i="16"/>
  <c r="F3061" i="16"/>
  <c r="F3062" i="16" s="1"/>
  <c r="F3063" i="16" s="1"/>
  <c r="F3064" i="16" s="1"/>
  <c r="F3065" i="16" s="1"/>
  <c r="G3059" i="16"/>
  <c r="G3058" i="16"/>
  <c r="G3069" i="16" s="1"/>
  <c r="F3058" i="16"/>
  <c r="C3053" i="16"/>
  <c r="D3047" i="16"/>
  <c r="D3046" i="16"/>
  <c r="D3045" i="16"/>
  <c r="F3039" i="16"/>
  <c r="E3036" i="16"/>
  <c r="D3036" i="16"/>
  <c r="G3035" i="16"/>
  <c r="G3034" i="16"/>
  <c r="G3033" i="16"/>
  <c r="G3032" i="16"/>
  <c r="G3031" i="16"/>
  <c r="G3030" i="16"/>
  <c r="G3029" i="16"/>
  <c r="G3028" i="16"/>
  <c r="G3027" i="16"/>
  <c r="G3039" i="16" s="1"/>
  <c r="F3027" i="16"/>
  <c r="C3022" i="16"/>
  <c r="D3016" i="16"/>
  <c r="D3015" i="16"/>
  <c r="D3014" i="16"/>
  <c r="D3013" i="16"/>
  <c r="F3010" i="16"/>
  <c r="F3008" i="16"/>
  <c r="E3005" i="16"/>
  <c r="D3005" i="16"/>
  <c r="G3004" i="16"/>
  <c r="G3003" i="16"/>
  <c r="G3002" i="16"/>
  <c r="G3001" i="16"/>
  <c r="G3000" i="16"/>
  <c r="G2999" i="16"/>
  <c r="F2999" i="16"/>
  <c r="F3000" i="16" s="1"/>
  <c r="F3001" i="16" s="1"/>
  <c r="F3002" i="16" s="1"/>
  <c r="F3003" i="16" s="1"/>
  <c r="F3004" i="16" s="1"/>
  <c r="G2998" i="16"/>
  <c r="G2997" i="16"/>
  <c r="F2997" i="16"/>
  <c r="C2992" i="16"/>
  <c r="D2987" i="16"/>
  <c r="D2986" i="16"/>
  <c r="D2985" i="16"/>
  <c r="F2979" i="16"/>
  <c r="E2976" i="16"/>
  <c r="D2976" i="16"/>
  <c r="G2975" i="16"/>
  <c r="G2974" i="16"/>
  <c r="G2973" i="16"/>
  <c r="G2971" i="16"/>
  <c r="G2970" i="16"/>
  <c r="G2965" i="16"/>
  <c r="G2964" i="16"/>
  <c r="G2963" i="16"/>
  <c r="G2962" i="16"/>
  <c r="G2979" i="16" s="1"/>
  <c r="F2962" i="16"/>
  <c r="C2957" i="16"/>
  <c r="D2952" i="16"/>
  <c r="D2951" i="16"/>
  <c r="D2950" i="16"/>
  <c r="F2944" i="16"/>
  <c r="E2941" i="16"/>
  <c r="D2941" i="16"/>
  <c r="G2940" i="16"/>
  <c r="G2939" i="16"/>
  <c r="F2939" i="16"/>
  <c r="F2940" i="16" s="1"/>
  <c r="G2933" i="16"/>
  <c r="G2932" i="16"/>
  <c r="G2931" i="16"/>
  <c r="G2930" i="16"/>
  <c r="G2929" i="16"/>
  <c r="G2928" i="16"/>
  <c r="F2928" i="16"/>
  <c r="C2923" i="16"/>
  <c r="D2917" i="16"/>
  <c r="D2916" i="16"/>
  <c r="D2915" i="16"/>
  <c r="F2909" i="16"/>
  <c r="E2906" i="16"/>
  <c r="D2906" i="16"/>
  <c r="G2905" i="16"/>
  <c r="G2904" i="16"/>
  <c r="G2903" i="16"/>
  <c r="G2902" i="16"/>
  <c r="G2901" i="16"/>
  <c r="G2900" i="16"/>
  <c r="F2900" i="16"/>
  <c r="F2901" i="16" s="1"/>
  <c r="F2902" i="16" s="1"/>
  <c r="F2903" i="16" s="1"/>
  <c r="F2904" i="16" s="1"/>
  <c r="F2905" i="16" s="1"/>
  <c r="G2899" i="16"/>
  <c r="G2898" i="16"/>
  <c r="C2893" i="16"/>
  <c r="D2887" i="16"/>
  <c r="D2886" i="16"/>
  <c r="D2885" i="16"/>
  <c r="F2879" i="16"/>
  <c r="E2876" i="16"/>
  <c r="D2876" i="16"/>
  <c r="F2880" i="16" s="1"/>
  <c r="G2875" i="16"/>
  <c r="G2874" i="16"/>
  <c r="G2873" i="16"/>
  <c r="G2872" i="16"/>
  <c r="G2871" i="16"/>
  <c r="F2871" i="16"/>
  <c r="F2872" i="16" s="1"/>
  <c r="F2873" i="16" s="1"/>
  <c r="F2874" i="16" s="1"/>
  <c r="F2875" i="16" s="1"/>
  <c r="G2870" i="16"/>
  <c r="G2869" i="16"/>
  <c r="G2868" i="16"/>
  <c r="G2879" i="16" s="1"/>
  <c r="F2868" i="16"/>
  <c r="C2863" i="16"/>
  <c r="D2857" i="16"/>
  <c r="D2856" i="16"/>
  <c r="D2855" i="16"/>
  <c r="D2854" i="16"/>
  <c r="F2851" i="16"/>
  <c r="F2849" i="16"/>
  <c r="E2846" i="16"/>
  <c r="D2846" i="16"/>
  <c r="G2845" i="16"/>
  <c r="G2844" i="16"/>
  <c r="F2844" i="16"/>
  <c r="F2845" i="16" s="1"/>
  <c r="G2843" i="16"/>
  <c r="G2842" i="16"/>
  <c r="G2841" i="16"/>
  <c r="G2840" i="16"/>
  <c r="G2839" i="16"/>
  <c r="G2838" i="16"/>
  <c r="G2849" i="16" s="1"/>
  <c r="F2838" i="16"/>
  <c r="C2833" i="16"/>
  <c r="D2827" i="16"/>
  <c r="D2826" i="16"/>
  <c r="D2825" i="16"/>
  <c r="F2819" i="16"/>
  <c r="E2816" i="16"/>
  <c r="D2816" i="16"/>
  <c r="G2815" i="16"/>
  <c r="F2815" i="16"/>
  <c r="G2812" i="16"/>
  <c r="G2811" i="16"/>
  <c r="G2810" i="16"/>
  <c r="G2809" i="16"/>
  <c r="G2808" i="16"/>
  <c r="G2807" i="16"/>
  <c r="G2806" i="16"/>
  <c r="G2819" i="16" s="1"/>
  <c r="F2806" i="16"/>
  <c r="C2801" i="16"/>
  <c r="D2795" i="16"/>
  <c r="D2794" i="16"/>
  <c r="D2793" i="16"/>
  <c r="F2787" i="16"/>
  <c r="E2784" i="16"/>
  <c r="D2784" i="16"/>
  <c r="G2783" i="16"/>
  <c r="G2782" i="16"/>
  <c r="G2781" i="16"/>
  <c r="G2780" i="16"/>
  <c r="G2779" i="16"/>
  <c r="G2778" i="16"/>
  <c r="G2777" i="16"/>
  <c r="G2776" i="16"/>
  <c r="G2775" i="16"/>
  <c r="G2774" i="16"/>
  <c r="G2773" i="16"/>
  <c r="C2768" i="16"/>
  <c r="D2762" i="16"/>
  <c r="D2761" i="16"/>
  <c r="D2760" i="16"/>
  <c r="F2754" i="16"/>
  <c r="E2751" i="16"/>
  <c r="D2751" i="16"/>
  <c r="G2750" i="16"/>
  <c r="G2747" i="16"/>
  <c r="G2746" i="16"/>
  <c r="G2745" i="16"/>
  <c r="G2744" i="16"/>
  <c r="G2743" i="16"/>
  <c r="G2742" i="16"/>
  <c r="G2741" i="16"/>
  <c r="G2740" i="16"/>
  <c r="G2754" i="16" s="1"/>
  <c r="C2735" i="16"/>
  <c r="D2730" i="16"/>
  <c r="D2729" i="16"/>
  <c r="D2727" i="16"/>
  <c r="F2722" i="16"/>
  <c r="E2719" i="16"/>
  <c r="D2719" i="16"/>
  <c r="G2718" i="16"/>
  <c r="F2718" i="16"/>
  <c r="G2717" i="16"/>
  <c r="G2716" i="16"/>
  <c r="G2712" i="16"/>
  <c r="G2709" i="16"/>
  <c r="G2708" i="16"/>
  <c r="F2708" i="16"/>
  <c r="C2703" i="16"/>
  <c r="D2698" i="16"/>
  <c r="D2697" i="16"/>
  <c r="D2696" i="16"/>
  <c r="F2690" i="16"/>
  <c r="E2687" i="16"/>
  <c r="D2687" i="16"/>
  <c r="G2686" i="16"/>
  <c r="G2685" i="16"/>
  <c r="G2683" i="16"/>
  <c r="G2682" i="16"/>
  <c r="G2681" i="16"/>
  <c r="G2680" i="16"/>
  <c r="G2679" i="16"/>
  <c r="G2678" i="16"/>
  <c r="G2690" i="16" s="1"/>
  <c r="F2678" i="16"/>
  <c r="C2673" i="16"/>
  <c r="D2667" i="16"/>
  <c r="D2666" i="16"/>
  <c r="D2665" i="16"/>
  <c r="F2659" i="16"/>
  <c r="E2656" i="16"/>
  <c r="D2656" i="16"/>
  <c r="G2655" i="16"/>
  <c r="F2655" i="16"/>
  <c r="G2654" i="16"/>
  <c r="G2653" i="16"/>
  <c r="G2652" i="16"/>
  <c r="G2651" i="16"/>
  <c r="G2650" i="16"/>
  <c r="G2649" i="16"/>
  <c r="G2648" i="16"/>
  <c r="G2647" i="16"/>
  <c r="G2646" i="16"/>
  <c r="G2644" i="16"/>
  <c r="G2643" i="16"/>
  <c r="F2643" i="16"/>
  <c r="C2638" i="16"/>
  <c r="D2632" i="16"/>
  <c r="D2631" i="16"/>
  <c r="D2630" i="16"/>
  <c r="F2624" i="16"/>
  <c r="E2621" i="16"/>
  <c r="D2621" i="16"/>
  <c r="G2620" i="16"/>
  <c r="F2620" i="16"/>
  <c r="G2617" i="16"/>
  <c r="G2616" i="16"/>
  <c r="G2612" i="16"/>
  <c r="G2610" i="16"/>
  <c r="G2609" i="16"/>
  <c r="G2608" i="16"/>
  <c r="G2607" i="16"/>
  <c r="G2606" i="16"/>
  <c r="G2624" i="16" s="1"/>
  <c r="F2606" i="16"/>
  <c r="C2601" i="16"/>
  <c r="D2595" i="16"/>
  <c r="D2594" i="16"/>
  <c r="D2593" i="16"/>
  <c r="F2587" i="16"/>
  <c r="E2584" i="16"/>
  <c r="D2584" i="16"/>
  <c r="G2583" i="16"/>
  <c r="G2582" i="16"/>
  <c r="G2581" i="16"/>
  <c r="G2580" i="16"/>
  <c r="G2579" i="16"/>
  <c r="G2578" i="16"/>
  <c r="G2577" i="16"/>
  <c r="G2576" i="16"/>
  <c r="G2575" i="16"/>
  <c r="G2574" i="16"/>
  <c r="F2574" i="16"/>
  <c r="C2569" i="16"/>
  <c r="D2563" i="16"/>
  <c r="D2562" i="16"/>
  <c r="D2561" i="16"/>
  <c r="F2555" i="16"/>
  <c r="E2552" i="16"/>
  <c r="D2552" i="16"/>
  <c r="G2551" i="16"/>
  <c r="G2550" i="16"/>
  <c r="G2549" i="16"/>
  <c r="F2549" i="16"/>
  <c r="F2550" i="16" s="1"/>
  <c r="F2551" i="16" s="1"/>
  <c r="G2548" i="16"/>
  <c r="F2548" i="16"/>
  <c r="G2547" i="16"/>
  <c r="F2547" i="16"/>
  <c r="G2546" i="16"/>
  <c r="F2546" i="16"/>
  <c r="G2545" i="16"/>
  <c r="F2545" i="16"/>
  <c r="G2544" i="16"/>
  <c r="G2543" i="16"/>
  <c r="F2543" i="16"/>
  <c r="C2538" i="16"/>
  <c r="D2532" i="16"/>
  <c r="D2531" i="16"/>
  <c r="D2530" i="16"/>
  <c r="F2524" i="16"/>
  <c r="E2521" i="16"/>
  <c r="D2521" i="16"/>
  <c r="G2520" i="16"/>
  <c r="G2519" i="16"/>
  <c r="G2518" i="16"/>
  <c r="G2517" i="16"/>
  <c r="F2517" i="16"/>
  <c r="F2518" i="16" s="1"/>
  <c r="F2519" i="16" s="1"/>
  <c r="F2520" i="16" s="1"/>
  <c r="G2516" i="16"/>
  <c r="G2515" i="16"/>
  <c r="G2514" i="16"/>
  <c r="G2513" i="16"/>
  <c r="G2512" i="16"/>
  <c r="G2511" i="16"/>
  <c r="C2506" i="16"/>
  <c r="D2500" i="16"/>
  <c r="D2499" i="16"/>
  <c r="D2498" i="16"/>
  <c r="F2492" i="16"/>
  <c r="E2489" i="16"/>
  <c r="D2489" i="16"/>
  <c r="G2488" i="16"/>
  <c r="G2480" i="16"/>
  <c r="G2479" i="16"/>
  <c r="G2478" i="16"/>
  <c r="G2477" i="16"/>
  <c r="G2476" i="16"/>
  <c r="G2475" i="16"/>
  <c r="G2474" i="16"/>
  <c r="G2473" i="16"/>
  <c r="C2468" i="16"/>
  <c r="D2463" i="16"/>
  <c r="D2462" i="16"/>
  <c r="D2461" i="16"/>
  <c r="D2460" i="16"/>
  <c r="F2457" i="16"/>
  <c r="F2455" i="16"/>
  <c r="E2452" i="16"/>
  <c r="D2452" i="16"/>
  <c r="G2451" i="16"/>
  <c r="G2450" i="16"/>
  <c r="G2449" i="16"/>
  <c r="G2448" i="16"/>
  <c r="G2447" i="16"/>
  <c r="F2447" i="16"/>
  <c r="F2448" i="16" s="1"/>
  <c r="F2449" i="16" s="1"/>
  <c r="F2450" i="16" s="1"/>
  <c r="F2451" i="16" s="1"/>
  <c r="G2446" i="16"/>
  <c r="G2445" i="16"/>
  <c r="G2444" i="16"/>
  <c r="G2443" i="16"/>
  <c r="G2442" i="16"/>
  <c r="G2441" i="16"/>
  <c r="G2440" i="16"/>
  <c r="G2439" i="16"/>
  <c r="F2439" i="16"/>
  <c r="C2434" i="16"/>
  <c r="D2429" i="16"/>
  <c r="D2428" i="16"/>
  <c r="D2427" i="16"/>
  <c r="F2421" i="16"/>
  <c r="E2418" i="16"/>
  <c r="D2418" i="16"/>
  <c r="G2417" i="16"/>
  <c r="G2416" i="16"/>
  <c r="G2415" i="16"/>
  <c r="G2414" i="16"/>
  <c r="G2410" i="16"/>
  <c r="G2409" i="16"/>
  <c r="G2408" i="16"/>
  <c r="G2421" i="16" s="1"/>
  <c r="C2403" i="16"/>
  <c r="D2397" i="16"/>
  <c r="D2396" i="16"/>
  <c r="D2395" i="16"/>
  <c r="F2389" i="16"/>
  <c r="E2386" i="16"/>
  <c r="D2386" i="16"/>
  <c r="G2385" i="16"/>
  <c r="G2382" i="16"/>
  <c r="G2381" i="16"/>
  <c r="G2377" i="16"/>
  <c r="G2376" i="16"/>
  <c r="G2375" i="16"/>
  <c r="F2375" i="16"/>
  <c r="C2370" i="16"/>
  <c r="D2364" i="16"/>
  <c r="D2363" i="16"/>
  <c r="D2362" i="16"/>
  <c r="F2356" i="16"/>
  <c r="E2353" i="16"/>
  <c r="F2353" i="16" s="1"/>
  <c r="B2361" i="16" s="1"/>
  <c r="F2358" i="16" s="1"/>
  <c r="D2353" i="16"/>
  <c r="G2352" i="16"/>
  <c r="G2351" i="16"/>
  <c r="G2350" i="16"/>
  <c r="G2349" i="16"/>
  <c r="G2348" i="16"/>
  <c r="G2346" i="16"/>
  <c r="G2345" i="16"/>
  <c r="G2344" i="16"/>
  <c r="G2343" i="16"/>
  <c r="G2342" i="16"/>
  <c r="G2341" i="16"/>
  <c r="G2340" i="16"/>
  <c r="G2339" i="16"/>
  <c r="G2338" i="16"/>
  <c r="G2337" i="16"/>
  <c r="G2336" i="16"/>
  <c r="G2335" i="16"/>
  <c r="G2334" i="16"/>
  <c r="G2333" i="16"/>
  <c r="G2332" i="16"/>
  <c r="G2331" i="16"/>
  <c r="G2330" i="16"/>
  <c r="G2329" i="16"/>
  <c r="G2356" i="16" s="1"/>
  <c r="F2329" i="16"/>
  <c r="F2330" i="16" s="1"/>
  <c r="F2331" i="16" s="1"/>
  <c r="F2332" i="16" s="1"/>
  <c r="F2333" i="16" s="1"/>
  <c r="F2334" i="16" s="1"/>
  <c r="F2335" i="16" s="1"/>
  <c r="C2324" i="16"/>
  <c r="D2318" i="16"/>
  <c r="D2317" i="16"/>
  <c r="D2316" i="16"/>
  <c r="F2310" i="16"/>
  <c r="E2307" i="16"/>
  <c r="D2307" i="16"/>
  <c r="F2307" i="16" s="1"/>
  <c r="B2315" i="16" s="1"/>
  <c r="G2306" i="16"/>
  <c r="G2305" i="16"/>
  <c r="G2302" i="16"/>
  <c r="G2301" i="16"/>
  <c r="G2300" i="16"/>
  <c r="G2299" i="16"/>
  <c r="G2298" i="16"/>
  <c r="G2297" i="16"/>
  <c r="G2296" i="16"/>
  <c r="G2295" i="16"/>
  <c r="G2294" i="16"/>
  <c r="G2293" i="16"/>
  <c r="G2292" i="16"/>
  <c r="G2291" i="16"/>
  <c r="G2290" i="16"/>
  <c r="G2289" i="16"/>
  <c r="G2288" i="16"/>
  <c r="G2287" i="16"/>
  <c r="G2286" i="16"/>
  <c r="G2285" i="16"/>
  <c r="C2284" i="16"/>
  <c r="G2284" i="16" s="1"/>
  <c r="G2283" i="16"/>
  <c r="G2282" i="16"/>
  <c r="G2310" i="16" s="1"/>
  <c r="F2282" i="16"/>
  <c r="C2277" i="16"/>
  <c r="D2271" i="16"/>
  <c r="D2270" i="16"/>
  <c r="D2269" i="16"/>
  <c r="F2263" i="16"/>
  <c r="E2260" i="16"/>
  <c r="D2260" i="16"/>
  <c r="G2258" i="16"/>
  <c r="G2257" i="16"/>
  <c r="G2256" i="16"/>
  <c r="G2255" i="16"/>
  <c r="G2254" i="16"/>
  <c r="G2253" i="16"/>
  <c r="G2252" i="16"/>
  <c r="G2251" i="16"/>
  <c r="G2250" i="16"/>
  <c r="G2249" i="16"/>
  <c r="G2248" i="16"/>
  <c r="G2247" i="16"/>
  <c r="G2245" i="16"/>
  <c r="G2244" i="16"/>
  <c r="G2243" i="16"/>
  <c r="G2242" i="16"/>
  <c r="G2241" i="16"/>
  <c r="G2240" i="16"/>
  <c r="G2239" i="16"/>
  <c r="G2238" i="16"/>
  <c r="C2233" i="16"/>
  <c r="D2227" i="16"/>
  <c r="D2226" i="16"/>
  <c r="D2225" i="16"/>
  <c r="F2219" i="16"/>
  <c r="E2216" i="16"/>
  <c r="D2216" i="16"/>
  <c r="G2215" i="16"/>
  <c r="G2214" i="16"/>
  <c r="F2214" i="16"/>
  <c r="F2215" i="16" s="1"/>
  <c r="G2213" i="16"/>
  <c r="G2212" i="16"/>
  <c r="G2210" i="16"/>
  <c r="G2209" i="16"/>
  <c r="G2208" i="16"/>
  <c r="G2207" i="16"/>
  <c r="C2202" i="16"/>
  <c r="D2197" i="16"/>
  <c r="D2196" i="16"/>
  <c r="D2195" i="16"/>
  <c r="F2189" i="16"/>
  <c r="E2186" i="16"/>
  <c r="D2186" i="16"/>
  <c r="G2185" i="16"/>
  <c r="G2184" i="16"/>
  <c r="G2183" i="16"/>
  <c r="G2182" i="16"/>
  <c r="G2181" i="16"/>
  <c r="G2180" i="16"/>
  <c r="G2179" i="16"/>
  <c r="G2178" i="16"/>
  <c r="G2189" i="16" s="1"/>
  <c r="F2178" i="16"/>
  <c r="C2173" i="16"/>
  <c r="D2168" i="16"/>
  <c r="D2167" i="16"/>
  <c r="D2166" i="16"/>
  <c r="F2160" i="16"/>
  <c r="E2157" i="16"/>
  <c r="D2157" i="16"/>
  <c r="F2161" i="16" s="1"/>
  <c r="G2156" i="16"/>
  <c r="F2156" i="16"/>
  <c r="G2155" i="16"/>
  <c r="G2153" i="16"/>
  <c r="G2151" i="16"/>
  <c r="G2148" i="16"/>
  <c r="G2146" i="16"/>
  <c r="G2145" i="16"/>
  <c r="G2144" i="16"/>
  <c r="G2160" i="16" s="1"/>
  <c r="F2144" i="16"/>
  <c r="C2139" i="16"/>
  <c r="D2133" i="16"/>
  <c r="D2132" i="16"/>
  <c r="D2131" i="16"/>
  <c r="F2125" i="16"/>
  <c r="E2122" i="16"/>
  <c r="D2122" i="16"/>
  <c r="G2121" i="16"/>
  <c r="G2120" i="16"/>
  <c r="F2120" i="16"/>
  <c r="F2121" i="16" s="1"/>
  <c r="G2119" i="16"/>
  <c r="G2118" i="16"/>
  <c r="G2117" i="16"/>
  <c r="G2116" i="16"/>
  <c r="G2115" i="16"/>
  <c r="G2114" i="16"/>
  <c r="G2113" i="16"/>
  <c r="C2108" i="16"/>
  <c r="D2102" i="16"/>
  <c r="D2101" i="16"/>
  <c r="D2100" i="16"/>
  <c r="F2094" i="16"/>
  <c r="E2091" i="16"/>
  <c r="D2091" i="16"/>
  <c r="G2090" i="16"/>
  <c r="G2089" i="16"/>
  <c r="G2088" i="16"/>
  <c r="G2087" i="16"/>
  <c r="G2086" i="16"/>
  <c r="G2085" i="16"/>
  <c r="G2084" i="16"/>
  <c r="G2083" i="16"/>
  <c r="F2083" i="16"/>
  <c r="C2078" i="16"/>
  <c r="D2072" i="16"/>
  <c r="D2071" i="16"/>
  <c r="F2064" i="16"/>
  <c r="E2061" i="16"/>
  <c r="D2061" i="16"/>
  <c r="G2053" i="16"/>
  <c r="G2052" i="16"/>
  <c r="G2051" i="16"/>
  <c r="G2050" i="16"/>
  <c r="G2049" i="16"/>
  <c r="G2048" i="16"/>
  <c r="G2047" i="16"/>
  <c r="G2046" i="16"/>
  <c r="G2045" i="16"/>
  <c r="G2044" i="16"/>
  <c r="G2043" i="16"/>
  <c r="G2042" i="16"/>
  <c r="G2041" i="16"/>
  <c r="G2040" i="16"/>
  <c r="G2039" i="16"/>
  <c r="G2038" i="16"/>
  <c r="G2037" i="16"/>
  <c r="G2036" i="16"/>
  <c r="F2036" i="16"/>
  <c r="C2031" i="16"/>
  <c r="D2025" i="16"/>
  <c r="D2024" i="16"/>
  <c r="F2017" i="16"/>
  <c r="E2014" i="16"/>
  <c r="D2014" i="16"/>
  <c r="G2013" i="16"/>
  <c r="G2012" i="16"/>
  <c r="G2011" i="16"/>
  <c r="G2010" i="16"/>
  <c r="G2009" i="16"/>
  <c r="G2008" i="16"/>
  <c r="F2008" i="16"/>
  <c r="F2009" i="16" s="1"/>
  <c r="F2010" i="16" s="1"/>
  <c r="F2011" i="16" s="1"/>
  <c r="F2012" i="16" s="1"/>
  <c r="F2013" i="16" s="1"/>
  <c r="G2006" i="16"/>
  <c r="G2005" i="16"/>
  <c r="G2004" i="16"/>
  <c r="G2003" i="16"/>
  <c r="G2017" i="16" s="1"/>
  <c r="F2003" i="16"/>
  <c r="C1998" i="16"/>
  <c r="D1992" i="16"/>
  <c r="D1991" i="16"/>
  <c r="D1990" i="16"/>
  <c r="D1989" i="16"/>
  <c r="F1986" i="16"/>
  <c r="E1981" i="16"/>
  <c r="D1981" i="16"/>
  <c r="F1985" i="16" s="1"/>
  <c r="G1980" i="16"/>
  <c r="G1979" i="16"/>
  <c r="G1978" i="16"/>
  <c r="F1978" i="16"/>
  <c r="F1979" i="16" s="1"/>
  <c r="F1980" i="16" s="1"/>
  <c r="G1977" i="16"/>
  <c r="G1975" i="16"/>
  <c r="G1974" i="16"/>
  <c r="G1973" i="16"/>
  <c r="G1972" i="16"/>
  <c r="G1971" i="16"/>
  <c r="G1970" i="16"/>
  <c r="P1969" i="16"/>
  <c r="G1968" i="16"/>
  <c r="G1967" i="16"/>
  <c r="G1966" i="16"/>
  <c r="G1965" i="16"/>
  <c r="G1964" i="16"/>
  <c r="G1963" i="16"/>
  <c r="F1963" i="16"/>
  <c r="C1958" i="16"/>
  <c r="D1952" i="16"/>
  <c r="D1951" i="16"/>
  <c r="D1950" i="16"/>
  <c r="F1944" i="16"/>
  <c r="E1941" i="16"/>
  <c r="D1941" i="16"/>
  <c r="G1940" i="16"/>
  <c r="F1940" i="16"/>
  <c r="G1937" i="16"/>
  <c r="G1936" i="16"/>
  <c r="G1935" i="16"/>
  <c r="G1934" i="16"/>
  <c r="G1933" i="16"/>
  <c r="G1932" i="16"/>
  <c r="G1931" i="16"/>
  <c r="G1930" i="16"/>
  <c r="G1929" i="16"/>
  <c r="G1928" i="16"/>
  <c r="G1927" i="16"/>
  <c r="G1926" i="16"/>
  <c r="G1925" i="16"/>
  <c r="G1924" i="16"/>
  <c r="G1923" i="16"/>
  <c r="G1922" i="16"/>
  <c r="G1920" i="16"/>
  <c r="G1919" i="16"/>
  <c r="G1944" i="16" s="1"/>
  <c r="F1919" i="16"/>
  <c r="C1914" i="16"/>
  <c r="D1909" i="16"/>
  <c r="D1908" i="16"/>
  <c r="D1907" i="16"/>
  <c r="D1906" i="16"/>
  <c r="F1903" i="16"/>
  <c r="F1901" i="16"/>
  <c r="E1898" i="16"/>
  <c r="D1898" i="16"/>
  <c r="G1897" i="16"/>
  <c r="G1896" i="16"/>
  <c r="G1895" i="16"/>
  <c r="G1894" i="16"/>
  <c r="G1893" i="16"/>
  <c r="G1892" i="16"/>
  <c r="G1901" i="16" s="1"/>
  <c r="F1892" i="16"/>
  <c r="C1887" i="16"/>
  <c r="D1882" i="16"/>
  <c r="D1881" i="16"/>
  <c r="D1880" i="16"/>
  <c r="F1874" i="16"/>
  <c r="E1871" i="16"/>
  <c r="D1871" i="16"/>
  <c r="G1870" i="16"/>
  <c r="G1869" i="16"/>
  <c r="G1868" i="16"/>
  <c r="G1867" i="16"/>
  <c r="G1866" i="16"/>
  <c r="G1865" i="16"/>
  <c r="G1864" i="16"/>
  <c r="G1863" i="16"/>
  <c r="G1874" i="16" s="1"/>
  <c r="F1863" i="16"/>
  <c r="C1858" i="16"/>
  <c r="D1852" i="16"/>
  <c r="D1851" i="16"/>
  <c r="D1850" i="16"/>
  <c r="F1844" i="16"/>
  <c r="E1841" i="16"/>
  <c r="D1841" i="16"/>
  <c r="G1840" i="16"/>
  <c r="G1839" i="16"/>
  <c r="G1838" i="16"/>
  <c r="G1837" i="16"/>
  <c r="G1836" i="16"/>
  <c r="G1835" i="16"/>
  <c r="G1834" i="16"/>
  <c r="G1833" i="16"/>
  <c r="G1832" i="16"/>
  <c r="G1831" i="16"/>
  <c r="G1844" i="16" s="1"/>
  <c r="F1831" i="16"/>
  <c r="C1826" i="16"/>
  <c r="D1820" i="16"/>
  <c r="D1819" i="16"/>
  <c r="D1818" i="16"/>
  <c r="F1812" i="16"/>
  <c r="E1809" i="16"/>
  <c r="D1809" i="16"/>
  <c r="G1805" i="16"/>
  <c r="G1804" i="16"/>
  <c r="G1803" i="16"/>
  <c r="G1801" i="16"/>
  <c r="G1800" i="16"/>
  <c r="F1800" i="16"/>
  <c r="C1795" i="16"/>
  <c r="D1789" i="16"/>
  <c r="D1788" i="16"/>
  <c r="D1787" i="16"/>
  <c r="F1781" i="16"/>
  <c r="E1778" i="16"/>
  <c r="D1778" i="16"/>
  <c r="G1777" i="16"/>
  <c r="G1776" i="16"/>
  <c r="G1775" i="16"/>
  <c r="G1774" i="16"/>
  <c r="G1773" i="16"/>
  <c r="G1772" i="16"/>
  <c r="G1770" i="16"/>
  <c r="G1781" i="16" s="1"/>
  <c r="F1770" i="16"/>
  <c r="C1765" i="16"/>
  <c r="D1759" i="16"/>
  <c r="D1758" i="16"/>
  <c r="D1757" i="16"/>
  <c r="F1751" i="16"/>
  <c r="E1748" i="16"/>
  <c r="D1748" i="16"/>
  <c r="G1744" i="16"/>
  <c r="G1743" i="16"/>
  <c r="G1742" i="16"/>
  <c r="G1741" i="16"/>
  <c r="G1740" i="16"/>
  <c r="G1739" i="16"/>
  <c r="G1738" i="16"/>
  <c r="G1737" i="16"/>
  <c r="C1732" i="16"/>
  <c r="D1726" i="16"/>
  <c r="D1725" i="16"/>
  <c r="D1724" i="16"/>
  <c r="F1718" i="16"/>
  <c r="E1715" i="16"/>
  <c r="D1715" i="16"/>
  <c r="G1714" i="16"/>
  <c r="G1712" i="16"/>
  <c r="G1711" i="16"/>
  <c r="G1710" i="16"/>
  <c r="G1708" i="16"/>
  <c r="G1707" i="16"/>
  <c r="G1706" i="16"/>
  <c r="G1705" i="16"/>
  <c r="G1704" i="16"/>
  <c r="G1703" i="16"/>
  <c r="G1702" i="16"/>
  <c r="G1701" i="16"/>
  <c r="C1696" i="16"/>
  <c r="D1690" i="16"/>
  <c r="D1689" i="16"/>
  <c r="D1688" i="16"/>
  <c r="F1682" i="16"/>
  <c r="E1679" i="16"/>
  <c r="D1679" i="16"/>
  <c r="G1677" i="16"/>
  <c r="G1672" i="16"/>
  <c r="G1669" i="16"/>
  <c r="G1668" i="16"/>
  <c r="G1682" i="16" s="1"/>
  <c r="C1663" i="16"/>
  <c r="D1658" i="16"/>
  <c r="D1657" i="16"/>
  <c r="D1656" i="16"/>
  <c r="F1650" i="16"/>
  <c r="E1647" i="16"/>
  <c r="D1647" i="16"/>
  <c r="G1642" i="16"/>
  <c r="G1638" i="16"/>
  <c r="G1637" i="16"/>
  <c r="G1636" i="16"/>
  <c r="G1635" i="16"/>
  <c r="G1634" i="16"/>
  <c r="G1633" i="16"/>
  <c r="G1632" i="16"/>
  <c r="G1631" i="16"/>
  <c r="G1630" i="16"/>
  <c r="G1629" i="16"/>
  <c r="G1628" i="16"/>
  <c r="G1627" i="16"/>
  <c r="G1626" i="16"/>
  <c r="G1625" i="16"/>
  <c r="G1624" i="16"/>
  <c r="G1623" i="16"/>
  <c r="C1618" i="16"/>
  <c r="D1613" i="16"/>
  <c r="D1612" i="16"/>
  <c r="D1611" i="16"/>
  <c r="F1605" i="16"/>
  <c r="E1602" i="16"/>
  <c r="D1602" i="16"/>
  <c r="G1594" i="16"/>
  <c r="G1593" i="16"/>
  <c r="G1592" i="16"/>
  <c r="F1592" i="16"/>
  <c r="C1587" i="16"/>
  <c r="D1581" i="16"/>
  <c r="D1580" i="16"/>
  <c r="D1579" i="16"/>
  <c r="F1573" i="16"/>
  <c r="E1570" i="16"/>
  <c r="D1570" i="16"/>
  <c r="G1569" i="16"/>
  <c r="F1569" i="16"/>
  <c r="G1568" i="16"/>
  <c r="G1567" i="16"/>
  <c r="G1566" i="16"/>
  <c r="G1565" i="16"/>
  <c r="G1564" i="16"/>
  <c r="G1573" i="16" s="1"/>
  <c r="F1564" i="16"/>
  <c r="C1559" i="16"/>
  <c r="D1553" i="16"/>
  <c r="D1552" i="16"/>
  <c r="D1551" i="16"/>
  <c r="F1545" i="16"/>
  <c r="E1542" i="16"/>
  <c r="D1542" i="16"/>
  <c r="G1539" i="16"/>
  <c r="F1539" i="16"/>
  <c r="G1538" i="16"/>
  <c r="G1537" i="16"/>
  <c r="G1536" i="16"/>
  <c r="G1535" i="16"/>
  <c r="G1532" i="16"/>
  <c r="G1530" i="16"/>
  <c r="G1528" i="16"/>
  <c r="G1526" i="16"/>
  <c r="G1545" i="16" s="1"/>
  <c r="F1526" i="16"/>
  <c r="C1521" i="16"/>
  <c r="D1515" i="16"/>
  <c r="D1514" i="16"/>
  <c r="D1513" i="16"/>
  <c r="F1507" i="16"/>
  <c r="E1504" i="16"/>
  <c r="D1504" i="16"/>
  <c r="G1503" i="16"/>
  <c r="G1502" i="16"/>
  <c r="G1501" i="16"/>
  <c r="G1500" i="16"/>
  <c r="G1499" i="16"/>
  <c r="G1498" i="16"/>
  <c r="G1497" i="16"/>
  <c r="G1492" i="16"/>
  <c r="G1491" i="16"/>
  <c r="G1490" i="16"/>
  <c r="G1489" i="16"/>
  <c r="G1507" i="16" s="1"/>
  <c r="C1484" i="16"/>
  <c r="D1478" i="16"/>
  <c r="D1477" i="16"/>
  <c r="D1476" i="16"/>
  <c r="F1470" i="16"/>
  <c r="E1467" i="16"/>
  <c r="D1467" i="16"/>
  <c r="G1466" i="16"/>
  <c r="F1466" i="16"/>
  <c r="G1464" i="16"/>
  <c r="G1463" i="16"/>
  <c r="G1462" i="16"/>
  <c r="G1458" i="16"/>
  <c r="G1457" i="16"/>
  <c r="G1456" i="16"/>
  <c r="G1455" i="16"/>
  <c r="G1454" i="16"/>
  <c r="G1470" i="16" s="1"/>
  <c r="F1454" i="16"/>
  <c r="C1449" i="16"/>
  <c r="D1443" i="16"/>
  <c r="D1442" i="16"/>
  <c r="D1441" i="16"/>
  <c r="F1435" i="16"/>
  <c r="E1432" i="16"/>
  <c r="D1432" i="16"/>
  <c r="G1429" i="16"/>
  <c r="G1428" i="16"/>
  <c r="G1427" i="16"/>
  <c r="G1426" i="16"/>
  <c r="F1426" i="16"/>
  <c r="F1427" i="16" s="1"/>
  <c r="F1428" i="16" s="1"/>
  <c r="F1429" i="16" s="1"/>
  <c r="G1424" i="16"/>
  <c r="G1423" i="16"/>
  <c r="G1422" i="16"/>
  <c r="G1421" i="16"/>
  <c r="G1420" i="16"/>
  <c r="G1419" i="16"/>
  <c r="G1418" i="16"/>
  <c r="G1417" i="16"/>
  <c r="G1416" i="16"/>
  <c r="G1415" i="16"/>
  <c r="G1414" i="16"/>
  <c r="G1413" i="16"/>
  <c r="G1412" i="16"/>
  <c r="G1411" i="16"/>
  <c r="G1410" i="16"/>
  <c r="G1435" i="16" s="1"/>
  <c r="F1410" i="16"/>
  <c r="C1405" i="16"/>
  <c r="D1399" i="16"/>
  <c r="D1398" i="16"/>
  <c r="D1397" i="16"/>
  <c r="D1396" i="16"/>
  <c r="F1393" i="16"/>
  <c r="F1391" i="16"/>
  <c r="E1388" i="16"/>
  <c r="D1388" i="16"/>
  <c r="G1387" i="16"/>
  <c r="G1386" i="16"/>
  <c r="G1385" i="16"/>
  <c r="G1384" i="16"/>
  <c r="G1383" i="16"/>
  <c r="G1382" i="16"/>
  <c r="G1391" i="16" s="1"/>
  <c r="F1382" i="16"/>
  <c r="F1383" i="16" s="1"/>
  <c r="F1384" i="16" s="1"/>
  <c r="F1385" i="16" s="1"/>
  <c r="F1386" i="16" s="1"/>
  <c r="F1387" i="16" s="1"/>
  <c r="C1377" i="16"/>
  <c r="D1372" i="16"/>
  <c r="D1371" i="16"/>
  <c r="D1370" i="16"/>
  <c r="F1364" i="16"/>
  <c r="E1361" i="16"/>
  <c r="D1361" i="16"/>
  <c r="G1360" i="16"/>
  <c r="G1357" i="16"/>
  <c r="G1356" i="16"/>
  <c r="G1355" i="16"/>
  <c r="G1354" i="16"/>
  <c r="G1353" i="16"/>
  <c r="G1351" i="16"/>
  <c r="F1351" i="16"/>
  <c r="G1349" i="16"/>
  <c r="G1348" i="16"/>
  <c r="G1347" i="16"/>
  <c r="G1346" i="16"/>
  <c r="G1345" i="16"/>
  <c r="C1340" i="16"/>
  <c r="D1335" i="16"/>
  <c r="D1334" i="16"/>
  <c r="D1333" i="16"/>
  <c r="F1327" i="16"/>
  <c r="E1324" i="16"/>
  <c r="F1324" i="16" s="1"/>
  <c r="B1332" i="16" s="1"/>
  <c r="D1324" i="16"/>
  <c r="G1322" i="16"/>
  <c r="G1321" i="16"/>
  <c r="G1320" i="16"/>
  <c r="G1319" i="16"/>
  <c r="G1318" i="16"/>
  <c r="G1317" i="16"/>
  <c r="G1316" i="16"/>
  <c r="G1315" i="16"/>
  <c r="G1314" i="16"/>
  <c r="G1313" i="16"/>
  <c r="G1312" i="16"/>
  <c r="G1311" i="16"/>
  <c r="G1327" i="16" s="1"/>
  <c r="C1306" i="16"/>
  <c r="D1300" i="16"/>
  <c r="D1299" i="16"/>
  <c r="D1298" i="16"/>
  <c r="F1292" i="16"/>
  <c r="E1289" i="16"/>
  <c r="D1289" i="16"/>
  <c r="G1283" i="16"/>
  <c r="G1281" i="16"/>
  <c r="G1280" i="16"/>
  <c r="G1279" i="16"/>
  <c r="F1279" i="16"/>
  <c r="C1274" i="16"/>
  <c r="D1268" i="16"/>
  <c r="D1267" i="16"/>
  <c r="F1260" i="16"/>
  <c r="E1257" i="16"/>
  <c r="D1257" i="16"/>
  <c r="F1261" i="16" s="1"/>
  <c r="G1254" i="16"/>
  <c r="G1253" i="16"/>
  <c r="G1252" i="16"/>
  <c r="G1249" i="16"/>
  <c r="G1248" i="16"/>
  <c r="G1247" i="16"/>
  <c r="G1246" i="16"/>
  <c r="G1245" i="16"/>
  <c r="G1244" i="16"/>
  <c r="G1243" i="16"/>
  <c r="G1242" i="16"/>
  <c r="G1241" i="16"/>
  <c r="F1241" i="16"/>
  <c r="C1236" i="16"/>
  <c r="D1230" i="16"/>
  <c r="D1229" i="16"/>
  <c r="D1228" i="16"/>
  <c r="F1222" i="16"/>
  <c r="E1219" i="16"/>
  <c r="D1219" i="16"/>
  <c r="F1223" i="16" s="1"/>
  <c r="G1218" i="16"/>
  <c r="G1217" i="16"/>
  <c r="G1216" i="16"/>
  <c r="G1215" i="16"/>
  <c r="G1214" i="16"/>
  <c r="G1213" i="16"/>
  <c r="G1211" i="16"/>
  <c r="G1207" i="16"/>
  <c r="G1206" i="16"/>
  <c r="G1205" i="16"/>
  <c r="G1204" i="16"/>
  <c r="G1222" i="16" s="1"/>
  <c r="C1199" i="16"/>
  <c r="D1193" i="16"/>
  <c r="D1192" i="16"/>
  <c r="D1191" i="16"/>
  <c r="F1185" i="16"/>
  <c r="E1182" i="16"/>
  <c r="D1182" i="16"/>
  <c r="G1181" i="16"/>
  <c r="G1180" i="16"/>
  <c r="G1179" i="16"/>
  <c r="G1178" i="16"/>
  <c r="G1177" i="16"/>
  <c r="G1176" i="16"/>
  <c r="G1175" i="16"/>
  <c r="G1174" i="16"/>
  <c r="G1173" i="16"/>
  <c r="G1172" i="16"/>
  <c r="G1171" i="16"/>
  <c r="G1170" i="16"/>
  <c r="G1185" i="16" s="1"/>
  <c r="C1165" i="16"/>
  <c r="D1159" i="16"/>
  <c r="D1158" i="16"/>
  <c r="D1157" i="16"/>
  <c r="F1151" i="16"/>
  <c r="E1148" i="16"/>
  <c r="D1148" i="16"/>
  <c r="G1147" i="16"/>
  <c r="G1145" i="16"/>
  <c r="G1143" i="16"/>
  <c r="G1142" i="16"/>
  <c r="G1141" i="16"/>
  <c r="G1140" i="16"/>
  <c r="G1139" i="16"/>
  <c r="G1138" i="16"/>
  <c r="G1137" i="16"/>
  <c r="G1136" i="16"/>
  <c r="G1135" i="16"/>
  <c r="G1134" i="16"/>
  <c r="G1133" i="16"/>
  <c r="G1132" i="16"/>
  <c r="G1151" i="16" s="1"/>
  <c r="F1132" i="16"/>
  <c r="C1127" i="16"/>
  <c r="D1121" i="16"/>
  <c r="D1120" i="16"/>
  <c r="D1119" i="16"/>
  <c r="D1118" i="16"/>
  <c r="F1115" i="16"/>
  <c r="F1113" i="16"/>
  <c r="E1110" i="16"/>
  <c r="F1110" i="16" s="1"/>
  <c r="D1110" i="16"/>
  <c r="G1109" i="16"/>
  <c r="G1108" i="16"/>
  <c r="G1107" i="16"/>
  <c r="G1106" i="16"/>
  <c r="G1105" i="16"/>
  <c r="G1104" i="16"/>
  <c r="G1103" i="16"/>
  <c r="G1102" i="16"/>
  <c r="G1101" i="16"/>
  <c r="G1100" i="16"/>
  <c r="G1099" i="16"/>
  <c r="G1098" i="16"/>
  <c r="G1097" i="16"/>
  <c r="G1096" i="16"/>
  <c r="G1095" i="16"/>
  <c r="G1094" i="16"/>
  <c r="G1093" i="16"/>
  <c r="G1113" i="16" s="1"/>
  <c r="F1093" i="16"/>
  <c r="C1088" i="16"/>
  <c r="D1083" i="16"/>
  <c r="D1082" i="16"/>
  <c r="D1081" i="16"/>
  <c r="F1075" i="16"/>
  <c r="E1072" i="16"/>
  <c r="D1072" i="16"/>
  <c r="G1071" i="16"/>
  <c r="G1070" i="16"/>
  <c r="G1065" i="16"/>
  <c r="G1064" i="16"/>
  <c r="G1063" i="16"/>
  <c r="G1062" i="16"/>
  <c r="G1061" i="16"/>
  <c r="G1060" i="16"/>
  <c r="G1058" i="16"/>
  <c r="G1057" i="16"/>
  <c r="G1056" i="16"/>
  <c r="G1055" i="16"/>
  <c r="G1054" i="16"/>
  <c r="G1053" i="16"/>
  <c r="G1052" i="16"/>
  <c r="G1051" i="16"/>
  <c r="G1050" i="16"/>
  <c r="G1049" i="16"/>
  <c r="G1048" i="16"/>
  <c r="G1047" i="16"/>
  <c r="G1046" i="16"/>
  <c r="G1045" i="16"/>
  <c r="C1040" i="16"/>
  <c r="D1035" i="16"/>
  <c r="D1034" i="16"/>
  <c r="D1033" i="16"/>
  <c r="F1027" i="16"/>
  <c r="E1024" i="16"/>
  <c r="D1024" i="16"/>
  <c r="G1021" i="16"/>
  <c r="G1020" i="16"/>
  <c r="G1019" i="16"/>
  <c r="G1018" i="16"/>
  <c r="G1017" i="16"/>
  <c r="G1007" i="16"/>
  <c r="G1006" i="16"/>
  <c r="G1005" i="16"/>
  <c r="G1004" i="16"/>
  <c r="G1003" i="16"/>
  <c r="G1002" i="16"/>
  <c r="G1027" i="16" s="1"/>
  <c r="C997" i="16"/>
  <c r="D991" i="16"/>
  <c r="D990" i="16"/>
  <c r="D989" i="16"/>
  <c r="D988" i="16"/>
  <c r="F985" i="16"/>
  <c r="E980" i="16"/>
  <c r="D980" i="16"/>
  <c r="F984" i="16" s="1"/>
  <c r="F992" i="16" s="1"/>
  <c r="G972" i="16"/>
  <c r="G971" i="16"/>
  <c r="G970" i="16"/>
  <c r="G969" i="16"/>
  <c r="G968" i="16"/>
  <c r="G967" i="16"/>
  <c r="G966" i="16"/>
  <c r="G965" i="16"/>
  <c r="F965" i="16"/>
  <c r="F966" i="16" s="1"/>
  <c r="F968" i="16" s="1"/>
  <c r="F969" i="16" s="1"/>
  <c r="F970" i="16" s="1"/>
  <c r="F971" i="16" s="1"/>
  <c r="F972" i="16" s="1"/>
  <c r="F973" i="16" s="1"/>
  <c r="F974" i="16" s="1"/>
  <c r="F975" i="16" s="1"/>
  <c r="F976" i="16" s="1"/>
  <c r="F977" i="16" s="1"/>
  <c r="F978" i="16" s="1"/>
  <c r="F979" i="16" s="1"/>
  <c r="C960" i="16"/>
  <c r="D954" i="16"/>
  <c r="D953" i="16"/>
  <c r="F946" i="16"/>
  <c r="E943" i="16"/>
  <c r="D943" i="16"/>
  <c r="F947" i="16" s="1"/>
  <c r="G942" i="16"/>
  <c r="G941" i="16"/>
  <c r="G940" i="16"/>
  <c r="G935" i="16"/>
  <c r="G934" i="16"/>
  <c r="G933" i="16"/>
  <c r="G932" i="16"/>
  <c r="G931" i="16"/>
  <c r="G927" i="16"/>
  <c r="G926" i="16"/>
  <c r="G925" i="16"/>
  <c r="G924" i="16"/>
  <c r="G923" i="16"/>
  <c r="G922" i="16"/>
  <c r="G921" i="16"/>
  <c r="G920" i="16"/>
  <c r="G919" i="16"/>
  <c r="G918" i="16"/>
  <c r="G915" i="16"/>
  <c r="F915" i="16"/>
  <c r="C910" i="16"/>
  <c r="D904" i="16"/>
  <c r="D903" i="16"/>
  <c r="D902" i="16"/>
  <c r="F896" i="16"/>
  <c r="E893" i="16"/>
  <c r="D893" i="16"/>
  <c r="G892" i="16"/>
  <c r="G891" i="16"/>
  <c r="G883" i="16"/>
  <c r="G882" i="16"/>
  <c r="G881" i="16"/>
  <c r="G880" i="16"/>
  <c r="G879" i="16"/>
  <c r="G878" i="16"/>
  <c r="G896" i="16" s="1"/>
  <c r="F878" i="16"/>
  <c r="C873" i="16"/>
  <c r="D867" i="16"/>
  <c r="D866" i="16"/>
  <c r="D865" i="16"/>
  <c r="F859" i="16"/>
  <c r="E856" i="16"/>
  <c r="D856" i="16"/>
  <c r="G855" i="16"/>
  <c r="G854" i="16"/>
  <c r="G853" i="16"/>
  <c r="G852" i="16"/>
  <c r="G851" i="16"/>
  <c r="G850" i="16"/>
  <c r="G849" i="16"/>
  <c r="G848" i="16"/>
  <c r="G847" i="16"/>
  <c r="G846" i="16"/>
  <c r="G845" i="16"/>
  <c r="G844" i="16"/>
  <c r="G843" i="16"/>
  <c r="G842" i="16"/>
  <c r="G841" i="16"/>
  <c r="G840" i="16"/>
  <c r="G839" i="16"/>
  <c r="G838" i="16"/>
  <c r="G837" i="16"/>
  <c r="C832" i="16"/>
  <c r="D826" i="16"/>
  <c r="D825" i="16"/>
  <c r="D824" i="16"/>
  <c r="F818" i="16"/>
  <c r="E815" i="16"/>
  <c r="D815" i="16"/>
  <c r="G810" i="16"/>
  <c r="G809" i="16"/>
  <c r="G808" i="16"/>
  <c r="G807" i="16"/>
  <c r="G806" i="16"/>
  <c r="G805" i="16"/>
  <c r="G804" i="16"/>
  <c r="G803" i="16"/>
  <c r="G802" i="16"/>
  <c r="G801" i="16"/>
  <c r="G800" i="16"/>
  <c r="G799" i="16"/>
  <c r="G798" i="16"/>
  <c r="G797" i="16"/>
  <c r="G796" i="16"/>
  <c r="G795" i="16"/>
  <c r="G794" i="16"/>
  <c r="G793" i="16"/>
  <c r="G792" i="16"/>
  <c r="C787" i="16"/>
  <c r="D781" i="16"/>
  <c r="D780" i="16"/>
  <c r="D779" i="16"/>
  <c r="F773" i="16"/>
  <c r="E770" i="16"/>
  <c r="D770" i="16"/>
  <c r="G769" i="16"/>
  <c r="G768" i="16"/>
  <c r="G767" i="16"/>
  <c r="G766" i="16"/>
  <c r="G765" i="16"/>
  <c r="G764" i="16"/>
  <c r="G763" i="16"/>
  <c r="G762" i="16"/>
  <c r="G761" i="16"/>
  <c r="G760" i="16"/>
  <c r="G759" i="16"/>
  <c r="G758" i="16"/>
  <c r="G757" i="16"/>
  <c r="G756" i="16"/>
  <c r="G755" i="16"/>
  <c r="G754" i="16"/>
  <c r="G753" i="16"/>
  <c r="G752" i="16"/>
  <c r="G751" i="16"/>
  <c r="G750" i="16"/>
  <c r="G749" i="16"/>
  <c r="G748" i="16"/>
  <c r="G747" i="16"/>
  <c r="G746" i="16"/>
  <c r="G745" i="16"/>
  <c r="G744" i="16"/>
  <c r="G743" i="16"/>
  <c r="G742" i="16"/>
  <c r="G741" i="16"/>
  <c r="G740" i="16"/>
  <c r="G739" i="16"/>
  <c r="G738" i="16"/>
  <c r="G737" i="16"/>
  <c r="G736" i="16"/>
  <c r="G735" i="16"/>
  <c r="F735" i="16"/>
  <c r="C730" i="16"/>
  <c r="D725" i="16"/>
  <c r="D724" i="16"/>
  <c r="D723" i="16"/>
  <c r="F717" i="16"/>
  <c r="E714" i="16"/>
  <c r="D714" i="16"/>
  <c r="G712" i="16"/>
  <c r="G711" i="16"/>
  <c r="G710" i="16"/>
  <c r="G709" i="16"/>
  <c r="G708" i="16"/>
  <c r="G707" i="16"/>
  <c r="G706" i="16"/>
  <c r="G705" i="16"/>
  <c r="G704" i="16"/>
  <c r="G703" i="16"/>
  <c r="G702" i="16"/>
  <c r="G701" i="16"/>
  <c r="G700" i="16"/>
  <c r="G699" i="16"/>
  <c r="G698" i="16"/>
  <c r="G697" i="16"/>
  <c r="G696" i="16"/>
  <c r="G695" i="16"/>
  <c r="F695" i="16"/>
  <c r="C690" i="16"/>
  <c r="D685" i="16"/>
  <c r="F677" i="16"/>
  <c r="E674" i="16"/>
  <c r="D674" i="16"/>
  <c r="G673" i="16"/>
  <c r="G672" i="16"/>
  <c r="G671" i="16"/>
  <c r="G670" i="16"/>
  <c r="G669" i="16"/>
  <c r="G668" i="16"/>
  <c r="G667" i="16"/>
  <c r="G666" i="16"/>
  <c r="G665" i="16"/>
  <c r="G664" i="16"/>
  <c r="G663" i="16"/>
  <c r="G662" i="16"/>
  <c r="G661" i="16"/>
  <c r="G660" i="16"/>
  <c r="G659" i="16"/>
  <c r="G658" i="16"/>
  <c r="G657" i="16"/>
  <c r="G656" i="16"/>
  <c r="G655" i="16"/>
  <c r="G654" i="16"/>
  <c r="G653" i="16"/>
  <c r="G652" i="16"/>
  <c r="G651" i="16"/>
  <c r="G650" i="16"/>
  <c r="G649" i="16"/>
  <c r="G648" i="16"/>
  <c r="G646" i="16"/>
  <c r="G645" i="16"/>
  <c r="G644" i="16"/>
  <c r="G643" i="16"/>
  <c r="G641" i="16"/>
  <c r="G640" i="16"/>
  <c r="F640" i="16"/>
  <c r="C635" i="16"/>
  <c r="D629" i="16"/>
  <c r="D628" i="16"/>
  <c r="D627" i="16"/>
  <c r="F621" i="16"/>
  <c r="E618" i="16"/>
  <c r="D618" i="16"/>
  <c r="G615" i="16"/>
  <c r="G614" i="16"/>
  <c r="G613" i="16"/>
  <c r="G612" i="16"/>
  <c r="G611" i="16"/>
  <c r="G610" i="16"/>
  <c r="G609" i="16"/>
  <c r="G608" i="16"/>
  <c r="G607" i="16"/>
  <c r="G606" i="16"/>
  <c r="G605" i="16"/>
  <c r="G604" i="16"/>
  <c r="G603" i="16"/>
  <c r="G602" i="16"/>
  <c r="G601" i="16"/>
  <c r="G600" i="16"/>
  <c r="F600" i="16"/>
  <c r="C595" i="16"/>
  <c r="D589" i="16"/>
  <c r="D588" i="16"/>
  <c r="D587" i="16"/>
  <c r="F581" i="16"/>
  <c r="E579" i="16"/>
  <c r="D579" i="16"/>
  <c r="G578" i="16"/>
  <c r="G577" i="16"/>
  <c r="G576" i="16"/>
  <c r="G575" i="16"/>
  <c r="G574" i="16"/>
  <c r="G573" i="16"/>
  <c r="G572" i="16"/>
  <c r="G571" i="16"/>
  <c r="G570" i="16"/>
  <c r="G569" i="16"/>
  <c r="G581" i="16" s="1"/>
  <c r="C564" i="16"/>
  <c r="D558" i="16"/>
  <c r="D557" i="16"/>
  <c r="D556" i="16"/>
  <c r="F550" i="16"/>
  <c r="E547" i="16"/>
  <c r="D547" i="16"/>
  <c r="G546" i="16"/>
  <c r="G545" i="16"/>
  <c r="F545" i="16"/>
  <c r="G544" i="16"/>
  <c r="F544" i="16"/>
  <c r="G543" i="16"/>
  <c r="G539" i="16"/>
  <c r="F539" i="16"/>
  <c r="C534" i="16"/>
  <c r="D528" i="16"/>
  <c r="D527" i="16"/>
  <c r="D526" i="16"/>
  <c r="D525" i="16"/>
  <c r="F522" i="16"/>
  <c r="F520" i="16"/>
  <c r="E517" i="16"/>
  <c r="F517" i="16" s="1"/>
  <c r="D517" i="16"/>
  <c r="G516" i="16"/>
  <c r="G515" i="16"/>
  <c r="G514" i="16"/>
  <c r="G513" i="16"/>
  <c r="G512" i="16"/>
  <c r="G511" i="16"/>
  <c r="G510" i="16"/>
  <c r="G509" i="16"/>
  <c r="G508" i="16"/>
  <c r="G507" i="16"/>
  <c r="G505" i="16"/>
  <c r="G504" i="16"/>
  <c r="G503" i="16"/>
  <c r="F503" i="16"/>
  <c r="C498" i="16"/>
  <c r="D492" i="16"/>
  <c r="D491" i="16"/>
  <c r="D489" i="16"/>
  <c r="F484" i="16"/>
  <c r="E481" i="16"/>
  <c r="D481" i="16"/>
  <c r="G480" i="16"/>
  <c r="G479" i="16"/>
  <c r="G478" i="16"/>
  <c r="G477" i="16"/>
  <c r="G476" i="16"/>
  <c r="G475" i="16"/>
  <c r="G474" i="16"/>
  <c r="G473" i="16"/>
  <c r="G471" i="16"/>
  <c r="G470" i="16"/>
  <c r="G469" i="16"/>
  <c r="G468" i="16"/>
  <c r="G467" i="16"/>
  <c r="G466" i="16"/>
  <c r="G465" i="16"/>
  <c r="C460" i="16"/>
  <c r="D454" i="16"/>
  <c r="D453" i="16"/>
  <c r="D452" i="16"/>
  <c r="F446" i="16"/>
  <c r="E443" i="16"/>
  <c r="D443" i="16"/>
  <c r="G439" i="16"/>
  <c r="G438" i="16"/>
  <c r="G437" i="16"/>
  <c r="G436" i="16"/>
  <c r="C431" i="16"/>
  <c r="D425" i="16"/>
  <c r="D424" i="16"/>
  <c r="D423" i="16"/>
  <c r="D422" i="16"/>
  <c r="F419" i="16"/>
  <c r="F417" i="16"/>
  <c r="E415" i="16"/>
  <c r="D415" i="16"/>
  <c r="G414" i="16"/>
  <c r="G413" i="16"/>
  <c r="G412" i="16"/>
  <c r="G411" i="16"/>
  <c r="G408" i="16"/>
  <c r="G407" i="16"/>
  <c r="G406" i="16"/>
  <c r="G405" i="16"/>
  <c r="G404" i="16"/>
  <c r="F404" i="16"/>
  <c r="C399" i="16"/>
  <c r="D394" i="16"/>
  <c r="D393" i="16"/>
  <c r="D392" i="16"/>
  <c r="F386" i="16"/>
  <c r="E383" i="16"/>
  <c r="D383" i="16"/>
  <c r="G376" i="16"/>
  <c r="G375" i="16"/>
  <c r="G374" i="16"/>
  <c r="G373" i="16"/>
  <c r="G372" i="16"/>
  <c r="G371" i="16"/>
  <c r="G370" i="16"/>
  <c r="G369" i="16"/>
  <c r="G368" i="16"/>
  <c r="G367" i="16"/>
  <c r="G366" i="16"/>
  <c r="G365" i="16"/>
  <c r="G364" i="16"/>
  <c r="G363" i="16"/>
  <c r="G362" i="16"/>
  <c r="G360" i="16"/>
  <c r="G358" i="16"/>
  <c r="F358" i="16"/>
  <c r="C353" i="16"/>
  <c r="D348" i="16"/>
  <c r="D347" i="16"/>
  <c r="D346" i="16"/>
  <c r="F340" i="16"/>
  <c r="E337" i="16"/>
  <c r="D337" i="16"/>
  <c r="F341" i="16" s="1"/>
  <c r="G336" i="16"/>
  <c r="G335" i="16"/>
  <c r="G334" i="16"/>
  <c r="G333" i="16"/>
  <c r="G332" i="16"/>
  <c r="G331" i="16"/>
  <c r="G330" i="16"/>
  <c r="G329" i="16"/>
  <c r="G328" i="16"/>
  <c r="G327" i="16"/>
  <c r="G326" i="16"/>
  <c r="G325" i="16"/>
  <c r="G324" i="16"/>
  <c r="G323" i="16"/>
  <c r="G322" i="16"/>
  <c r="G340" i="16" s="1"/>
  <c r="C317" i="16"/>
  <c r="D311" i="16"/>
  <c r="D310" i="16"/>
  <c r="D309" i="16"/>
  <c r="F303" i="16"/>
  <c r="E300" i="16"/>
  <c r="D300" i="16"/>
  <c r="G299" i="16"/>
  <c r="F299" i="16"/>
  <c r="G298" i="16"/>
  <c r="G297" i="16"/>
  <c r="G296" i="16"/>
  <c r="G295" i="16"/>
  <c r="G294" i="16"/>
  <c r="G293" i="16"/>
  <c r="G292" i="16"/>
  <c r="G291" i="16"/>
  <c r="G290" i="16"/>
  <c r="G288" i="16"/>
  <c r="G287" i="16"/>
  <c r="G286" i="16"/>
  <c r="G303" i="16" s="1"/>
  <c r="F286" i="16"/>
  <c r="C281" i="16"/>
  <c r="D275" i="16"/>
  <c r="D274" i="16"/>
  <c r="D273" i="16"/>
  <c r="F267" i="16"/>
  <c r="E264" i="16"/>
  <c r="D264" i="16"/>
  <c r="G262" i="16"/>
  <c r="G261" i="16"/>
  <c r="G260" i="16"/>
  <c r="G259" i="16"/>
  <c r="G258" i="16"/>
  <c r="G257" i="16"/>
  <c r="G256" i="16"/>
  <c r="G254" i="16"/>
  <c r="G253" i="16"/>
  <c r="G252" i="16"/>
  <c r="G251" i="16"/>
  <c r="G250" i="16"/>
  <c r="G249" i="16"/>
  <c r="G248" i="16"/>
  <c r="G247" i="16"/>
  <c r="G246" i="16"/>
  <c r="G245" i="16"/>
  <c r="F245" i="16"/>
  <c r="C240" i="16"/>
  <c r="D234" i="16"/>
  <c r="D233" i="16"/>
  <c r="D232" i="16"/>
  <c r="E223" i="16"/>
  <c r="D223" i="16"/>
  <c r="G222" i="16"/>
  <c r="G221" i="16"/>
  <c r="G220" i="16"/>
  <c r="G219" i="16"/>
  <c r="G218" i="16"/>
  <c r="G217" i="16"/>
  <c r="G216" i="16"/>
  <c r="G215" i="16"/>
  <c r="G214" i="16"/>
  <c r="G212" i="16"/>
  <c r="G211" i="16"/>
  <c r="G209" i="16"/>
  <c r="G208" i="16"/>
  <c r="G207" i="16"/>
  <c r="G206" i="16"/>
  <c r="G205" i="16"/>
  <c r="G204" i="16"/>
  <c r="G203" i="16"/>
  <c r="G226" i="16" s="1"/>
  <c r="F203" i="16"/>
  <c r="F226" i="16" s="1"/>
  <c r="C198" i="16"/>
  <c r="D193" i="16"/>
  <c r="D192" i="16"/>
  <c r="D191" i="16"/>
  <c r="F185" i="16"/>
  <c r="E182" i="16"/>
  <c r="D182" i="16"/>
  <c r="G180" i="16"/>
  <c r="G179" i="16"/>
  <c r="G178" i="16"/>
  <c r="G177" i="16"/>
  <c r="G176" i="16"/>
  <c r="G175" i="16"/>
  <c r="C170" i="16"/>
  <c r="D164" i="16"/>
  <c r="D163" i="16"/>
  <c r="D162" i="16"/>
  <c r="D161" i="16"/>
  <c r="F158" i="16"/>
  <c r="F156" i="16"/>
  <c r="E153" i="16"/>
  <c r="D153" i="16"/>
  <c r="G151" i="16"/>
  <c r="G150" i="16"/>
  <c r="G143" i="16"/>
  <c r="G156" i="16" s="1"/>
  <c r="F143" i="16"/>
  <c r="C138" i="16"/>
  <c r="D132" i="16"/>
  <c r="D131" i="16"/>
  <c r="D130" i="16"/>
  <c r="F124" i="16"/>
  <c r="E121" i="16"/>
  <c r="D121" i="16"/>
  <c r="G119" i="16"/>
  <c r="G118" i="16"/>
  <c r="G117" i="16"/>
  <c r="G116" i="16"/>
  <c r="G114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F101" i="16"/>
  <c r="C96" i="16"/>
  <c r="D91" i="16"/>
  <c r="B85" i="16"/>
  <c r="B126" i="16" s="1"/>
  <c r="B158" i="16" s="1"/>
  <c r="B187" i="16" s="1"/>
  <c r="B228" i="16" s="1"/>
  <c r="B84" i="16"/>
  <c r="B125" i="16" s="1"/>
  <c r="B157" i="16" s="1"/>
  <c r="B186" i="16" s="1"/>
  <c r="B227" i="16" s="1"/>
  <c r="B268" i="16" s="1"/>
  <c r="B304" i="16" s="1"/>
  <c r="B341" i="16" s="1"/>
  <c r="B387" i="16" s="1"/>
  <c r="B418" i="16" s="1"/>
  <c r="B447" i="16" s="1"/>
  <c r="B485" i="16" s="1"/>
  <c r="B521" i="16" s="1"/>
  <c r="B551" i="16" s="1"/>
  <c r="B582" i="16" s="1"/>
  <c r="B622" i="16" s="1"/>
  <c r="B678" i="16" s="1"/>
  <c r="B718" i="16" s="1"/>
  <c r="B774" i="16" s="1"/>
  <c r="B819" i="16" s="1"/>
  <c r="B860" i="16" s="1"/>
  <c r="B897" i="16" s="1"/>
  <c r="B947" i="16" s="1"/>
  <c r="B984" i="16" s="1"/>
  <c r="B1028" i="16" s="1"/>
  <c r="B1076" i="16" s="1"/>
  <c r="B1114" i="16" s="1"/>
  <c r="B1152" i="16" s="1"/>
  <c r="B1186" i="16" s="1"/>
  <c r="B1223" i="16" s="1"/>
  <c r="B1261" i="16" s="1"/>
  <c r="B1293" i="16" s="1"/>
  <c r="B1328" i="16" s="1"/>
  <c r="B1365" i="16" s="1"/>
  <c r="B1392" i="16" s="1"/>
  <c r="B1436" i="16" s="1"/>
  <c r="B1471" i="16" s="1"/>
  <c r="B1508" i="16" s="1"/>
  <c r="B1546" i="16" s="1"/>
  <c r="B1574" i="16" s="1"/>
  <c r="B1606" i="16" s="1"/>
  <c r="B1651" i="16" s="1"/>
  <c r="B1683" i="16" s="1"/>
  <c r="B1719" i="16" s="1"/>
  <c r="B1752" i="16" s="1"/>
  <c r="B1782" i="16" s="1"/>
  <c r="B1813" i="16" s="1"/>
  <c r="F83" i="16"/>
  <c r="B83" i="16"/>
  <c r="B124" i="16" s="1"/>
  <c r="B156" i="16" s="1"/>
  <c r="B185" i="16" s="1"/>
  <c r="B226" i="16" s="1"/>
  <c r="B267" i="16" s="1"/>
  <c r="B303" i="16" s="1"/>
  <c r="B340" i="16" s="1"/>
  <c r="B386" i="16" s="1"/>
  <c r="B417" i="16" s="1"/>
  <c r="B446" i="16" s="1"/>
  <c r="B484" i="16" s="1"/>
  <c r="B520" i="16" s="1"/>
  <c r="E80" i="16"/>
  <c r="D80" i="16"/>
  <c r="F80" i="16" s="1"/>
  <c r="B88" i="16" s="1"/>
  <c r="G79" i="16"/>
  <c r="G78" i="16"/>
  <c r="G77" i="16"/>
  <c r="G76" i="16"/>
  <c r="G75" i="16"/>
  <c r="G74" i="16"/>
  <c r="F74" i="16"/>
  <c r="G73" i="16"/>
  <c r="G72" i="16"/>
  <c r="G71" i="16"/>
  <c r="G70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83" i="16" s="1"/>
  <c r="F57" i="16"/>
  <c r="B57" i="16"/>
  <c r="B101" i="16" s="1"/>
  <c r="B143" i="16" s="1"/>
  <c r="C52" i="16"/>
  <c r="F39" i="16"/>
  <c r="E36" i="16"/>
  <c r="D3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39" i="16" s="1"/>
  <c r="F8" i="16"/>
  <c r="B92" i="15"/>
  <c r="G1922" i="2"/>
  <c r="N1969" i="2"/>
  <c r="P1969" i="2" s="1"/>
  <c r="Q1969" i="2" s="1"/>
  <c r="R1969" i="2" s="1"/>
  <c r="N1968" i="2"/>
  <c r="N1970" i="2" s="1"/>
  <c r="G2285" i="2"/>
  <c r="G2004" i="2"/>
  <c r="H11" i="30" l="1"/>
  <c r="H23" i="30" s="1"/>
  <c r="G23" i="32"/>
  <c r="G11" i="30"/>
  <c r="H23" i="32"/>
  <c r="G23" i="30"/>
  <c r="K11" i="30"/>
  <c r="K23" i="30" s="1"/>
  <c r="I23" i="30"/>
  <c r="L11" i="30"/>
  <c r="L23" i="30" s="1"/>
  <c r="J23" i="30"/>
  <c r="B1748" i="29"/>
  <c r="B1778" i="29"/>
  <c r="B1809" i="29" s="1"/>
  <c r="B1841" i="29" s="1"/>
  <c r="B1871" i="29" s="1"/>
  <c r="B1898" i="29" s="1"/>
  <c r="B1941" i="29" s="1"/>
  <c r="B1981" i="29" s="1"/>
  <c r="B2014" i="29" s="1"/>
  <c r="B2061" i="29" s="1"/>
  <c r="B2091" i="29" s="1"/>
  <c r="B2122" i="29" s="1"/>
  <c r="B2157" i="29" s="1"/>
  <c r="B2186" i="29" s="1"/>
  <c r="B2216" i="29" s="1"/>
  <c r="B2260" i="29" s="1"/>
  <c r="B2307" i="29" s="1"/>
  <c r="B2353" i="29" s="1"/>
  <c r="B2386" i="29" s="1"/>
  <c r="B2418" i="29" s="1"/>
  <c r="B2452" i="29" s="1"/>
  <c r="B2489" i="29" s="1"/>
  <c r="B2521" i="29" s="1"/>
  <c r="B2552" i="29" s="1"/>
  <c r="B2584" i="29" s="1"/>
  <c r="B2621" i="29" s="1"/>
  <c r="B2656" i="29" s="1"/>
  <c r="B2687" i="29" s="1"/>
  <c r="B2719" i="29" s="1"/>
  <c r="B2751" i="29" s="1"/>
  <c r="B2784" i="29" s="1"/>
  <c r="B2816" i="29" s="1"/>
  <c r="B2846" i="29" s="1"/>
  <c r="B2876" i="29" s="1"/>
  <c r="B2906" i="29" s="1"/>
  <c r="B2941" i="29" s="1"/>
  <c r="B2976" i="29" s="1"/>
  <c r="B3005" i="29" s="1"/>
  <c r="B3036" i="29" s="1"/>
  <c r="B3066" i="29" s="1"/>
  <c r="B3096" i="29" s="1"/>
  <c r="B3132" i="29" s="1"/>
  <c r="B3163" i="29" s="1"/>
  <c r="B3197" i="29" s="1"/>
  <c r="B3227" i="29" s="1"/>
  <c r="B3257" i="29" s="1"/>
  <c r="B3287" i="29" s="1"/>
  <c r="B3317" i="29" s="1"/>
  <c r="B3349" i="29" s="1"/>
  <c r="B3379" i="29" s="1"/>
  <c r="B3415" i="29" s="1"/>
  <c r="B3445" i="29" s="1"/>
  <c r="B3476" i="29" s="1"/>
  <c r="F84" i="28"/>
  <c r="F447" i="28"/>
  <c r="F714" i="28"/>
  <c r="B722" i="28" s="1"/>
  <c r="D722" i="28" s="1"/>
  <c r="G719" i="28" s="1"/>
  <c r="J12" i="12" s="1"/>
  <c r="F972" i="28"/>
  <c r="F1140" i="28"/>
  <c r="B1148" i="28" s="1"/>
  <c r="D1148" i="28" s="1"/>
  <c r="F1281" i="28"/>
  <c r="B1289" i="28" s="1"/>
  <c r="F1707" i="28"/>
  <c r="B1715" i="28" s="1"/>
  <c r="D1715" i="28" s="1"/>
  <c r="G1712" i="28" s="1"/>
  <c r="F2149" i="28"/>
  <c r="B2157" i="28" s="1"/>
  <c r="F2154" i="28" s="1"/>
  <c r="F2161" i="28" s="1"/>
  <c r="F2178" i="28"/>
  <c r="B2186" i="28" s="1"/>
  <c r="F2513" i="28"/>
  <c r="B2521" i="28" s="1"/>
  <c r="D2521" i="28" s="1"/>
  <c r="G2518" i="28" s="1"/>
  <c r="G2843" i="28"/>
  <c r="F2972" i="28"/>
  <c r="F3628" i="28"/>
  <c r="E20" i="12" s="1"/>
  <c r="B852" i="28"/>
  <c r="B889" i="28" s="1"/>
  <c r="B939" i="28" s="1"/>
  <c r="B976" i="28" s="1"/>
  <c r="B1020" i="28" s="1"/>
  <c r="B1068" i="28" s="1"/>
  <c r="B1106" i="28" s="1"/>
  <c r="B1144" i="28" s="1"/>
  <c r="B1178" i="28" s="1"/>
  <c r="B1215" i="28" s="1"/>
  <c r="B1253" i="28" s="1"/>
  <c r="B1285" i="28" s="1"/>
  <c r="B1320" i="28" s="1"/>
  <c r="B1357" i="28" s="1"/>
  <c r="B1384" i="28" s="1"/>
  <c r="B1428" i="28" s="1"/>
  <c r="B1463" i="28" s="1"/>
  <c r="B1500" i="28" s="1"/>
  <c r="B1538" i="28" s="1"/>
  <c r="B1566" i="28" s="1"/>
  <c r="B1598" i="28" s="1"/>
  <c r="B1643" i="28" s="1"/>
  <c r="B1675" i="28" s="1"/>
  <c r="B1711" i="28" s="1"/>
  <c r="B1744" i="28" s="1"/>
  <c r="B1774" i="28" s="1"/>
  <c r="B1805" i="28" s="1"/>
  <c r="B2683" i="28"/>
  <c r="B2780" i="28" s="1"/>
  <c r="B2872" i="28" s="1"/>
  <c r="B2902" i="28" s="1"/>
  <c r="F40" i="28"/>
  <c r="F521" i="28"/>
  <c r="F1068" i="28"/>
  <c r="F1357" i="28"/>
  <c r="F1463" i="28"/>
  <c r="F1894" i="28"/>
  <c r="F2902" i="28"/>
  <c r="E18" i="12" s="1"/>
  <c r="F3032" i="28"/>
  <c r="F3283" i="28"/>
  <c r="F3375" i="28"/>
  <c r="F3411" i="28"/>
  <c r="G3504" i="28"/>
  <c r="F3872" i="28"/>
  <c r="F3911" i="28"/>
  <c r="F186" i="28"/>
  <c r="G415" i="28"/>
  <c r="F547" i="28"/>
  <c r="B555" i="28" s="1"/>
  <c r="D555" i="28" s="1"/>
  <c r="G552" i="28" s="1"/>
  <c r="F848" i="28"/>
  <c r="B856" i="28" s="1"/>
  <c r="F853" i="28" s="1"/>
  <c r="F1064" i="28"/>
  <c r="B1072" i="28" s="1"/>
  <c r="F1285" i="28"/>
  <c r="F1594" i="28"/>
  <c r="B1602" i="28" s="1"/>
  <c r="F1599" i="28" s="1"/>
  <c r="F1867" i="28"/>
  <c r="F2303" i="28"/>
  <c r="F2345" i="28"/>
  <c r="B2353" i="28" s="1"/>
  <c r="G2576" i="28"/>
  <c r="G2580" i="28" s="1"/>
  <c r="F2812" i="28"/>
  <c r="F3092" i="28"/>
  <c r="F3309" i="28"/>
  <c r="B3317" i="28" s="1"/>
  <c r="D3317" i="28" s="1"/>
  <c r="G3314" i="28" s="1"/>
  <c r="F3371" i="28"/>
  <c r="B3379" i="28" s="1"/>
  <c r="F3376" i="28" s="1"/>
  <c r="F3383" i="28" s="1"/>
  <c r="F3869" i="28"/>
  <c r="B3876" i="28" s="1"/>
  <c r="F762" i="28"/>
  <c r="B770" i="28" s="1"/>
  <c r="D770" i="28" s="1"/>
  <c r="G767" i="28" s="1"/>
  <c r="G3473" i="28"/>
  <c r="F36" i="28"/>
  <c r="B44" i="28" s="1"/>
  <c r="F41" i="28" s="1"/>
  <c r="F48" i="28" s="1"/>
  <c r="F935" i="28"/>
  <c r="B943" i="28" s="1"/>
  <c r="F1837" i="28"/>
  <c r="G3063" i="28"/>
  <c r="F3088" i="28"/>
  <c r="B3096" i="28" s="1"/>
  <c r="F3093" i="28" s="1"/>
  <c r="F3100" i="28" s="1"/>
  <c r="F3499" i="28"/>
  <c r="F2010" i="28"/>
  <c r="F2898" i="28"/>
  <c r="B2906" i="28" s="1"/>
  <c r="G3908" i="28"/>
  <c r="F2652" i="28"/>
  <c r="F2933" i="28"/>
  <c r="B2941" i="28" s="1"/>
  <c r="F2938" i="28" s="1"/>
  <c r="G977" i="28"/>
  <c r="F2711" i="28"/>
  <c r="B2720" i="28" s="1"/>
  <c r="D2720" i="28" s="1"/>
  <c r="G2716" i="28" s="1"/>
  <c r="F2743" i="28"/>
  <c r="B2751" i="28" s="1"/>
  <c r="F2748" i="28" s="1"/>
  <c r="F443" i="28"/>
  <c r="B451" i="28" s="1"/>
  <c r="F582" i="28"/>
  <c r="F1253" i="28"/>
  <c r="F3124" i="28"/>
  <c r="B3132" i="28" s="1"/>
  <c r="F157" i="28"/>
  <c r="F165" i="28" s="1"/>
  <c r="F2968" i="28"/>
  <c r="B2976" i="28" s="1"/>
  <c r="F2973" i="28" s="1"/>
  <c r="F2980" i="28" s="1"/>
  <c r="G2868" i="28"/>
  <c r="G3088" i="28"/>
  <c r="G3092" i="28" s="1"/>
  <c r="F3155" i="28"/>
  <c r="B3163" i="28" s="1"/>
  <c r="F3160" i="28" s="1"/>
  <c r="F3167" i="28" s="1"/>
  <c r="F3584" i="28"/>
  <c r="E19" i="12" s="1"/>
  <c r="F3704" i="28"/>
  <c r="F153" i="28"/>
  <c r="G153" i="28"/>
  <c r="G972" i="28"/>
  <c r="G976" i="28" s="1"/>
  <c r="G984" i="28" s="1"/>
  <c r="F126" i="28"/>
  <c r="G3002" i="28"/>
  <c r="F3028" i="28"/>
  <c r="B3036" i="28" s="1"/>
  <c r="F3033" i="28" s="1"/>
  <c r="F3747" i="28"/>
  <c r="B3754" i="28" s="1"/>
  <c r="D3754" i="28" s="1"/>
  <c r="G3751" i="28" s="1"/>
  <c r="G3758" i="28" s="1"/>
  <c r="G2449" i="28"/>
  <c r="F2842" i="28"/>
  <c r="F2850" i="28" s="1"/>
  <c r="G3219" i="28"/>
  <c r="G3223" i="28" s="1"/>
  <c r="F3788" i="28"/>
  <c r="B3795" i="28" s="1"/>
  <c r="F3792" i="28" s="1"/>
  <c r="F3799" i="28" s="1"/>
  <c r="F1392" i="28"/>
  <c r="F2118" i="28"/>
  <c r="G1594" i="28"/>
  <c r="G1978" i="28"/>
  <c r="G3701" i="28"/>
  <c r="G677" i="28"/>
  <c r="D11" i="12" s="1"/>
  <c r="F674" i="28"/>
  <c r="B682" i="28" s="1"/>
  <c r="F679" i="28" s="1"/>
  <c r="F2776" i="28"/>
  <c r="B2784" i="28" s="1"/>
  <c r="F2781" i="28" s="1"/>
  <c r="F622" i="28"/>
  <c r="F766" i="28"/>
  <c r="F2868" i="28"/>
  <c r="B2876" i="28" s="1"/>
  <c r="G2871" i="28"/>
  <c r="F2683" i="28"/>
  <c r="E15" i="12" s="1"/>
  <c r="F812" i="28"/>
  <c r="I14" i="12" s="1"/>
  <c r="D815" i="28"/>
  <c r="G812" i="28" s="1"/>
  <c r="J14" i="12" s="1"/>
  <c r="D3132" i="28"/>
  <c r="G3129" i="28" s="1"/>
  <c r="F3129" i="28"/>
  <c r="F3040" i="28"/>
  <c r="D308" i="28"/>
  <c r="G305" i="28" s="1"/>
  <c r="F305" i="28"/>
  <c r="G2149" i="28"/>
  <c r="G2153" i="28" s="1"/>
  <c r="F2182" i="28"/>
  <c r="F2190" i="28" s="1"/>
  <c r="G2968" i="28"/>
  <c r="G2972" i="28" s="1"/>
  <c r="G3155" i="28"/>
  <c r="G3159" i="28" s="1"/>
  <c r="G3625" i="28"/>
  <c r="G3628" i="28" s="1"/>
  <c r="F20" i="12" s="1"/>
  <c r="G517" i="28"/>
  <c r="G521" i="28" s="1"/>
  <c r="F718" i="28"/>
  <c r="E12" i="12" s="1"/>
  <c r="F1496" i="28"/>
  <c r="B1504" i="28" s="1"/>
  <c r="F1770" i="28"/>
  <c r="B1778" i="28" s="1"/>
  <c r="D1778" i="28" s="1"/>
  <c r="G1775" i="28" s="1"/>
  <c r="F1801" i="28"/>
  <c r="B1809" i="28" s="1"/>
  <c r="F1806" i="28" s="1"/>
  <c r="F3279" i="28"/>
  <c r="B3287" i="28" s="1"/>
  <c r="F3284" i="28" s="1"/>
  <c r="F3291" i="28" s="1"/>
  <c r="G121" i="28"/>
  <c r="G125" i="28" s="1"/>
  <c r="F182" i="28"/>
  <c r="B190" i="28" s="1"/>
  <c r="F187" i="28" s="1"/>
  <c r="F194" i="28" s="1"/>
  <c r="F418" i="28"/>
  <c r="F426" i="28" s="1"/>
  <c r="F1016" i="28"/>
  <c r="B1024" i="28" s="1"/>
  <c r="F1021" i="28" s="1"/>
  <c r="F1028" i="28" s="1"/>
  <c r="F1353" i="28"/>
  <c r="B1361" i="28" s="1"/>
  <c r="F1380" i="28"/>
  <c r="G1895" i="28"/>
  <c r="G3279" i="28"/>
  <c r="G3283" i="28" s="1"/>
  <c r="F678" i="28"/>
  <c r="F1598" i="28"/>
  <c r="G1770" i="28"/>
  <c r="G1774" i="28" s="1"/>
  <c r="F2006" i="28"/>
  <c r="B2014" i="28" s="1"/>
  <c r="F2011" i="28" s="1"/>
  <c r="F2018" i="28" s="1"/>
  <c r="F2299" i="28"/>
  <c r="B2307" i="28" s="1"/>
  <c r="F2304" i="28" s="1"/>
  <c r="G2997" i="28"/>
  <c r="G3001" i="28" s="1"/>
  <c r="G3009" i="28" s="1"/>
  <c r="G522" i="28"/>
  <c r="G885" i="28"/>
  <c r="G889" i="28" s="1"/>
  <c r="F2114" i="28"/>
  <c r="B2122" i="28" s="1"/>
  <c r="G2743" i="28"/>
  <c r="G2747" i="28" s="1"/>
  <c r="G3249" i="28"/>
  <c r="G3253" i="28" s="1"/>
  <c r="G3437" i="28"/>
  <c r="F3625" i="28"/>
  <c r="B3632" i="28" s="1"/>
  <c r="G419" i="28"/>
  <c r="G1890" i="28"/>
  <c r="G1894" i="28" s="1"/>
  <c r="G1902" i="28" s="1"/>
  <c r="G2345" i="28"/>
  <c r="G2349" i="28" s="1"/>
  <c r="F3581" i="28"/>
  <c r="B3588" i="28" s="1"/>
  <c r="D3588" i="28" s="1"/>
  <c r="G3585" i="28" s="1"/>
  <c r="G158" i="28"/>
  <c r="G300" i="28"/>
  <c r="G304" i="28" s="1"/>
  <c r="G312" i="28" s="1"/>
  <c r="F1020" i="28"/>
  <c r="G1064" i="28"/>
  <c r="G1068" i="28" s="1"/>
  <c r="F1174" i="28"/>
  <c r="B1182" i="28" s="1"/>
  <c r="F1179" i="28" s="1"/>
  <c r="G1385" i="28"/>
  <c r="F1424" i="28"/>
  <c r="B1432" i="28" s="1"/>
  <c r="G3371" i="28"/>
  <c r="G3375" i="28" s="1"/>
  <c r="G3747" i="28"/>
  <c r="G1671" i="28"/>
  <c r="G1675" i="28" s="1"/>
  <c r="G2114" i="28"/>
  <c r="G2513" i="28"/>
  <c r="G2898" i="28"/>
  <c r="G2933" i="28"/>
  <c r="G2937" i="28" s="1"/>
  <c r="G2006" i="28"/>
  <c r="G2010" i="28" s="1"/>
  <c r="F2448" i="28"/>
  <c r="F2456" i="28" s="1"/>
  <c r="G3407" i="28"/>
  <c r="G3869" i="28"/>
  <c r="G3872" i="28" s="1"/>
  <c r="F1178" i="28"/>
  <c r="G1249" i="28"/>
  <c r="G1253" i="28" s="1"/>
  <c r="G1534" i="28"/>
  <c r="G1538" i="28" s="1"/>
  <c r="G1863" i="28"/>
  <c r="G1867" i="28" s="1"/>
  <c r="G2208" i="28"/>
  <c r="G2212" i="28" s="1"/>
  <c r="G2299" i="28"/>
  <c r="F3249" i="28"/>
  <c r="B3257" i="28" s="1"/>
  <c r="F3254" i="28" s="1"/>
  <c r="F3261" i="28" s="1"/>
  <c r="G418" i="28"/>
  <c r="G80" i="28"/>
  <c r="G84" i="28" s="1"/>
  <c r="G547" i="28"/>
  <c r="G551" i="28" s="1"/>
  <c r="F885" i="28"/>
  <c r="B893" i="28" s="1"/>
  <c r="F890" i="28" s="1"/>
  <c r="G1639" i="28"/>
  <c r="F1902" i="28"/>
  <c r="G3581" i="28"/>
  <c r="G3584" i="28" s="1"/>
  <c r="F19" i="12" s="1"/>
  <c r="F3701" i="28"/>
  <c r="B3708" i="28" s="1"/>
  <c r="D3708" i="28" s="1"/>
  <c r="G3705" i="28" s="1"/>
  <c r="G3712" i="28" s="1"/>
  <c r="F383" i="28"/>
  <c r="B391" i="28" s="1"/>
  <c r="F388" i="28" s="1"/>
  <c r="F395" i="28" s="1"/>
  <c r="F1459" i="28"/>
  <c r="B1467" i="28" s="1"/>
  <c r="D1467" i="28" s="1"/>
  <c r="G1464" i="28" s="1"/>
  <c r="G1801" i="28"/>
  <c r="F1890" i="28"/>
  <c r="F1973" i="28"/>
  <c r="G2378" i="28"/>
  <c r="G2382" i="28" s="1"/>
  <c r="F3407" i="28"/>
  <c r="B3415" i="28" s="1"/>
  <c r="D3415" i="28" s="1"/>
  <c r="G3412" i="28" s="1"/>
  <c r="F3441" i="28"/>
  <c r="F889" i="28"/>
  <c r="G1016" i="28"/>
  <c r="G1020" i="28" s="1"/>
  <c r="F1639" i="28"/>
  <c r="B1647" i="28" s="1"/>
  <c r="F1644" i="28" s="1"/>
  <c r="F1933" i="28"/>
  <c r="B1941" i="28" s="1"/>
  <c r="D1941" i="28" s="1"/>
  <c r="G1938" i="28" s="1"/>
  <c r="F2057" i="28"/>
  <c r="F2083" i="28"/>
  <c r="B2091" i="28" s="1"/>
  <c r="D2091" i="28" s="1"/>
  <c r="G2088" i="28" s="1"/>
  <c r="F2481" i="28"/>
  <c r="B2489" i="28" s="1"/>
  <c r="F2576" i="28"/>
  <c r="B2584" i="28" s="1"/>
  <c r="F2581" i="28" s="1"/>
  <c r="G2711" i="28"/>
  <c r="F3437" i="28"/>
  <c r="B3445" i="28" s="1"/>
  <c r="D3445" i="28" s="1"/>
  <c r="G3442" i="28" s="1"/>
  <c r="F3750" i="28"/>
  <c r="B550" i="28"/>
  <c r="B581" i="28"/>
  <c r="B677" i="28" s="1"/>
  <c r="B305" i="28"/>
  <c r="B342" i="28"/>
  <c r="B388" i="28" s="1"/>
  <c r="B419" i="28" s="1"/>
  <c r="B448" i="28" s="1"/>
  <c r="B486" i="28" s="1"/>
  <c r="B522" i="28" s="1"/>
  <c r="B552" i="28" s="1"/>
  <c r="B583" i="28" s="1"/>
  <c r="B679" i="28" s="1"/>
  <c r="B719" i="28" s="1"/>
  <c r="B767" i="28" s="1"/>
  <c r="B812" i="28" s="1"/>
  <c r="B269" i="28"/>
  <c r="G443" i="28"/>
  <c r="G447" i="28" s="1"/>
  <c r="G1211" i="28"/>
  <c r="G1215" i="28" s="1"/>
  <c r="B175" i="28"/>
  <c r="F579" i="28"/>
  <c r="B586" i="28" s="1"/>
  <c r="G618" i="28"/>
  <c r="G622" i="28" s="1"/>
  <c r="F10" i="12" s="1"/>
  <c r="F984" i="28"/>
  <c r="G39" i="28"/>
  <c r="G36" i="28"/>
  <c r="G182" i="28"/>
  <c r="G186" i="28" s="1"/>
  <c r="G264" i="28"/>
  <c r="G268" i="28" s="1"/>
  <c r="F125" i="28"/>
  <c r="G337" i="28"/>
  <c r="G341" i="28" s="1"/>
  <c r="G157" i="28"/>
  <c r="F223" i="28"/>
  <c r="B231" i="28" s="1"/>
  <c r="F227" i="28"/>
  <c r="F448" i="28"/>
  <c r="F455" i="28" s="1"/>
  <c r="D451" i="28"/>
  <c r="G448" i="28" s="1"/>
  <c r="F337" i="28"/>
  <c r="B345" i="28" s="1"/>
  <c r="F341" i="28"/>
  <c r="G714" i="28"/>
  <c r="G718" i="28" s="1"/>
  <c r="G935" i="28"/>
  <c r="G939" i="28" s="1"/>
  <c r="F304" i="28"/>
  <c r="F312" i="28" s="1"/>
  <c r="G223" i="28"/>
  <c r="G226" i="28"/>
  <c r="F517" i="28"/>
  <c r="F1216" i="28"/>
  <c r="D1219" i="28"/>
  <c r="G1216" i="28" s="1"/>
  <c r="D88" i="28"/>
  <c r="G85" i="28" s="1"/>
  <c r="F85" i="28"/>
  <c r="F92" i="28" s="1"/>
  <c r="D1024" i="28"/>
  <c r="G1021" i="28" s="1"/>
  <c r="G1028" i="28" s="1"/>
  <c r="F264" i="28"/>
  <c r="B272" i="28" s="1"/>
  <c r="F268" i="28"/>
  <c r="G383" i="28"/>
  <c r="F121" i="28"/>
  <c r="B129" i="28" s="1"/>
  <c r="D129" i="28" s="1"/>
  <c r="G126" i="28" s="1"/>
  <c r="G481" i="28"/>
  <c r="G485" i="28" s="1"/>
  <c r="F529" i="28"/>
  <c r="F481" i="28"/>
  <c r="B490" i="28" s="1"/>
  <c r="F485" i="28"/>
  <c r="G83" i="28"/>
  <c r="F1286" i="28"/>
  <c r="D1289" i="28"/>
  <c r="G1286" i="28" s="1"/>
  <c r="D190" i="28"/>
  <c r="G187" i="28" s="1"/>
  <c r="G1140" i="28"/>
  <c r="G1144" i="28" s="1"/>
  <c r="D1257" i="28"/>
  <c r="G1254" i="28" s="1"/>
  <c r="G1261" i="28" s="1"/>
  <c r="F1254" i="28"/>
  <c r="G386" i="28"/>
  <c r="G1145" i="28"/>
  <c r="G1281" i="28"/>
  <c r="G1284" i="28"/>
  <c r="F2903" i="28"/>
  <c r="D2906" i="28"/>
  <c r="G2903" i="28" s="1"/>
  <c r="J18" i="12" s="1"/>
  <c r="G579" i="28"/>
  <c r="G582" i="28" s="1"/>
  <c r="D943" i="28"/>
  <c r="G940" i="28" s="1"/>
  <c r="F940" i="28"/>
  <c r="F947" i="28" s="1"/>
  <c r="G1174" i="28"/>
  <c r="D856" i="28"/>
  <c r="G853" i="28" s="1"/>
  <c r="G674" i="28"/>
  <c r="F1106" i="28"/>
  <c r="F1114" i="28" s="1"/>
  <c r="F1102" i="28"/>
  <c r="F1144" i="28"/>
  <c r="D626" i="28"/>
  <c r="G623" i="28" s="1"/>
  <c r="J10" i="12" s="1"/>
  <c r="G1102" i="28"/>
  <c r="G1106" i="28" s="1"/>
  <c r="G1114" i="28" s="1"/>
  <c r="F1145" i="28"/>
  <c r="G1462" i="28"/>
  <c r="G1459" i="28"/>
  <c r="G1463" i="28" s="1"/>
  <c r="D1072" i="28"/>
  <c r="G1069" i="28" s="1"/>
  <c r="G1076" i="28" s="1"/>
  <c r="F1069" i="28"/>
  <c r="F1076" i="28" s="1"/>
  <c r="G762" i="28"/>
  <c r="G766" i="28" s="1"/>
  <c r="F1316" i="28"/>
  <c r="B1324" i="28" s="1"/>
  <c r="G1353" i="28"/>
  <c r="G1357" i="28" s="1"/>
  <c r="G810" i="28"/>
  <c r="D14" i="12" s="1"/>
  <c r="G807" i="28"/>
  <c r="D1361" i="28"/>
  <c r="G1358" i="28" s="1"/>
  <c r="F1358" i="28"/>
  <c r="G1383" i="28"/>
  <c r="G1380" i="28"/>
  <c r="G1384" i="28" s="1"/>
  <c r="G1177" i="28"/>
  <c r="G1316" i="28"/>
  <c r="G1320" i="28" s="1"/>
  <c r="F1775" i="28"/>
  <c r="D2307" i="28"/>
  <c r="G2304" i="28" s="1"/>
  <c r="F2350" i="28"/>
  <c r="D2353" i="28"/>
  <c r="G2350" i="28" s="1"/>
  <c r="F811" i="28"/>
  <c r="F852" i="28"/>
  <c r="F860" i="28" s="1"/>
  <c r="F1428" i="28"/>
  <c r="D1504" i="28"/>
  <c r="G1501" i="28" s="1"/>
  <c r="F1501" i="28"/>
  <c r="F1508" i="28" s="1"/>
  <c r="D1809" i="28"/>
  <c r="G1806" i="28" s="1"/>
  <c r="D2122" i="28"/>
  <c r="G2119" i="28" s="1"/>
  <c r="F2119" i="28"/>
  <c r="F2126" i="28" s="1"/>
  <c r="F2518" i="28"/>
  <c r="G1743" i="28"/>
  <c r="G1740" i="28"/>
  <c r="G2083" i="28"/>
  <c r="F2213" i="28"/>
  <c r="D2216" i="28"/>
  <c r="G2213" i="28" s="1"/>
  <c r="F2256" i="28"/>
  <c r="F2252" i="28"/>
  <c r="B2260" i="28" s="1"/>
  <c r="G2779" i="28"/>
  <c r="D16" i="12" s="1"/>
  <c r="G2776" i="28"/>
  <c r="G2178" i="28"/>
  <c r="G2182" i="28" s="1"/>
  <c r="F1215" i="28"/>
  <c r="F1223" i="28" s="1"/>
  <c r="D1841" i="28"/>
  <c r="G1838" i="28" s="1"/>
  <c r="F1838" i="28"/>
  <c r="F1845" i="28" s="1"/>
  <c r="G2053" i="28"/>
  <c r="G2057" i="28" s="1"/>
  <c r="G848" i="28"/>
  <c r="G852" i="28" s="1"/>
  <c r="F1320" i="28"/>
  <c r="G1424" i="28"/>
  <c r="G1428" i="28" s="1"/>
  <c r="D1542" i="28"/>
  <c r="G1539" i="28" s="1"/>
  <c r="F1539" i="28"/>
  <c r="F2716" i="28"/>
  <c r="F1712" i="28"/>
  <c r="F1719" i="28" s="1"/>
  <c r="G1805" i="28"/>
  <c r="G1813" i="28" s="1"/>
  <c r="G1973" i="28"/>
  <c r="G1976" i="28"/>
  <c r="F1566" i="28"/>
  <c r="F1562" i="28"/>
  <c r="B1570" i="28" s="1"/>
  <c r="D2186" i="28"/>
  <c r="G2183" i="28" s="1"/>
  <c r="F2183" i="28"/>
  <c r="F2311" i="28"/>
  <c r="G1597" i="28"/>
  <c r="F1863" i="28"/>
  <c r="B1871" i="28" s="1"/>
  <c r="F1937" i="28"/>
  <c r="G2444" i="28"/>
  <c r="D3163" i="28"/>
  <c r="G3160" i="28" s="1"/>
  <c r="F1805" i="28"/>
  <c r="G2117" i="28"/>
  <c r="G2118" i="28" s="1"/>
  <c r="G2410" i="28"/>
  <c r="G2414" i="28" s="1"/>
  <c r="F2617" i="28"/>
  <c r="F2613" i="28"/>
  <c r="B2621" i="28" s="1"/>
  <c r="F1538" i="28"/>
  <c r="G1562" i="28"/>
  <c r="G1566" i="28" s="1"/>
  <c r="G1642" i="28"/>
  <c r="G2252" i="28"/>
  <c r="G2256" i="28" s="1"/>
  <c r="D3257" i="28"/>
  <c r="G3254" i="28" s="1"/>
  <c r="F1671" i="28"/>
  <c r="B1679" i="28" s="1"/>
  <c r="G2302" i="28"/>
  <c r="G2715" i="28"/>
  <c r="G1496" i="28"/>
  <c r="G1500" i="28" s="1"/>
  <c r="F1740" i="28"/>
  <c r="B1748" i="28" s="1"/>
  <c r="Q1962" i="28"/>
  <c r="F2053" i="28"/>
  <c r="B2061" i="28" s="1"/>
  <c r="G2086" i="28"/>
  <c r="F2349" i="28"/>
  <c r="F1643" i="28"/>
  <c r="G2811" i="28"/>
  <c r="G2808" i="28"/>
  <c r="F2087" i="28"/>
  <c r="D2386" i="28"/>
  <c r="G2383" i="28" s="1"/>
  <c r="F2383" i="28"/>
  <c r="D2751" i="28"/>
  <c r="G2748" i="28" s="1"/>
  <c r="G2755" i="28" s="1"/>
  <c r="G1833" i="28"/>
  <c r="G1837" i="28" s="1"/>
  <c r="G1845" i="28" s="1"/>
  <c r="F2212" i="28"/>
  <c r="D2941" i="28"/>
  <c r="G2938" i="28" s="1"/>
  <c r="F3412" i="28"/>
  <c r="F3419" i="28" s="1"/>
  <c r="G1707" i="28"/>
  <c r="G1711" i="28" s="1"/>
  <c r="F1774" i="28"/>
  <c r="G1933" i="28"/>
  <c r="G1937" i="28" s="1"/>
  <c r="F2873" i="28"/>
  <c r="I17" i="12" s="1"/>
  <c r="D2876" i="28"/>
  <c r="G2873" i="28" s="1"/>
  <c r="J17" i="12" s="1"/>
  <c r="D3876" i="28"/>
  <c r="G3873" i="28" s="1"/>
  <c r="F3873" i="28"/>
  <c r="G2481" i="28"/>
  <c r="F2544" i="28"/>
  <c r="B2552" i="28" s="1"/>
  <c r="F2679" i="28"/>
  <c r="B2687" i="28" s="1"/>
  <c r="F2780" i="28"/>
  <c r="F3001" i="28"/>
  <c r="G3189" i="28"/>
  <c r="G3440" i="28"/>
  <c r="G3441" i="28" s="1"/>
  <c r="F2382" i="28"/>
  <c r="G2544" i="28"/>
  <c r="G2548" i="28" s="1"/>
  <c r="G2679" i="28"/>
  <c r="G2683" i="28" s="1"/>
  <c r="F15" i="12" s="1"/>
  <c r="F2747" i="28"/>
  <c r="G2838" i="28"/>
  <c r="G2842" i="28" s="1"/>
  <c r="G2613" i="28"/>
  <c r="G2617" i="28" s="1"/>
  <c r="G3536" i="28"/>
  <c r="G3540" i="28" s="1"/>
  <c r="F2410" i="28"/>
  <c r="B2418" i="28" s="1"/>
  <c r="G2447" i="28"/>
  <c r="G2484" i="28"/>
  <c r="G3028" i="28"/>
  <c r="G3032" i="28" s="1"/>
  <c r="F3662" i="28"/>
  <c r="B3669" i="28" s="1"/>
  <c r="F3665" i="28"/>
  <c r="E21" i="12" s="1"/>
  <c r="G2516" i="28"/>
  <c r="F2715" i="28"/>
  <c r="F2808" i="28"/>
  <c r="B2816" i="28" s="1"/>
  <c r="G2901" i="28"/>
  <c r="D18" i="12" s="1"/>
  <c r="G3127" i="28"/>
  <c r="G3124" i="28"/>
  <c r="F3219" i="28"/>
  <c r="B3227" i="28" s="1"/>
  <c r="G3410" i="28"/>
  <c r="F2485" i="28"/>
  <c r="F2648" i="28"/>
  <c r="B2656" i="28" s="1"/>
  <c r="F3949" i="28"/>
  <c r="F3946" i="28"/>
  <c r="B3953" i="28" s="1"/>
  <c r="F2517" i="28"/>
  <c r="G2648" i="28"/>
  <c r="G2652" i="28" s="1"/>
  <c r="F3540" i="28"/>
  <c r="F3536" i="28"/>
  <c r="B3544" i="28" s="1"/>
  <c r="F2580" i="28"/>
  <c r="F2872" i="28"/>
  <c r="E17" i="12" s="1"/>
  <c r="F2937" i="28"/>
  <c r="G3662" i="28"/>
  <c r="F3062" i="28"/>
  <c r="F3070" i="28" s="1"/>
  <c r="F3058" i="28"/>
  <c r="G3261" i="28"/>
  <c r="G3829" i="28"/>
  <c r="G3832" i="28" s="1"/>
  <c r="F3345" i="28"/>
  <c r="F3341" i="28"/>
  <c r="B3349" i="28" s="1"/>
  <c r="F3468" i="28"/>
  <c r="F3473" i="28" s="1"/>
  <c r="F3480" i="28" s="1"/>
  <c r="G3309" i="28"/>
  <c r="G3313" i="28" s="1"/>
  <c r="D3379" i="28"/>
  <c r="G3376" i="28" s="1"/>
  <c r="G3499" i="28"/>
  <c r="D3036" i="28"/>
  <c r="G3033" i="28" s="1"/>
  <c r="G3468" i="28"/>
  <c r="G3472" i="28" s="1"/>
  <c r="D3632" i="28"/>
  <c r="G3629" i="28" s="1"/>
  <c r="F3629" i="28"/>
  <c r="G3788" i="28"/>
  <c r="F3009" i="28"/>
  <c r="F3189" i="28"/>
  <c r="B3197" i="28" s="1"/>
  <c r="F3193" i="28"/>
  <c r="F3128" i="28"/>
  <c r="F3313" i="28"/>
  <c r="F3908" i="28"/>
  <c r="B3915" i="28" s="1"/>
  <c r="G3946" i="28"/>
  <c r="G3949" i="28" s="1"/>
  <c r="G3192" i="28"/>
  <c r="F3585" i="28"/>
  <c r="G3058" i="28"/>
  <c r="G3062" i="28" s="1"/>
  <c r="G3341" i="28"/>
  <c r="G3345" i="28" s="1"/>
  <c r="F3503" i="28"/>
  <c r="F3511" i="28" s="1"/>
  <c r="F3791" i="28"/>
  <c r="F3829" i="28"/>
  <c r="B3836" i="28" s="1"/>
  <c r="F1388" i="16"/>
  <c r="F1570" i="16"/>
  <c r="B1578" i="16" s="1"/>
  <c r="F547" i="16"/>
  <c r="B555" i="16" s="1"/>
  <c r="G1984" i="16"/>
  <c r="F2521" i="16"/>
  <c r="B2529" i="16" s="1"/>
  <c r="D2529" i="16" s="1"/>
  <c r="F3954" i="16"/>
  <c r="B3961" i="16" s="1"/>
  <c r="F3096" i="16"/>
  <c r="B3104" i="16" s="1"/>
  <c r="D3104" i="16" s="1"/>
  <c r="F579" i="16"/>
  <c r="B586" i="16" s="1"/>
  <c r="F674" i="16"/>
  <c r="B682" i="16" s="1"/>
  <c r="F3544" i="16"/>
  <c r="B3552" i="16" s="1"/>
  <c r="D3552" i="16" s="1"/>
  <c r="G3549" i="16" s="1"/>
  <c r="F2386" i="16"/>
  <c r="B2394" i="16" s="1"/>
  <c r="D2394" i="16" s="1"/>
  <c r="F2980" i="16"/>
  <c r="F3636" i="16"/>
  <c r="F2525" i="16"/>
  <c r="F1981" i="16"/>
  <c r="F3592" i="16"/>
  <c r="G3101" i="16"/>
  <c r="F1941" i="16"/>
  <c r="B1949" i="16" s="1"/>
  <c r="F1946" i="16" s="1"/>
  <c r="G1986" i="16"/>
  <c r="F40" i="16"/>
  <c r="F2014" i="16"/>
  <c r="B2022" i="16" s="1"/>
  <c r="F2422" i="16"/>
  <c r="F2552" i="16"/>
  <c r="B2560" i="16" s="1"/>
  <c r="F2557" i="16" s="1"/>
  <c r="F1365" i="16"/>
  <c r="F2018" i="16"/>
  <c r="F2588" i="16"/>
  <c r="F153" i="16"/>
  <c r="F3548" i="16"/>
  <c r="F3919" i="16"/>
  <c r="G1393" i="16"/>
  <c r="F447" i="16"/>
  <c r="F3257" i="16"/>
  <c r="B3265" i="16" s="1"/>
  <c r="D3265" i="16" s="1"/>
  <c r="G3262" i="16" s="1"/>
  <c r="F3633" i="16"/>
  <c r="B3640" i="16" s="1"/>
  <c r="D3640" i="16" s="1"/>
  <c r="F2656" i="16"/>
  <c r="B2664" i="16" s="1"/>
  <c r="D2664" i="16" s="1"/>
  <c r="F3070" i="16"/>
  <c r="F3758" i="16"/>
  <c r="F337" i="16"/>
  <c r="B345" i="16" s="1"/>
  <c r="F2876" i="16"/>
  <c r="B2884" i="16" s="1"/>
  <c r="F2881" i="16" s="1"/>
  <c r="F2888" i="16" s="1"/>
  <c r="G264" i="16"/>
  <c r="F1114" i="16"/>
  <c r="F1122" i="16" s="1"/>
  <c r="F1219" i="16"/>
  <c r="B1227" i="16" s="1"/>
  <c r="D1227" i="16" s="1"/>
  <c r="F2357" i="16"/>
  <c r="F2584" i="16"/>
  <c r="B2592" i="16" s="1"/>
  <c r="D2592" i="16" s="1"/>
  <c r="G2589" i="16" s="1"/>
  <c r="F3796" i="16"/>
  <c r="B3803" i="16" s="1"/>
  <c r="D3803" i="16" s="1"/>
  <c r="G3800" i="16" s="1"/>
  <c r="G3807" i="16" s="1"/>
  <c r="F3755" i="16"/>
  <c r="B3762" i="16" s="1"/>
  <c r="F3759" i="16" s="1"/>
  <c r="F3766" i="16" s="1"/>
  <c r="F2625" i="16"/>
  <c r="F2976" i="16"/>
  <c r="B2984" i="16" s="1"/>
  <c r="F2981" i="16" s="1"/>
  <c r="G2307" i="16"/>
  <c r="G2311" i="16" s="1"/>
  <c r="G337" i="16"/>
  <c r="G341" i="16" s="1"/>
  <c r="G443" i="16"/>
  <c r="F1328" i="16"/>
  <c r="G3670" i="16"/>
  <c r="G674" i="16"/>
  <c r="F3837" i="16"/>
  <c r="B3844" i="16" s="1"/>
  <c r="F3841" i="16" s="1"/>
  <c r="G1778" i="16"/>
  <c r="G1782" i="16" s="1"/>
  <c r="F2126" i="16"/>
  <c r="F1602" i="16"/>
  <c r="B1610" i="16" s="1"/>
  <c r="F1607" i="16" s="1"/>
  <c r="G2386" i="16"/>
  <c r="G3709" i="16"/>
  <c r="G770" i="16"/>
  <c r="G1219" i="16"/>
  <c r="G1223" i="16" s="1"/>
  <c r="G1871" i="16"/>
  <c r="G1875" i="16" s="1"/>
  <c r="G383" i="16"/>
  <c r="G223" i="16"/>
  <c r="G227" i="16" s="1"/>
  <c r="F300" i="16"/>
  <c r="B308" i="16" s="1"/>
  <c r="D308" i="16" s="1"/>
  <c r="G305" i="16" s="1"/>
  <c r="G856" i="16"/>
  <c r="F1148" i="16"/>
  <c r="B1156" i="16" s="1"/>
  <c r="D1156" i="16" s="1"/>
  <c r="G1153" i="16" s="1"/>
  <c r="G1257" i="16"/>
  <c r="F1574" i="16"/>
  <c r="G2584" i="16"/>
  <c r="G985" i="16"/>
  <c r="F1845" i="16"/>
  <c r="F1871" i="16"/>
  <c r="B1879" i="16" s="1"/>
  <c r="D1879" i="16" s="1"/>
  <c r="G1876" i="16" s="1"/>
  <c r="G3481" i="16"/>
  <c r="G1903" i="16"/>
  <c r="G618" i="16"/>
  <c r="F622" i="16"/>
  <c r="F718" i="16"/>
  <c r="F893" i="16"/>
  <c r="B901" i="16" s="1"/>
  <c r="D901" i="16" s="1"/>
  <c r="G898" i="16" s="1"/>
  <c r="G905" i="16" s="1"/>
  <c r="G1647" i="16"/>
  <c r="F2390" i="16"/>
  <c r="F2556" i="16"/>
  <c r="G3512" i="16"/>
  <c r="G3476" i="16"/>
  <c r="G419" i="16"/>
  <c r="G1504" i="16"/>
  <c r="G1508" i="16" s="1"/>
  <c r="G36" i="16"/>
  <c r="G40" i="16" s="1"/>
  <c r="F125" i="16"/>
  <c r="F1028" i="16"/>
  <c r="F1024" i="16"/>
  <c r="B1032" i="16" s="1"/>
  <c r="D1032" i="16" s="1"/>
  <c r="G1029" i="16" s="1"/>
  <c r="F1186" i="16"/>
  <c r="F1182" i="16"/>
  <c r="B1190" i="16" s="1"/>
  <c r="F1875" i="16"/>
  <c r="G3163" i="16"/>
  <c r="F2846" i="16"/>
  <c r="F2850" i="16"/>
  <c r="F2858" i="16" s="1"/>
  <c r="G158" i="16"/>
  <c r="F1683" i="16"/>
  <c r="F1679" i="16"/>
  <c r="B1687" i="16" s="1"/>
  <c r="D1687" i="16" s="1"/>
  <c r="G1684" i="16" s="1"/>
  <c r="G2391" i="16"/>
  <c r="F2816" i="16"/>
  <c r="B2824" i="16" s="1"/>
  <c r="D2824" i="16" s="1"/>
  <c r="G2821" i="16" s="1"/>
  <c r="F2820" i="16"/>
  <c r="F3589" i="16"/>
  <c r="B3596" i="16" s="1"/>
  <c r="D3596" i="16" s="1"/>
  <c r="G3593" i="16" s="1"/>
  <c r="G1602" i="16"/>
  <c r="G1605" i="16"/>
  <c r="G1148" i="16"/>
  <c r="G1152" i="16" s="1"/>
  <c r="F1876" i="16"/>
  <c r="D2022" i="16"/>
  <c r="G2019" i="16" s="1"/>
  <c r="F2019" i="16"/>
  <c r="F2026" i="16" s="1"/>
  <c r="F2186" i="16"/>
  <c r="B2194" i="16" s="1"/>
  <c r="D2194" i="16" s="1"/>
  <c r="G2191" i="16" s="1"/>
  <c r="F2190" i="16"/>
  <c r="G2621" i="16"/>
  <c r="G2625" i="16" s="1"/>
  <c r="F2691" i="16"/>
  <c r="F2687" i="16"/>
  <c r="B2695" i="16" s="1"/>
  <c r="F2692" i="16" s="1"/>
  <c r="G3071" i="16"/>
  <c r="F3957" i="16"/>
  <c r="G80" i="16"/>
  <c r="G84" i="16" s="1"/>
  <c r="F121" i="16"/>
  <c r="B129" i="16" s="1"/>
  <c r="D129" i="16" s="1"/>
  <c r="G126" i="16" s="1"/>
  <c r="G182" i="16"/>
  <c r="F223" i="16"/>
  <c r="B231" i="16" s="1"/>
  <c r="F228" i="16" s="1"/>
  <c r="F264" i="16"/>
  <c r="B272" i="16" s="1"/>
  <c r="F269" i="16" s="1"/>
  <c r="F383" i="16"/>
  <c r="B391" i="16" s="1"/>
  <c r="F388" i="16" s="1"/>
  <c r="G415" i="16"/>
  <c r="G522" i="16"/>
  <c r="F618" i="16"/>
  <c r="B626" i="16" s="1"/>
  <c r="F623" i="16" s="1"/>
  <c r="F714" i="16"/>
  <c r="B722" i="16" s="1"/>
  <c r="F719" i="16" s="1"/>
  <c r="G893" i="16"/>
  <c r="G897" i="16" s="1"/>
  <c r="G943" i="16"/>
  <c r="F943" i="16"/>
  <c r="B951" i="16" s="1"/>
  <c r="D951" i="16" s="1"/>
  <c r="G948" i="16" s="1"/>
  <c r="G1324" i="16"/>
  <c r="G1328" i="16" s="1"/>
  <c r="G1388" i="16"/>
  <c r="F1432" i="16"/>
  <c r="B1440" i="16" s="1"/>
  <c r="D1440" i="16" s="1"/>
  <c r="G1437" i="16" s="1"/>
  <c r="F1504" i="16"/>
  <c r="B1512" i="16" s="1"/>
  <c r="F1509" i="16" s="1"/>
  <c r="G1570" i="16"/>
  <c r="G1574" i="16" s="1"/>
  <c r="F1647" i="16"/>
  <c r="B1655" i="16" s="1"/>
  <c r="F1652" i="16" s="1"/>
  <c r="G1715" i="16"/>
  <c r="F1719" i="16"/>
  <c r="G1718" i="16"/>
  <c r="F1778" i="16"/>
  <c r="B1786" i="16" s="1"/>
  <c r="F1783" i="16" s="1"/>
  <c r="G1809" i="16"/>
  <c r="G2014" i="16"/>
  <c r="G2018" i="16" s="1"/>
  <c r="G2418" i="16"/>
  <c r="G2422" i="16" s="1"/>
  <c r="G2552" i="16"/>
  <c r="G2656" i="16"/>
  <c r="G2659" i="16"/>
  <c r="G2846" i="16"/>
  <c r="G2850" i="16" s="1"/>
  <c r="G2858" i="16" s="1"/>
  <c r="G2851" i="16"/>
  <c r="G2876" i="16"/>
  <c r="G2880" i="16" s="1"/>
  <c r="F2941" i="16"/>
  <c r="B2949" i="16" s="1"/>
  <c r="G2976" i="16"/>
  <c r="G2980" i="16" s="1"/>
  <c r="G3066" i="16"/>
  <c r="G3070" i="16" s="1"/>
  <c r="G3096" i="16"/>
  <c r="G3100" i="16" s="1"/>
  <c r="G3108" i="16" s="1"/>
  <c r="G3507" i="16"/>
  <c r="G3510" i="16" s="1"/>
  <c r="G3511" i="16" s="1"/>
  <c r="G3589" i="16"/>
  <c r="G3592" i="16" s="1"/>
  <c r="F3799" i="16"/>
  <c r="G3837" i="16"/>
  <c r="G3840" i="16" s="1"/>
  <c r="F3916" i="16"/>
  <c r="B3923" i="16" s="1"/>
  <c r="D3923" i="16" s="1"/>
  <c r="G3920" i="16" s="1"/>
  <c r="G3927" i="16" s="1"/>
  <c r="F2418" i="16"/>
  <c r="B2426" i="16" s="1"/>
  <c r="F2423" i="16" s="1"/>
  <c r="G2457" i="16"/>
  <c r="G2555" i="16"/>
  <c r="F2945" i="16"/>
  <c r="F3163" i="16"/>
  <c r="B3171" i="16" s="1"/>
  <c r="F3167" i="16"/>
  <c r="G3317" i="16"/>
  <c r="G3479" i="16"/>
  <c r="G3480" i="16" s="1"/>
  <c r="F3709" i="16"/>
  <c r="B3716" i="16" s="1"/>
  <c r="D3716" i="16" s="1"/>
  <c r="G3713" i="16" s="1"/>
  <c r="G3720" i="16" s="1"/>
  <c r="F3712" i="16"/>
  <c r="G3877" i="16"/>
  <c r="G3880" i="16" s="1"/>
  <c r="G3954" i="16"/>
  <c r="G3957" i="16" s="1"/>
  <c r="F418" i="16"/>
  <c r="F426" i="16" s="1"/>
  <c r="F485" i="16"/>
  <c r="G517" i="16"/>
  <c r="G714" i="16"/>
  <c r="G815" i="16"/>
  <c r="G1024" i="16"/>
  <c r="G1028" i="16" s="1"/>
  <c r="F1152" i="16"/>
  <c r="G1467" i="16"/>
  <c r="G1471" i="16" s="1"/>
  <c r="G1542" i="16"/>
  <c r="G1748" i="16"/>
  <c r="F1752" i="16"/>
  <c r="F1813" i="16"/>
  <c r="G1898" i="16"/>
  <c r="G1902" i="16" s="1"/>
  <c r="G2186" i="16"/>
  <c r="G2190" i="16" s="1"/>
  <c r="G2216" i="16"/>
  <c r="F2311" i="16"/>
  <c r="G121" i="16"/>
  <c r="G124" i="16"/>
  <c r="G153" i="16"/>
  <c r="G157" i="16" s="1"/>
  <c r="G165" i="16" s="1"/>
  <c r="F186" i="16"/>
  <c r="F304" i="16"/>
  <c r="G481" i="16"/>
  <c r="F521" i="16"/>
  <c r="F529" i="16" s="1"/>
  <c r="G520" i="16"/>
  <c r="G547" i="16"/>
  <c r="G579" i="16"/>
  <c r="G582" i="16" s="1"/>
  <c r="F774" i="16"/>
  <c r="F860" i="16"/>
  <c r="F897" i="16"/>
  <c r="G980" i="16"/>
  <c r="G984" i="16" s="1"/>
  <c r="F1072" i="16"/>
  <c r="B1080" i="16" s="1"/>
  <c r="F1077" i="16" s="1"/>
  <c r="F1153" i="16"/>
  <c r="G1182" i="16"/>
  <c r="G1186" i="16" s="1"/>
  <c r="G1289" i="16"/>
  <c r="F1289" i="16"/>
  <c r="B1297" i="16" s="1"/>
  <c r="D1297" i="16" s="1"/>
  <c r="G1294" i="16" s="1"/>
  <c r="G1361" i="16"/>
  <c r="G1432" i="16"/>
  <c r="G1436" i="16" s="1"/>
  <c r="F1467" i="16"/>
  <c r="B1475" i="16" s="1"/>
  <c r="F1472" i="16" s="1"/>
  <c r="F1542" i="16"/>
  <c r="B1550" i="16" s="1"/>
  <c r="F1547" i="16" s="1"/>
  <c r="F1606" i="16"/>
  <c r="G1679" i="16"/>
  <c r="G1683" i="16" s="1"/>
  <c r="F1715" i="16"/>
  <c r="B1723" i="16" s="1"/>
  <c r="F1720" i="16" s="1"/>
  <c r="F1727" i="16" s="1"/>
  <c r="F1898" i="16"/>
  <c r="F2122" i="16"/>
  <c r="B2130" i="16" s="1"/>
  <c r="F2127" i="16" s="1"/>
  <c r="F2157" i="16"/>
  <c r="B2165" i="16" s="1"/>
  <c r="F2162" i="16" s="1"/>
  <c r="F2169" i="16" s="1"/>
  <c r="G2452" i="16"/>
  <c r="G2489" i="16"/>
  <c r="G2521" i="16"/>
  <c r="G2816" i="16"/>
  <c r="G2820" i="16" s="1"/>
  <c r="G2906" i="16"/>
  <c r="F3078" i="16"/>
  <c r="G3544" i="16"/>
  <c r="G3633" i="16"/>
  <c r="G3636" i="16" s="1"/>
  <c r="G3637" i="16"/>
  <c r="G3916" i="16"/>
  <c r="B550" i="16"/>
  <c r="B581" i="16"/>
  <c r="B621" i="16" s="1"/>
  <c r="B677" i="16" s="1"/>
  <c r="D345" i="16"/>
  <c r="G342" i="16" s="1"/>
  <c r="F342" i="16"/>
  <c r="F349" i="16" s="1"/>
  <c r="D555" i="16"/>
  <c r="G552" i="16" s="1"/>
  <c r="F552" i="16"/>
  <c r="F559" i="16" s="1"/>
  <c r="F583" i="16"/>
  <c r="D586" i="16"/>
  <c r="G583" i="16" s="1"/>
  <c r="F679" i="16"/>
  <c r="D682" i="16"/>
  <c r="G679" i="16" s="1"/>
  <c r="F85" i="16"/>
  <c r="D88" i="16"/>
  <c r="G85" i="16" s="1"/>
  <c r="B203" i="16"/>
  <c r="B245" i="16" s="1"/>
  <c r="B286" i="16" s="1"/>
  <c r="B175" i="16"/>
  <c r="F305" i="16"/>
  <c r="F898" i="16"/>
  <c r="F948" i="16"/>
  <c r="F955" i="16" s="1"/>
  <c r="B342" i="16"/>
  <c r="B388" i="16" s="1"/>
  <c r="B419" i="16" s="1"/>
  <c r="B448" i="16" s="1"/>
  <c r="B486" i="16" s="1"/>
  <c r="B522" i="16" s="1"/>
  <c r="B552" i="16" s="1"/>
  <c r="B583" i="16" s="1"/>
  <c r="B623" i="16" s="1"/>
  <c r="B679" i="16" s="1"/>
  <c r="B719" i="16" s="1"/>
  <c r="B775" i="16" s="1"/>
  <c r="B820" i="16" s="1"/>
  <c r="B305" i="16"/>
  <c r="B269" i="16"/>
  <c r="F84" i="16"/>
  <c r="F157" i="16"/>
  <c r="F165" i="16" s="1"/>
  <c r="F227" i="16"/>
  <c r="F268" i="16"/>
  <c r="G300" i="16"/>
  <c r="G304" i="16" s="1"/>
  <c r="F387" i="16"/>
  <c r="G550" i="16"/>
  <c r="F582" i="16"/>
  <c r="G621" i="16"/>
  <c r="F678" i="16"/>
  <c r="G717" i="16"/>
  <c r="G946" i="16"/>
  <c r="F1076" i="16"/>
  <c r="D1332" i="16"/>
  <c r="G1329" i="16" s="1"/>
  <c r="G1336" i="16" s="1"/>
  <c r="F1329" i="16"/>
  <c r="D1578" i="16"/>
  <c r="G1575" i="16" s="1"/>
  <c r="F1575" i="16"/>
  <c r="F126" i="16"/>
  <c r="F182" i="16"/>
  <c r="B190" i="16" s="1"/>
  <c r="G185" i="16"/>
  <c r="F415" i="16"/>
  <c r="G417" i="16"/>
  <c r="F443" i="16"/>
  <c r="B451" i="16" s="1"/>
  <c r="G446" i="16"/>
  <c r="G447" i="16" s="1"/>
  <c r="F481" i="16"/>
  <c r="B490" i="16" s="1"/>
  <c r="G484" i="16"/>
  <c r="F770" i="16"/>
  <c r="B778" i="16" s="1"/>
  <c r="G773" i="16"/>
  <c r="F815" i="16"/>
  <c r="B823" i="16" s="1"/>
  <c r="G818" i="16"/>
  <c r="F856" i="16"/>
  <c r="B864" i="16" s="1"/>
  <c r="G859" i="16"/>
  <c r="G1110" i="16"/>
  <c r="G1114" i="16" s="1"/>
  <c r="G1224" i="16"/>
  <c r="G1392" i="16"/>
  <c r="F1437" i="16"/>
  <c r="F36" i="16"/>
  <c r="B44" i="16" s="1"/>
  <c r="G267" i="16"/>
  <c r="G268" i="16" s="1"/>
  <c r="G386" i="16"/>
  <c r="G677" i="16"/>
  <c r="F980" i="16"/>
  <c r="G1072" i="16"/>
  <c r="G1075" i="16"/>
  <c r="G1115" i="16"/>
  <c r="F1224" i="16"/>
  <c r="F1231" i="16" s="1"/>
  <c r="G1546" i="16"/>
  <c r="F1684" i="16"/>
  <c r="F1691" i="16" s="1"/>
  <c r="F1293" i="16"/>
  <c r="F1392" i="16"/>
  <c r="F1400" i="16" s="1"/>
  <c r="F1436" i="16"/>
  <c r="F1471" i="16"/>
  <c r="F1508" i="16"/>
  <c r="F1546" i="16"/>
  <c r="F1651" i="16"/>
  <c r="F1782" i="16"/>
  <c r="G2091" i="16"/>
  <c r="G2094" i="16"/>
  <c r="F2095" i="16"/>
  <c r="F2091" i="16"/>
  <c r="B2099" i="16" s="1"/>
  <c r="F2391" i="16"/>
  <c r="F2456" i="16"/>
  <c r="F2464" i="16" s="1"/>
  <c r="F2452" i="16"/>
  <c r="G2524" i="16"/>
  <c r="G2719" i="16"/>
  <c r="G2722" i="16"/>
  <c r="F2751" i="16"/>
  <c r="B2759" i="16" s="1"/>
  <c r="F2755" i="16"/>
  <c r="D2949" i="16"/>
  <c r="G2946" i="16" s="1"/>
  <c r="F2946" i="16"/>
  <c r="F3036" i="16"/>
  <c r="B3044" i="16" s="1"/>
  <c r="F3040" i="16"/>
  <c r="F3262" i="16"/>
  <c r="F1257" i="16"/>
  <c r="B1265" i="16" s="1"/>
  <c r="G1260" i="16"/>
  <c r="F1361" i="16"/>
  <c r="B1369" i="16" s="1"/>
  <c r="G1364" i="16"/>
  <c r="F1748" i="16"/>
  <c r="B1756" i="16" s="1"/>
  <c r="G1751" i="16"/>
  <c r="F1809" i="16"/>
  <c r="B1817" i="16" s="1"/>
  <c r="G1812" i="16"/>
  <c r="G1841" i="16"/>
  <c r="G1845" i="16" s="1"/>
  <c r="F1902" i="16"/>
  <c r="F1910" i="16" s="1"/>
  <c r="F1945" i="16"/>
  <c r="P1968" i="16"/>
  <c r="Q1968" i="16" s="1"/>
  <c r="F1993" i="16"/>
  <c r="G2061" i="16"/>
  <c r="F2220" i="16"/>
  <c r="F2216" i="16"/>
  <c r="B2224" i="16" s="1"/>
  <c r="G2353" i="16"/>
  <c r="G2357" i="16" s="1"/>
  <c r="D2361" i="16"/>
  <c r="G2358" i="16" s="1"/>
  <c r="F2365" i="16"/>
  <c r="F2493" i="16"/>
  <c r="F2489" i="16"/>
  <c r="B2497" i="16" s="1"/>
  <c r="G2587" i="16"/>
  <c r="F3383" i="16"/>
  <c r="F3379" i="16"/>
  <c r="B3387" i="16" s="1"/>
  <c r="G1292" i="16"/>
  <c r="G1650" i="16"/>
  <c r="G1941" i="16"/>
  <c r="G1945" i="16" s="1"/>
  <c r="G1981" i="16"/>
  <c r="G1985" i="16" s="1"/>
  <c r="G1993" i="16" s="1"/>
  <c r="Q1969" i="16"/>
  <c r="R1969" i="16" s="1"/>
  <c r="G2122" i="16"/>
  <c r="G2125" i="16"/>
  <c r="F2191" i="16"/>
  <c r="F2198" i="16" s="1"/>
  <c r="F2312" i="16"/>
  <c r="D2315" i="16"/>
  <c r="G2312" i="16" s="1"/>
  <c r="G2389" i="16"/>
  <c r="G2526" i="16"/>
  <c r="F2526" i="16"/>
  <c r="F2533" i="16" s="1"/>
  <c r="G2661" i="16"/>
  <c r="F1841" i="16"/>
  <c r="B1849" i="16" s="1"/>
  <c r="F2065" i="16"/>
  <c r="F2061" i="16"/>
  <c r="B2069" i="16" s="1"/>
  <c r="G2157" i="16"/>
  <c r="G2161" i="16" s="1"/>
  <c r="G2260" i="16"/>
  <c r="G2263" i="16"/>
  <c r="F2264" i="16"/>
  <c r="F2260" i="16"/>
  <c r="B2268" i="16" s="1"/>
  <c r="F2660" i="16"/>
  <c r="F2788" i="16"/>
  <c r="F2784" i="16"/>
  <c r="B2792" i="16" s="1"/>
  <c r="F3009" i="16"/>
  <c r="F3017" i="16" s="1"/>
  <c r="F3005" i="16"/>
  <c r="F3100" i="16"/>
  <c r="G3167" i="16"/>
  <c r="G2784" i="16"/>
  <c r="G2787" i="16"/>
  <c r="G2941" i="16"/>
  <c r="G3005" i="16"/>
  <c r="G3257" i="16"/>
  <c r="F3353" i="16"/>
  <c r="F3349" i="16"/>
  <c r="B3357" i="16" s="1"/>
  <c r="G3445" i="16"/>
  <c r="G3448" i="16"/>
  <c r="F3449" i="16"/>
  <c r="F3445" i="16"/>
  <c r="B3453" i="16" s="1"/>
  <c r="G2064" i="16"/>
  <c r="G2219" i="16"/>
  <c r="G2455" i="16"/>
  <c r="G2492" i="16"/>
  <c r="F2621" i="16"/>
  <c r="B2629" i="16" s="1"/>
  <c r="G2687" i="16"/>
  <c r="G2691" i="16" s="1"/>
  <c r="G2751" i="16"/>
  <c r="G2755" i="16" s="1"/>
  <c r="G3036" i="16"/>
  <c r="G3040" i="16" s="1"/>
  <c r="F3101" i="16"/>
  <c r="F3291" i="16"/>
  <c r="F3287" i="16"/>
  <c r="B3295" i="16" s="1"/>
  <c r="G3349" i="16"/>
  <c r="F3511" i="16"/>
  <c r="F3519" i="16" s="1"/>
  <c r="F3507" i="16"/>
  <c r="F3713" i="16"/>
  <c r="F2723" i="16"/>
  <c r="F2719" i="16"/>
  <c r="B2728" i="16" s="1"/>
  <c r="F2910" i="16"/>
  <c r="F2906" i="16"/>
  <c r="B2914" i="16" s="1"/>
  <c r="G2944" i="16"/>
  <c r="G3010" i="16"/>
  <c r="G3197" i="16"/>
  <c r="G3200" i="16"/>
  <c r="F3201" i="16"/>
  <c r="F3197" i="16"/>
  <c r="B3205" i="16" s="1"/>
  <c r="D3762" i="16"/>
  <c r="G3759" i="16" s="1"/>
  <c r="G3766" i="16" s="1"/>
  <c r="G2909" i="16"/>
  <c r="G3008" i="16"/>
  <c r="G3132" i="16"/>
  <c r="G3135" i="16"/>
  <c r="F3136" i="16"/>
  <c r="F3132" i="16"/>
  <c r="B3140" i="16" s="1"/>
  <c r="F3168" i="16"/>
  <c r="F3175" i="16" s="1"/>
  <c r="D3171" i="16"/>
  <c r="G3168" i="16" s="1"/>
  <c r="G3227" i="16"/>
  <c r="G3230" i="16"/>
  <c r="F3231" i="16"/>
  <c r="F3227" i="16"/>
  <c r="B3235" i="16" s="1"/>
  <c r="G3287" i="16"/>
  <c r="G3290" i="16"/>
  <c r="F3321" i="16"/>
  <c r="F3317" i="16"/>
  <c r="B3325" i="16" s="1"/>
  <c r="G3415" i="16"/>
  <c r="G3418" i="16"/>
  <c r="F3419" i="16"/>
  <c r="F3415" i="16"/>
  <c r="B3423" i="16" s="1"/>
  <c r="G3548" i="16"/>
  <c r="F3637" i="16"/>
  <c r="F3644" i="16" s="1"/>
  <c r="F3673" i="16"/>
  <c r="F3670" i="16"/>
  <c r="B3677" i="16" s="1"/>
  <c r="G3755" i="16"/>
  <c r="F3840" i="16"/>
  <c r="F3261" i="16"/>
  <c r="G3379" i="16"/>
  <c r="G3796" i="16"/>
  <c r="F3880" i="16"/>
  <c r="F3877" i="16"/>
  <c r="B3884" i="16" s="1"/>
  <c r="F3958" i="16"/>
  <c r="F3965" i="16" s="1"/>
  <c r="D3961" i="16"/>
  <c r="G3958" i="16" s="1"/>
  <c r="G3260" i="16"/>
  <c r="G3320" i="16"/>
  <c r="G3352" i="16"/>
  <c r="G3382" i="16"/>
  <c r="F3476" i="16"/>
  <c r="F3481" i="16" s="1"/>
  <c r="F3488" i="16" s="1"/>
  <c r="P1968" i="2"/>
  <c r="Q1968" i="2" s="1"/>
  <c r="G740" i="2"/>
  <c r="E3954" i="2"/>
  <c r="C3931" i="2"/>
  <c r="D3964" i="2"/>
  <c r="D3963" i="2"/>
  <c r="D3962" i="2"/>
  <c r="F3956" i="2"/>
  <c r="D3954" i="2"/>
  <c r="G3953" i="2"/>
  <c r="G3952" i="2"/>
  <c r="G3951" i="2"/>
  <c r="G3950" i="2"/>
  <c r="G3947" i="2"/>
  <c r="G3944" i="2"/>
  <c r="G3941" i="2"/>
  <c r="G3939" i="2"/>
  <c r="G3938" i="2"/>
  <c r="G3937" i="2"/>
  <c r="G3936" i="2"/>
  <c r="G3956" i="2" s="1"/>
  <c r="G1593" i="2"/>
  <c r="G1594" i="2"/>
  <c r="B3544" i="29" l="1"/>
  <c r="B3588" i="29" s="1"/>
  <c r="B3632" i="29" s="1"/>
  <c r="B3669" i="29" s="1"/>
  <c r="B3708" i="29" s="1"/>
  <c r="B3754" i="29" s="1"/>
  <c r="B3795" i="29" s="1"/>
  <c r="B3836" i="29" s="1"/>
  <c r="B3876" i="29" s="1"/>
  <c r="B3915" i="29" s="1"/>
  <c r="B3953" i="29" s="1"/>
  <c r="B3507" i="29"/>
  <c r="G3321" i="28"/>
  <c r="G3636" i="28"/>
  <c r="H20" i="12" s="1"/>
  <c r="J20" i="12"/>
  <c r="F3880" i="28"/>
  <c r="G2390" i="28"/>
  <c r="F2357" i="28"/>
  <c r="G2872" i="28"/>
  <c r="F17" i="12" s="1"/>
  <c r="D17" i="12"/>
  <c r="F3751" i="28"/>
  <c r="F3758" i="28" s="1"/>
  <c r="D3795" i="28"/>
  <c r="G3792" i="28" s="1"/>
  <c r="G3799" i="28" s="1"/>
  <c r="D2976" i="28"/>
  <c r="G2973" i="28" s="1"/>
  <c r="G2980" i="28" s="1"/>
  <c r="G3880" i="28"/>
  <c r="D3096" i="28"/>
  <c r="G3093" i="28" s="1"/>
  <c r="G3100" i="28" s="1"/>
  <c r="D2157" i="28"/>
  <c r="G2154" i="28" s="1"/>
  <c r="G2161" i="28" s="1"/>
  <c r="G2220" i="28"/>
  <c r="D1602" i="28"/>
  <c r="G1599" i="28" s="1"/>
  <c r="F719" i="28"/>
  <c r="I12" i="12" s="1"/>
  <c r="F2588" i="28"/>
  <c r="F1186" i="28"/>
  <c r="F3592" i="28"/>
  <c r="G19" i="12" s="1"/>
  <c r="I19" i="12"/>
  <c r="F3321" i="28"/>
  <c r="F3636" i="28"/>
  <c r="G20" i="12" s="1"/>
  <c r="I20" i="12"/>
  <c r="F630" i="28"/>
  <c r="G10" i="12" s="1"/>
  <c r="E10" i="12"/>
  <c r="F2723" i="28"/>
  <c r="F1813" i="28"/>
  <c r="F2910" i="28"/>
  <c r="G18" i="12" s="1"/>
  <c r="I18" i="12"/>
  <c r="G529" i="28"/>
  <c r="G3480" i="28"/>
  <c r="F1365" i="28"/>
  <c r="F1261" i="28"/>
  <c r="F1293" i="28"/>
  <c r="G947" i="28"/>
  <c r="F552" i="28"/>
  <c r="F559" i="28" s="1"/>
  <c r="F133" i="28"/>
  <c r="D44" i="28"/>
  <c r="G41" i="28" s="1"/>
  <c r="F897" i="28"/>
  <c r="F3314" i="28"/>
  <c r="G3070" i="28"/>
  <c r="F3442" i="28"/>
  <c r="F3449" i="28" s="1"/>
  <c r="G2850" i="28"/>
  <c r="G2812" i="28"/>
  <c r="G1598" i="28"/>
  <c r="G1606" i="28" s="1"/>
  <c r="F819" i="28"/>
  <c r="G14" i="12" s="1"/>
  <c r="E14" i="12"/>
  <c r="F2088" i="28"/>
  <c r="F2095" i="28" s="1"/>
  <c r="F1152" i="28"/>
  <c r="G726" i="28"/>
  <c r="H12" i="12" s="1"/>
  <c r="F12" i="12"/>
  <c r="G3383" i="28"/>
  <c r="G3592" i="28"/>
  <c r="H19" i="12" s="1"/>
  <c r="J19" i="12"/>
  <c r="F767" i="28"/>
  <c r="G678" i="28"/>
  <c r="F11" i="12" s="1"/>
  <c r="E16" i="12"/>
  <c r="I16" i="12"/>
  <c r="D2784" i="28"/>
  <c r="G2781" i="28" s="1"/>
  <c r="D682" i="28"/>
  <c r="G679" i="28" s="1"/>
  <c r="J11" i="12" s="1"/>
  <c r="I11" i="12"/>
  <c r="F686" i="28"/>
  <c r="E11" i="12"/>
  <c r="F13" i="12"/>
  <c r="I13" i="12"/>
  <c r="J13" i="12"/>
  <c r="E13" i="12"/>
  <c r="G1782" i="28"/>
  <c r="F1464" i="28"/>
  <c r="F1471" i="28" s="1"/>
  <c r="G3411" i="28"/>
  <c r="G1744" i="28"/>
  <c r="D1182" i="28"/>
  <c r="G1179" i="28" s="1"/>
  <c r="G133" i="28"/>
  <c r="G3128" i="28"/>
  <c r="G860" i="28"/>
  <c r="F2755" i="28"/>
  <c r="F2945" i="28"/>
  <c r="F3136" i="28"/>
  <c r="D3287" i="28"/>
  <c r="G3284" i="28" s="1"/>
  <c r="G3291" i="28" s="1"/>
  <c r="D2584" i="28"/>
  <c r="G2581" i="28" s="1"/>
  <c r="G2588" i="28" s="1"/>
  <c r="F2390" i="28"/>
  <c r="G1223" i="28"/>
  <c r="G2945" i="28"/>
  <c r="F3705" i="28"/>
  <c r="F3712" i="28" s="1"/>
  <c r="G2780" i="28"/>
  <c r="G2902" i="28"/>
  <c r="D2014" i="28"/>
  <c r="G2011" i="28" s="1"/>
  <c r="G2018" i="28" s="1"/>
  <c r="D391" i="28"/>
  <c r="G388" i="28" s="1"/>
  <c r="G165" i="28"/>
  <c r="F1782" i="28"/>
  <c r="G1365" i="28"/>
  <c r="G426" i="28"/>
  <c r="G1719" i="28"/>
  <c r="G1546" i="28"/>
  <c r="G194" i="28"/>
  <c r="G2880" i="28"/>
  <c r="H17" i="12" s="1"/>
  <c r="F774" i="28"/>
  <c r="G774" i="28"/>
  <c r="G1945" i="28"/>
  <c r="G3040" i="28"/>
  <c r="G2723" i="28"/>
  <c r="G3167" i="28"/>
  <c r="G1152" i="28"/>
  <c r="G40" i="28"/>
  <c r="G48" i="28" s="1"/>
  <c r="G2357" i="28"/>
  <c r="D893" i="28"/>
  <c r="G890" i="28" s="1"/>
  <c r="G897" i="28" s="1"/>
  <c r="F1651" i="28"/>
  <c r="G2485" i="28"/>
  <c r="F1429" i="28"/>
  <c r="F1436" i="28" s="1"/>
  <c r="D1432" i="28"/>
  <c r="G1429" i="28" s="1"/>
  <c r="G1436" i="28" s="1"/>
  <c r="F2880" i="28"/>
  <c r="G17" i="12" s="1"/>
  <c r="G2190" i="28"/>
  <c r="F1938" i="28"/>
  <c r="F1945" i="28" s="1"/>
  <c r="D1647" i="28"/>
  <c r="G1644" i="28" s="1"/>
  <c r="G559" i="28"/>
  <c r="G1643" i="28"/>
  <c r="G1651" i="28" s="1"/>
  <c r="G630" i="28"/>
  <c r="H10" i="12" s="1"/>
  <c r="G1977" i="28"/>
  <c r="G1985" i="28" s="1"/>
  <c r="F2220" i="28"/>
  <c r="F2525" i="28"/>
  <c r="G455" i="28"/>
  <c r="G1508" i="28"/>
  <c r="F1606" i="28"/>
  <c r="G1285" i="28"/>
  <c r="G1293" i="28" s="1"/>
  <c r="F2486" i="28"/>
  <c r="F2493" i="28" s="1"/>
  <c r="D2489" i="28"/>
  <c r="G2486" i="28" s="1"/>
  <c r="G1392" i="28"/>
  <c r="F3950" i="28"/>
  <c r="F3957" i="28" s="1"/>
  <c r="D3953" i="28"/>
  <c r="G3950" i="28" s="1"/>
  <c r="G3957" i="28" s="1"/>
  <c r="F2618" i="28"/>
  <c r="F2625" i="28" s="1"/>
  <c r="D2621" i="28"/>
  <c r="G2618" i="28" s="1"/>
  <c r="G2625" i="28" s="1"/>
  <c r="F2257" i="28"/>
  <c r="F2264" i="28" s="1"/>
  <c r="D2260" i="28"/>
  <c r="G2257" i="28" s="1"/>
  <c r="G2264" i="28" s="1"/>
  <c r="G3449" i="28"/>
  <c r="F1546" i="28"/>
  <c r="G3502" i="28"/>
  <c r="G3503" i="28" s="1"/>
  <c r="D345" i="28"/>
  <c r="G342" i="28" s="1"/>
  <c r="G349" i="28" s="1"/>
  <c r="F342" i="28"/>
  <c r="F349" i="28" s="1"/>
  <c r="D2656" i="28"/>
  <c r="G2653" i="28" s="1"/>
  <c r="G2660" i="28" s="1"/>
  <c r="F2653" i="28"/>
  <c r="F2660" i="28" s="1"/>
  <c r="G3193" i="28"/>
  <c r="G2303" i="28"/>
  <c r="G2311" i="28" s="1"/>
  <c r="G811" i="28"/>
  <c r="G387" i="28"/>
  <c r="D1679" i="28"/>
  <c r="G1676" i="28" s="1"/>
  <c r="G1683" i="28" s="1"/>
  <c r="F1676" i="28"/>
  <c r="F1683" i="28" s="1"/>
  <c r="F1868" i="28"/>
  <c r="F1875" i="28" s="1"/>
  <c r="D1871" i="28"/>
  <c r="G1868" i="28" s="1"/>
  <c r="G1875" i="28" s="1"/>
  <c r="F2788" i="28"/>
  <c r="G2126" i="28"/>
  <c r="G2087" i="28"/>
  <c r="G2095" i="28" s="1"/>
  <c r="D272" i="28"/>
  <c r="G269" i="28" s="1"/>
  <c r="G276" i="28" s="1"/>
  <c r="F269" i="28"/>
  <c r="F276" i="28" s="1"/>
  <c r="G227" i="28"/>
  <c r="B890" i="28"/>
  <c r="B940" i="28" s="1"/>
  <c r="B977" i="28" s="1"/>
  <c r="B1021" i="28" s="1"/>
  <c r="B1069" i="28" s="1"/>
  <c r="B1145" i="28" s="1"/>
  <c r="B1179" i="28" s="1"/>
  <c r="B1216" i="28" s="1"/>
  <c r="B1254" i="28" s="1"/>
  <c r="B853" i="28"/>
  <c r="G3419" i="28"/>
  <c r="F2684" i="28"/>
  <c r="D2687" i="28"/>
  <c r="G2684" i="28" s="1"/>
  <c r="D3836" i="28"/>
  <c r="G3833" i="28" s="1"/>
  <c r="F3833" i="28"/>
  <c r="F3840" i="28" s="1"/>
  <c r="D3669" i="28"/>
  <c r="G3666" i="28" s="1"/>
  <c r="F3666" i="28"/>
  <c r="D3227" i="28"/>
  <c r="G3224" i="28" s="1"/>
  <c r="G3231" i="28" s="1"/>
  <c r="F3224" i="28"/>
  <c r="F3231" i="28" s="1"/>
  <c r="D2418" i="28"/>
  <c r="G2415" i="28" s="1"/>
  <c r="G2422" i="28" s="1"/>
  <c r="F2415" i="28"/>
  <c r="F2422" i="28" s="1"/>
  <c r="F2549" i="28"/>
  <c r="F2556" i="28" s="1"/>
  <c r="D2552" i="28"/>
  <c r="G2549" i="28" s="1"/>
  <c r="G2556" i="28" s="1"/>
  <c r="F228" i="28"/>
  <c r="F235" i="28" s="1"/>
  <c r="D231" i="28"/>
  <c r="G228" i="28" s="1"/>
  <c r="D586" i="28"/>
  <c r="G583" i="28" s="1"/>
  <c r="G590" i="28" s="1"/>
  <c r="F583" i="28"/>
  <c r="F590" i="28" s="1"/>
  <c r="F3912" i="28"/>
  <c r="F3919" i="28" s="1"/>
  <c r="D3915" i="28"/>
  <c r="G3912" i="28" s="1"/>
  <c r="G3919" i="28" s="1"/>
  <c r="D1570" i="28"/>
  <c r="G1567" i="28" s="1"/>
  <c r="G1574" i="28" s="1"/>
  <c r="F1567" i="28"/>
  <c r="F1574" i="28" s="1"/>
  <c r="D3349" i="28"/>
  <c r="G3346" i="28" s="1"/>
  <c r="G3353" i="28" s="1"/>
  <c r="F3346" i="28"/>
  <c r="D2061" i="28"/>
  <c r="G2058" i="28" s="1"/>
  <c r="G2065" i="28" s="1"/>
  <c r="F2058" i="28"/>
  <c r="F2065" i="28" s="1"/>
  <c r="G1471" i="28"/>
  <c r="F3353" i="28"/>
  <c r="G3136" i="28"/>
  <c r="G1178" i="28"/>
  <c r="G1186" i="28" s="1"/>
  <c r="B765" i="28"/>
  <c r="B810" i="28" s="1"/>
  <c r="B851" i="28" s="1"/>
  <c r="B888" i="28" s="1"/>
  <c r="B938" i="28" s="1"/>
  <c r="B717" i="28"/>
  <c r="D3197" i="28"/>
  <c r="G3194" i="28" s="1"/>
  <c r="F3194" i="28"/>
  <c r="F3201" i="28" s="1"/>
  <c r="D3544" i="28"/>
  <c r="G3541" i="28" s="1"/>
  <c r="G3548" i="28" s="1"/>
  <c r="F3541" i="28"/>
  <c r="F3548" i="28" s="1"/>
  <c r="G2910" i="28"/>
  <c r="H18" i="12" s="1"/>
  <c r="D1748" i="28"/>
  <c r="G1745" i="28" s="1"/>
  <c r="G1752" i="28" s="1"/>
  <c r="F1745" i="28"/>
  <c r="F1752" i="28" s="1"/>
  <c r="G2517" i="28"/>
  <c r="G2525" i="28" s="1"/>
  <c r="F1321" i="28"/>
  <c r="F1328" i="28" s="1"/>
  <c r="D1324" i="28"/>
  <c r="G1321" i="28" s="1"/>
  <c r="G1328" i="28" s="1"/>
  <c r="G92" i="28"/>
  <c r="D2816" i="28"/>
  <c r="G2813" i="28" s="1"/>
  <c r="G2820" i="28" s="1"/>
  <c r="F2813" i="28"/>
  <c r="F2820" i="28" s="1"/>
  <c r="G2448" i="28"/>
  <c r="G2456" i="28" s="1"/>
  <c r="D490" i="28"/>
  <c r="G486" i="28" s="1"/>
  <c r="G493" i="28" s="1"/>
  <c r="F486" i="28"/>
  <c r="F493" i="28" s="1"/>
  <c r="F2319" i="16"/>
  <c r="G2365" i="16"/>
  <c r="F1160" i="16"/>
  <c r="F2661" i="16"/>
  <c r="D1512" i="16"/>
  <c r="G1509" i="16" s="1"/>
  <c r="G2828" i="16"/>
  <c r="G992" i="16"/>
  <c r="F3720" i="16"/>
  <c r="G1444" i="16"/>
  <c r="D1475" i="16"/>
  <c r="G1472" i="16" s="1"/>
  <c r="F3269" i="16"/>
  <c r="G2319" i="16"/>
  <c r="G1582" i="16"/>
  <c r="F1336" i="16"/>
  <c r="G1910" i="16"/>
  <c r="G3078" i="16"/>
  <c r="G349" i="16"/>
  <c r="F1444" i="16"/>
  <c r="D2884" i="16"/>
  <c r="G2881" i="16" s="1"/>
  <c r="G2888" i="16" s="1"/>
  <c r="F3848" i="16"/>
  <c r="F3549" i="16"/>
  <c r="F3556" i="16" s="1"/>
  <c r="G2525" i="16"/>
  <c r="D1723" i="16"/>
  <c r="G1720" i="16" s="1"/>
  <c r="F2988" i="16"/>
  <c r="G2588" i="16"/>
  <c r="G3556" i="16"/>
  <c r="G590" i="16"/>
  <c r="D3844" i="16"/>
  <c r="G3841" i="16" s="1"/>
  <c r="F3800" i="16"/>
  <c r="F3807" i="16" s="1"/>
  <c r="F1582" i="16"/>
  <c r="D2130" i="16"/>
  <c r="G2127" i="16" s="1"/>
  <c r="G2134" i="16" s="1"/>
  <c r="F2134" i="16"/>
  <c r="G3136" i="16"/>
  <c r="G3600" i="16"/>
  <c r="G1036" i="16"/>
  <c r="F1614" i="16"/>
  <c r="D2560" i="16"/>
  <c r="G2557" i="16" s="1"/>
  <c r="D1655" i="16"/>
  <c r="G1652" i="16" s="1"/>
  <c r="G1516" i="16"/>
  <c r="F905" i="16"/>
  <c r="G2126" i="16"/>
  <c r="D2165" i="16"/>
  <c r="G2162" i="16" s="1"/>
  <c r="F2564" i="16"/>
  <c r="F2398" i="16"/>
  <c r="F3593" i="16"/>
  <c r="F3600" i="16" s="1"/>
  <c r="G521" i="16"/>
  <c r="G529" i="16" s="1"/>
  <c r="F1883" i="16"/>
  <c r="F1659" i="16"/>
  <c r="F133" i="16"/>
  <c r="G1400" i="16"/>
  <c r="F276" i="16"/>
  <c r="D272" i="16"/>
  <c r="G269" i="16" s="1"/>
  <c r="G3488" i="16"/>
  <c r="G1231" i="16"/>
  <c r="F235" i="16"/>
  <c r="F2589" i="16"/>
  <c r="F2596" i="16" s="1"/>
  <c r="D2984" i="16"/>
  <c r="G2981" i="16" s="1"/>
  <c r="G2988" i="16" s="1"/>
  <c r="D1949" i="16"/>
  <c r="G1946" i="16" s="1"/>
  <c r="G1953" i="16" s="1"/>
  <c r="D231" i="16"/>
  <c r="G228" i="16" s="1"/>
  <c r="G235" i="16" s="1"/>
  <c r="F1294" i="16"/>
  <c r="F1301" i="16" s="1"/>
  <c r="F2668" i="16"/>
  <c r="D1786" i="16"/>
  <c r="G1783" i="16" s="1"/>
  <c r="G1790" i="16" s="1"/>
  <c r="G860" i="16"/>
  <c r="F1790" i="16"/>
  <c r="F2699" i="16"/>
  <c r="F1516" i="16"/>
  <c r="D1610" i="16"/>
  <c r="G1607" i="16" s="1"/>
  <c r="F1029" i="16"/>
  <c r="F1036" i="16" s="1"/>
  <c r="G947" i="16"/>
  <c r="G955" i="16" s="1"/>
  <c r="F2430" i="16"/>
  <c r="F726" i="16"/>
  <c r="G2026" i="16"/>
  <c r="F630" i="16"/>
  <c r="G2095" i="16"/>
  <c r="D626" i="16"/>
  <c r="G623" i="16" s="1"/>
  <c r="G2788" i="16"/>
  <c r="F1953" i="16"/>
  <c r="F3920" i="16"/>
  <c r="F3927" i="16" s="1"/>
  <c r="F1084" i="16"/>
  <c r="G3965" i="16"/>
  <c r="G1883" i="16"/>
  <c r="F1479" i="16"/>
  <c r="F312" i="16"/>
  <c r="G1160" i="16"/>
  <c r="G1606" i="16"/>
  <c r="G1614" i="16" s="1"/>
  <c r="G1651" i="16"/>
  <c r="G1365" i="16"/>
  <c r="F686" i="16"/>
  <c r="G92" i="16"/>
  <c r="F2953" i="16"/>
  <c r="G1076" i="16"/>
  <c r="G418" i="16"/>
  <c r="G426" i="16" s="1"/>
  <c r="G551" i="16"/>
  <c r="G559" i="16" s="1"/>
  <c r="G1691" i="16"/>
  <c r="G3419" i="16"/>
  <c r="F2821" i="16"/>
  <c r="F2828" i="16" s="1"/>
  <c r="G2264" i="16"/>
  <c r="D2695" i="16"/>
  <c r="G2692" i="16" s="1"/>
  <c r="G2699" i="16" s="1"/>
  <c r="D2426" i="16"/>
  <c r="G2423" i="16" s="1"/>
  <c r="G2430" i="16" s="1"/>
  <c r="G1479" i="16"/>
  <c r="G1122" i="16"/>
  <c r="F395" i="16"/>
  <c r="D722" i="16"/>
  <c r="G719" i="16" s="1"/>
  <c r="D1190" i="16"/>
  <c r="G1187" i="16" s="1"/>
  <c r="G1194" i="16" s="1"/>
  <c r="F1187" i="16"/>
  <c r="F1194" i="16" s="1"/>
  <c r="G3644" i="16"/>
  <c r="G3291" i="16"/>
  <c r="G3383" i="16"/>
  <c r="G3175" i="16"/>
  <c r="F3108" i="16"/>
  <c r="G2169" i="16"/>
  <c r="G2198" i="16"/>
  <c r="G2723" i="16"/>
  <c r="F1554" i="16"/>
  <c r="D1550" i="16"/>
  <c r="G1547" i="16" s="1"/>
  <c r="G1554" i="16" s="1"/>
  <c r="D1080" i="16"/>
  <c r="G1077" i="16" s="1"/>
  <c r="G312" i="16"/>
  <c r="F92" i="16"/>
  <c r="D391" i="16"/>
  <c r="G388" i="16" s="1"/>
  <c r="G125" i="16"/>
  <c r="G133" i="16" s="1"/>
  <c r="G2660" i="16"/>
  <c r="G2668" i="16" s="1"/>
  <c r="G1719" i="16"/>
  <c r="G3231" i="16"/>
  <c r="G2220" i="16"/>
  <c r="F590" i="16"/>
  <c r="G2556" i="16"/>
  <c r="R1968" i="16"/>
  <c r="Q1970" i="16"/>
  <c r="F3674" i="16"/>
  <c r="F3681" i="16" s="1"/>
  <c r="D3677" i="16"/>
  <c r="G3674" i="16" s="1"/>
  <c r="G3681" i="16" s="1"/>
  <c r="F3420" i="16"/>
  <c r="F3427" i="16" s="1"/>
  <c r="D3423" i="16"/>
  <c r="G3420" i="16" s="1"/>
  <c r="G3427" i="16" s="1"/>
  <c r="F3322" i="16"/>
  <c r="F3329" i="16" s="1"/>
  <c r="D3325" i="16"/>
  <c r="G3322" i="16" s="1"/>
  <c r="F3232" i="16"/>
  <c r="F3239" i="16" s="1"/>
  <c r="D3235" i="16"/>
  <c r="G3232" i="16" s="1"/>
  <c r="G3353" i="16"/>
  <c r="F2626" i="16"/>
  <c r="F2633" i="16" s="1"/>
  <c r="D2629" i="16"/>
  <c r="G2626" i="16" s="1"/>
  <c r="G2633" i="16" s="1"/>
  <c r="G3009" i="16"/>
  <c r="G3017" i="16" s="1"/>
  <c r="F2789" i="16"/>
  <c r="F2796" i="16" s="1"/>
  <c r="D2792" i="16"/>
  <c r="G2789" i="16" s="1"/>
  <c r="F1846" i="16"/>
  <c r="F1853" i="16" s="1"/>
  <c r="D1849" i="16"/>
  <c r="G1846" i="16" s="1"/>
  <c r="G1853" i="16" s="1"/>
  <c r="G1293" i="16"/>
  <c r="G1301" i="16" s="1"/>
  <c r="D44" i="16"/>
  <c r="G41" i="16" s="1"/>
  <c r="G48" i="16" s="1"/>
  <c r="F41" i="16"/>
  <c r="F48" i="16" s="1"/>
  <c r="F861" i="16"/>
  <c r="F868" i="16" s="1"/>
  <c r="D864" i="16"/>
  <c r="G861" i="16" s="1"/>
  <c r="G868" i="16" s="1"/>
  <c r="F775" i="16"/>
  <c r="F782" i="16" s="1"/>
  <c r="D778" i="16"/>
  <c r="G775" i="16" s="1"/>
  <c r="F448" i="16"/>
  <c r="F455" i="16" s="1"/>
  <c r="D451" i="16"/>
  <c r="G448" i="16" s="1"/>
  <c r="G455" i="16" s="1"/>
  <c r="F187" i="16"/>
  <c r="F194" i="16" s="1"/>
  <c r="D190" i="16"/>
  <c r="G187" i="16" s="1"/>
  <c r="F819" i="16"/>
  <c r="G3321" i="16"/>
  <c r="F2911" i="16"/>
  <c r="F2918" i="16" s="1"/>
  <c r="D2914" i="16"/>
  <c r="G2911" i="16" s="1"/>
  <c r="D2728" i="16"/>
  <c r="G2724" i="16" s="1"/>
  <c r="F2724" i="16"/>
  <c r="F2731" i="16" s="1"/>
  <c r="F3292" i="16"/>
  <c r="F3299" i="16" s="1"/>
  <c r="D3295" i="16"/>
  <c r="G3292" i="16" s="1"/>
  <c r="G2945" i="16"/>
  <c r="G2953" i="16" s="1"/>
  <c r="F2066" i="16"/>
  <c r="F2073" i="16" s="1"/>
  <c r="D2069" i="16"/>
  <c r="G2066" i="16" s="1"/>
  <c r="G2596" i="16"/>
  <c r="G2065" i="16"/>
  <c r="F1753" i="16"/>
  <c r="F1760" i="16" s="1"/>
  <c r="D1756" i="16"/>
  <c r="G1753" i="16" s="1"/>
  <c r="F1262" i="16"/>
  <c r="F1269" i="16" s="1"/>
  <c r="D1265" i="16"/>
  <c r="G1262" i="16" s="1"/>
  <c r="G2390" i="16"/>
  <c r="G2398" i="16" s="1"/>
  <c r="F2096" i="16"/>
  <c r="F2103" i="16" s="1"/>
  <c r="D2099" i="16"/>
  <c r="G2096" i="16" s="1"/>
  <c r="G2103" i="16" s="1"/>
  <c r="G2493" i="16"/>
  <c r="G1752" i="16"/>
  <c r="G1261" i="16"/>
  <c r="G485" i="16"/>
  <c r="B898" i="16"/>
  <c r="B948" i="16" s="1"/>
  <c r="B985" i="16" s="1"/>
  <c r="B1029" i="16" s="1"/>
  <c r="B1077" i="16" s="1"/>
  <c r="B1153" i="16" s="1"/>
  <c r="B1187" i="16" s="1"/>
  <c r="B1224" i="16" s="1"/>
  <c r="B1262" i="16" s="1"/>
  <c r="B861" i="16"/>
  <c r="G819" i="16"/>
  <c r="F3881" i="16"/>
  <c r="F3888" i="16" s="1"/>
  <c r="D3884" i="16"/>
  <c r="G3881" i="16" s="1"/>
  <c r="G3888" i="16" s="1"/>
  <c r="F3137" i="16"/>
  <c r="F3144" i="16" s="1"/>
  <c r="D3140" i="16"/>
  <c r="G3137" i="16" s="1"/>
  <c r="G3144" i="16" s="1"/>
  <c r="G3201" i="16"/>
  <c r="G3519" i="16"/>
  <c r="G3449" i="16"/>
  <c r="G3261" i="16"/>
  <c r="G3269" i="16" s="1"/>
  <c r="F2265" i="16"/>
  <c r="F2272" i="16" s="1"/>
  <c r="D2268" i="16"/>
  <c r="G2265" i="16" s="1"/>
  <c r="F3384" i="16"/>
  <c r="F3391" i="16" s="1"/>
  <c r="D3387" i="16"/>
  <c r="G3384" i="16" s="1"/>
  <c r="G3391" i="16" s="1"/>
  <c r="F2494" i="16"/>
  <c r="F2501" i="16" s="1"/>
  <c r="D2497" i="16"/>
  <c r="G2494" i="16" s="1"/>
  <c r="F3041" i="16"/>
  <c r="F3048" i="16" s="1"/>
  <c r="D3044" i="16"/>
  <c r="G3041" i="16" s="1"/>
  <c r="G3048" i="16" s="1"/>
  <c r="F2756" i="16"/>
  <c r="F2763" i="16" s="1"/>
  <c r="D2759" i="16"/>
  <c r="G2756" i="16" s="1"/>
  <c r="G2763" i="16" s="1"/>
  <c r="G2456" i="16"/>
  <c r="G2464" i="16" s="1"/>
  <c r="G1813" i="16"/>
  <c r="F820" i="16"/>
  <c r="D823" i="16"/>
  <c r="G820" i="16" s="1"/>
  <c r="D490" i="16"/>
  <c r="G486" i="16" s="1"/>
  <c r="F486" i="16"/>
  <c r="F493" i="16" s="1"/>
  <c r="G678" i="16"/>
  <c r="G686" i="16" s="1"/>
  <c r="G387" i="16"/>
  <c r="B773" i="16"/>
  <c r="B818" i="16" s="1"/>
  <c r="B859" i="16" s="1"/>
  <c r="B896" i="16" s="1"/>
  <c r="B946" i="16" s="1"/>
  <c r="B717" i="16"/>
  <c r="F3202" i="16"/>
  <c r="F3209" i="16" s="1"/>
  <c r="D3205" i="16"/>
  <c r="G3202" i="16" s="1"/>
  <c r="F3450" i="16"/>
  <c r="F3457" i="16" s="1"/>
  <c r="D3453" i="16"/>
  <c r="G3450" i="16" s="1"/>
  <c r="F3354" i="16"/>
  <c r="F3361" i="16" s="1"/>
  <c r="D3357" i="16"/>
  <c r="G3354" i="16" s="1"/>
  <c r="G2910" i="16"/>
  <c r="F2221" i="16"/>
  <c r="F2228" i="16" s="1"/>
  <c r="D2224" i="16"/>
  <c r="G2221" i="16" s="1"/>
  <c r="F1814" i="16"/>
  <c r="F1821" i="16" s="1"/>
  <c r="D1817" i="16"/>
  <c r="G1814" i="16" s="1"/>
  <c r="F1366" i="16"/>
  <c r="F1373" i="16" s="1"/>
  <c r="D1369" i="16"/>
  <c r="G1366" i="16" s="1"/>
  <c r="G2533" i="16"/>
  <c r="G276" i="16"/>
  <c r="G718" i="16"/>
  <c r="G186" i="16"/>
  <c r="G774" i="16"/>
  <c r="G622" i="16"/>
  <c r="R1968" i="2"/>
  <c r="Q1970" i="2"/>
  <c r="G3954" i="2"/>
  <c r="G3957" i="2" s="1"/>
  <c r="F3954" i="2"/>
  <c r="B3961" i="2" s="1"/>
  <c r="D3961" i="2" s="1"/>
  <c r="G3958" i="2" s="1"/>
  <c r="F3957" i="2"/>
  <c r="F3673" i="28" l="1"/>
  <c r="G21" i="12" s="1"/>
  <c r="I21" i="12"/>
  <c r="G2691" i="28"/>
  <c r="H15" i="12" s="1"/>
  <c r="J15" i="12"/>
  <c r="G819" i="28"/>
  <c r="H14" i="12" s="1"/>
  <c r="F14" i="12"/>
  <c r="G3673" i="28"/>
  <c r="H21" i="12" s="1"/>
  <c r="J21" i="12"/>
  <c r="F2691" i="28"/>
  <c r="G15" i="12" s="1"/>
  <c r="I15" i="12"/>
  <c r="F726" i="28"/>
  <c r="G12" i="12" s="1"/>
  <c r="G2493" i="28"/>
  <c r="G395" i="28"/>
  <c r="G686" i="28"/>
  <c r="H11" i="12" s="1"/>
  <c r="F16" i="12"/>
  <c r="J16" i="12"/>
  <c r="G16" i="12"/>
  <c r="G2788" i="28"/>
  <c r="G11" i="12"/>
  <c r="H13" i="12"/>
  <c r="G13" i="12"/>
  <c r="G235" i="28"/>
  <c r="G3201" i="28"/>
  <c r="G3511" i="28"/>
  <c r="B1019" i="28"/>
  <c r="B1067" i="28" s="1"/>
  <c r="B1105" i="28" s="1"/>
  <c r="B1143" i="28" s="1"/>
  <c r="B1177" i="28" s="1"/>
  <c r="B1214" i="28" s="1"/>
  <c r="B1252" i="28" s="1"/>
  <c r="B1284" i="28" s="1"/>
  <c r="B1319" i="28" s="1"/>
  <c r="B1356" i="28" s="1"/>
  <c r="B1383" i="28" s="1"/>
  <c r="B1427" i="28" s="1"/>
  <c r="B1462" i="28" s="1"/>
  <c r="B1499" i="28" s="1"/>
  <c r="B1537" i="28" s="1"/>
  <c r="B1565" i="28" s="1"/>
  <c r="B1597" i="28" s="1"/>
  <c r="B1642" i="28" s="1"/>
  <c r="B1674" i="28" s="1"/>
  <c r="B1710" i="28" s="1"/>
  <c r="B1743" i="28" s="1"/>
  <c r="B1773" i="28" s="1"/>
  <c r="B1804" i="28" s="1"/>
  <c r="B975" i="28"/>
  <c r="B1286" i="28"/>
  <c r="B1321" i="28"/>
  <c r="B1358" i="28" s="1"/>
  <c r="B1385" i="28" s="1"/>
  <c r="B1429" i="28" s="1"/>
  <c r="B1464" i="28" s="1"/>
  <c r="B1501" i="28" s="1"/>
  <c r="B1539" i="28" s="1"/>
  <c r="B1567" i="28" s="1"/>
  <c r="G1659" i="16"/>
  <c r="G1727" i="16"/>
  <c r="G1373" i="16"/>
  <c r="G2731" i="16"/>
  <c r="G2564" i="16"/>
  <c r="G2073" i="16"/>
  <c r="G194" i="16"/>
  <c r="G2501" i="16"/>
  <c r="G3239" i="16"/>
  <c r="G1084" i="16"/>
  <c r="G2228" i="16"/>
  <c r="G3361" i="16"/>
  <c r="G3209" i="16"/>
  <c r="G782" i="16"/>
  <c r="G2796" i="16"/>
  <c r="G630" i="16"/>
  <c r="G726" i="16"/>
  <c r="G2918" i="16"/>
  <c r="G1760" i="16"/>
  <c r="G2272" i="16"/>
  <c r="G3457" i="16"/>
  <c r="G1269" i="16"/>
  <c r="G3299" i="16"/>
  <c r="G827" i="16"/>
  <c r="G1821" i="16"/>
  <c r="G395" i="16"/>
  <c r="G493" i="16"/>
  <c r="G3329" i="16"/>
  <c r="B1329" i="16"/>
  <c r="B1366" i="16" s="1"/>
  <c r="B1393" i="16" s="1"/>
  <c r="B1437" i="16" s="1"/>
  <c r="B1472" i="16" s="1"/>
  <c r="B1509" i="16" s="1"/>
  <c r="B1547" i="16" s="1"/>
  <c r="B1575" i="16" s="1"/>
  <c r="B1294" i="16"/>
  <c r="B1027" i="16"/>
  <c r="B1075" i="16" s="1"/>
  <c r="B1113" i="16" s="1"/>
  <c r="B1151" i="16" s="1"/>
  <c r="B1185" i="16" s="1"/>
  <c r="B1222" i="16" s="1"/>
  <c r="B1260" i="16" s="1"/>
  <c r="B1292" i="16" s="1"/>
  <c r="B1327" i="16" s="1"/>
  <c r="B1364" i="16" s="1"/>
  <c r="B1391" i="16" s="1"/>
  <c r="B1435" i="16" s="1"/>
  <c r="B1470" i="16" s="1"/>
  <c r="B1507" i="16" s="1"/>
  <c r="B1545" i="16" s="1"/>
  <c r="B1573" i="16" s="1"/>
  <c r="B1605" i="16" s="1"/>
  <c r="B1650" i="16" s="1"/>
  <c r="B1682" i="16" s="1"/>
  <c r="B1718" i="16" s="1"/>
  <c r="B1751" i="16" s="1"/>
  <c r="B1781" i="16" s="1"/>
  <c r="B1812" i="16" s="1"/>
  <c r="B983" i="16"/>
  <c r="F827" i="16"/>
  <c r="F3958" i="2"/>
  <c r="G3965" i="2"/>
  <c r="F3965" i="2"/>
  <c r="H16" i="12" l="1"/>
  <c r="B1644" i="28"/>
  <c r="B1676" i="28" s="1"/>
  <c r="B1712" i="28" s="1"/>
  <c r="B1599" i="28"/>
  <c r="B1836" i="28"/>
  <c r="B1866" i="28"/>
  <c r="B1893" i="28" s="1"/>
  <c r="B1936" i="28" s="1"/>
  <c r="B1976" i="28" s="1"/>
  <c r="B2009" i="28" s="1"/>
  <c r="B2056" i="28" s="1"/>
  <c r="B2086" i="28" s="1"/>
  <c r="B2117" i="28" s="1"/>
  <c r="B2152" i="28" s="1"/>
  <c r="B2181" i="28" s="1"/>
  <c r="B2211" i="28" s="1"/>
  <c r="B2255" i="28" s="1"/>
  <c r="B2302" i="28" s="1"/>
  <c r="B2348" i="28" s="1"/>
  <c r="B2381" i="28" s="1"/>
  <c r="B2413" i="28" s="1"/>
  <c r="B2447" i="28" s="1"/>
  <c r="B2484" i="28" s="1"/>
  <c r="B2516" i="28" s="1"/>
  <c r="B2547" i="28" s="1"/>
  <c r="B2579" i="28" s="1"/>
  <c r="B2616" i="28" s="1"/>
  <c r="B2651" i="28" s="1"/>
  <c r="B2682" i="28" s="1"/>
  <c r="B2714" i="28" s="1"/>
  <c r="B2746" i="28" s="1"/>
  <c r="B2779" i="28" s="1"/>
  <c r="B2811" i="28" s="1"/>
  <c r="B2841" i="28" s="1"/>
  <c r="B2871" i="28" s="1"/>
  <c r="B2901" i="28" s="1"/>
  <c r="B2936" i="28" s="1"/>
  <c r="B2971" i="28" s="1"/>
  <c r="B3000" i="28" s="1"/>
  <c r="B3031" i="28" s="1"/>
  <c r="B3061" i="28" s="1"/>
  <c r="B3091" i="28" s="1"/>
  <c r="B3127" i="28" s="1"/>
  <c r="B3158" i="28" s="1"/>
  <c r="B1652" i="16"/>
  <c r="B1684" i="16" s="1"/>
  <c r="B1720" i="16" s="1"/>
  <c r="B1607" i="16"/>
  <c r="B1874" i="16"/>
  <c r="B1901" i="16" s="1"/>
  <c r="B1944" i="16" s="1"/>
  <c r="B1984" i="16" s="1"/>
  <c r="B2017" i="16" s="1"/>
  <c r="B2064" i="16" s="1"/>
  <c r="B2094" i="16" s="1"/>
  <c r="B2125" i="16" s="1"/>
  <c r="B2160" i="16" s="1"/>
  <c r="B2189" i="16" s="1"/>
  <c r="B2219" i="16" s="1"/>
  <c r="B2263" i="16" s="1"/>
  <c r="B2310" i="16" s="1"/>
  <c r="B2356" i="16" s="1"/>
  <c r="B2389" i="16" s="1"/>
  <c r="B2421" i="16" s="1"/>
  <c r="B2455" i="16" s="1"/>
  <c r="B2492" i="16" s="1"/>
  <c r="B2524" i="16" s="1"/>
  <c r="B2555" i="16" s="1"/>
  <c r="B2587" i="16" s="1"/>
  <c r="B2624" i="16" s="1"/>
  <c r="B2659" i="16" s="1"/>
  <c r="B2690" i="16" s="1"/>
  <c r="B2722" i="16" s="1"/>
  <c r="B2754" i="16" s="1"/>
  <c r="B2787" i="16" s="1"/>
  <c r="B2819" i="16" s="1"/>
  <c r="B2849" i="16" s="1"/>
  <c r="B2879" i="16" s="1"/>
  <c r="B2909" i="16" s="1"/>
  <c r="B2944" i="16" s="1"/>
  <c r="B2979" i="16" s="1"/>
  <c r="B3008" i="16" s="1"/>
  <c r="B3039" i="16" s="1"/>
  <c r="B3069" i="16" s="1"/>
  <c r="B3099" i="16" s="1"/>
  <c r="B3135" i="16" s="1"/>
  <c r="B3166" i="16" s="1"/>
  <c r="B1844" i="16"/>
  <c r="C2284" i="2"/>
  <c r="G2284" i="2" s="1"/>
  <c r="G2330" i="2"/>
  <c r="G2331" i="2"/>
  <c r="G2332" i="2"/>
  <c r="G2283" i="2"/>
  <c r="B3222" i="28" l="1"/>
  <c r="B3252" i="28" s="1"/>
  <c r="B3282" i="28" s="1"/>
  <c r="B3312" i="28" s="1"/>
  <c r="B3344" i="28" s="1"/>
  <c r="B3374" i="28" s="1"/>
  <c r="B3410" i="28" s="1"/>
  <c r="B3440" i="28" s="1"/>
  <c r="B3471" i="28" s="1"/>
  <c r="B3502" i="28" s="1"/>
  <c r="B3539" i="28" s="1"/>
  <c r="B3583" i="28" s="1"/>
  <c r="B3627" i="28" s="1"/>
  <c r="B3664" i="28" s="1"/>
  <c r="B3703" i="28" s="1"/>
  <c r="B3749" i="28" s="1"/>
  <c r="B3790" i="28" s="1"/>
  <c r="B3831" i="28" s="1"/>
  <c r="B3192" i="28"/>
  <c r="B1775" i="28"/>
  <c r="B1806" i="28" s="1"/>
  <c r="B1838" i="28" s="1"/>
  <c r="B1868" i="28" s="1"/>
  <c r="B1895" i="28" s="1"/>
  <c r="B1938" i="28" s="1"/>
  <c r="B1978" i="28" s="1"/>
  <c r="B2011" i="28" s="1"/>
  <c r="B2058" i="28" s="1"/>
  <c r="B2088" i="28" s="1"/>
  <c r="B2119" i="28" s="1"/>
  <c r="B2154" i="28" s="1"/>
  <c r="B2183" i="28" s="1"/>
  <c r="B2213" i="28" s="1"/>
  <c r="B2257" i="28" s="1"/>
  <c r="B2304" i="28" s="1"/>
  <c r="B2350" i="28" s="1"/>
  <c r="B2383" i="28" s="1"/>
  <c r="B2415" i="28" s="1"/>
  <c r="B2449" i="28" s="1"/>
  <c r="B2486" i="28" s="1"/>
  <c r="B2518" i="28" s="1"/>
  <c r="B2549" i="28" s="1"/>
  <c r="B2581" i="28" s="1"/>
  <c r="B2618" i="28" s="1"/>
  <c r="B2653" i="28" s="1"/>
  <c r="B2684" i="28" s="1"/>
  <c r="B2716" i="28" s="1"/>
  <c r="B2748" i="28" s="1"/>
  <c r="B2781" i="28" s="1"/>
  <c r="B2813" i="28" s="1"/>
  <c r="B2843" i="28" s="1"/>
  <c r="B2873" i="28" s="1"/>
  <c r="B2903" i="28" s="1"/>
  <c r="B2938" i="28" s="1"/>
  <c r="B2973" i="28" s="1"/>
  <c r="B3002" i="28" s="1"/>
  <c r="B3033" i="28" s="1"/>
  <c r="B3063" i="28" s="1"/>
  <c r="B3093" i="28" s="1"/>
  <c r="B3129" i="28" s="1"/>
  <c r="B3160" i="28" s="1"/>
  <c r="B3194" i="28" s="1"/>
  <c r="B3224" i="28" s="1"/>
  <c r="B3254" i="28" s="1"/>
  <c r="B3284" i="28" s="1"/>
  <c r="B3314" i="28" s="1"/>
  <c r="B3346" i="28" s="1"/>
  <c r="B3376" i="28" s="1"/>
  <c r="B3412" i="28" s="1"/>
  <c r="B3442" i="28" s="1"/>
  <c r="B3473" i="28" s="1"/>
  <c r="B1745" i="28"/>
  <c r="B3200" i="16"/>
  <c r="B3230" i="16"/>
  <c r="B3260" i="16" s="1"/>
  <c r="B3290" i="16" s="1"/>
  <c r="B3320" i="16" s="1"/>
  <c r="B3352" i="16" s="1"/>
  <c r="B3382" i="16" s="1"/>
  <c r="B3418" i="16" s="1"/>
  <c r="B3448" i="16" s="1"/>
  <c r="B3479" i="16" s="1"/>
  <c r="B3510" i="16" s="1"/>
  <c r="B3547" i="16" s="1"/>
  <c r="B3591" i="16" s="1"/>
  <c r="B3635" i="16" s="1"/>
  <c r="B3672" i="16" s="1"/>
  <c r="B3711" i="16" s="1"/>
  <c r="B3757" i="16" s="1"/>
  <c r="B3798" i="16" s="1"/>
  <c r="B3839" i="16" s="1"/>
  <c r="B1783" i="16"/>
  <c r="B1814" i="16" s="1"/>
  <c r="B1846" i="16" s="1"/>
  <c r="B1876" i="16" s="1"/>
  <c r="B1903" i="16" s="1"/>
  <c r="B1946" i="16" s="1"/>
  <c r="B1986" i="16" s="1"/>
  <c r="B2019" i="16" s="1"/>
  <c r="B2066" i="16" s="1"/>
  <c r="B2096" i="16" s="1"/>
  <c r="B2127" i="16" s="1"/>
  <c r="B2162" i="16" s="1"/>
  <c r="B2191" i="16" s="1"/>
  <c r="B2221" i="16" s="1"/>
  <c r="B2265" i="16" s="1"/>
  <c r="B2312" i="16" s="1"/>
  <c r="B2358" i="16" s="1"/>
  <c r="B2391" i="16" s="1"/>
  <c r="B2423" i="16" s="1"/>
  <c r="B2457" i="16" s="1"/>
  <c r="B2494" i="16" s="1"/>
  <c r="B2526" i="16" s="1"/>
  <c r="B2557" i="16" s="1"/>
  <c r="B2589" i="16" s="1"/>
  <c r="B2626" i="16" s="1"/>
  <c r="B2661" i="16" s="1"/>
  <c r="B2692" i="16" s="1"/>
  <c r="B2724" i="16" s="1"/>
  <c r="B2756" i="16" s="1"/>
  <c r="B2789" i="16" s="1"/>
  <c r="B2821" i="16" s="1"/>
  <c r="B2851" i="16" s="1"/>
  <c r="B2881" i="16" s="1"/>
  <c r="B2911" i="16" s="1"/>
  <c r="B2946" i="16" s="1"/>
  <c r="B2981" i="16" s="1"/>
  <c r="B3010" i="16" s="1"/>
  <c r="B3041" i="16" s="1"/>
  <c r="B3071" i="16" s="1"/>
  <c r="B3101" i="16" s="1"/>
  <c r="B3137" i="16" s="1"/>
  <c r="B3168" i="16" s="1"/>
  <c r="B3202" i="16" s="1"/>
  <c r="B3232" i="16" s="1"/>
  <c r="B3262" i="16" s="1"/>
  <c r="B3292" i="16" s="1"/>
  <c r="B3322" i="16" s="1"/>
  <c r="B3354" i="16" s="1"/>
  <c r="B3384" i="16" s="1"/>
  <c r="B3420" i="16" s="1"/>
  <c r="B3450" i="16" s="1"/>
  <c r="B3481" i="16" s="1"/>
  <c r="B1753" i="16"/>
  <c r="E618" i="2"/>
  <c r="F3500" i="2"/>
  <c r="F3499" i="2"/>
  <c r="F3501" i="2" s="1"/>
  <c r="F3467" i="2"/>
  <c r="F3468" i="2"/>
  <c r="G3498" i="2"/>
  <c r="E2552" i="2"/>
  <c r="E2353" i="2"/>
  <c r="G2346" i="2"/>
  <c r="B3541" i="28" l="1"/>
  <c r="B3585" i="28" s="1"/>
  <c r="B3629" i="28" s="1"/>
  <c r="B3666" i="28" s="1"/>
  <c r="B3705" i="28" s="1"/>
  <c r="B3751" i="28" s="1"/>
  <c r="B3792" i="28" s="1"/>
  <c r="B3833" i="28" s="1"/>
  <c r="B3873" i="28" s="1"/>
  <c r="B3912" i="28" s="1"/>
  <c r="B3950" i="28" s="1"/>
  <c r="B3504" i="28"/>
  <c r="B3549" i="16"/>
  <c r="B3593" i="16" s="1"/>
  <c r="B3637" i="16" s="1"/>
  <c r="B3674" i="16" s="1"/>
  <c r="B3713" i="16" s="1"/>
  <c r="B3759" i="16" s="1"/>
  <c r="B3800" i="16" s="1"/>
  <c r="B3841" i="16" s="1"/>
  <c r="B3881" i="16" s="1"/>
  <c r="B3920" i="16" s="1"/>
  <c r="B3958" i="16" s="1"/>
  <c r="B3512" i="16"/>
  <c r="G2480" i="2"/>
  <c r="E674" i="2" l="1"/>
  <c r="C211" i="14"/>
  <c r="C203" i="14"/>
  <c r="C26" i="14"/>
  <c r="C194" i="14"/>
  <c r="C185" i="14"/>
  <c r="G1133" i="2" l="1"/>
  <c r="G1245" i="2"/>
  <c r="G1246" i="2"/>
  <c r="G3899" i="2"/>
  <c r="G2115" i="2"/>
  <c r="G1047" i="2"/>
  <c r="G104" i="2"/>
  <c r="G105" i="2"/>
  <c r="G1411" i="2"/>
  <c r="G1412" i="2"/>
  <c r="G9" i="2"/>
  <c r="C3893" i="2"/>
  <c r="D3926" i="2"/>
  <c r="D3925" i="2"/>
  <c r="D3924" i="2"/>
  <c r="F3918" i="2"/>
  <c r="E3916" i="2"/>
  <c r="D3916" i="2"/>
  <c r="G3915" i="2"/>
  <c r="G3914" i="2"/>
  <c r="G3913" i="2"/>
  <c r="G3912" i="2"/>
  <c r="G3909" i="2"/>
  <c r="G3906" i="2"/>
  <c r="G3903" i="2"/>
  <c r="G3901" i="2"/>
  <c r="G3900" i="2"/>
  <c r="G3898" i="2"/>
  <c r="G3918" i="2" s="1"/>
  <c r="G2742" i="2"/>
  <c r="G2743" i="2"/>
  <c r="B3880" i="2"/>
  <c r="B3919" i="2" s="1"/>
  <c r="B3957" i="2" s="1"/>
  <c r="C3855" i="2"/>
  <c r="D3887" i="2"/>
  <c r="D3886" i="2"/>
  <c r="D3885" i="2"/>
  <c r="F3879" i="2"/>
  <c r="E3877" i="2"/>
  <c r="D3877" i="2"/>
  <c r="G3876" i="2"/>
  <c r="G3875" i="2"/>
  <c r="G3874" i="2"/>
  <c r="G3873" i="2"/>
  <c r="G3870" i="2"/>
  <c r="G3867" i="2"/>
  <c r="G3864" i="2"/>
  <c r="G3862" i="2"/>
  <c r="G3861" i="2"/>
  <c r="G3860" i="2"/>
  <c r="G3879" i="2" s="1"/>
  <c r="F3919" i="2" l="1"/>
  <c r="G3916" i="2"/>
  <c r="F3916" i="2"/>
  <c r="B3923" i="2" s="1"/>
  <c r="D3923" i="2" s="1"/>
  <c r="G3920" i="2" s="1"/>
  <c r="F3877" i="2"/>
  <c r="B3884" i="2" s="1"/>
  <c r="F3881" i="2" s="1"/>
  <c r="G3877" i="2"/>
  <c r="G3880" i="2" s="1"/>
  <c r="F3880" i="2"/>
  <c r="F3920" i="2" l="1"/>
  <c r="G3927" i="2"/>
  <c r="D3884" i="2"/>
  <c r="G3881" i="2" s="1"/>
  <c r="G3888" i="2" s="1"/>
  <c r="F3888" i="2"/>
  <c r="F3927" i="2" l="1"/>
  <c r="G3531" i="2" l="1"/>
  <c r="G2775" i="2"/>
  <c r="G643" i="2"/>
  <c r="G737" i="2"/>
  <c r="G2774" i="2"/>
  <c r="G3611" i="2"/>
  <c r="G3612" i="2"/>
  <c r="G3613" i="2"/>
  <c r="G3614" i="2"/>
  <c r="G3615" i="2"/>
  <c r="G3616" i="2"/>
  <c r="G3571" i="2"/>
  <c r="G3572" i="2"/>
  <c r="G652" i="2"/>
  <c r="G653" i="2"/>
  <c r="G654" i="2"/>
  <c r="G655" i="2"/>
  <c r="G656" i="2"/>
  <c r="G755" i="2" l="1"/>
  <c r="G802" i="2"/>
  <c r="G1007" i="2"/>
  <c r="G1049" i="2"/>
  <c r="G13" i="2"/>
  <c r="G2777" i="2"/>
  <c r="G651" i="2"/>
  <c r="G2289" i="2"/>
  <c r="G2335" i="2"/>
  <c r="G2338" i="2"/>
  <c r="G2340" i="2"/>
  <c r="G2341" i="2"/>
  <c r="G2342" i="2"/>
  <c r="G657" i="2"/>
  <c r="G658" i="2"/>
  <c r="G1457" i="2"/>
  <c r="G2292" i="2"/>
  <c r="G1924" i="2"/>
  <c r="G754" i="2"/>
  <c r="G756" i="2"/>
  <c r="G757" i="2"/>
  <c r="G758" i="2"/>
  <c r="G759" i="2"/>
  <c r="G760" i="2"/>
  <c r="G3822" i="2"/>
  <c r="G3823" i="2"/>
  <c r="G3824" i="2"/>
  <c r="G3825" i="2"/>
  <c r="G3826" i="2"/>
  <c r="C3815" i="2"/>
  <c r="D3847" i="2"/>
  <c r="D3846" i="2"/>
  <c r="D3845" i="2"/>
  <c r="F3839" i="2"/>
  <c r="E3837" i="2"/>
  <c r="D3837" i="2"/>
  <c r="G3836" i="2"/>
  <c r="G3835" i="2"/>
  <c r="G3834" i="2"/>
  <c r="G3833" i="2"/>
  <c r="G3830" i="2"/>
  <c r="G3827" i="2"/>
  <c r="G3821" i="2"/>
  <c r="G3820" i="2"/>
  <c r="G3839" i="2" s="1"/>
  <c r="G3837" i="2" l="1"/>
  <c r="G3840" i="2" s="1"/>
  <c r="F3837" i="2"/>
  <c r="B3844" i="2" s="1"/>
  <c r="D3844" i="2" s="1"/>
  <c r="G3841" i="2" s="1"/>
  <c r="F3840" i="2"/>
  <c r="F3841" i="2" l="1"/>
  <c r="F3848" i="2" s="1"/>
  <c r="G2343" i="2" l="1"/>
  <c r="G2344" i="2"/>
  <c r="G2349" i="2" l="1"/>
  <c r="G762" i="2"/>
  <c r="G2778" i="2"/>
  <c r="G2779" i="2"/>
  <c r="G2780" i="2"/>
  <c r="G2781" i="2"/>
  <c r="C2768" i="2"/>
  <c r="G763" i="2" l="1"/>
  <c r="E770" i="2"/>
  <c r="E2489" i="2"/>
  <c r="E2521" i="2"/>
  <c r="E3415" i="2"/>
  <c r="G3402" i="2"/>
  <c r="E517" i="2" l="1"/>
  <c r="E481" i="2"/>
  <c r="G2474" i="2" l="1"/>
  <c r="G3219" i="2"/>
  <c r="E2014" i="2"/>
  <c r="C3774" i="2"/>
  <c r="D3806" i="2"/>
  <c r="D3805" i="2"/>
  <c r="D3804" i="2"/>
  <c r="F3798" i="2"/>
  <c r="E3796" i="2"/>
  <c r="D3796" i="2"/>
  <c r="G3795" i="2"/>
  <c r="G3794" i="2"/>
  <c r="G3793" i="2"/>
  <c r="G3792" i="2"/>
  <c r="G3789" i="2"/>
  <c r="G3786" i="2"/>
  <c r="G3783" i="2"/>
  <c r="G3781" i="2"/>
  <c r="G3780" i="2"/>
  <c r="G3779" i="2"/>
  <c r="G3798" i="2" s="1"/>
  <c r="C3733" i="2"/>
  <c r="C3687" i="2"/>
  <c r="D3765" i="2"/>
  <c r="D3764" i="2"/>
  <c r="D3763" i="2"/>
  <c r="F3757" i="2"/>
  <c r="E3755" i="2"/>
  <c r="D3755" i="2"/>
  <c r="G3754" i="2"/>
  <c r="G3753" i="2"/>
  <c r="G3752" i="2"/>
  <c r="G3751" i="2"/>
  <c r="G3748" i="2"/>
  <c r="G3745" i="2"/>
  <c r="G3742" i="2"/>
  <c r="G3740" i="2"/>
  <c r="G3739" i="2"/>
  <c r="G3738" i="2"/>
  <c r="G3757" i="2" s="1"/>
  <c r="D3719" i="2"/>
  <c r="D3718" i="2"/>
  <c r="D3717" i="2"/>
  <c r="F3711" i="2"/>
  <c r="E3709" i="2"/>
  <c r="D3709" i="2"/>
  <c r="G3708" i="2"/>
  <c r="G3707" i="2"/>
  <c r="G3706" i="2"/>
  <c r="G3705" i="2"/>
  <c r="G3702" i="2"/>
  <c r="G3699" i="2"/>
  <c r="G3696" i="2"/>
  <c r="G3694" i="2"/>
  <c r="G3693" i="2"/>
  <c r="G3692" i="2"/>
  <c r="G3711" i="2" s="1"/>
  <c r="C832" i="2"/>
  <c r="G920" i="2"/>
  <c r="G921" i="2"/>
  <c r="G922" i="2"/>
  <c r="E383" i="2"/>
  <c r="C1236" i="2"/>
  <c r="C2078" i="2"/>
  <c r="G11" i="2"/>
  <c r="G10" i="2"/>
  <c r="F83" i="2"/>
  <c r="G3470" i="2"/>
  <c r="G3471" i="2"/>
  <c r="G2544" i="2"/>
  <c r="G2543" i="2"/>
  <c r="E3349" i="2"/>
  <c r="G1098" i="2"/>
  <c r="G2119" i="2"/>
  <c r="G324" i="2"/>
  <c r="G1006" i="2"/>
  <c r="G1005" i="2"/>
  <c r="G1244" i="2"/>
  <c r="G1243" i="2"/>
  <c r="G3119" i="2"/>
  <c r="G739" i="2"/>
  <c r="G744" i="2"/>
  <c r="G745" i="2"/>
  <c r="G746" i="2"/>
  <c r="G650" i="2"/>
  <c r="G648" i="2"/>
  <c r="E815" i="2"/>
  <c r="G794" i="2"/>
  <c r="G795" i="2"/>
  <c r="G796" i="2"/>
  <c r="G797" i="2"/>
  <c r="G793" i="2"/>
  <c r="G751" i="2"/>
  <c r="G752" i="2"/>
  <c r="G753" i="2"/>
  <c r="F18" i="12"/>
  <c r="F3799" i="2" l="1"/>
  <c r="F3712" i="2"/>
  <c r="F3758" i="2"/>
  <c r="G3796" i="2"/>
  <c r="F3755" i="2"/>
  <c r="B3762" i="2" s="1"/>
  <c r="F3759" i="2" s="1"/>
  <c r="F3709" i="2"/>
  <c r="B3716" i="2" s="1"/>
  <c r="F3713" i="2" s="1"/>
  <c r="G3709" i="2"/>
  <c r="G3755" i="2"/>
  <c r="F3796" i="2"/>
  <c r="B3803" i="2" s="1"/>
  <c r="F1863" i="2"/>
  <c r="G12" i="2"/>
  <c r="G1097" i="2"/>
  <c r="G2118" i="2"/>
  <c r="G2117" i="2"/>
  <c r="G102" i="2"/>
  <c r="G101" i="2"/>
  <c r="G2512" i="2"/>
  <c r="G2116" i="2"/>
  <c r="G1096" i="2"/>
  <c r="E1024" i="2"/>
  <c r="G1003" i="2"/>
  <c r="G1095" i="2"/>
  <c r="G204" i="2"/>
  <c r="G919" i="2"/>
  <c r="G362" i="2"/>
  <c r="G360" i="2"/>
  <c r="G466" i="2"/>
  <c r="C1887" i="2"/>
  <c r="C3366" i="2"/>
  <c r="G1094" i="2"/>
  <c r="G918" i="2"/>
  <c r="G915" i="2"/>
  <c r="G838" i="2"/>
  <c r="G837" i="2"/>
  <c r="G287" i="2"/>
  <c r="G288" i="2"/>
  <c r="G286" i="2"/>
  <c r="F3221" i="2"/>
  <c r="F3222" i="2"/>
  <c r="F3220" i="2"/>
  <c r="C1088" i="2"/>
  <c r="C1199" i="2"/>
  <c r="G1703" i="2"/>
  <c r="G1704" i="2"/>
  <c r="G1705" i="2"/>
  <c r="G1706" i="2"/>
  <c r="G1707" i="2"/>
  <c r="G1708" i="2"/>
  <c r="G1004" i="2"/>
  <c r="F3720" i="2" l="1"/>
  <c r="F3766" i="2"/>
  <c r="D3762" i="2"/>
  <c r="G3759" i="2" s="1"/>
  <c r="D3716" i="2"/>
  <c r="G3713" i="2" s="1"/>
  <c r="D3803" i="2"/>
  <c r="G3800" i="2" s="1"/>
  <c r="F3800" i="2"/>
  <c r="F3807" i="2" l="1"/>
  <c r="G3807" i="2"/>
  <c r="G3720" i="2"/>
  <c r="G3766" i="2"/>
  <c r="D815" i="2"/>
  <c r="C2233" i="2"/>
  <c r="G20" i="2"/>
  <c r="F1507" i="2"/>
  <c r="G468" i="2"/>
  <c r="B84" i="2"/>
  <c r="B125" i="2" s="1"/>
  <c r="B157" i="2" s="1"/>
  <c r="B186" i="2" s="1"/>
  <c r="B227" i="2" s="1"/>
  <c r="B268" i="2" s="1"/>
  <c r="B304" i="2" s="1"/>
  <c r="B341" i="2" s="1"/>
  <c r="B387" i="2" s="1"/>
  <c r="B418" i="2" s="1"/>
  <c r="B447" i="2" s="1"/>
  <c r="B485" i="2" s="1"/>
  <c r="B521" i="2" s="1"/>
  <c r="B551" i="2" s="1"/>
  <c r="B582" i="2" s="1"/>
  <c r="B622" i="2" s="1"/>
  <c r="B678" i="2" s="1"/>
  <c r="B718" i="2" s="1"/>
  <c r="B774" i="2" s="1"/>
  <c r="B819" i="2" s="1"/>
  <c r="B860" i="2" s="1"/>
  <c r="B897" i="2" s="1"/>
  <c r="B947" i="2" s="1"/>
  <c r="B984" i="2" s="1"/>
  <c r="B1028" i="2" s="1"/>
  <c r="B1076" i="2" s="1"/>
  <c r="B1114" i="2" s="1"/>
  <c r="B1152" i="2" s="1"/>
  <c r="B1186" i="2" s="1"/>
  <c r="B1223" i="2" s="1"/>
  <c r="B1261" i="2" s="1"/>
  <c r="B1293" i="2" s="1"/>
  <c r="B1328" i="2" s="1"/>
  <c r="B1365" i="2" s="1"/>
  <c r="B1392" i="2" s="1"/>
  <c r="B1436" i="2" s="1"/>
  <c r="B1471" i="2" s="1"/>
  <c r="B1508" i="2" s="1"/>
  <c r="B1546" i="2" s="1"/>
  <c r="B1574" i="2" s="1"/>
  <c r="B1606" i="2" s="1"/>
  <c r="B1651" i="2" s="1"/>
  <c r="B1683" i="2" s="1"/>
  <c r="B1719" i="2" s="1"/>
  <c r="B1752" i="2" s="1"/>
  <c r="B1782" i="2" s="1"/>
  <c r="B1813" i="2" s="1"/>
  <c r="B83" i="2"/>
  <c r="C150" i="14"/>
  <c r="C141" i="14"/>
  <c r="C132" i="14"/>
  <c r="C124" i="14"/>
  <c r="C115" i="14"/>
  <c r="C107" i="14"/>
  <c r="C98" i="14"/>
  <c r="C89" i="14"/>
  <c r="C71" i="14" l="1"/>
  <c r="C62" i="14"/>
  <c r="C53" i="14"/>
  <c r="C44" i="14"/>
  <c r="C35" i="14"/>
  <c r="C212" i="14" l="1"/>
  <c r="C17" i="14"/>
  <c r="G933" i="2" l="1"/>
  <c r="G3440" i="2"/>
  <c r="G2240" i="2"/>
  <c r="G2241" i="2"/>
  <c r="G2242" i="2"/>
  <c r="G1413" i="2"/>
  <c r="D517" i="2"/>
  <c r="G1414" i="2"/>
  <c r="G1415" i="2"/>
  <c r="G1416" i="2"/>
  <c r="G1417" i="2"/>
  <c r="G1418" i="2"/>
  <c r="G67" i="2"/>
  <c r="G2576" i="2"/>
  <c r="G2577" i="2"/>
  <c r="G2578" i="2"/>
  <c r="G2579" i="2"/>
  <c r="G2294" i="2"/>
  <c r="G661" i="2"/>
  <c r="G662" i="2"/>
  <c r="G748" i="2"/>
  <c r="G803" i="2" l="1"/>
  <c r="G804" i="2"/>
  <c r="G805" i="2"/>
  <c r="G806" i="2"/>
  <c r="G761" i="2"/>
  <c r="G764" i="2"/>
  <c r="G765" i="2"/>
  <c r="G766" i="2"/>
  <c r="G767" i="2"/>
  <c r="G768" i="2"/>
  <c r="G741" i="2"/>
  <c r="G742" i="2"/>
  <c r="G743" i="2"/>
  <c r="G747" i="2"/>
  <c r="G749" i="2"/>
  <c r="G750" i="2"/>
  <c r="G801" i="2"/>
  <c r="G1972" i="2" l="1"/>
  <c r="G1935" i="2"/>
  <c r="F2549" i="2"/>
  <c r="G967" i="2"/>
  <c r="G968" i="2"/>
  <c r="G969" i="2"/>
  <c r="G970" i="2"/>
  <c r="G971" i="2"/>
  <c r="G972" i="2"/>
  <c r="G1637" i="2" l="1"/>
  <c r="G883" i="2"/>
  <c r="G882" i="2"/>
  <c r="G259" i="2" l="1"/>
  <c r="G60" i="2" l="1"/>
  <c r="G672" i="2" l="1"/>
  <c r="G966" i="2"/>
  <c r="C960" i="2"/>
  <c r="G2291" i="2"/>
  <c r="G673" i="2"/>
  <c r="G2932" i="2" l="1"/>
  <c r="G2933" i="2"/>
  <c r="C2506" i="2"/>
  <c r="G2610" i="2"/>
  <c r="G1628" i="2"/>
  <c r="G1801" i="2"/>
  <c r="G1803" i="2"/>
  <c r="G1804" i="2"/>
  <c r="G1805" i="2"/>
  <c r="G1491" i="2"/>
  <c r="G924" i="2"/>
  <c r="G3404" i="2"/>
  <c r="G3532" i="2"/>
  <c r="C2833" i="2"/>
  <c r="G3344" i="2"/>
  <c r="G3345" i="2"/>
  <c r="G3343" i="2"/>
  <c r="G407" i="2"/>
  <c r="G408" i="2"/>
  <c r="G1739" i="2"/>
  <c r="G1740" i="2"/>
  <c r="G1741" i="2"/>
  <c r="G1742" i="2"/>
  <c r="G1923" i="2" l="1"/>
  <c r="G1925" i="2"/>
  <c r="C3213" i="2"/>
  <c r="G63" i="2" l="1"/>
  <c r="G3619" i="2" l="1"/>
  <c r="G3620" i="2"/>
  <c r="G3621" i="2"/>
  <c r="G3124" i="2"/>
  <c r="G3126" i="2"/>
  <c r="G1567" i="2"/>
  <c r="G1568" i="2"/>
  <c r="G1569" i="2"/>
  <c r="G328" i="2"/>
  <c r="G329" i="2"/>
  <c r="G330" i="2"/>
  <c r="G331" i="2"/>
  <c r="G332" i="2"/>
  <c r="G333" i="2"/>
  <c r="G334" i="2"/>
  <c r="G335" i="2"/>
  <c r="G293" i="2"/>
  <c r="G294" i="2"/>
  <c r="G295" i="2"/>
  <c r="G296" i="2"/>
  <c r="G297" i="2"/>
  <c r="G298" i="2"/>
  <c r="G299" i="2"/>
  <c r="G257" i="2"/>
  <c r="G258" i="2"/>
  <c r="G260" i="2"/>
  <c r="G261" i="2"/>
  <c r="G262" i="2"/>
  <c r="G16" i="2"/>
  <c r="G17" i="2"/>
  <c r="G18" i="2"/>
  <c r="G19" i="2"/>
  <c r="G21" i="2"/>
  <c r="G22" i="2"/>
  <c r="G23" i="2"/>
  <c r="G24" i="2"/>
  <c r="G25" i="2"/>
  <c r="D193" i="3"/>
  <c r="F255" i="3" l="1"/>
  <c r="F254" i="3" l="1"/>
  <c r="F256" i="3"/>
  <c r="F243" i="3"/>
  <c r="F272" i="3"/>
  <c r="F281" i="3"/>
  <c r="F292" i="3"/>
  <c r="F291" i="3"/>
  <c r="F290" i="3"/>
  <c r="F289" i="3"/>
  <c r="F288" i="3"/>
  <c r="F287" i="3"/>
  <c r="F286" i="3"/>
  <c r="F285" i="3"/>
  <c r="F284" i="3"/>
  <c r="F283" i="3"/>
  <c r="F282" i="3"/>
  <c r="F279" i="3"/>
  <c r="F280" i="3"/>
  <c r="F278" i="3"/>
  <c r="F277" i="3"/>
  <c r="E264" i="3"/>
  <c r="E267" i="3"/>
  <c r="E266" i="3"/>
  <c r="E265" i="3"/>
  <c r="D265" i="3"/>
  <c r="D264" i="3"/>
  <c r="E263" i="3"/>
  <c r="D263" i="3"/>
  <c r="E261" i="3"/>
  <c r="D261" i="3"/>
  <c r="E130" i="3" l="1"/>
  <c r="F130" i="3" s="1"/>
  <c r="E129" i="3"/>
  <c r="D129" i="3"/>
  <c r="D128" i="3"/>
  <c r="E127" i="3"/>
  <c r="D127" i="3"/>
  <c r="E124" i="3"/>
  <c r="D124" i="3"/>
  <c r="E123" i="3"/>
  <c r="D123" i="3"/>
  <c r="E114" i="3" l="1"/>
  <c r="D114" i="3"/>
  <c r="E119" i="3"/>
  <c r="D119" i="3"/>
  <c r="E118" i="3"/>
  <c r="D118" i="3"/>
  <c r="F118" i="3" s="1"/>
  <c r="E117" i="3"/>
  <c r="D117" i="3"/>
  <c r="E116" i="3"/>
  <c r="D116" i="3"/>
  <c r="E115" i="3"/>
  <c r="D115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F99" i="3" s="1"/>
  <c r="E98" i="3"/>
  <c r="D98" i="3"/>
  <c r="F114" i="3" l="1"/>
  <c r="F117" i="3"/>
  <c r="F107" i="3"/>
  <c r="F112" i="3"/>
  <c r="E147" i="3" l="1"/>
  <c r="D147" i="3"/>
  <c r="E141" i="3"/>
  <c r="D141" i="3"/>
  <c r="F141" i="3" s="1"/>
  <c r="E150" i="3"/>
  <c r="D150" i="3"/>
  <c r="E149" i="3"/>
  <c r="D149" i="3"/>
  <c r="E148" i="3"/>
  <c r="D148" i="3"/>
  <c r="E146" i="3"/>
  <c r="D146" i="3"/>
  <c r="E145" i="3"/>
  <c r="D145" i="3"/>
  <c r="E144" i="3"/>
  <c r="D144" i="3"/>
  <c r="E143" i="3"/>
  <c r="D143" i="3"/>
  <c r="E142" i="3"/>
  <c r="D142" i="3"/>
  <c r="E140" i="3"/>
  <c r="D140" i="3"/>
  <c r="E139" i="3"/>
  <c r="D139" i="3"/>
  <c r="E138" i="3"/>
  <c r="D138" i="3"/>
  <c r="D136" i="3"/>
  <c r="E137" i="3"/>
  <c r="D137" i="3"/>
  <c r="E136" i="3"/>
  <c r="E135" i="3"/>
  <c r="D135" i="3"/>
  <c r="E134" i="3"/>
  <c r="D134" i="3"/>
  <c r="D133" i="3"/>
  <c r="F147" i="3" l="1"/>
  <c r="F138" i="3"/>
  <c r="E20" i="3" l="1"/>
  <c r="E39" i="3"/>
  <c r="E161" i="3"/>
  <c r="D161" i="3"/>
  <c r="E160" i="3"/>
  <c r="D160" i="3"/>
  <c r="E159" i="3"/>
  <c r="D159" i="3"/>
  <c r="E158" i="3"/>
  <c r="E157" i="3"/>
  <c r="E156" i="3"/>
  <c r="E155" i="3"/>
  <c r="E154" i="3"/>
  <c r="E153" i="3"/>
  <c r="D186" i="3"/>
  <c r="E187" i="3"/>
  <c r="D187" i="3"/>
  <c r="E185" i="3"/>
  <c r="D185" i="3"/>
  <c r="E184" i="3"/>
  <c r="D184" i="3"/>
  <c r="E183" i="3"/>
  <c r="D183" i="3"/>
  <c r="E182" i="3"/>
  <c r="D182" i="3"/>
  <c r="E181" i="3"/>
  <c r="D181" i="3"/>
  <c r="E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2" i="3"/>
  <c r="D172" i="3"/>
  <c r="E171" i="3"/>
  <c r="D171" i="3"/>
  <c r="E168" i="3"/>
  <c r="D168" i="3"/>
  <c r="E167" i="3"/>
  <c r="D167" i="3"/>
  <c r="E166" i="3"/>
  <c r="D166" i="3"/>
  <c r="E165" i="3"/>
  <c r="D165" i="3"/>
  <c r="E164" i="3"/>
  <c r="D164" i="3"/>
  <c r="F159" i="3" l="1"/>
  <c r="F160" i="3"/>
  <c r="F161" i="3"/>
  <c r="D180" i="3"/>
  <c r="F3412" i="2" l="1"/>
  <c r="G3407" i="2"/>
  <c r="G3405" i="2"/>
  <c r="E96" i="3"/>
  <c r="D96" i="3"/>
  <c r="E95" i="3"/>
  <c r="D95" i="3"/>
  <c r="E94" i="3"/>
  <c r="D94" i="3"/>
  <c r="E93" i="3"/>
  <c r="D93" i="3"/>
  <c r="E92" i="3"/>
  <c r="D92" i="3"/>
  <c r="D78" i="3"/>
  <c r="G935" i="2"/>
  <c r="G932" i="2"/>
  <c r="G925" i="2"/>
  <c r="E19" i="3"/>
  <c r="E49" i="3"/>
  <c r="E48" i="3"/>
  <c r="E47" i="3"/>
  <c r="G3122" i="2"/>
  <c r="G3123" i="2"/>
  <c r="G3125" i="2"/>
  <c r="E3163" i="2"/>
  <c r="G3157" i="2"/>
  <c r="G3158" i="2"/>
  <c r="G3159" i="2"/>
  <c r="G3155" i="2"/>
  <c r="G2053" i="2"/>
  <c r="G2048" i="2"/>
  <c r="G2043" i="2"/>
  <c r="G2040" i="2"/>
  <c r="G2041" i="2"/>
  <c r="G2042" i="2"/>
  <c r="G2044" i="2"/>
  <c r="G2045" i="2"/>
  <c r="G2046" i="2"/>
  <c r="G2047" i="2"/>
  <c r="G2039" i="2"/>
  <c r="G467" i="2"/>
  <c r="G469" i="2"/>
  <c r="G470" i="2"/>
  <c r="G471" i="2"/>
  <c r="G504" i="2"/>
  <c r="C3180" i="2"/>
  <c r="E41" i="3"/>
  <c r="E21" i="3"/>
  <c r="E22" i="3"/>
  <c r="G2114" i="2"/>
  <c r="C2108" i="2"/>
  <c r="G3537" i="2"/>
  <c r="G3538" i="2"/>
  <c r="G3533" i="2"/>
  <c r="G3534" i="2"/>
  <c r="G3535" i="2"/>
  <c r="G3536" i="2"/>
  <c r="G1247" i="2"/>
  <c r="G1242" i="2"/>
  <c r="E1072" i="2"/>
  <c r="G1063" i="2"/>
  <c r="G1064" i="2"/>
  <c r="G1061" i="2"/>
  <c r="G1058" i="2"/>
  <c r="G1054" i="2"/>
  <c r="G1051" i="2"/>
  <c r="G1046" i="2"/>
  <c r="G1050" i="2"/>
  <c r="G1052" i="2"/>
  <c r="G1053" i="2"/>
  <c r="G1055" i="2"/>
  <c r="G1056" i="2"/>
  <c r="G374" i="2"/>
  <c r="G1635" i="2"/>
  <c r="G1636" i="2"/>
  <c r="G1634" i="2"/>
  <c r="G1624" i="2"/>
  <c r="G1625" i="2"/>
  <c r="G1626" i="2"/>
  <c r="G1627" i="2"/>
  <c r="G1629" i="2"/>
  <c r="G1630" i="2"/>
  <c r="G1631" i="2"/>
  <c r="G1632" i="2"/>
  <c r="G1633" i="2"/>
  <c r="E35" i="3"/>
  <c r="E2418" i="2"/>
  <c r="D2418" i="2"/>
  <c r="G2409" i="2"/>
  <c r="G2410" i="2"/>
  <c r="G846" i="2"/>
  <c r="D383" i="2"/>
  <c r="G375" i="2"/>
  <c r="G376" i="2"/>
  <c r="G373" i="2"/>
  <c r="G368" i="2"/>
  <c r="G367" i="2"/>
  <c r="D300" i="2"/>
  <c r="E10" i="3"/>
  <c r="G212" i="2"/>
  <c r="G211" i="2"/>
  <c r="G209" i="2"/>
  <c r="G112" i="2"/>
  <c r="G111" i="2"/>
  <c r="G108" i="2"/>
  <c r="G106" i="2"/>
  <c r="G65" i="2"/>
  <c r="G66" i="2"/>
  <c r="G15" i="2"/>
  <c r="E75" i="3"/>
  <c r="F2546" i="2"/>
  <c r="F2547" i="2"/>
  <c r="F2548" i="2"/>
  <c r="E73" i="3"/>
  <c r="D73" i="3"/>
  <c r="E72" i="3"/>
  <c r="D72" i="3"/>
  <c r="E71" i="3"/>
  <c r="D71" i="3"/>
  <c r="E74" i="3"/>
  <c r="G2345" i="2"/>
  <c r="G2348" i="2"/>
  <c r="G2299" i="2"/>
  <c r="G2298" i="2"/>
  <c r="G2300" i="2"/>
  <c r="G2301" i="2"/>
  <c r="E69" i="3"/>
  <c r="G2297" i="2"/>
  <c r="G2293" i="2"/>
  <c r="G2287" i="2"/>
  <c r="G2288" i="2"/>
  <c r="G2290" i="2"/>
  <c r="G2295" i="2"/>
  <c r="G2337" i="2"/>
  <c r="G2334" i="2"/>
  <c r="F2418" i="2" l="1"/>
  <c r="E67" i="3"/>
  <c r="D67" i="3"/>
  <c r="E66" i="3"/>
  <c r="D66" i="3"/>
  <c r="E65" i="3"/>
  <c r="G1968" i="2"/>
  <c r="G1929" i="2"/>
  <c r="G1930" i="2"/>
  <c r="G1967" i="2"/>
  <c r="G1927" i="2"/>
  <c r="G800" i="2"/>
  <c r="E61" i="3"/>
  <c r="E60" i="3"/>
  <c r="G3575" i="2"/>
  <c r="G3576" i="2"/>
  <c r="G3577" i="2"/>
  <c r="E62" i="3"/>
  <c r="E59" i="3"/>
  <c r="E58" i="3"/>
  <c r="G698" i="2"/>
  <c r="G699" i="2"/>
  <c r="G700" i="2"/>
  <c r="G602" i="2"/>
  <c r="G603" i="2"/>
  <c r="G604" i="2"/>
  <c r="G605" i="2"/>
  <c r="G606" i="2"/>
  <c r="G607" i="2"/>
  <c r="G608" i="2"/>
  <c r="G609" i="2"/>
  <c r="G610" i="2"/>
  <c r="G611" i="2"/>
  <c r="E57" i="3"/>
  <c r="E55" i="3"/>
  <c r="E54" i="3"/>
  <c r="E56" i="3"/>
  <c r="D56" i="3"/>
  <c r="G670" i="2"/>
  <c r="G671" i="2"/>
  <c r="G668" i="2"/>
  <c r="G669" i="2"/>
  <c r="G664" i="2"/>
  <c r="G612" i="2"/>
  <c r="F56" i="3" l="1"/>
  <c r="F183" i="3" l="1"/>
  <c r="F182" i="3"/>
  <c r="F186" i="3"/>
  <c r="E68" i="3" l="1"/>
  <c r="E64" i="3"/>
  <c r="E46" i="3"/>
  <c r="E45" i="3"/>
  <c r="E44" i="3"/>
  <c r="E43" i="3"/>
  <c r="E42" i="3"/>
  <c r="E38" i="3"/>
  <c r="E37" i="3"/>
  <c r="E34" i="3"/>
  <c r="E33" i="3"/>
  <c r="E32" i="3"/>
  <c r="E30" i="3"/>
  <c r="E26" i="3"/>
  <c r="E18" i="3"/>
  <c r="E17" i="3"/>
  <c r="E16" i="3"/>
  <c r="E15" i="3"/>
  <c r="E14" i="3"/>
  <c r="E13" i="3"/>
  <c r="E12" i="3"/>
  <c r="E11" i="3"/>
  <c r="E9" i="3"/>
  <c r="E8" i="3"/>
  <c r="E7" i="3"/>
  <c r="E6" i="3"/>
  <c r="F131" i="3"/>
  <c r="E126" i="3"/>
  <c r="D126" i="3"/>
  <c r="E218" i="3"/>
  <c r="D218" i="3"/>
  <c r="E217" i="3"/>
  <c r="D217" i="3"/>
  <c r="E208" i="3"/>
  <c r="D208" i="3"/>
  <c r="E207" i="3"/>
  <c r="D207" i="3"/>
  <c r="D197" i="3"/>
  <c r="E219" i="3"/>
  <c r="D219" i="3"/>
  <c r="E216" i="3"/>
  <c r="D216" i="3"/>
  <c r="E215" i="3"/>
  <c r="D215" i="3"/>
  <c r="E214" i="3"/>
  <c r="D214" i="3"/>
  <c r="E212" i="3"/>
  <c r="D212" i="3"/>
  <c r="E211" i="3"/>
  <c r="D211" i="3"/>
  <c r="E210" i="3"/>
  <c r="D210" i="3"/>
  <c r="E209" i="3"/>
  <c r="D209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E199" i="3"/>
  <c r="E194" i="3"/>
  <c r="D194" i="3"/>
  <c r="F126" i="3" l="1"/>
  <c r="F128" i="3"/>
  <c r="F127" i="3"/>
  <c r="F129" i="3"/>
  <c r="F217" i="3"/>
  <c r="F218" i="3"/>
  <c r="F208" i="3"/>
  <c r="F204" i="3"/>
  <c r="F214" i="3"/>
  <c r="F262" i="3"/>
  <c r="F195" i="3"/>
  <c r="F263" i="3"/>
  <c r="D250" i="3"/>
  <c r="E247" i="3"/>
  <c r="D247" i="3"/>
  <c r="E234" i="3"/>
  <c r="D228" i="3"/>
  <c r="E226" i="3"/>
  <c r="H217" i="3" l="1"/>
  <c r="F253" i="3"/>
  <c r="F234" i="3"/>
  <c r="F249" i="3"/>
  <c r="F248" i="3"/>
  <c r="F227" i="3"/>
  <c r="F247" i="3"/>
  <c r="F231" i="3"/>
  <c r="F230" i="3"/>
  <c r="F224" i="3"/>
  <c r="F225" i="3"/>
  <c r="F184" i="3" l="1"/>
  <c r="E173" i="3" l="1"/>
  <c r="D173" i="3"/>
  <c r="E170" i="3"/>
  <c r="E169" i="3"/>
  <c r="D169" i="3"/>
  <c r="E163" i="3"/>
  <c r="D163" i="3"/>
  <c r="D170" i="3" l="1"/>
  <c r="E125" i="3" l="1"/>
  <c r="D125" i="3"/>
  <c r="E122" i="3"/>
  <c r="D122" i="3"/>
  <c r="F95" i="3" l="1"/>
  <c r="E91" i="3"/>
  <c r="E90" i="3"/>
  <c r="D90" i="3"/>
  <c r="E88" i="3"/>
  <c r="D88" i="3"/>
  <c r="E87" i="3"/>
  <c r="D87" i="3"/>
  <c r="E86" i="3"/>
  <c r="D86" i="3"/>
  <c r="D85" i="3"/>
  <c r="E89" i="3"/>
  <c r="D89" i="3"/>
  <c r="E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F90" i="3" l="1"/>
  <c r="F88" i="3"/>
  <c r="F87" i="3"/>
  <c r="F86" i="3"/>
  <c r="D91" i="3" l="1"/>
  <c r="F82" i="3" l="1"/>
  <c r="E3476" i="2" l="1"/>
  <c r="F36" i="3"/>
  <c r="F40" i="3"/>
  <c r="F25" i="3"/>
  <c r="F27" i="3"/>
  <c r="F28" i="3"/>
  <c r="F29" i="3"/>
  <c r="F31" i="3"/>
  <c r="F24" i="3"/>
  <c r="F23" i="3"/>
  <c r="E893" i="2"/>
  <c r="G879" i="2"/>
  <c r="G880" i="2"/>
  <c r="G325" i="2"/>
  <c r="G205" i="2"/>
  <c r="G206" i="2"/>
  <c r="G207" i="2"/>
  <c r="G208" i="2"/>
  <c r="G248" i="2"/>
  <c r="G249" i="2"/>
  <c r="G250" i="2"/>
  <c r="G251" i="2"/>
  <c r="G252" i="2"/>
  <c r="G253" i="2"/>
  <c r="G254" i="2"/>
  <c r="G58" i="2"/>
  <c r="G59" i="2"/>
  <c r="G61" i="2"/>
  <c r="G62" i="2"/>
  <c r="G64" i="2"/>
  <c r="G2336" i="2"/>
  <c r="G2339" i="2"/>
  <c r="G696" i="2"/>
  <c r="G697" i="2"/>
  <c r="B85" i="2"/>
  <c r="B126" i="2" s="1"/>
  <c r="G659" i="2"/>
  <c r="G660" i="2"/>
  <c r="G663" i="2"/>
  <c r="G665" i="2"/>
  <c r="G666" i="2"/>
  <c r="G667" i="2"/>
  <c r="G3567" i="2"/>
  <c r="G3568" i="2"/>
  <c r="G3569" i="2"/>
  <c r="G3570" i="2"/>
  <c r="G3573" i="2"/>
  <c r="G3574" i="2"/>
  <c r="G3617" i="2"/>
  <c r="G3618" i="2"/>
  <c r="E3633" i="2"/>
  <c r="F3609" i="2"/>
  <c r="C3524" i="2" l="1"/>
  <c r="C3648" i="2"/>
  <c r="D3680" i="2"/>
  <c r="D3679" i="2"/>
  <c r="D3678" i="2"/>
  <c r="F3672" i="2"/>
  <c r="E3670" i="2"/>
  <c r="D3670" i="2"/>
  <c r="G3669" i="2"/>
  <c r="G3668" i="2"/>
  <c r="G3667" i="2"/>
  <c r="G3666" i="2"/>
  <c r="G3663" i="2"/>
  <c r="G3660" i="2"/>
  <c r="G3657" i="2"/>
  <c r="G3655" i="2"/>
  <c r="G3654" i="2"/>
  <c r="G3653" i="2"/>
  <c r="G3672" i="2" s="1"/>
  <c r="G2286" i="2"/>
  <c r="F2545" i="2"/>
  <c r="E547" i="2"/>
  <c r="D547" i="2"/>
  <c r="F3673" i="2" l="1"/>
  <c r="F3670" i="2"/>
  <c r="B3677" i="2" s="1"/>
  <c r="D62" i="3" s="1"/>
  <c r="G3670" i="2"/>
  <c r="D3677" i="2" l="1"/>
  <c r="G3674" i="2" s="1"/>
  <c r="G3681" i="2" s="1"/>
  <c r="F62" i="3"/>
  <c r="F3674" i="2"/>
  <c r="F3681" i="2" s="1"/>
  <c r="F3251" i="2"/>
  <c r="G3406" i="2"/>
  <c r="G292" i="2"/>
  <c r="G103" i="2"/>
  <c r="G107" i="2"/>
  <c r="G1099" i="2"/>
  <c r="G3249" i="2"/>
  <c r="E3257" i="2"/>
  <c r="C3432" i="2"/>
  <c r="G3438" i="2"/>
  <c r="G3156" i="2"/>
  <c r="G3403" i="2"/>
  <c r="F3249" i="2"/>
  <c r="G923" i="2"/>
  <c r="G505" i="2"/>
  <c r="G3342" i="2"/>
  <c r="G3340" i="2"/>
  <c r="G881" i="2"/>
  <c r="G3408" i="2"/>
  <c r="C3396" i="2"/>
  <c r="G3280" i="2"/>
  <c r="F3280" i="2"/>
  <c r="C3274" i="2"/>
  <c r="G1566" i="2"/>
  <c r="G1492" i="2"/>
  <c r="G1490" i="2"/>
  <c r="G1489" i="2"/>
  <c r="G3121" i="2"/>
  <c r="G3250" i="2"/>
  <c r="F3250" i="2"/>
  <c r="G2808" i="2"/>
  <c r="G3029" i="2"/>
  <c r="G1702" i="2"/>
  <c r="G1048" i="2"/>
  <c r="C1040" i="2"/>
  <c r="G1866" i="2"/>
  <c r="G3188" i="2"/>
  <c r="G1532" i="2"/>
  <c r="G1530" i="2"/>
  <c r="G1456" i="2"/>
  <c r="G1458" i="2"/>
  <c r="G3187" i="2"/>
  <c r="G291" i="2"/>
  <c r="G326" i="2"/>
  <c r="G109" i="2"/>
  <c r="G926" i="2"/>
  <c r="G2612" i="2"/>
  <c r="G14" i="2"/>
  <c r="G290" i="2"/>
  <c r="C1732" i="2"/>
  <c r="G1281" i="2"/>
  <c r="C1274" i="2"/>
  <c r="L21" i="12" l="1"/>
  <c r="K21" i="12"/>
  <c r="B57" i="2"/>
  <c r="B101" i="2" s="1"/>
  <c r="B143" i="2" s="1"/>
  <c r="E3507" i="2"/>
  <c r="D3633" i="2"/>
  <c r="G3609" i="2"/>
  <c r="D3589" i="2"/>
  <c r="F3566" i="2"/>
  <c r="G3566" i="2"/>
  <c r="F2900" i="2"/>
  <c r="F2901" i="2" s="1"/>
  <c r="F2902" i="2" s="1"/>
  <c r="O23" i="12"/>
  <c r="N23" i="12"/>
  <c r="M23" i="12"/>
  <c r="F7" i="12"/>
  <c r="H7" i="12" s="1"/>
  <c r="J7" i="12" s="1"/>
  <c r="L7" i="12" s="1"/>
  <c r="E7" i="12"/>
  <c r="G7" i="12" s="1"/>
  <c r="I7" i="12" s="1"/>
  <c r="K7" i="12" s="1"/>
  <c r="B175" i="2" l="1"/>
  <c r="B203" i="2"/>
  <c r="B245" i="2" s="1"/>
  <c r="B286" i="2" s="1"/>
  <c r="G1770" i="2"/>
  <c r="G1781" i="2" s="1"/>
  <c r="F1781" i="2"/>
  <c r="D1778" i="2"/>
  <c r="F1770" i="2"/>
  <c r="F1605" i="2"/>
  <c r="F946" i="2"/>
  <c r="F915" i="2"/>
  <c r="F446" i="2"/>
  <c r="D618" i="2"/>
  <c r="F618" i="2" s="1"/>
  <c r="B124" i="2"/>
  <c r="B156" i="2" s="1"/>
  <c r="B185" i="2" s="1"/>
  <c r="B226" i="2" s="1"/>
  <c r="B267" i="2" s="1"/>
  <c r="B303" i="2" s="1"/>
  <c r="B340" i="2" s="1"/>
  <c r="B386" i="2" s="1"/>
  <c r="B417" i="2" s="1"/>
  <c r="B446" i="2" s="1"/>
  <c r="B484" i="2" s="1"/>
  <c r="B520" i="2" s="1"/>
  <c r="F119" i="3"/>
  <c r="F103" i="3"/>
  <c r="B626" i="2" l="1"/>
  <c r="D54" i="3" s="1"/>
  <c r="F1782" i="2"/>
  <c r="B550" i="2"/>
  <c r="B581" i="2"/>
  <c r="B621" i="2" s="1"/>
  <c r="B677" i="2" s="1"/>
  <c r="F275" i="3"/>
  <c r="F276" i="3"/>
  <c r="F293" i="3"/>
  <c r="F294" i="3"/>
  <c r="F273" i="3"/>
  <c r="F274" i="3"/>
  <c r="F264" i="3"/>
  <c r="F265" i="3"/>
  <c r="F266" i="3"/>
  <c r="F267" i="3"/>
  <c r="F268" i="3"/>
  <c r="F269" i="3"/>
  <c r="F270" i="3"/>
  <c r="F271" i="3"/>
  <c r="F261" i="3"/>
  <c r="B773" i="2" l="1"/>
  <c r="B818" i="2" s="1"/>
  <c r="B859" i="2" s="1"/>
  <c r="B896" i="2" s="1"/>
  <c r="B946" i="2" s="1"/>
  <c r="B717" i="2"/>
  <c r="F295" i="3"/>
  <c r="B983" i="2" l="1"/>
  <c r="B1027" i="2"/>
  <c r="B1075" i="2" s="1"/>
  <c r="B1113" i="2" s="1"/>
  <c r="B1151" i="2" s="1"/>
  <c r="B1185" i="2" s="1"/>
  <c r="B1222" i="2" s="1"/>
  <c r="B1260" i="2" s="1"/>
  <c r="B1292" i="2" s="1"/>
  <c r="B1327" i="2" s="1"/>
  <c r="B1364" i="2" s="1"/>
  <c r="B1391" i="2" s="1"/>
  <c r="B1435" i="2" s="1"/>
  <c r="B1470" i="2" s="1"/>
  <c r="B1507" i="2" s="1"/>
  <c r="B1545" i="2" s="1"/>
  <c r="B1573" i="2" s="1"/>
  <c r="B1605" i="2" s="1"/>
  <c r="B1650" i="2" s="1"/>
  <c r="B1682" i="2" s="1"/>
  <c r="B1718" i="2" s="1"/>
  <c r="B1751" i="2" s="1"/>
  <c r="B1781" i="2" s="1"/>
  <c r="B1812" i="2" s="1"/>
  <c r="F240" i="3"/>
  <c r="F241" i="3"/>
  <c r="F242" i="3"/>
  <c r="F244" i="3"/>
  <c r="F245" i="3"/>
  <c r="F246" i="3"/>
  <c r="F250" i="3"/>
  <c r="F251" i="3"/>
  <c r="F252" i="3"/>
  <c r="F257" i="3"/>
  <c r="F239" i="3"/>
  <c r="F235" i="3"/>
  <c r="F226" i="3"/>
  <c r="F228" i="3"/>
  <c r="F229" i="3"/>
  <c r="F232" i="3"/>
  <c r="F233" i="3"/>
  <c r="F223" i="3"/>
  <c r="F258" i="3" l="1"/>
  <c r="B1844" i="2"/>
  <c r="B1874" i="2"/>
  <c r="B1901" i="2" s="1"/>
  <c r="B1944" i="2" s="1"/>
  <c r="B1984" i="2" s="1"/>
  <c r="B2017" i="2" s="1"/>
  <c r="B2064" i="2" s="1"/>
  <c r="B2094" i="2" s="1"/>
  <c r="B2125" i="2" s="1"/>
  <c r="B2160" i="2" s="1"/>
  <c r="B2189" i="2" s="1"/>
  <c r="B2219" i="2" s="1"/>
  <c r="B2263" i="2" s="1"/>
  <c r="B2310" i="2" s="1"/>
  <c r="B2356" i="2" s="1"/>
  <c r="B2389" i="2" s="1"/>
  <c r="B2421" i="2" s="1"/>
  <c r="B2455" i="2" s="1"/>
  <c r="B2492" i="2" s="1"/>
  <c r="B2524" i="2" s="1"/>
  <c r="B2555" i="2" s="1"/>
  <c r="B2587" i="2" s="1"/>
  <c r="B2624" i="2" s="1"/>
  <c r="B2659" i="2" s="1"/>
  <c r="B2690" i="2" s="1"/>
  <c r="B2722" i="2" s="1"/>
  <c r="B2754" i="2" s="1"/>
  <c r="B2787" i="2" s="1"/>
  <c r="B2819" i="2" s="1"/>
  <c r="B2849" i="2" s="1"/>
  <c r="B2879" i="2" s="1"/>
  <c r="B2909" i="2" s="1"/>
  <c r="B2944" i="2" s="1"/>
  <c r="B2979" i="2" s="1"/>
  <c r="B3008" i="2" s="1"/>
  <c r="B3039" i="2" s="1"/>
  <c r="B3069" i="2" s="1"/>
  <c r="B3099" i="2" s="1"/>
  <c r="B3135" i="2" s="1"/>
  <c r="B3166" i="2" s="1"/>
  <c r="F237" i="3"/>
  <c r="F213" i="3"/>
  <c r="F196" i="3"/>
  <c r="F190" i="3"/>
  <c r="F191" i="3"/>
  <c r="F192" i="3"/>
  <c r="F193" i="3"/>
  <c r="F194" i="3"/>
  <c r="H195" i="3"/>
  <c r="F197" i="3"/>
  <c r="F198" i="3"/>
  <c r="F199" i="3"/>
  <c r="F200" i="3"/>
  <c r="F201" i="3"/>
  <c r="F202" i="3"/>
  <c r="F203" i="3"/>
  <c r="F205" i="3"/>
  <c r="F206" i="3"/>
  <c r="F207" i="3"/>
  <c r="H207" i="3" s="1"/>
  <c r="F209" i="3"/>
  <c r="F210" i="3"/>
  <c r="F211" i="3"/>
  <c r="F212" i="3"/>
  <c r="F215" i="3"/>
  <c r="F216" i="3"/>
  <c r="F219" i="3"/>
  <c r="H197" i="3" l="1"/>
  <c r="B3200" i="2"/>
  <c r="B3230" i="2"/>
  <c r="B3260" i="2" s="1"/>
  <c r="B3290" i="2" s="1"/>
  <c r="B3320" i="2" s="1"/>
  <c r="B3352" i="2" s="1"/>
  <c r="B3382" i="2" s="1"/>
  <c r="B3418" i="2" s="1"/>
  <c r="B3448" i="2" s="1"/>
  <c r="B3479" i="2" s="1"/>
  <c r="B3510" i="2" s="1"/>
  <c r="B3547" i="2" s="1"/>
  <c r="B3591" i="2" s="1"/>
  <c r="B3635" i="2" s="1"/>
  <c r="B3672" i="2" s="1"/>
  <c r="B3711" i="2" s="1"/>
  <c r="B3757" i="2" s="1"/>
  <c r="B3798" i="2" s="1"/>
  <c r="B3839" i="2" s="1"/>
  <c r="F259" i="3"/>
  <c r="F220" i="3"/>
  <c r="F188" i="3" l="1"/>
  <c r="F180" i="3"/>
  <c r="F181" i="3"/>
  <c r="F185" i="3"/>
  <c r="F179" i="3"/>
  <c r="F178" i="3"/>
  <c r="F177" i="3"/>
  <c r="F174" i="3"/>
  <c r="F175" i="3"/>
  <c r="F176" i="3"/>
  <c r="F169" i="3"/>
  <c r="F164" i="3"/>
  <c r="F165" i="3"/>
  <c r="F166" i="3"/>
  <c r="F167" i="3"/>
  <c r="F168" i="3"/>
  <c r="F170" i="3"/>
  <c r="F171" i="3"/>
  <c r="F172" i="3"/>
  <c r="F173" i="3"/>
  <c r="F187" i="3"/>
  <c r="F163" i="3"/>
  <c r="F162" i="3" l="1"/>
  <c r="F135" i="3" l="1"/>
  <c r="F136" i="3"/>
  <c r="F137" i="3"/>
  <c r="F139" i="3"/>
  <c r="F140" i="3"/>
  <c r="F142" i="3"/>
  <c r="F143" i="3"/>
  <c r="F144" i="3"/>
  <c r="F145" i="3"/>
  <c r="F146" i="3"/>
  <c r="F148" i="3"/>
  <c r="F149" i="3"/>
  <c r="F150" i="3"/>
  <c r="F151" i="3"/>
  <c r="F134" i="3"/>
  <c r="F132" i="3" l="1"/>
  <c r="F123" i="3"/>
  <c r="F124" i="3"/>
  <c r="F125" i="3"/>
  <c r="F122" i="3"/>
  <c r="F121" i="3" l="1"/>
  <c r="H119" i="3"/>
  <c r="F116" i="3"/>
  <c r="F115" i="3"/>
  <c r="F98" i="3"/>
  <c r="F100" i="3"/>
  <c r="F101" i="3"/>
  <c r="F102" i="3"/>
  <c r="F104" i="3"/>
  <c r="F105" i="3"/>
  <c r="F106" i="3"/>
  <c r="F108" i="3"/>
  <c r="F109" i="3"/>
  <c r="H109" i="3" s="1"/>
  <c r="F110" i="3"/>
  <c r="F111" i="3"/>
  <c r="F113" i="3"/>
  <c r="F97" i="3" l="1"/>
  <c r="F79" i="3"/>
  <c r="F80" i="3"/>
  <c r="F81" i="3"/>
  <c r="F83" i="3"/>
  <c r="F84" i="3"/>
  <c r="F85" i="3"/>
  <c r="F89" i="3"/>
  <c r="F91" i="3"/>
  <c r="F92" i="3"/>
  <c r="F93" i="3"/>
  <c r="F94" i="3"/>
  <c r="F96" i="3"/>
  <c r="F78" i="3"/>
  <c r="F77" i="3" l="1"/>
  <c r="F76" i="3" s="1"/>
  <c r="E3589" i="2"/>
  <c r="F53" i="3"/>
  <c r="F54" i="3"/>
  <c r="F66" i="3"/>
  <c r="F67" i="3"/>
  <c r="F71" i="3"/>
  <c r="F72" i="3"/>
  <c r="F73" i="3"/>
  <c r="D674" i="2"/>
  <c r="E1748" i="2"/>
  <c r="E1289" i="2"/>
  <c r="E300" i="2"/>
  <c r="E223" i="2"/>
  <c r="E80" i="2"/>
  <c r="B158" i="2" l="1"/>
  <c r="B187" i="2" s="1"/>
  <c r="B228" i="2" s="1"/>
  <c r="B269" i="2" s="1"/>
  <c r="G3090" i="2"/>
  <c r="E1679" i="2"/>
  <c r="D1679" i="2"/>
  <c r="G1677" i="2"/>
  <c r="G1253" i="2"/>
  <c r="G372" i="2"/>
  <c r="E2816" i="2"/>
  <c r="D2816" i="2"/>
  <c r="G2812" i="2"/>
  <c r="B342" i="2" l="1"/>
  <c r="B388" i="2" s="1"/>
  <c r="B419" i="2" s="1"/>
  <c r="B448" i="2" s="1"/>
  <c r="B486" i="2" s="1"/>
  <c r="B522" i="2" s="1"/>
  <c r="B552" i="2" s="1"/>
  <c r="B583" i="2" s="1"/>
  <c r="B623" i="2" s="1"/>
  <c r="B679" i="2" s="1"/>
  <c r="B719" i="2" s="1"/>
  <c r="B775" i="2" s="1"/>
  <c r="B820" i="2" s="1"/>
  <c r="B305" i="2"/>
  <c r="F2816" i="2"/>
  <c r="G2376" i="2"/>
  <c r="G2712" i="2"/>
  <c r="B898" i="2" l="1"/>
  <c r="B948" i="2" s="1"/>
  <c r="B985" i="2" s="1"/>
  <c r="B1029" i="2" s="1"/>
  <c r="B1077" i="2" s="1"/>
  <c r="B1153" i="2" s="1"/>
  <c r="B1187" i="2" s="1"/>
  <c r="B1224" i="2" s="1"/>
  <c r="B1262" i="2" s="1"/>
  <c r="B861" i="2"/>
  <c r="G1772" i="2"/>
  <c r="G2617" i="2"/>
  <c r="G940" i="2"/>
  <c r="O114" i="1"/>
  <c r="N114" i="1"/>
  <c r="M114" i="1"/>
  <c r="C70" i="1"/>
  <c r="D56" i="1"/>
  <c r="C56" i="1"/>
  <c r="C51" i="1"/>
  <c r="C48" i="1"/>
  <c r="I7" i="1"/>
  <c r="K7" i="1" s="1"/>
  <c r="H7" i="1"/>
  <c r="J7" i="1" s="1"/>
  <c r="L7" i="1" s="1"/>
  <c r="F7" i="1"/>
  <c r="E7" i="1"/>
  <c r="G7" i="1" s="1"/>
  <c r="D3643" i="2"/>
  <c r="D3642" i="2"/>
  <c r="D3641" i="2"/>
  <c r="G3635" i="2"/>
  <c r="F3635" i="2"/>
  <c r="G3632" i="2"/>
  <c r="G3631" i="2"/>
  <c r="G3630" i="2"/>
  <c r="G3629" i="2"/>
  <c r="G3626" i="2"/>
  <c r="G3623" i="2"/>
  <c r="G3610" i="2"/>
  <c r="C3604" i="2"/>
  <c r="D3599" i="2"/>
  <c r="D3598" i="2"/>
  <c r="D3597" i="2"/>
  <c r="G3591" i="2"/>
  <c r="F3591" i="2"/>
  <c r="G3588" i="2"/>
  <c r="G3587" i="2"/>
  <c r="G3585" i="2"/>
  <c r="G3582" i="2"/>
  <c r="G3580" i="2"/>
  <c r="G3579" i="2"/>
  <c r="G3578" i="2"/>
  <c r="C3561" i="2"/>
  <c r="D3555" i="2"/>
  <c r="D3554" i="2"/>
  <c r="D3553" i="2"/>
  <c r="F3547" i="2"/>
  <c r="E3544" i="2"/>
  <c r="D3544" i="2"/>
  <c r="G3543" i="2"/>
  <c r="G3542" i="2"/>
  <c r="G3541" i="2"/>
  <c r="G3540" i="2"/>
  <c r="G3539" i="2"/>
  <c r="G3530" i="2"/>
  <c r="G3529" i="2"/>
  <c r="F3529" i="2"/>
  <c r="D3518" i="2"/>
  <c r="D3517" i="2"/>
  <c r="D3516" i="2"/>
  <c r="D3507" i="2"/>
  <c r="G3506" i="2"/>
  <c r="G3505" i="2"/>
  <c r="G3504" i="2"/>
  <c r="F3505" i="2"/>
  <c r="F3506" i="2" s="1"/>
  <c r="G3502" i="2"/>
  <c r="G3501" i="2"/>
  <c r="G3500" i="2"/>
  <c r="G3499" i="2"/>
  <c r="G3497" i="2"/>
  <c r="C3492" i="2"/>
  <c r="D3487" i="2"/>
  <c r="D3485" i="2"/>
  <c r="D3476" i="2"/>
  <c r="F3480" i="2" s="1"/>
  <c r="G3475" i="2"/>
  <c r="G3474" i="2"/>
  <c r="G3473" i="2"/>
  <c r="G3472" i="2"/>
  <c r="G3469" i="2"/>
  <c r="G3468" i="2"/>
  <c r="G3467" i="2"/>
  <c r="G3466" i="2"/>
  <c r="F3466" i="2"/>
  <c r="C3461" i="2"/>
  <c r="D3456" i="2"/>
  <c r="D3455" i="2"/>
  <c r="D3454" i="2"/>
  <c r="F3448" i="2"/>
  <c r="E3445" i="2"/>
  <c r="G3444" i="2"/>
  <c r="G3443" i="2"/>
  <c r="G3442" i="2"/>
  <c r="G3441" i="2"/>
  <c r="G3439" i="2"/>
  <c r="G3437" i="2"/>
  <c r="G3448" i="2" s="1"/>
  <c r="D3426" i="2"/>
  <c r="D3425" i="2"/>
  <c r="D3424" i="2"/>
  <c r="F3418" i="2"/>
  <c r="D3415" i="2"/>
  <c r="G3414" i="2"/>
  <c r="G3413" i="2"/>
  <c r="G3412" i="2"/>
  <c r="G3411" i="2"/>
  <c r="G3410" i="2"/>
  <c r="G3409" i="2"/>
  <c r="G3401" i="2"/>
  <c r="F3414" i="2"/>
  <c r="D3390" i="2"/>
  <c r="D3389" i="2"/>
  <c r="D3388" i="2"/>
  <c r="F3382" i="2"/>
  <c r="E3379" i="2"/>
  <c r="D3379" i="2"/>
  <c r="G3378" i="2"/>
  <c r="G3377" i="2"/>
  <c r="G3376" i="2"/>
  <c r="G3375" i="2"/>
  <c r="G3374" i="2"/>
  <c r="G3372" i="2"/>
  <c r="G3371" i="2"/>
  <c r="G3382" i="2" s="1"/>
  <c r="F3371" i="2"/>
  <c r="D3360" i="2"/>
  <c r="D3359" i="2"/>
  <c r="D3358" i="2"/>
  <c r="F3352" i="2"/>
  <c r="D3349" i="2"/>
  <c r="G3348" i="2"/>
  <c r="G3347" i="2"/>
  <c r="G3346" i="2"/>
  <c r="F3348" i="2"/>
  <c r="G3341" i="2"/>
  <c r="G3339" i="2"/>
  <c r="G3352" i="2" s="1"/>
  <c r="F3339" i="2"/>
  <c r="C3334" i="2"/>
  <c r="D3328" i="2"/>
  <c r="D3327" i="2"/>
  <c r="D3326" i="2"/>
  <c r="F3320" i="2"/>
  <c r="E3317" i="2"/>
  <c r="D3317" i="2"/>
  <c r="G3316" i="2"/>
  <c r="G3315" i="2"/>
  <c r="G3314" i="2"/>
  <c r="G3313" i="2"/>
  <c r="G3312" i="2"/>
  <c r="G3311" i="2"/>
  <c r="G3310" i="2"/>
  <c r="G3309" i="2"/>
  <c r="G3320" i="2" s="1"/>
  <c r="F3309" i="2"/>
  <c r="F3314" i="2" s="1"/>
  <c r="F3315" i="2" s="1"/>
  <c r="F3316" i="2" s="1"/>
  <c r="C3304" i="2"/>
  <c r="D3298" i="2"/>
  <c r="D3297" i="2"/>
  <c r="D3296" i="2"/>
  <c r="F3290" i="2"/>
  <c r="E3287" i="2"/>
  <c r="D3287" i="2"/>
  <c r="G3286" i="2"/>
  <c r="G3285" i="2"/>
  <c r="G3284" i="2"/>
  <c r="G3283" i="2"/>
  <c r="G3282" i="2"/>
  <c r="G3281" i="2"/>
  <c r="F3284" i="2"/>
  <c r="F3285" i="2" s="1"/>
  <c r="F3286" i="2" s="1"/>
  <c r="G3279" i="2"/>
  <c r="F3279" i="2"/>
  <c r="D3268" i="2"/>
  <c r="D3267" i="2"/>
  <c r="D3266" i="2"/>
  <c r="F3260" i="2"/>
  <c r="D3257" i="2"/>
  <c r="G3256" i="2"/>
  <c r="G3255" i="2"/>
  <c r="G3254" i="2"/>
  <c r="G3253" i="2"/>
  <c r="G3252" i="2"/>
  <c r="F3255" i="2"/>
  <c r="F3256" i="2" s="1"/>
  <c r="G3251" i="2"/>
  <c r="G3248" i="2"/>
  <c r="G3260" i="2" s="1"/>
  <c r="F3248" i="2"/>
  <c r="C3243" i="2"/>
  <c r="D3238" i="2"/>
  <c r="D3237" i="2"/>
  <c r="D3236" i="2"/>
  <c r="F3230" i="2"/>
  <c r="E3227" i="2"/>
  <c r="D3227" i="2"/>
  <c r="G3226" i="2"/>
  <c r="G3225" i="2"/>
  <c r="G3224" i="2"/>
  <c r="G3223" i="2"/>
  <c r="G3222" i="2"/>
  <c r="G3221" i="2"/>
  <c r="G3220" i="2"/>
  <c r="G3218" i="2"/>
  <c r="G3230" i="2" s="1"/>
  <c r="D3208" i="2"/>
  <c r="D3207" i="2"/>
  <c r="D3206" i="2"/>
  <c r="F3200" i="2"/>
  <c r="E3197" i="2"/>
  <c r="D3197" i="2"/>
  <c r="G3196" i="2"/>
  <c r="G3195" i="2"/>
  <c r="G3194" i="2"/>
  <c r="G3193" i="2"/>
  <c r="G3186" i="2"/>
  <c r="G3185" i="2"/>
  <c r="G3200" i="2" s="1"/>
  <c r="F3185" i="2"/>
  <c r="D3174" i="2"/>
  <c r="F3166" i="2"/>
  <c r="D3163" i="2"/>
  <c r="G3162" i="2"/>
  <c r="G3161" i="2"/>
  <c r="G3160" i="2"/>
  <c r="G3154" i="2"/>
  <c r="G3166" i="2" s="1"/>
  <c r="F3154" i="2"/>
  <c r="F3162" i="2" s="1"/>
  <c r="C3149" i="2"/>
  <c r="D3143" i="2"/>
  <c r="F3135" i="2"/>
  <c r="E3132" i="2"/>
  <c r="D3132" i="2"/>
  <c r="G3131" i="2"/>
  <c r="G3130" i="2"/>
  <c r="G3120" i="2"/>
  <c r="G3118" i="2"/>
  <c r="G3135" i="2" s="1"/>
  <c r="F3118" i="2"/>
  <c r="C3113" i="2"/>
  <c r="D3107" i="2"/>
  <c r="D3106" i="2"/>
  <c r="D3105" i="2"/>
  <c r="F3099" i="2"/>
  <c r="E3096" i="2"/>
  <c r="D3096" i="2"/>
  <c r="G3095" i="2"/>
  <c r="G3094" i="2"/>
  <c r="G3093" i="2"/>
  <c r="F3094" i="2"/>
  <c r="F3095" i="2" s="1"/>
  <c r="G3092" i="2"/>
  <c r="G3091" i="2"/>
  <c r="G3089" i="2"/>
  <c r="G3088" i="2"/>
  <c r="G3099" i="2" s="1"/>
  <c r="F3088" i="2"/>
  <c r="F3089" i="2" s="1"/>
  <c r="C3083" i="2"/>
  <c r="D3077" i="2"/>
  <c r="D3076" i="2"/>
  <c r="D3075" i="2"/>
  <c r="D3074" i="2"/>
  <c r="F3071" i="2"/>
  <c r="F3069" i="2"/>
  <c r="E3066" i="2"/>
  <c r="D3066" i="2"/>
  <c r="G3065" i="2"/>
  <c r="G3064" i="2"/>
  <c r="G3063" i="2"/>
  <c r="G3062" i="2"/>
  <c r="G3061" i="2"/>
  <c r="F3061" i="2"/>
  <c r="F3062" i="2" s="1"/>
  <c r="F3063" i="2" s="1"/>
  <c r="F3064" i="2" s="1"/>
  <c r="F3065" i="2" s="1"/>
  <c r="G3059" i="2"/>
  <c r="G3058" i="2"/>
  <c r="G3069" i="2" s="1"/>
  <c r="F3058" i="2"/>
  <c r="C3053" i="2"/>
  <c r="D3047" i="2"/>
  <c r="D3046" i="2"/>
  <c r="D3045" i="2"/>
  <c r="F3039" i="2"/>
  <c r="E3036" i="2"/>
  <c r="D3036" i="2"/>
  <c r="G3035" i="2"/>
  <c r="G3034" i="2"/>
  <c r="G3033" i="2"/>
  <c r="G3032" i="2"/>
  <c r="G3031" i="2"/>
  <c r="G3030" i="2"/>
  <c r="G3028" i="2"/>
  <c r="G3027" i="2"/>
  <c r="G3039" i="2" s="1"/>
  <c r="F3027" i="2"/>
  <c r="C3022" i="2"/>
  <c r="D3016" i="2"/>
  <c r="D3015" i="2"/>
  <c r="D3014" i="2"/>
  <c r="D3013" i="2"/>
  <c r="F3010" i="2"/>
  <c r="F3008" i="2"/>
  <c r="E3005" i="2"/>
  <c r="D3005" i="2"/>
  <c r="G3004" i="2"/>
  <c r="G3003" i="2"/>
  <c r="G3002" i="2"/>
  <c r="G3001" i="2"/>
  <c r="G3000" i="2"/>
  <c r="G2999" i="2"/>
  <c r="F2999" i="2"/>
  <c r="F3000" i="2" s="1"/>
  <c r="F3001" i="2" s="1"/>
  <c r="F3002" i="2" s="1"/>
  <c r="F3003" i="2" s="1"/>
  <c r="F3004" i="2" s="1"/>
  <c r="G2998" i="2"/>
  <c r="G2997" i="2"/>
  <c r="F2997" i="2"/>
  <c r="C2992" i="2"/>
  <c r="D2987" i="2"/>
  <c r="D2986" i="2"/>
  <c r="D2985" i="2"/>
  <c r="F2979" i="2"/>
  <c r="E2976" i="2"/>
  <c r="D2976" i="2"/>
  <c r="G2975" i="2"/>
  <c r="G2974" i="2"/>
  <c r="G2973" i="2"/>
  <c r="G2971" i="2"/>
  <c r="G2970" i="2"/>
  <c r="G2965" i="2"/>
  <c r="G2964" i="2"/>
  <c r="G2963" i="2"/>
  <c r="G2962" i="2"/>
  <c r="F2962" i="2"/>
  <c r="C2957" i="2"/>
  <c r="D2952" i="2"/>
  <c r="D2951" i="2"/>
  <c r="D2950" i="2"/>
  <c r="F2944" i="2"/>
  <c r="E2941" i="2"/>
  <c r="D2941" i="2"/>
  <c r="G2940" i="2"/>
  <c r="G2939" i="2"/>
  <c r="F2939" i="2"/>
  <c r="F2940" i="2" s="1"/>
  <c r="G2931" i="2"/>
  <c r="G2930" i="2"/>
  <c r="G2929" i="2"/>
  <c r="G2928" i="2"/>
  <c r="F2928" i="2"/>
  <c r="C2923" i="2"/>
  <c r="D2917" i="2"/>
  <c r="D2916" i="2"/>
  <c r="D2915" i="2"/>
  <c r="F2909" i="2"/>
  <c r="E2906" i="2"/>
  <c r="D2906" i="2"/>
  <c r="G2905" i="2"/>
  <c r="G2904" i="2"/>
  <c r="G2903" i="2"/>
  <c r="G2902" i="2"/>
  <c r="G2901" i="2"/>
  <c r="G2900" i="2"/>
  <c r="F2903" i="2"/>
  <c r="F2904" i="2" s="1"/>
  <c r="F2905" i="2" s="1"/>
  <c r="G2899" i="2"/>
  <c r="G2898" i="2"/>
  <c r="C2893" i="2"/>
  <c r="D2887" i="2"/>
  <c r="D2886" i="2"/>
  <c r="D2885" i="2"/>
  <c r="F2879" i="2"/>
  <c r="E2876" i="2"/>
  <c r="D2876" i="2"/>
  <c r="G2875" i="2"/>
  <c r="G2874" i="2"/>
  <c r="G2873" i="2"/>
  <c r="G2872" i="2"/>
  <c r="G2871" i="2"/>
  <c r="F2871" i="2"/>
  <c r="F2872" i="2" s="1"/>
  <c r="F2873" i="2" s="1"/>
  <c r="F2874" i="2" s="1"/>
  <c r="F2875" i="2" s="1"/>
  <c r="G2870" i="2"/>
  <c r="G2869" i="2"/>
  <c r="G2868" i="2"/>
  <c r="G2879" i="2" s="1"/>
  <c r="F2868" i="2"/>
  <c r="C2863" i="2"/>
  <c r="D2857" i="2"/>
  <c r="D2856" i="2"/>
  <c r="D2855" i="2"/>
  <c r="D2854" i="2"/>
  <c r="F2851" i="2"/>
  <c r="F2849" i="2"/>
  <c r="E2846" i="2"/>
  <c r="D2846" i="2"/>
  <c r="G2845" i="2"/>
  <c r="G2844" i="2"/>
  <c r="F2844" i="2"/>
  <c r="F2845" i="2" s="1"/>
  <c r="G2843" i="2"/>
  <c r="G2842" i="2"/>
  <c r="G2841" i="2"/>
  <c r="G2840" i="2"/>
  <c r="G2839" i="2"/>
  <c r="G2838" i="2"/>
  <c r="F2838" i="2"/>
  <c r="D2827" i="2"/>
  <c r="D2826" i="2"/>
  <c r="D2825" i="2"/>
  <c r="F2819" i="2"/>
  <c r="G2815" i="2"/>
  <c r="G2811" i="2"/>
  <c r="G2810" i="2"/>
  <c r="G2809" i="2"/>
  <c r="G2807" i="2"/>
  <c r="G2806" i="2"/>
  <c r="G2819" i="2" s="1"/>
  <c r="F2806" i="2"/>
  <c r="F2815" i="2" s="1"/>
  <c r="C2801" i="2"/>
  <c r="D2795" i="2"/>
  <c r="D2794" i="2"/>
  <c r="D2793" i="2"/>
  <c r="F2787" i="2"/>
  <c r="E2784" i="2"/>
  <c r="D2784" i="2"/>
  <c r="G2783" i="2"/>
  <c r="G2782" i="2"/>
  <c r="G2776" i="2"/>
  <c r="G2773" i="2"/>
  <c r="G2787" i="2" s="1"/>
  <c r="D2762" i="2"/>
  <c r="D2761" i="2"/>
  <c r="D2760" i="2"/>
  <c r="F2754" i="2"/>
  <c r="E2751" i="2"/>
  <c r="D2751" i="2"/>
  <c r="G2750" i="2"/>
  <c r="G2747" i="2"/>
  <c r="G2746" i="2"/>
  <c r="G2745" i="2"/>
  <c r="G2744" i="2"/>
  <c r="G2741" i="2"/>
  <c r="G2740" i="2"/>
  <c r="C2735" i="2"/>
  <c r="D2730" i="2"/>
  <c r="D2729" i="2"/>
  <c r="F2722" i="2"/>
  <c r="E2719" i="2"/>
  <c r="D2719" i="2"/>
  <c r="G2718" i="2"/>
  <c r="F2718" i="2"/>
  <c r="G2717" i="2"/>
  <c r="G2716" i="2"/>
  <c r="G2709" i="2"/>
  <c r="G2708" i="2"/>
  <c r="G2722" i="2" s="1"/>
  <c r="F2708" i="2"/>
  <c r="C2703" i="2"/>
  <c r="D2698" i="2"/>
  <c r="D2697" i="2"/>
  <c r="D2696" i="2"/>
  <c r="F2690" i="2"/>
  <c r="E2687" i="2"/>
  <c r="D2687" i="2"/>
  <c r="G2686" i="2"/>
  <c r="G2685" i="2"/>
  <c r="G2683" i="2"/>
  <c r="G2682" i="2"/>
  <c r="G2681" i="2"/>
  <c r="G2680" i="2"/>
  <c r="G2679" i="2"/>
  <c r="G2678" i="2"/>
  <c r="G2690" i="2" s="1"/>
  <c r="F2678" i="2"/>
  <c r="C2673" i="2"/>
  <c r="D2667" i="2"/>
  <c r="D2666" i="2"/>
  <c r="D2665" i="2"/>
  <c r="F2659" i="2"/>
  <c r="E2656" i="2"/>
  <c r="D2656" i="2"/>
  <c r="G2655" i="2"/>
  <c r="F2655" i="2"/>
  <c r="G2654" i="2"/>
  <c r="G2653" i="2"/>
  <c r="G2652" i="2"/>
  <c r="G2651" i="2"/>
  <c r="G2650" i="2"/>
  <c r="G2649" i="2"/>
  <c r="G2648" i="2"/>
  <c r="G2647" i="2"/>
  <c r="G2646" i="2"/>
  <c r="G2644" i="2"/>
  <c r="G2643" i="2"/>
  <c r="F2643" i="2"/>
  <c r="C2638" i="2"/>
  <c r="D2632" i="2"/>
  <c r="D2631" i="2"/>
  <c r="D2630" i="2"/>
  <c r="F2624" i="2"/>
  <c r="E2621" i="2"/>
  <c r="D2621" i="2"/>
  <c r="G2620" i="2"/>
  <c r="G2616" i="2"/>
  <c r="G2609" i="2"/>
  <c r="G2608" i="2"/>
  <c r="G2607" i="2"/>
  <c r="G2606" i="2"/>
  <c r="G2624" i="2" s="1"/>
  <c r="F2606" i="2"/>
  <c r="C2601" i="2"/>
  <c r="D2595" i="2"/>
  <c r="D2594" i="2"/>
  <c r="D2593" i="2"/>
  <c r="F2587" i="2"/>
  <c r="E2584" i="2"/>
  <c r="D2584" i="2"/>
  <c r="G2583" i="2"/>
  <c r="G2582" i="2"/>
  <c r="G2581" i="2"/>
  <c r="G2580" i="2"/>
  <c r="G2575" i="2"/>
  <c r="G2574" i="2"/>
  <c r="F2574" i="2"/>
  <c r="C2569" i="2"/>
  <c r="D2563" i="2"/>
  <c r="D2562" i="2"/>
  <c r="D2561" i="2"/>
  <c r="F2555" i="2"/>
  <c r="D2552" i="2"/>
  <c r="G2551" i="2"/>
  <c r="G2550" i="2"/>
  <c r="F2550" i="2"/>
  <c r="F2551" i="2" s="1"/>
  <c r="G2549" i="2"/>
  <c r="G2548" i="2"/>
  <c r="G2547" i="2"/>
  <c r="G2546" i="2"/>
  <c r="G2545" i="2"/>
  <c r="G2555" i="2"/>
  <c r="F2543" i="2"/>
  <c r="C2538" i="2"/>
  <c r="D2532" i="2"/>
  <c r="D2531" i="2"/>
  <c r="D2530" i="2"/>
  <c r="F2524" i="2"/>
  <c r="D2521" i="2"/>
  <c r="G2520" i="2"/>
  <c r="G2519" i="2"/>
  <c r="G2518" i="2"/>
  <c r="G2517" i="2"/>
  <c r="G2516" i="2"/>
  <c r="G2515" i="2"/>
  <c r="G2514" i="2"/>
  <c r="G2513" i="2"/>
  <c r="G2511" i="2"/>
  <c r="G2524" i="2" s="1"/>
  <c r="D2500" i="2"/>
  <c r="D2499" i="2"/>
  <c r="D2498" i="2"/>
  <c r="F2492" i="2"/>
  <c r="D2489" i="2"/>
  <c r="G2488" i="2"/>
  <c r="G2479" i="2"/>
  <c r="G2478" i="2"/>
  <c r="G2477" i="2"/>
  <c r="G2476" i="2"/>
  <c r="G2475" i="2"/>
  <c r="G2473" i="2"/>
  <c r="G2492" i="2" s="1"/>
  <c r="C2468" i="2"/>
  <c r="D2463" i="2"/>
  <c r="D2462" i="2"/>
  <c r="D2461" i="2"/>
  <c r="D2460" i="2"/>
  <c r="F2457" i="2"/>
  <c r="F2455" i="2"/>
  <c r="E2452" i="2"/>
  <c r="D2452" i="2"/>
  <c r="G2451" i="2"/>
  <c r="G2450" i="2"/>
  <c r="G2449" i="2"/>
  <c r="G2448" i="2"/>
  <c r="G2447" i="2"/>
  <c r="F2447" i="2"/>
  <c r="F2448" i="2" s="1"/>
  <c r="F2449" i="2" s="1"/>
  <c r="F2450" i="2" s="1"/>
  <c r="F2451" i="2" s="1"/>
  <c r="G2446" i="2"/>
  <c r="G2445" i="2"/>
  <c r="G2444" i="2"/>
  <c r="G2443" i="2"/>
  <c r="G2442" i="2"/>
  <c r="G2441" i="2"/>
  <c r="G2440" i="2"/>
  <c r="G2439" i="2"/>
  <c r="G2455" i="2" s="1"/>
  <c r="F2439" i="2"/>
  <c r="C2434" i="2"/>
  <c r="D2429" i="2"/>
  <c r="D2428" i="2"/>
  <c r="D2427" i="2"/>
  <c r="F2421" i="2"/>
  <c r="G2417" i="2"/>
  <c r="G2416" i="2"/>
  <c r="G2415" i="2"/>
  <c r="G2414" i="2"/>
  <c r="G2408" i="2"/>
  <c r="G2421" i="2" s="1"/>
  <c r="C2403" i="2"/>
  <c r="D2397" i="2"/>
  <c r="D2396" i="2"/>
  <c r="D2395" i="2"/>
  <c r="F2389" i="2"/>
  <c r="E2386" i="2"/>
  <c r="D2386" i="2"/>
  <c r="G2385" i="2"/>
  <c r="G2382" i="2"/>
  <c r="G2381" i="2"/>
  <c r="G2377" i="2"/>
  <c r="G2375" i="2"/>
  <c r="F2375" i="2"/>
  <c r="C2370" i="2"/>
  <c r="D2364" i="2"/>
  <c r="D2363" i="2"/>
  <c r="D2362" i="2"/>
  <c r="F2356" i="2"/>
  <c r="D2353" i="2"/>
  <c r="G2352" i="2"/>
  <c r="G2351" i="2"/>
  <c r="G2350" i="2"/>
  <c r="G2333" i="2"/>
  <c r="G2329" i="2"/>
  <c r="G2356" i="2" s="1"/>
  <c r="F2329" i="2"/>
  <c r="F2330" i="2" s="1"/>
  <c r="F2331" i="2" s="1"/>
  <c r="F2332" i="2" s="1"/>
  <c r="F2333" i="2" s="1"/>
  <c r="F2334" i="2" s="1"/>
  <c r="F2335" i="2" s="1"/>
  <c r="C2324" i="2"/>
  <c r="D2318" i="2"/>
  <c r="D2317" i="2"/>
  <c r="D2316" i="2"/>
  <c r="F2310" i="2"/>
  <c r="E2307" i="2"/>
  <c r="D2307" i="2"/>
  <c r="G2306" i="2"/>
  <c r="G2305" i="2"/>
  <c r="G2302" i="2"/>
  <c r="G2296" i="2"/>
  <c r="G2282" i="2"/>
  <c r="G2310" i="2" s="1"/>
  <c r="F2282" i="2"/>
  <c r="C2277" i="2"/>
  <c r="D2271" i="2"/>
  <c r="D2270" i="2"/>
  <c r="D2269" i="2"/>
  <c r="F2263" i="2"/>
  <c r="E2260" i="2"/>
  <c r="D2260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5" i="2"/>
  <c r="G2244" i="2"/>
  <c r="G2243" i="2"/>
  <c r="G2239" i="2"/>
  <c r="G2238" i="2"/>
  <c r="G2263" i="2" s="1"/>
  <c r="D2227" i="2"/>
  <c r="D2226" i="2"/>
  <c r="D2225" i="2"/>
  <c r="F2219" i="2"/>
  <c r="E2216" i="2"/>
  <c r="D2216" i="2"/>
  <c r="G2215" i="2"/>
  <c r="G2214" i="2"/>
  <c r="F2214" i="2"/>
  <c r="F2215" i="2" s="1"/>
  <c r="G2213" i="2"/>
  <c r="G2212" i="2"/>
  <c r="G2210" i="2"/>
  <c r="G2209" i="2"/>
  <c r="G2208" i="2"/>
  <c r="G2207" i="2"/>
  <c r="C2202" i="2"/>
  <c r="D2197" i="2"/>
  <c r="D2196" i="2"/>
  <c r="D2195" i="2"/>
  <c r="F2189" i="2"/>
  <c r="E2186" i="2"/>
  <c r="D2186" i="2"/>
  <c r="G2185" i="2"/>
  <c r="G2184" i="2"/>
  <c r="G2183" i="2"/>
  <c r="G2182" i="2"/>
  <c r="G2181" i="2"/>
  <c r="G2180" i="2"/>
  <c r="G2179" i="2"/>
  <c r="G2178" i="2"/>
  <c r="G2189" i="2" s="1"/>
  <c r="F2178" i="2"/>
  <c r="C2173" i="2"/>
  <c r="D2168" i="2"/>
  <c r="D2167" i="2"/>
  <c r="D2166" i="2"/>
  <c r="F2160" i="2"/>
  <c r="E2157" i="2"/>
  <c r="D2157" i="2"/>
  <c r="G2156" i="2"/>
  <c r="F2156" i="2"/>
  <c r="G2155" i="2"/>
  <c r="G2153" i="2"/>
  <c r="G2151" i="2"/>
  <c r="G2148" i="2"/>
  <c r="G2146" i="2"/>
  <c r="G2145" i="2"/>
  <c r="G2144" i="2"/>
  <c r="G2160" i="2" s="1"/>
  <c r="F2144" i="2"/>
  <c r="C2139" i="2"/>
  <c r="D2133" i="2"/>
  <c r="D2132" i="2"/>
  <c r="D2131" i="2"/>
  <c r="F2125" i="2"/>
  <c r="E2122" i="2"/>
  <c r="D2122" i="2"/>
  <c r="G2121" i="2"/>
  <c r="G2120" i="2"/>
  <c r="F2120" i="2"/>
  <c r="F2121" i="2" s="1"/>
  <c r="G2113" i="2"/>
  <c r="G2125" i="2" s="1"/>
  <c r="D2102" i="2"/>
  <c r="D2101" i="2"/>
  <c r="D2100" i="2"/>
  <c r="F2094" i="2"/>
  <c r="E2091" i="2"/>
  <c r="D2091" i="2"/>
  <c r="G2090" i="2"/>
  <c r="G2089" i="2"/>
  <c r="G2088" i="2"/>
  <c r="G2087" i="2"/>
  <c r="G2086" i="2"/>
  <c r="G2085" i="2"/>
  <c r="G2084" i="2"/>
  <c r="G2083" i="2"/>
  <c r="F2083" i="2"/>
  <c r="D2072" i="2"/>
  <c r="D2071" i="2"/>
  <c r="F2064" i="2"/>
  <c r="E2061" i="2"/>
  <c r="D2061" i="2"/>
  <c r="G2052" i="2"/>
  <c r="G2051" i="2"/>
  <c r="G2050" i="2"/>
  <c r="G2049" i="2"/>
  <c r="G2038" i="2"/>
  <c r="G2037" i="2"/>
  <c r="G2036" i="2"/>
  <c r="F2036" i="2"/>
  <c r="C2031" i="2"/>
  <c r="D2025" i="2"/>
  <c r="D2024" i="2"/>
  <c r="F2017" i="2"/>
  <c r="D2014" i="2"/>
  <c r="G2013" i="2"/>
  <c r="G2012" i="2"/>
  <c r="G2011" i="2"/>
  <c r="G2010" i="2"/>
  <c r="G2009" i="2"/>
  <c r="G2008" i="2"/>
  <c r="F2008" i="2"/>
  <c r="F2009" i="2" s="1"/>
  <c r="F2010" i="2" s="1"/>
  <c r="F2011" i="2" s="1"/>
  <c r="F2012" i="2" s="1"/>
  <c r="F2013" i="2" s="1"/>
  <c r="G2006" i="2"/>
  <c r="G2005" i="2"/>
  <c r="G2003" i="2"/>
  <c r="F2003" i="2"/>
  <c r="C1998" i="2"/>
  <c r="D1992" i="2"/>
  <c r="D1991" i="2"/>
  <c r="D1990" i="2"/>
  <c r="E1981" i="2"/>
  <c r="D1981" i="2"/>
  <c r="G1980" i="2"/>
  <c r="G1979" i="2"/>
  <c r="G1978" i="2"/>
  <c r="G1977" i="2"/>
  <c r="G1975" i="2"/>
  <c r="G1974" i="2"/>
  <c r="G1973" i="2"/>
  <c r="G1971" i="2"/>
  <c r="G1970" i="2"/>
  <c r="G1966" i="2"/>
  <c r="G1965" i="2"/>
  <c r="G1964" i="2"/>
  <c r="G1963" i="2"/>
  <c r="F1963" i="2"/>
  <c r="C1958" i="2"/>
  <c r="D1952" i="2"/>
  <c r="D1951" i="2"/>
  <c r="D1950" i="2"/>
  <c r="F1944" i="2"/>
  <c r="E1941" i="2"/>
  <c r="D1941" i="2"/>
  <c r="G1940" i="2"/>
  <c r="F1940" i="2"/>
  <c r="G1937" i="2"/>
  <c r="G1936" i="2"/>
  <c r="G1934" i="2"/>
  <c r="G1933" i="2"/>
  <c r="G1932" i="2"/>
  <c r="G1931" i="2"/>
  <c r="G1928" i="2"/>
  <c r="G1926" i="2"/>
  <c r="G1920" i="2"/>
  <c r="G1919" i="2"/>
  <c r="G1944" i="2" s="1"/>
  <c r="F1919" i="2"/>
  <c r="C1914" i="2"/>
  <c r="D1909" i="2"/>
  <c r="D1908" i="2"/>
  <c r="D1907" i="2"/>
  <c r="F1901" i="2"/>
  <c r="E1898" i="2"/>
  <c r="D1898" i="2"/>
  <c r="G1897" i="2"/>
  <c r="G1896" i="2"/>
  <c r="G1895" i="2"/>
  <c r="G1894" i="2"/>
  <c r="G1893" i="2"/>
  <c r="G1892" i="2"/>
  <c r="G1901" i="2" s="1"/>
  <c r="F1892" i="2"/>
  <c r="D1882" i="2"/>
  <c r="D1881" i="2"/>
  <c r="D1880" i="2"/>
  <c r="F1874" i="2"/>
  <c r="E1871" i="2"/>
  <c r="D1871" i="2"/>
  <c r="G1870" i="2"/>
  <c r="G1869" i="2"/>
  <c r="G1868" i="2"/>
  <c r="G1867" i="2"/>
  <c r="G1865" i="2"/>
  <c r="G1864" i="2"/>
  <c r="G1863" i="2"/>
  <c r="C1858" i="2"/>
  <c r="D1852" i="2"/>
  <c r="D1851" i="2"/>
  <c r="D1850" i="2"/>
  <c r="F1844" i="2"/>
  <c r="E1841" i="2"/>
  <c r="D1841" i="2"/>
  <c r="G1840" i="2"/>
  <c r="G1839" i="2"/>
  <c r="G1838" i="2"/>
  <c r="G1837" i="2"/>
  <c r="G1836" i="2"/>
  <c r="G1835" i="2"/>
  <c r="G1834" i="2"/>
  <c r="G1833" i="2"/>
  <c r="G1832" i="2"/>
  <c r="G1831" i="2"/>
  <c r="G1844" i="2" s="1"/>
  <c r="F1831" i="2"/>
  <c r="C1826" i="2"/>
  <c r="D1820" i="2"/>
  <c r="D1819" i="2"/>
  <c r="D1818" i="2"/>
  <c r="F1812" i="2"/>
  <c r="E1809" i="2"/>
  <c r="G1800" i="2"/>
  <c r="F1800" i="2"/>
  <c r="C1795" i="2"/>
  <c r="D1789" i="2"/>
  <c r="D1788" i="2"/>
  <c r="D1787" i="2"/>
  <c r="E1778" i="2"/>
  <c r="G1777" i="2"/>
  <c r="G1776" i="2"/>
  <c r="G1775" i="2"/>
  <c r="G1774" i="2"/>
  <c r="G1773" i="2"/>
  <c r="C1765" i="2"/>
  <c r="D1759" i="2"/>
  <c r="D1758" i="2"/>
  <c r="D1757" i="2"/>
  <c r="F1751" i="2"/>
  <c r="D1748" i="2"/>
  <c r="G1744" i="2"/>
  <c r="G1743" i="2"/>
  <c r="G1738" i="2"/>
  <c r="G1737" i="2"/>
  <c r="G1751" i="2" s="1"/>
  <c r="D1726" i="2"/>
  <c r="D1725" i="2"/>
  <c r="D1724" i="2"/>
  <c r="F1718" i="2"/>
  <c r="E1715" i="2"/>
  <c r="D1715" i="2"/>
  <c r="G1714" i="2"/>
  <c r="G1712" i="2"/>
  <c r="G1711" i="2"/>
  <c r="G1710" i="2"/>
  <c r="G1701" i="2"/>
  <c r="C1696" i="2"/>
  <c r="D1690" i="2"/>
  <c r="D1689" i="2"/>
  <c r="D1688" i="2"/>
  <c r="F1682" i="2"/>
  <c r="G1672" i="2"/>
  <c r="G1669" i="2"/>
  <c r="G1668" i="2"/>
  <c r="G1682" i="2" s="1"/>
  <c r="C1663" i="2"/>
  <c r="D1658" i="2"/>
  <c r="D1657" i="2"/>
  <c r="D1656" i="2"/>
  <c r="F1650" i="2"/>
  <c r="E1647" i="2"/>
  <c r="D1647" i="2"/>
  <c r="G1642" i="2"/>
  <c r="G1638" i="2"/>
  <c r="G1623" i="2"/>
  <c r="G1650" i="2" s="1"/>
  <c r="C1618" i="2"/>
  <c r="D1613" i="2"/>
  <c r="D1612" i="2"/>
  <c r="D1611" i="2"/>
  <c r="E1602" i="2"/>
  <c r="D1602" i="2"/>
  <c r="G1592" i="2"/>
  <c r="G1605" i="2" s="1"/>
  <c r="F1592" i="2"/>
  <c r="C1587" i="2"/>
  <c r="D1581" i="2"/>
  <c r="D1580" i="2"/>
  <c r="D1579" i="2"/>
  <c r="F1573" i="2"/>
  <c r="E1570" i="2"/>
  <c r="D1570" i="2"/>
  <c r="F1569" i="2"/>
  <c r="G1565" i="2"/>
  <c r="G1564" i="2"/>
  <c r="F1564" i="2"/>
  <c r="C1559" i="2"/>
  <c r="D1553" i="2"/>
  <c r="D1552" i="2"/>
  <c r="D1551" i="2"/>
  <c r="F1545" i="2"/>
  <c r="E1542" i="2"/>
  <c r="D1542" i="2"/>
  <c r="G1539" i="2"/>
  <c r="F1539" i="2"/>
  <c r="G1538" i="2"/>
  <c r="G1537" i="2"/>
  <c r="G1536" i="2"/>
  <c r="G1535" i="2"/>
  <c r="G1528" i="2"/>
  <c r="G1526" i="2"/>
  <c r="G1545" i="2" s="1"/>
  <c r="F1526" i="2"/>
  <c r="C1521" i="2"/>
  <c r="D1515" i="2"/>
  <c r="D1514" i="2"/>
  <c r="D1513" i="2"/>
  <c r="E1504" i="2"/>
  <c r="D1504" i="2"/>
  <c r="G1503" i="2"/>
  <c r="G1502" i="2"/>
  <c r="G1501" i="2"/>
  <c r="G1500" i="2"/>
  <c r="G1499" i="2"/>
  <c r="G1498" i="2"/>
  <c r="G1497" i="2"/>
  <c r="G1507" i="2"/>
  <c r="C1484" i="2"/>
  <c r="D1478" i="2"/>
  <c r="D1477" i="2"/>
  <c r="D1476" i="2"/>
  <c r="F1470" i="2"/>
  <c r="E1467" i="2"/>
  <c r="D1467" i="2"/>
  <c r="G1466" i="2"/>
  <c r="G1464" i="2"/>
  <c r="G1463" i="2"/>
  <c r="G1462" i="2"/>
  <c r="G1455" i="2"/>
  <c r="G1454" i="2"/>
  <c r="F1454" i="2"/>
  <c r="F1466" i="2" s="1"/>
  <c r="C1449" i="2"/>
  <c r="D1443" i="2"/>
  <c r="D1442" i="2"/>
  <c r="D1441" i="2"/>
  <c r="F1435" i="2"/>
  <c r="E1432" i="2"/>
  <c r="D1432" i="2"/>
  <c r="G1429" i="2"/>
  <c r="G1428" i="2"/>
  <c r="G1427" i="2"/>
  <c r="G1426" i="2"/>
  <c r="F1426" i="2"/>
  <c r="F1427" i="2" s="1"/>
  <c r="F1428" i="2" s="1"/>
  <c r="F1429" i="2" s="1"/>
  <c r="G1424" i="2"/>
  <c r="G1423" i="2"/>
  <c r="G1422" i="2"/>
  <c r="G1421" i="2"/>
  <c r="G1420" i="2"/>
  <c r="G1419" i="2"/>
  <c r="G1410" i="2"/>
  <c r="G1435" i="2" s="1"/>
  <c r="F1410" i="2"/>
  <c r="C1405" i="2"/>
  <c r="D1399" i="2"/>
  <c r="D1398" i="2"/>
  <c r="D1397" i="2"/>
  <c r="D1396" i="2"/>
  <c r="F1393" i="2"/>
  <c r="F1391" i="2"/>
  <c r="E1388" i="2"/>
  <c r="D1388" i="2"/>
  <c r="G1387" i="2"/>
  <c r="G1386" i="2"/>
  <c r="G1385" i="2"/>
  <c r="G1384" i="2"/>
  <c r="G1383" i="2"/>
  <c r="G1382" i="2"/>
  <c r="G1391" i="2" s="1"/>
  <c r="F1382" i="2"/>
  <c r="F1383" i="2" s="1"/>
  <c r="F1384" i="2" s="1"/>
  <c r="F1385" i="2" s="1"/>
  <c r="F1386" i="2" s="1"/>
  <c r="F1387" i="2" s="1"/>
  <c r="C1377" i="2"/>
  <c r="D1372" i="2"/>
  <c r="D1371" i="2"/>
  <c r="D1370" i="2"/>
  <c r="F1364" i="2"/>
  <c r="E1361" i="2"/>
  <c r="D1361" i="2"/>
  <c r="G1360" i="2"/>
  <c r="G1357" i="2"/>
  <c r="G1356" i="2"/>
  <c r="G1355" i="2"/>
  <c r="G1354" i="2"/>
  <c r="G1353" i="2"/>
  <c r="G1351" i="2"/>
  <c r="G1349" i="2"/>
  <c r="G1348" i="2"/>
  <c r="G1347" i="2"/>
  <c r="G1346" i="2"/>
  <c r="G1345" i="2"/>
  <c r="C1340" i="2"/>
  <c r="D1335" i="2"/>
  <c r="D1334" i="2"/>
  <c r="D1333" i="2"/>
  <c r="F1327" i="2"/>
  <c r="E1324" i="2"/>
  <c r="D1324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27" i="2" s="1"/>
  <c r="C1306" i="2"/>
  <c r="D1300" i="2"/>
  <c r="D1299" i="2"/>
  <c r="D1298" i="2"/>
  <c r="F1292" i="2"/>
  <c r="D1289" i="2"/>
  <c r="G1283" i="2"/>
  <c r="G1280" i="2"/>
  <c r="G1279" i="2"/>
  <c r="F1279" i="2"/>
  <c r="D1268" i="2"/>
  <c r="D1267" i="2"/>
  <c r="F1260" i="2"/>
  <c r="E1257" i="2"/>
  <c r="D1257" i="2"/>
  <c r="G1254" i="2"/>
  <c r="G1252" i="2"/>
  <c r="G1249" i="2"/>
  <c r="G1248" i="2"/>
  <c r="G1241" i="2"/>
  <c r="F1241" i="2"/>
  <c r="D1230" i="2"/>
  <c r="D1229" i="2"/>
  <c r="D1228" i="2"/>
  <c r="F1222" i="2"/>
  <c r="E1219" i="2"/>
  <c r="D1219" i="2"/>
  <c r="G1218" i="2"/>
  <c r="G1217" i="2"/>
  <c r="G1216" i="2"/>
  <c r="G1215" i="2"/>
  <c r="G1214" i="2"/>
  <c r="G1213" i="2"/>
  <c r="G1211" i="2"/>
  <c r="G1207" i="2"/>
  <c r="G1206" i="2"/>
  <c r="G1205" i="2"/>
  <c r="G1204" i="2"/>
  <c r="G1222" i="2" s="1"/>
  <c r="D1193" i="2"/>
  <c r="D1192" i="2"/>
  <c r="D1191" i="2"/>
  <c r="F1185" i="2"/>
  <c r="E1182" i="2"/>
  <c r="D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85" i="2" s="1"/>
  <c r="C1165" i="2"/>
  <c r="D1159" i="2"/>
  <c r="D1158" i="2"/>
  <c r="D1157" i="2"/>
  <c r="F1151" i="2"/>
  <c r="E1148" i="2"/>
  <c r="D1148" i="2"/>
  <c r="G1147" i="2"/>
  <c r="G1145" i="2"/>
  <c r="G1143" i="2"/>
  <c r="G1142" i="2"/>
  <c r="G1141" i="2"/>
  <c r="G1140" i="2"/>
  <c r="G1139" i="2"/>
  <c r="G1138" i="2"/>
  <c r="G1137" i="2"/>
  <c r="G1136" i="2"/>
  <c r="G1135" i="2"/>
  <c r="G1134" i="2"/>
  <c r="G1132" i="2"/>
  <c r="G1151" i="2" s="1"/>
  <c r="F1132" i="2"/>
  <c r="C1127" i="2"/>
  <c r="D1121" i="2"/>
  <c r="D1120" i="2"/>
  <c r="D1119" i="2"/>
  <c r="D1118" i="2"/>
  <c r="F1115" i="2"/>
  <c r="F1113" i="2"/>
  <c r="E1110" i="2"/>
  <c r="D1110" i="2"/>
  <c r="G1109" i="2"/>
  <c r="G1108" i="2"/>
  <c r="G1107" i="2"/>
  <c r="G1106" i="2"/>
  <c r="G1105" i="2"/>
  <c r="G1104" i="2"/>
  <c r="G1103" i="2"/>
  <c r="G1102" i="2"/>
  <c r="G1101" i="2"/>
  <c r="G1100" i="2"/>
  <c r="G1093" i="2"/>
  <c r="G1113" i="2" s="1"/>
  <c r="F1093" i="2"/>
  <c r="D1083" i="2"/>
  <c r="D1082" i="2"/>
  <c r="D1081" i="2"/>
  <c r="F1075" i="2"/>
  <c r="D1072" i="2"/>
  <c r="G1071" i="2"/>
  <c r="G1070" i="2"/>
  <c r="G1065" i="2"/>
  <c r="G1062" i="2"/>
  <c r="G1060" i="2"/>
  <c r="G1057" i="2"/>
  <c r="G1045" i="2"/>
  <c r="G1075" i="2" s="1"/>
  <c r="D1035" i="2"/>
  <c r="D1034" i="2"/>
  <c r="D1033" i="2"/>
  <c r="F1027" i="2"/>
  <c r="D1024" i="2"/>
  <c r="G1021" i="2"/>
  <c r="G1020" i="2"/>
  <c r="G1019" i="2"/>
  <c r="G1018" i="2"/>
  <c r="G1017" i="2"/>
  <c r="G1002" i="2"/>
  <c r="G1027" i="2" s="1"/>
  <c r="C997" i="2"/>
  <c r="D991" i="2"/>
  <c r="D990" i="2"/>
  <c r="D989" i="2"/>
  <c r="D988" i="2"/>
  <c r="F985" i="2"/>
  <c r="E980" i="2"/>
  <c r="D980" i="2"/>
  <c r="F984" i="2" s="1"/>
  <c r="G965" i="2"/>
  <c r="F965" i="2"/>
  <c r="F966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D954" i="2"/>
  <c r="D953" i="2"/>
  <c r="E943" i="2"/>
  <c r="D943" i="2"/>
  <c r="G942" i="2"/>
  <c r="G941" i="2"/>
  <c r="G934" i="2"/>
  <c r="G931" i="2"/>
  <c r="G927" i="2"/>
  <c r="G946" i="2"/>
  <c r="C910" i="2"/>
  <c r="D904" i="2"/>
  <c r="D903" i="2"/>
  <c r="D902" i="2"/>
  <c r="F896" i="2"/>
  <c r="D893" i="2"/>
  <c r="G892" i="2"/>
  <c r="G891" i="2"/>
  <c r="G878" i="2"/>
  <c r="G896" i="2" s="1"/>
  <c r="F878" i="2"/>
  <c r="C873" i="2"/>
  <c r="D867" i="2"/>
  <c r="D866" i="2"/>
  <c r="D865" i="2"/>
  <c r="F859" i="2"/>
  <c r="E856" i="2"/>
  <c r="D856" i="2"/>
  <c r="G855" i="2"/>
  <c r="G854" i="2"/>
  <c r="G853" i="2"/>
  <c r="G852" i="2"/>
  <c r="G851" i="2"/>
  <c r="G850" i="2"/>
  <c r="G849" i="2"/>
  <c r="G848" i="2"/>
  <c r="G847" i="2"/>
  <c r="G845" i="2"/>
  <c r="G844" i="2"/>
  <c r="G843" i="2"/>
  <c r="G842" i="2"/>
  <c r="G841" i="2"/>
  <c r="G840" i="2"/>
  <c r="G839" i="2"/>
  <c r="G859" i="2"/>
  <c r="D826" i="2"/>
  <c r="D825" i="2"/>
  <c r="D824" i="2"/>
  <c r="F818" i="2"/>
  <c r="G810" i="2"/>
  <c r="G809" i="2"/>
  <c r="G808" i="2"/>
  <c r="G807" i="2"/>
  <c r="G799" i="2"/>
  <c r="G798" i="2"/>
  <c r="G792" i="2"/>
  <c r="C787" i="2"/>
  <c r="D781" i="2"/>
  <c r="D780" i="2"/>
  <c r="D779" i="2"/>
  <c r="F773" i="2"/>
  <c r="D770" i="2"/>
  <c r="G769" i="2"/>
  <c r="G738" i="2"/>
  <c r="G736" i="2"/>
  <c r="G735" i="2"/>
  <c r="G773" i="2" s="1"/>
  <c r="F735" i="2"/>
  <c r="C730" i="2"/>
  <c r="D725" i="2"/>
  <c r="D724" i="2"/>
  <c r="D723" i="2"/>
  <c r="F717" i="2"/>
  <c r="E714" i="2"/>
  <c r="D714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695" i="2"/>
  <c r="G717" i="2" s="1"/>
  <c r="F695" i="2"/>
  <c r="C690" i="2"/>
  <c r="D685" i="2"/>
  <c r="F677" i="2"/>
  <c r="G649" i="2"/>
  <c r="G646" i="2"/>
  <c r="G645" i="2"/>
  <c r="G644" i="2"/>
  <c r="G641" i="2"/>
  <c r="G640" i="2"/>
  <c r="F640" i="2"/>
  <c r="C635" i="2"/>
  <c r="D629" i="2"/>
  <c r="D628" i="2"/>
  <c r="D627" i="2"/>
  <c r="F621" i="2"/>
  <c r="G615" i="2"/>
  <c r="G614" i="2"/>
  <c r="G613" i="2"/>
  <c r="G601" i="2"/>
  <c r="G600" i="2"/>
  <c r="G621" i="2" s="1"/>
  <c r="F600" i="2"/>
  <c r="C595" i="2"/>
  <c r="D589" i="2"/>
  <c r="D588" i="2"/>
  <c r="D587" i="2"/>
  <c r="F581" i="2"/>
  <c r="E579" i="2"/>
  <c r="D579" i="2"/>
  <c r="G578" i="2"/>
  <c r="G577" i="2"/>
  <c r="G576" i="2"/>
  <c r="G575" i="2"/>
  <c r="G574" i="2"/>
  <c r="G573" i="2"/>
  <c r="G572" i="2"/>
  <c r="G571" i="2"/>
  <c r="G570" i="2"/>
  <c r="G569" i="2"/>
  <c r="C564" i="2"/>
  <c r="D558" i="2"/>
  <c r="D557" i="2"/>
  <c r="D556" i="2"/>
  <c r="F550" i="2"/>
  <c r="G546" i="2"/>
  <c r="G545" i="2"/>
  <c r="F545" i="2"/>
  <c r="G544" i="2"/>
  <c r="G543" i="2"/>
  <c r="G539" i="2"/>
  <c r="F539" i="2"/>
  <c r="F544" i="2" s="1"/>
  <c r="C534" i="2"/>
  <c r="D528" i="2"/>
  <c r="D527" i="2"/>
  <c r="D526" i="2"/>
  <c r="D525" i="2"/>
  <c r="F522" i="2"/>
  <c r="F520" i="2"/>
  <c r="G516" i="2"/>
  <c r="G515" i="2"/>
  <c r="G514" i="2"/>
  <c r="G513" i="2"/>
  <c r="G512" i="2"/>
  <c r="G511" i="2"/>
  <c r="G510" i="2"/>
  <c r="G509" i="2"/>
  <c r="G508" i="2"/>
  <c r="G507" i="2"/>
  <c r="G503" i="2"/>
  <c r="G520" i="2" s="1"/>
  <c r="F503" i="2"/>
  <c r="C498" i="2"/>
  <c r="D492" i="2"/>
  <c r="D491" i="2"/>
  <c r="D489" i="2"/>
  <c r="F484" i="2"/>
  <c r="D481" i="2"/>
  <c r="G480" i="2"/>
  <c r="G479" i="2"/>
  <c r="G478" i="2"/>
  <c r="G477" i="2"/>
  <c r="G476" i="2"/>
  <c r="G475" i="2"/>
  <c r="G474" i="2"/>
  <c r="G473" i="2"/>
  <c r="G465" i="2"/>
  <c r="G484" i="2" s="1"/>
  <c r="C460" i="2"/>
  <c r="D454" i="2"/>
  <c r="D453" i="2"/>
  <c r="D452" i="2"/>
  <c r="E443" i="2"/>
  <c r="C21" i="1" s="1"/>
  <c r="D443" i="2"/>
  <c r="F447" i="2" s="1"/>
  <c r="G439" i="2"/>
  <c r="G438" i="2"/>
  <c r="G437" i="2"/>
  <c r="G436" i="2"/>
  <c r="G446" i="2" s="1"/>
  <c r="C431" i="2"/>
  <c r="D425" i="2"/>
  <c r="D424" i="2"/>
  <c r="D423" i="2"/>
  <c r="D422" i="2"/>
  <c r="F419" i="2"/>
  <c r="F417" i="2"/>
  <c r="E415" i="2"/>
  <c r="D415" i="2"/>
  <c r="G414" i="2"/>
  <c r="G413" i="2"/>
  <c r="G412" i="2"/>
  <c r="G411" i="2"/>
  <c r="G406" i="2"/>
  <c r="G405" i="2"/>
  <c r="G404" i="2"/>
  <c r="G417" i="2" s="1"/>
  <c r="F404" i="2"/>
  <c r="C399" i="2"/>
  <c r="D394" i="2"/>
  <c r="D393" i="2"/>
  <c r="D392" i="2"/>
  <c r="F386" i="2"/>
  <c r="G371" i="2"/>
  <c r="G370" i="2"/>
  <c r="G369" i="2"/>
  <c r="G366" i="2"/>
  <c r="G365" i="2"/>
  <c r="G364" i="2"/>
  <c r="G363" i="2"/>
  <c r="G358" i="2"/>
  <c r="F358" i="2"/>
  <c r="C353" i="2"/>
  <c r="D348" i="2"/>
  <c r="D347" i="2"/>
  <c r="D346" i="2"/>
  <c r="F340" i="2"/>
  <c r="E337" i="2"/>
  <c r="D337" i="2"/>
  <c r="G336" i="2"/>
  <c r="G327" i="2"/>
  <c r="G323" i="2"/>
  <c r="G322" i="2"/>
  <c r="G340" i="2" s="1"/>
  <c r="C317" i="2"/>
  <c r="D311" i="2"/>
  <c r="D310" i="2"/>
  <c r="D309" i="2"/>
  <c r="F303" i="2"/>
  <c r="F286" i="2"/>
  <c r="C281" i="2"/>
  <c r="D275" i="2"/>
  <c r="D274" i="2"/>
  <c r="D273" i="2"/>
  <c r="F267" i="2"/>
  <c r="E264" i="2"/>
  <c r="D264" i="2"/>
  <c r="G256" i="2"/>
  <c r="G247" i="2"/>
  <c r="G246" i="2"/>
  <c r="G245" i="2"/>
  <c r="G267" i="2" s="1"/>
  <c r="F245" i="2"/>
  <c r="C240" i="2"/>
  <c r="D234" i="2"/>
  <c r="D233" i="2"/>
  <c r="D232" i="2"/>
  <c r="D223" i="2"/>
  <c r="G222" i="2"/>
  <c r="G221" i="2"/>
  <c r="G220" i="2"/>
  <c r="G219" i="2"/>
  <c r="G218" i="2"/>
  <c r="G217" i="2"/>
  <c r="G216" i="2"/>
  <c r="G215" i="2"/>
  <c r="G214" i="2"/>
  <c r="G203" i="2"/>
  <c r="F203" i="2"/>
  <c r="C198" i="2"/>
  <c r="D193" i="2"/>
  <c r="D192" i="2"/>
  <c r="D191" i="2"/>
  <c r="F185" i="2"/>
  <c r="E182" i="2"/>
  <c r="D182" i="2"/>
  <c r="G180" i="2"/>
  <c r="G179" i="2"/>
  <c r="G178" i="2"/>
  <c r="G177" i="2"/>
  <c r="G176" i="2"/>
  <c r="G175" i="2"/>
  <c r="C170" i="2"/>
  <c r="D164" i="2"/>
  <c r="D163" i="2"/>
  <c r="D162" i="2"/>
  <c r="D161" i="2"/>
  <c r="F158" i="2"/>
  <c r="F156" i="2"/>
  <c r="E153" i="2"/>
  <c r="D153" i="2"/>
  <c r="G151" i="2"/>
  <c r="G150" i="2"/>
  <c r="G143" i="2"/>
  <c r="F143" i="2"/>
  <c r="C138" i="2"/>
  <c r="D132" i="2"/>
  <c r="D131" i="2"/>
  <c r="D130" i="2"/>
  <c r="F124" i="2"/>
  <c r="E121" i="2"/>
  <c r="D121" i="2"/>
  <c r="G119" i="2"/>
  <c r="G118" i="2"/>
  <c r="G117" i="2"/>
  <c r="G116" i="2"/>
  <c r="G114" i="2"/>
  <c r="G110" i="2"/>
  <c r="G124" i="2"/>
  <c r="F101" i="2"/>
  <c r="C96" i="2"/>
  <c r="D91" i="2"/>
  <c r="D80" i="2"/>
  <c r="G79" i="2"/>
  <c r="G78" i="2"/>
  <c r="G77" i="2"/>
  <c r="G76" i="2"/>
  <c r="G75" i="2"/>
  <c r="G74" i="2"/>
  <c r="G73" i="2"/>
  <c r="G72" i="2"/>
  <c r="G71" i="2"/>
  <c r="G70" i="2"/>
  <c r="G68" i="2"/>
  <c r="G57" i="2"/>
  <c r="G83" i="2" s="1"/>
  <c r="F57" i="2"/>
  <c r="F74" i="2" s="1"/>
  <c r="C52" i="2"/>
  <c r="F39" i="2"/>
  <c r="E36" i="2"/>
  <c r="D36" i="2"/>
  <c r="G8" i="2"/>
  <c r="G39" i="2" s="1"/>
  <c r="F8" i="2"/>
  <c r="G3479" i="2" l="1"/>
  <c r="G3633" i="2"/>
  <c r="G3636" i="2" s="1"/>
  <c r="G1718" i="2"/>
  <c r="G1715" i="2"/>
  <c r="G1984" i="2"/>
  <c r="G303" i="2"/>
  <c r="G300" i="2"/>
  <c r="G1570" i="2"/>
  <c r="F1978" i="2"/>
  <c r="F1979" i="2" s="1"/>
  <c r="F1980" i="2" s="1"/>
  <c r="F1574" i="2"/>
  <c r="F3376" i="2"/>
  <c r="F3377" i="2" s="1"/>
  <c r="F3378" i="2" s="1"/>
  <c r="F3372" i="2"/>
  <c r="F3636" i="2"/>
  <c r="G3589" i="2"/>
  <c r="G3592" i="2" s="1"/>
  <c r="F3592" i="2"/>
  <c r="F226" i="2"/>
  <c r="G550" i="2"/>
  <c r="G547" i="2"/>
  <c r="C63" i="1"/>
  <c r="F1845" i="2"/>
  <c r="D51" i="1"/>
  <c r="C12" i="1"/>
  <c r="I13" i="1"/>
  <c r="K13" i="1" s="1"/>
  <c r="C17" i="1"/>
  <c r="C18" i="1"/>
  <c r="C22" i="1"/>
  <c r="C23" i="1"/>
  <c r="C26" i="1"/>
  <c r="D28" i="1"/>
  <c r="D38" i="1"/>
  <c r="C41" i="1"/>
  <c r="C44" i="1"/>
  <c r="D48" i="1"/>
  <c r="C50" i="1"/>
  <c r="C54" i="1"/>
  <c r="D66" i="1"/>
  <c r="D70" i="1"/>
  <c r="D77" i="1"/>
  <c r="C86" i="1"/>
  <c r="C88" i="1"/>
  <c r="C92" i="1"/>
  <c r="D93" i="1"/>
  <c r="D104" i="1"/>
  <c r="C107" i="1"/>
  <c r="G1778" i="2"/>
  <c r="G1782" i="2" s="1"/>
  <c r="I23" i="1"/>
  <c r="K23" i="1" s="1"/>
  <c r="C30" i="1"/>
  <c r="C32" i="1"/>
  <c r="I37" i="1"/>
  <c r="D39" i="1"/>
  <c r="C40" i="1"/>
  <c r="C46" i="1"/>
  <c r="C55" i="1"/>
  <c r="C57" i="1"/>
  <c r="D61" i="1"/>
  <c r="C67" i="1"/>
  <c r="C68" i="1"/>
  <c r="D74" i="1"/>
  <c r="D80" i="1"/>
  <c r="C83" i="1"/>
  <c r="C87" i="1"/>
  <c r="I92" i="1"/>
  <c r="K92" i="1" s="1"/>
  <c r="D95" i="1"/>
  <c r="D96" i="1"/>
  <c r="C100" i="1"/>
  <c r="C102" i="1"/>
  <c r="C104" i="1"/>
  <c r="C105" i="1"/>
  <c r="C108" i="1"/>
  <c r="D111" i="1"/>
  <c r="C11" i="1"/>
  <c r="D18" i="1"/>
  <c r="C19" i="1"/>
  <c r="C20" i="1"/>
  <c r="C31" i="1"/>
  <c r="D36" i="1"/>
  <c r="C36" i="1"/>
  <c r="D46" i="1"/>
  <c r="C47" i="1"/>
  <c r="C52" i="1"/>
  <c r="C53" i="1"/>
  <c r="C62" i="1"/>
  <c r="C64" i="1"/>
  <c r="C71" i="1"/>
  <c r="C72" i="1"/>
  <c r="D76" i="1"/>
  <c r="I87" i="1"/>
  <c r="C90" i="1"/>
  <c r="C99" i="1"/>
  <c r="D102" i="1"/>
  <c r="C10" i="1"/>
  <c r="C13" i="1"/>
  <c r="C14" i="1"/>
  <c r="I20" i="1"/>
  <c r="K20" i="1" s="1"/>
  <c r="C24" i="1"/>
  <c r="C25" i="1"/>
  <c r="C38" i="1"/>
  <c r="C39" i="1"/>
  <c r="C42" i="1"/>
  <c r="C43" i="1"/>
  <c r="D47" i="1"/>
  <c r="D49" i="1"/>
  <c r="D53" i="1"/>
  <c r="C58" i="1"/>
  <c r="C59" i="1"/>
  <c r="C60" i="1"/>
  <c r="C85" i="1"/>
  <c r="C91" i="1"/>
  <c r="C93" i="1"/>
  <c r="D98" i="1"/>
  <c r="D99" i="1"/>
  <c r="D106" i="1"/>
  <c r="C106" i="1"/>
  <c r="D110" i="1"/>
  <c r="D10" i="1"/>
  <c r="C16" i="1"/>
  <c r="C27" i="1"/>
  <c r="C28" i="1"/>
  <c r="C29" i="1"/>
  <c r="D82" i="1"/>
  <c r="F299" i="2"/>
  <c r="G1679" i="2"/>
  <c r="G1683" i="2" s="1"/>
  <c r="B1329" i="2"/>
  <c r="B1366" i="2" s="1"/>
  <c r="B1393" i="2" s="1"/>
  <c r="B1437" i="2" s="1"/>
  <c r="B1472" i="2" s="1"/>
  <c r="B1509" i="2" s="1"/>
  <c r="B1547" i="2" s="1"/>
  <c r="B1575" i="2" s="1"/>
  <c r="B1294" i="2"/>
  <c r="F3131" i="2"/>
  <c r="F3321" i="2"/>
  <c r="F1361" i="2"/>
  <c r="B1369" i="2" s="1"/>
  <c r="F1366" i="2" s="1"/>
  <c r="F383" i="2"/>
  <c r="B391" i="2" s="1"/>
  <c r="F3227" i="2"/>
  <c r="B3235" i="2" s="1"/>
  <c r="F84" i="2"/>
  <c r="F153" i="2"/>
  <c r="F547" i="2"/>
  <c r="B555" i="2" s="1"/>
  <c r="D64" i="3" s="1"/>
  <c r="F64" i="3" s="1"/>
  <c r="F714" i="2"/>
  <c r="B722" i="2" s="1"/>
  <c r="F897" i="2"/>
  <c r="F1941" i="2"/>
  <c r="F3036" i="2"/>
  <c r="B3044" i="2" s="1"/>
  <c r="F1898" i="2"/>
  <c r="D1906" i="2" s="1"/>
  <c r="G1903" i="2" s="1"/>
  <c r="F1504" i="2"/>
  <c r="B1512" i="2" s="1"/>
  <c r="F1602" i="2"/>
  <c r="B1610" i="2" s="1"/>
  <c r="F1607" i="2" s="1"/>
  <c r="F1683" i="2"/>
  <c r="F1289" i="2"/>
  <c r="B1297" i="2" s="1"/>
  <c r="D19" i="3" s="1"/>
  <c r="F1542" i="2"/>
  <c r="B1550" i="2" s="1"/>
  <c r="F1547" i="2" s="1"/>
  <c r="F1841" i="2"/>
  <c r="B1849" i="2" s="1"/>
  <c r="F3633" i="2"/>
  <c r="B3640" i="2" s="1"/>
  <c r="F2307" i="2"/>
  <c r="B2315" i="2" s="1"/>
  <c r="F770" i="2"/>
  <c r="B778" i="2" s="1"/>
  <c r="F1186" i="2"/>
  <c r="F1679" i="2"/>
  <c r="B1687" i="2" s="1"/>
  <c r="D1687" i="2" s="1"/>
  <c r="G1684" i="2" s="1"/>
  <c r="F2065" i="2"/>
  <c r="F3511" i="2"/>
  <c r="F126" i="2"/>
  <c r="F223" i="2"/>
  <c r="B231" i="2" s="1"/>
  <c r="G579" i="2"/>
  <c r="F579" i="2"/>
  <c r="B586" i="2" s="1"/>
  <c r="D586" i="2" s="1"/>
  <c r="G583" i="2" s="1"/>
  <c r="F1072" i="2"/>
  <c r="B1080" i="2" s="1"/>
  <c r="D17" i="3" s="1"/>
  <c r="F17" i="3" s="1"/>
  <c r="F1223" i="2"/>
  <c r="F1570" i="2"/>
  <c r="B1578" i="2" s="1"/>
  <c r="F1575" i="2" s="1"/>
  <c r="G2457" i="2"/>
  <c r="G3071" i="2"/>
  <c r="F3415" i="2"/>
  <c r="B3423" i="2" s="1"/>
  <c r="F2621" i="2"/>
  <c r="B2629" i="2" s="1"/>
  <c r="G677" i="2"/>
  <c r="G1388" i="2"/>
  <c r="G1392" i="2" s="1"/>
  <c r="F2353" i="2"/>
  <c r="B2361" i="2" s="1"/>
  <c r="F3507" i="2"/>
  <c r="D74" i="3" s="1"/>
  <c r="F74" i="3" s="1"/>
  <c r="F40" i="2"/>
  <c r="G223" i="2"/>
  <c r="F268" i="2"/>
  <c r="F341" i="2"/>
  <c r="F387" i="2"/>
  <c r="G415" i="2"/>
  <c r="G418" i="2" s="1"/>
  <c r="F521" i="2"/>
  <c r="E23" i="1" s="1"/>
  <c r="F622" i="2"/>
  <c r="G980" i="2"/>
  <c r="G1115" i="2"/>
  <c r="F1182" i="2"/>
  <c r="B1190" i="2" s="1"/>
  <c r="D1190" i="2" s="1"/>
  <c r="G1187" i="2" s="1"/>
  <c r="F1392" i="2"/>
  <c r="F1400" i="2" s="1"/>
  <c r="F1719" i="2"/>
  <c r="F2311" i="2"/>
  <c r="F2552" i="2"/>
  <c r="B2560" i="2" s="1"/>
  <c r="F2719" i="2"/>
  <c r="B2728" i="2" s="1"/>
  <c r="D2728" i="2" s="1"/>
  <c r="F2980" i="2"/>
  <c r="F3005" i="2"/>
  <c r="G3227" i="2"/>
  <c r="G3231" i="2" s="1"/>
  <c r="F3231" i="2"/>
  <c r="F3261" i="2"/>
  <c r="F3317" i="2"/>
  <c r="B3325" i="2" s="1"/>
  <c r="G3379" i="2"/>
  <c r="G3383" i="2" s="1"/>
  <c r="F186" i="2"/>
  <c r="F893" i="2"/>
  <c r="B901" i="2" s="1"/>
  <c r="F2061" i="2"/>
  <c r="B2069" i="2" s="1"/>
  <c r="D32" i="3" s="1"/>
  <c r="F32" i="3" s="1"/>
  <c r="F2820" i="2"/>
  <c r="G3010" i="2"/>
  <c r="G182" i="2"/>
  <c r="F182" i="2"/>
  <c r="B190" i="2" s="1"/>
  <c r="D190" i="2" s="1"/>
  <c r="G187" i="2" s="1"/>
  <c r="F264" i="2"/>
  <c r="B272" i="2" s="1"/>
  <c r="D10" i="3" s="1"/>
  <c r="F10" i="3" s="1"/>
  <c r="F415" i="2"/>
  <c r="F443" i="2"/>
  <c r="B451" i="2" s="1"/>
  <c r="D451" i="2" s="1"/>
  <c r="G448" i="2" s="1"/>
  <c r="F485" i="2"/>
  <c r="F582" i="2"/>
  <c r="F774" i="2"/>
  <c r="F815" i="2"/>
  <c r="D33" i="1"/>
  <c r="F1432" i="2"/>
  <c r="B1440" i="2" s="1"/>
  <c r="F1715" i="2"/>
  <c r="B1723" i="2" s="1"/>
  <c r="F1720" i="2" s="1"/>
  <c r="F1752" i="2"/>
  <c r="F1875" i="2"/>
  <c r="F1945" i="2"/>
  <c r="F1985" i="2"/>
  <c r="F2014" i="2"/>
  <c r="B2022" i="2" s="1"/>
  <c r="D68" i="3" s="1"/>
  <c r="F68" i="3" s="1"/>
  <c r="F2190" i="2"/>
  <c r="F2525" i="2"/>
  <c r="F2976" i="2"/>
  <c r="B2984" i="2" s="1"/>
  <c r="F2981" i="2" s="1"/>
  <c r="G3163" i="2"/>
  <c r="G3167" i="2" s="1"/>
  <c r="F3257" i="2"/>
  <c r="B3265" i="2" s="1"/>
  <c r="F3419" i="2"/>
  <c r="F157" i="2"/>
  <c r="G383" i="2"/>
  <c r="G517" i="2"/>
  <c r="G521" i="2" s="1"/>
  <c r="F718" i="2"/>
  <c r="F1076" i="2"/>
  <c r="F1261" i="2"/>
  <c r="D1809" i="2"/>
  <c r="F1813" i="2" s="1"/>
  <c r="G1809" i="2"/>
  <c r="F1902" i="2"/>
  <c r="F2910" i="2"/>
  <c r="F2906" i="2"/>
  <c r="B2914" i="2" s="1"/>
  <c r="D2914" i="2" s="1"/>
  <c r="G2911" i="2" s="1"/>
  <c r="F36" i="2"/>
  <c r="B44" i="2" s="1"/>
  <c r="D6" i="3" s="1"/>
  <c r="F6" i="3" s="1"/>
  <c r="G158" i="2"/>
  <c r="G264" i="2"/>
  <c r="G386" i="2"/>
  <c r="G443" i="2"/>
  <c r="G447" i="2" s="1"/>
  <c r="G618" i="2"/>
  <c r="G622" i="2" s="1"/>
  <c r="G674" i="2"/>
  <c r="F1365" i="2"/>
  <c r="G1393" i="2"/>
  <c r="F1436" i="2"/>
  <c r="G1504" i="2"/>
  <c r="G1508" i="2" s="1"/>
  <c r="G2122" i="2"/>
  <c r="G2126" i="2" s="1"/>
  <c r="F2161" i="2"/>
  <c r="F2556" i="2"/>
  <c r="G2656" i="2"/>
  <c r="G2719" i="2"/>
  <c r="G2723" i="2" s="1"/>
  <c r="F2880" i="2"/>
  <c r="F3009" i="2"/>
  <c r="G3547" i="2"/>
  <c r="G3544" i="2"/>
  <c r="F3589" i="2"/>
  <c r="B3596" i="2" s="1"/>
  <c r="D60" i="3" s="1"/>
  <c r="F60" i="3" s="1"/>
  <c r="F1467" i="2"/>
  <c r="B1475" i="2" s="1"/>
  <c r="D21" i="3" s="1"/>
  <c r="F1471" i="2"/>
  <c r="F2126" i="2"/>
  <c r="F2122" i="2"/>
  <c r="B2130" i="2" s="1"/>
  <c r="D2130" i="2" s="1"/>
  <c r="G2127" i="2" s="1"/>
  <c r="C78" i="1"/>
  <c r="F125" i="2"/>
  <c r="F418" i="2"/>
  <c r="G522" i="2"/>
  <c r="G1542" i="2"/>
  <c r="G1546" i="2" s="1"/>
  <c r="C49" i="1"/>
  <c r="F1546" i="2"/>
  <c r="G2452" i="2"/>
  <c r="G2456" i="2" s="1"/>
  <c r="G2552" i="2"/>
  <c r="G2556" i="2" s="1"/>
  <c r="F121" i="2"/>
  <c r="B129" i="2" s="1"/>
  <c r="G153" i="2"/>
  <c r="G226" i="2"/>
  <c r="F304" i="2"/>
  <c r="G419" i="2"/>
  <c r="G815" i="2"/>
  <c r="G1072" i="2"/>
  <c r="G1076" i="2" s="1"/>
  <c r="F1148" i="2"/>
  <c r="B1156" i="2" s="1"/>
  <c r="D1156" i="2" s="1"/>
  <c r="G1153" i="2" s="1"/>
  <c r="F1152" i="2"/>
  <c r="G1182" i="2"/>
  <c r="G1186" i="2" s="1"/>
  <c r="F1293" i="2"/>
  <c r="G1470" i="2"/>
  <c r="G1841" i="2"/>
  <c r="G1845" i="2" s="1"/>
  <c r="F2095" i="2"/>
  <c r="F2091" i="2"/>
  <c r="B2099" i="2" s="1"/>
  <c r="D2099" i="2" s="1"/>
  <c r="G2096" i="2" s="1"/>
  <c r="G2307" i="2"/>
  <c r="G2311" i="2" s="1"/>
  <c r="G2353" i="2"/>
  <c r="G2357" i="2" s="1"/>
  <c r="F2357" i="2"/>
  <c r="F2390" i="2"/>
  <c r="E73" i="1" s="1"/>
  <c r="F2386" i="2"/>
  <c r="B2394" i="2" s="1"/>
  <c r="D2394" i="2" s="1"/>
  <c r="G2391" i="2" s="1"/>
  <c r="F2493" i="2"/>
  <c r="F2489" i="2"/>
  <c r="B2497" i="2" s="1"/>
  <c r="D2497" i="2" s="1"/>
  <c r="G2494" i="2" s="1"/>
  <c r="F2723" i="2"/>
  <c r="F2751" i="2"/>
  <c r="B2759" i="2" s="1"/>
  <c r="F2756" i="2" s="1"/>
  <c r="G2816" i="2"/>
  <c r="G2820" i="2" s="1"/>
  <c r="B2824" i="2"/>
  <c r="F3040" i="2"/>
  <c r="G714" i="2"/>
  <c r="G718" i="2" s="1"/>
  <c r="G770" i="2"/>
  <c r="G774" i="2" s="1"/>
  <c r="G856" i="2"/>
  <c r="G860" i="2" s="1"/>
  <c r="F860" i="2"/>
  <c r="G893" i="2"/>
  <c r="G897" i="2" s="1"/>
  <c r="G1289" i="2"/>
  <c r="F1651" i="2"/>
  <c r="G1871" i="2"/>
  <c r="G2186" i="2"/>
  <c r="G2190" i="2" s="1"/>
  <c r="F2584" i="2"/>
  <c r="B2592" i="2" s="1"/>
  <c r="D2592" i="2" s="1"/>
  <c r="G2589" i="2" s="1"/>
  <c r="F2656" i="2"/>
  <c r="B2664" i="2" s="1"/>
  <c r="D2664" i="2" s="1"/>
  <c r="G2661" i="2" s="1"/>
  <c r="G2784" i="2"/>
  <c r="G2788" i="2" s="1"/>
  <c r="F2788" i="2"/>
  <c r="G2941" i="2"/>
  <c r="G3317" i="2"/>
  <c r="G3321" i="2" s="1"/>
  <c r="F678" i="2"/>
  <c r="F947" i="2"/>
  <c r="F1257" i="2"/>
  <c r="B1265" i="2" s="1"/>
  <c r="D18" i="3" s="1"/>
  <c r="F18" i="3" s="1"/>
  <c r="F1328" i="2"/>
  <c r="G1361" i="2"/>
  <c r="G1432" i="2"/>
  <c r="G1436" i="2" s="1"/>
  <c r="G1602" i="2"/>
  <c r="G1606" i="2" s="1"/>
  <c r="G1874" i="2"/>
  <c r="G1898" i="2"/>
  <c r="G1902" i="2" s="1"/>
  <c r="G1981" i="2"/>
  <c r="G2157" i="2"/>
  <c r="G2161" i="2" s="1"/>
  <c r="F2157" i="2"/>
  <c r="B2165" i="2" s="1"/>
  <c r="F2216" i="2"/>
  <c r="B2224" i="2" s="1"/>
  <c r="D2224" i="2" s="1"/>
  <c r="G2221" i="2" s="1"/>
  <c r="F2260" i="2"/>
  <c r="B2268" i="2" s="1"/>
  <c r="D2268" i="2" s="1"/>
  <c r="G2265" i="2" s="1"/>
  <c r="F2456" i="2"/>
  <c r="F2464" i="2" s="1"/>
  <c r="G2621" i="2"/>
  <c r="G2625" i="2" s="1"/>
  <c r="G2687" i="2"/>
  <c r="G2691" i="2" s="1"/>
  <c r="F2687" i="2"/>
  <c r="B2695" i="2" s="1"/>
  <c r="F2846" i="2"/>
  <c r="F2876" i="2"/>
  <c r="B2884" i="2" s="1"/>
  <c r="F2881" i="2" s="1"/>
  <c r="G2944" i="2"/>
  <c r="G3036" i="2"/>
  <c r="G3040" i="2" s="1"/>
  <c r="G3197" i="2"/>
  <c r="G3201" i="2" s="1"/>
  <c r="G3257" i="2"/>
  <c r="G3261" i="2" s="1"/>
  <c r="G3445" i="2"/>
  <c r="G3449" i="2" s="1"/>
  <c r="F943" i="2"/>
  <c r="B951" i="2" s="1"/>
  <c r="D12" i="1"/>
  <c r="G337" i="2"/>
  <c r="G341" i="2" s="1"/>
  <c r="D16" i="1"/>
  <c r="D20" i="1"/>
  <c r="D21" i="1"/>
  <c r="D26" i="1"/>
  <c r="D29" i="1"/>
  <c r="G36" i="2"/>
  <c r="G40" i="2" s="1"/>
  <c r="D32" i="1"/>
  <c r="D37" i="1"/>
  <c r="G121" i="2"/>
  <c r="G125" i="2" s="1"/>
  <c r="E21" i="1"/>
  <c r="D22" i="1"/>
  <c r="D23" i="1"/>
  <c r="D31" i="1"/>
  <c r="G80" i="2"/>
  <c r="F300" i="2"/>
  <c r="B308" i="2" s="1"/>
  <c r="D11" i="3" s="1"/>
  <c r="F11" i="3" s="1"/>
  <c r="F481" i="2"/>
  <c r="B490" i="2" s="1"/>
  <c r="F517" i="2"/>
  <c r="F856" i="2"/>
  <c r="B864" i="2" s="1"/>
  <c r="C33" i="1"/>
  <c r="G985" i="2"/>
  <c r="F1351" i="2"/>
  <c r="D52" i="1"/>
  <c r="D58" i="1"/>
  <c r="D68" i="1"/>
  <c r="G156" i="2"/>
  <c r="G185" i="2"/>
  <c r="G481" i="2"/>
  <c r="G485" i="2" s="1"/>
  <c r="G581" i="2"/>
  <c r="G818" i="2"/>
  <c r="C35" i="1"/>
  <c r="G1110" i="2"/>
  <c r="G1114" i="2" s="1"/>
  <c r="F1114" i="2"/>
  <c r="F1110" i="2"/>
  <c r="G1148" i="2"/>
  <c r="G1152" i="2" s="1"/>
  <c r="D60" i="1"/>
  <c r="F980" i="2"/>
  <c r="D35" i="1"/>
  <c r="D40" i="1"/>
  <c r="G1257" i="2"/>
  <c r="D43" i="1"/>
  <c r="D55" i="1"/>
  <c r="D72" i="1"/>
  <c r="D88" i="1"/>
  <c r="F80" i="2"/>
  <c r="B88" i="2" s="1"/>
  <c r="D7" i="3" s="1"/>
  <c r="F7" i="3" s="1"/>
  <c r="F337" i="2"/>
  <c r="B345" i="2" s="1"/>
  <c r="D12" i="3" s="1"/>
  <c r="F12" i="3" s="1"/>
  <c r="F674" i="2"/>
  <c r="G943" i="2"/>
  <c r="G1024" i="2"/>
  <c r="G1028" i="2" s="1"/>
  <c r="F1028" i="2"/>
  <c r="F1024" i="2"/>
  <c r="B1032" i="2" s="1"/>
  <c r="D16" i="3" s="1"/>
  <c r="F16" i="3" s="1"/>
  <c r="C37" i="1"/>
  <c r="G1647" i="2"/>
  <c r="G1651" i="2" s="1"/>
  <c r="F2517" i="2"/>
  <c r="F2518" i="2" s="1"/>
  <c r="F2519" i="2" s="1"/>
  <c r="F2520" i="2" s="1"/>
  <c r="F1219" i="2"/>
  <c r="B1227" i="2" s="1"/>
  <c r="G1292" i="2"/>
  <c r="F1324" i="2"/>
  <c r="B1332" i="2" s="1"/>
  <c r="F1388" i="2"/>
  <c r="F1748" i="2"/>
  <c r="B1756" i="2" s="1"/>
  <c r="F1778" i="2"/>
  <c r="B1786" i="2" s="1"/>
  <c r="C61" i="1"/>
  <c r="G2061" i="2"/>
  <c r="G2064" i="2"/>
  <c r="D67" i="1"/>
  <c r="C69" i="1"/>
  <c r="B2426" i="2"/>
  <c r="F2521" i="2"/>
  <c r="B2529" i="2" s="1"/>
  <c r="G2584" i="2"/>
  <c r="G2587" i="2"/>
  <c r="F2588" i="2"/>
  <c r="F2625" i="2"/>
  <c r="F2660" i="2"/>
  <c r="F2691" i="2"/>
  <c r="C84" i="1"/>
  <c r="D86" i="1"/>
  <c r="G3096" i="2"/>
  <c r="G3100" i="2" s="1"/>
  <c r="C98" i="1"/>
  <c r="G3287" i="2"/>
  <c r="G3290" i="2"/>
  <c r="G1219" i="2"/>
  <c r="G1223" i="2" s="1"/>
  <c r="G1260" i="2"/>
  <c r="G1324" i="2"/>
  <c r="G1328" i="2" s="1"/>
  <c r="G1364" i="2"/>
  <c r="G1573" i="2"/>
  <c r="F1606" i="2"/>
  <c r="G1748" i="2"/>
  <c r="G1752" i="2" s="1"/>
  <c r="G1812" i="2"/>
  <c r="G2014" i="2"/>
  <c r="G2017" i="2"/>
  <c r="F2018" i="2"/>
  <c r="G2091" i="2"/>
  <c r="G2094" i="2"/>
  <c r="G2216" i="2"/>
  <c r="G2219" i="2"/>
  <c r="F2220" i="2"/>
  <c r="F2264" i="2"/>
  <c r="D71" i="1"/>
  <c r="G2418" i="2"/>
  <c r="G2422" i="2" s="1"/>
  <c r="C74" i="1"/>
  <c r="C77" i="1"/>
  <c r="D78" i="1"/>
  <c r="G2754" i="2"/>
  <c r="G2751" i="2"/>
  <c r="F2755" i="2"/>
  <c r="D85" i="1"/>
  <c r="F2850" i="2"/>
  <c r="G2876" i="2"/>
  <c r="G2880" i="2" s="1"/>
  <c r="C95" i="1"/>
  <c r="C101" i="1"/>
  <c r="F1508" i="2"/>
  <c r="C65" i="1"/>
  <c r="G2386" i="2"/>
  <c r="G2389" i="2"/>
  <c r="D83" i="1"/>
  <c r="G2906" i="2"/>
  <c r="G2909" i="2"/>
  <c r="F2945" i="2"/>
  <c r="F2941" i="2"/>
  <c r="B2949" i="2" s="1"/>
  <c r="D39" i="3" s="1"/>
  <c r="F39" i="3" s="1"/>
  <c r="D103" i="1"/>
  <c r="G1467" i="2"/>
  <c r="F1647" i="2"/>
  <c r="B1655" i="2" s="1"/>
  <c r="D26" i="3" s="1"/>
  <c r="F26" i="3" s="1"/>
  <c r="F1871" i="2"/>
  <c r="B1879" i="2" s="1"/>
  <c r="G1941" i="2"/>
  <c r="G1945" i="2" s="1"/>
  <c r="C66" i="1"/>
  <c r="C73" i="1"/>
  <c r="C76" i="1"/>
  <c r="C79" i="1"/>
  <c r="C80" i="1"/>
  <c r="C81" i="1"/>
  <c r="C82" i="1"/>
  <c r="G2846" i="2"/>
  <c r="G2849" i="2"/>
  <c r="G2851" i="2"/>
  <c r="C89" i="1"/>
  <c r="G2979" i="2"/>
  <c r="G2976" i="2"/>
  <c r="C96" i="1"/>
  <c r="F3167" i="2"/>
  <c r="F3163" i="2"/>
  <c r="B3171" i="2" s="1"/>
  <c r="F3291" i="2"/>
  <c r="F3287" i="2"/>
  <c r="B3295" i="2" s="1"/>
  <c r="D43" i="3" s="1"/>
  <c r="F43" i="3" s="1"/>
  <c r="G2260" i="2"/>
  <c r="G2264" i="2" s="1"/>
  <c r="G2489" i="2"/>
  <c r="G2493" i="2" s="1"/>
  <c r="G2521" i="2"/>
  <c r="G2525" i="2" s="1"/>
  <c r="G2659" i="2"/>
  <c r="G3005" i="2"/>
  <c r="G3008" i="2"/>
  <c r="F3070" i="2"/>
  <c r="F3078" i="2" s="1"/>
  <c r="F3066" i="2"/>
  <c r="G3132" i="2"/>
  <c r="G3136" i="2" s="1"/>
  <c r="D97" i="1"/>
  <c r="C97" i="1"/>
  <c r="D100" i="1"/>
  <c r="F3353" i="2"/>
  <c r="F3349" i="2"/>
  <c r="B3357" i="2" s="1"/>
  <c r="D44" i="3" s="1"/>
  <c r="F44" i="3" s="1"/>
  <c r="G3415" i="2"/>
  <c r="G3418" i="2"/>
  <c r="F3476" i="2"/>
  <c r="F3481" i="2" s="1"/>
  <c r="F3488" i="2" s="1"/>
  <c r="C109" i="1"/>
  <c r="D3445" i="2"/>
  <c r="F3548" i="2"/>
  <c r="F3544" i="2"/>
  <c r="B3552" i="2" s="1"/>
  <c r="F1981" i="2"/>
  <c r="F2186" i="2"/>
  <c r="B2194" i="2" s="1"/>
  <c r="D34" i="3" s="1"/>
  <c r="F34" i="3" s="1"/>
  <c r="F2452" i="2"/>
  <c r="F2784" i="2"/>
  <c r="B2792" i="2" s="1"/>
  <c r="G3066" i="2"/>
  <c r="G3070" i="2" s="1"/>
  <c r="F3100" i="2"/>
  <c r="F3096" i="2"/>
  <c r="B3104" i="2" s="1"/>
  <c r="F3136" i="2"/>
  <c r="F3132" i="2"/>
  <c r="B3140" i="2" s="1"/>
  <c r="F3201" i="2"/>
  <c r="F3197" i="2"/>
  <c r="B3205" i="2" s="1"/>
  <c r="G3349" i="2"/>
  <c r="G3353" i="2" s="1"/>
  <c r="C103" i="1"/>
  <c r="F3383" i="2"/>
  <c r="F3379" i="2"/>
  <c r="B3387" i="2" s="1"/>
  <c r="D48" i="3" s="1"/>
  <c r="F48" i="3" s="1"/>
  <c r="G3476" i="2"/>
  <c r="G3507" i="2"/>
  <c r="G3510" i="2" s="1"/>
  <c r="C110" i="1"/>
  <c r="C111" i="1"/>
  <c r="D3235" i="2" l="1"/>
  <c r="G3232" i="2" s="1"/>
  <c r="F3232" i="2"/>
  <c r="F3549" i="2"/>
  <c r="D3552" i="2"/>
  <c r="G3549" i="2" s="1"/>
  <c r="G3480" i="2"/>
  <c r="D107" i="1"/>
  <c r="C23" i="12"/>
  <c r="G1985" i="2"/>
  <c r="F62" i="1" s="1"/>
  <c r="D54" i="1"/>
  <c r="B823" i="2"/>
  <c r="F820" i="2" s="1"/>
  <c r="K14" i="12" s="1"/>
  <c r="F819" i="2"/>
  <c r="E30" i="1" s="1"/>
  <c r="D62" i="1"/>
  <c r="G1719" i="2"/>
  <c r="D17" i="1"/>
  <c r="B682" i="2"/>
  <c r="F679" i="2" s="1"/>
  <c r="G304" i="2"/>
  <c r="F17" i="1" s="1"/>
  <c r="B1949" i="2"/>
  <c r="D65" i="3" s="1"/>
  <c r="F65" i="3" s="1"/>
  <c r="D1440" i="2"/>
  <c r="G1437" i="2" s="1"/>
  <c r="G1444" i="2" s="1"/>
  <c r="D20" i="3"/>
  <c r="F20" i="3" s="1"/>
  <c r="E50" i="1"/>
  <c r="D49" i="3"/>
  <c r="F49" i="3" s="1"/>
  <c r="D3325" i="2"/>
  <c r="G3322" i="2" s="1"/>
  <c r="J102" i="1" s="1"/>
  <c r="L102" i="1" s="1"/>
  <c r="F3322" i="2"/>
  <c r="F3329" i="2" s="1"/>
  <c r="D75" i="3"/>
  <c r="F75" i="3" s="1"/>
  <c r="D47" i="3"/>
  <c r="F47" i="3" s="1"/>
  <c r="D41" i="3"/>
  <c r="F41" i="3" s="1"/>
  <c r="F1509" i="2"/>
  <c r="D22" i="3"/>
  <c r="F22" i="3" s="1"/>
  <c r="F2423" i="2"/>
  <c r="D35" i="3"/>
  <c r="F35" i="3" s="1"/>
  <c r="F2358" i="2"/>
  <c r="D69" i="3"/>
  <c r="F69" i="3" s="1"/>
  <c r="F2312" i="2"/>
  <c r="D70" i="3"/>
  <c r="F70" i="3" s="1"/>
  <c r="D3640" i="2"/>
  <c r="G3637" i="2" s="1"/>
  <c r="J111" i="1" s="1"/>
  <c r="L111" i="1" s="1"/>
  <c r="D61" i="3"/>
  <c r="F61" i="3" s="1"/>
  <c r="D2695" i="2"/>
  <c r="G2692" i="2" s="1"/>
  <c r="J82" i="1" s="1"/>
  <c r="L82" i="1" s="1"/>
  <c r="D59" i="3"/>
  <c r="F59" i="3" s="1"/>
  <c r="F775" i="2"/>
  <c r="D58" i="3"/>
  <c r="F58" i="3" s="1"/>
  <c r="D722" i="2"/>
  <c r="G719" i="2" s="1"/>
  <c r="J28" i="1" s="1"/>
  <c r="L28" i="1" s="1"/>
  <c r="D57" i="3"/>
  <c r="F57" i="3" s="1"/>
  <c r="D129" i="2"/>
  <c r="G126" i="2" s="1"/>
  <c r="J12" i="1" s="1"/>
  <c r="L12" i="1" s="1"/>
  <c r="D8" i="3"/>
  <c r="F8" i="3" s="1"/>
  <c r="F1472" i="2"/>
  <c r="F1479" i="2" s="1"/>
  <c r="F21" i="3"/>
  <c r="F898" i="2"/>
  <c r="D14" i="3"/>
  <c r="F14" i="3" s="1"/>
  <c r="F3420" i="2"/>
  <c r="D45" i="3"/>
  <c r="F45" i="3" s="1"/>
  <c r="D231" i="2"/>
  <c r="G228" i="2" s="1"/>
  <c r="D9" i="3"/>
  <c r="F9" i="3" s="1"/>
  <c r="F2162" i="2"/>
  <c r="D33" i="3"/>
  <c r="F33" i="3" s="1"/>
  <c r="F1846" i="2"/>
  <c r="I58" i="1" s="1"/>
  <c r="K58" i="1" s="1"/>
  <c r="D30" i="3"/>
  <c r="F30" i="3" s="1"/>
  <c r="F388" i="2"/>
  <c r="D13" i="3"/>
  <c r="F13" i="3" s="1"/>
  <c r="D951" i="2"/>
  <c r="G948" i="2" s="1"/>
  <c r="J33" i="1" s="1"/>
  <c r="L33" i="1" s="1"/>
  <c r="D15" i="3"/>
  <c r="F15" i="3" s="1"/>
  <c r="F2821" i="2"/>
  <c r="I86" i="1" s="1"/>
  <c r="K86" i="1" s="1"/>
  <c r="D38" i="3"/>
  <c r="F38" i="3" s="1"/>
  <c r="F2557" i="2"/>
  <c r="F3262" i="2"/>
  <c r="I100" i="1" s="1"/>
  <c r="K100" i="1" s="1"/>
  <c r="D42" i="3"/>
  <c r="F42" i="3" s="1"/>
  <c r="F2626" i="2"/>
  <c r="F2633" i="2" s="1"/>
  <c r="D37" i="3"/>
  <c r="F37" i="3" s="1"/>
  <c r="F1294" i="2"/>
  <c r="F19" i="3"/>
  <c r="F623" i="2"/>
  <c r="F630" i="2" s="1"/>
  <c r="D626" i="2"/>
  <c r="G623" i="2" s="1"/>
  <c r="J26" i="1" s="1"/>
  <c r="L26" i="1" s="1"/>
  <c r="F227" i="2"/>
  <c r="C15" i="1"/>
  <c r="C114" i="1" s="1"/>
  <c r="D1032" i="2"/>
  <c r="G1029" i="2" s="1"/>
  <c r="F1029" i="2"/>
  <c r="F1036" i="2" s="1"/>
  <c r="D24" i="1"/>
  <c r="G551" i="2"/>
  <c r="F24" i="1" s="1"/>
  <c r="F2019" i="2"/>
  <c r="F2026" i="2" s="1"/>
  <c r="D2022" i="2"/>
  <c r="G2019" i="2" s="1"/>
  <c r="D555" i="2"/>
  <c r="G552" i="2" s="1"/>
  <c r="J24" i="1" s="1"/>
  <c r="L24" i="1" s="1"/>
  <c r="F552" i="2"/>
  <c r="F559" i="2" s="1"/>
  <c r="E63" i="1"/>
  <c r="D63" i="1"/>
  <c r="D3295" i="2"/>
  <c r="G3292" i="2" s="1"/>
  <c r="F3292" i="2"/>
  <c r="F3299" i="2" s="1"/>
  <c r="E58" i="1"/>
  <c r="F1262" i="2"/>
  <c r="F1269" i="2" s="1"/>
  <c r="D1265" i="2"/>
  <c r="G1262" i="2" s="1"/>
  <c r="J41" i="1" s="1"/>
  <c r="L41" i="1" s="1"/>
  <c r="D1080" i="2"/>
  <c r="G1077" i="2" s="1"/>
  <c r="F1077" i="2"/>
  <c r="F1084" i="2" s="1"/>
  <c r="D3044" i="2"/>
  <c r="G3041" i="2" s="1"/>
  <c r="F3041" i="2"/>
  <c r="F3048" i="2" s="1"/>
  <c r="G268" i="2"/>
  <c r="F103" i="1"/>
  <c r="F77" i="1"/>
  <c r="J87" i="1"/>
  <c r="F55" i="1"/>
  <c r="F43" i="1"/>
  <c r="F35" i="1"/>
  <c r="F93" i="1"/>
  <c r="F67" i="1"/>
  <c r="E43" i="1"/>
  <c r="E27" i="1"/>
  <c r="J65" i="1"/>
  <c r="L65" i="1" s="1"/>
  <c r="E42" i="1"/>
  <c r="E78" i="1"/>
  <c r="E57" i="1"/>
  <c r="E105" i="1"/>
  <c r="I54" i="1"/>
  <c r="K54" i="1" s="1"/>
  <c r="E14" i="1"/>
  <c r="E91" i="1"/>
  <c r="J37" i="1"/>
  <c r="J53" i="1"/>
  <c r="L53" i="1" s="1"/>
  <c r="J60" i="1"/>
  <c r="L60" i="1" s="1"/>
  <c r="D11" i="1"/>
  <c r="E96" i="1"/>
  <c r="E103" i="1"/>
  <c r="F76" i="1"/>
  <c r="F106" i="1"/>
  <c r="D90" i="1"/>
  <c r="J81" i="1"/>
  <c r="L81" i="1" s="1"/>
  <c r="F31" i="1"/>
  <c r="E72" i="1"/>
  <c r="E65" i="1"/>
  <c r="E17" i="1"/>
  <c r="E12" i="1"/>
  <c r="E47" i="1"/>
  <c r="E67" i="1"/>
  <c r="E46" i="1"/>
  <c r="F26" i="1"/>
  <c r="E41" i="1"/>
  <c r="E68" i="1"/>
  <c r="E61" i="1"/>
  <c r="E25" i="1"/>
  <c r="E10" i="1"/>
  <c r="I12" i="1"/>
  <c r="K12" i="1" s="1"/>
  <c r="E39" i="1"/>
  <c r="E53" i="1"/>
  <c r="F53" i="1"/>
  <c r="E104" i="1"/>
  <c r="F70" i="1"/>
  <c r="E84" i="1"/>
  <c r="E70" i="1"/>
  <c r="F40" i="1"/>
  <c r="E79" i="1"/>
  <c r="F38" i="1"/>
  <c r="F22" i="1"/>
  <c r="F100" i="1"/>
  <c r="I88" i="1"/>
  <c r="K88" i="1" s="1"/>
  <c r="K17" i="12"/>
  <c r="F80" i="1"/>
  <c r="J69" i="1"/>
  <c r="L69" i="1" s="1"/>
  <c r="F60" i="1"/>
  <c r="F46" i="1"/>
  <c r="J79" i="1"/>
  <c r="L79" i="1" s="1"/>
  <c r="F29" i="1"/>
  <c r="F86" i="1"/>
  <c r="E76" i="1"/>
  <c r="F72" i="1"/>
  <c r="F58" i="1"/>
  <c r="F39" i="1"/>
  <c r="D15" i="1"/>
  <c r="F56" i="1"/>
  <c r="D109" i="1"/>
  <c r="J13" i="1"/>
  <c r="L13" i="1" s="1"/>
  <c r="E60" i="1"/>
  <c r="E36" i="1"/>
  <c r="E24" i="1"/>
  <c r="F97" i="1"/>
  <c r="E59" i="1"/>
  <c r="E22" i="1"/>
  <c r="J14" i="1"/>
  <c r="L14" i="1" s="1"/>
  <c r="F104" i="1"/>
  <c r="F99" i="1"/>
  <c r="E26" i="1"/>
  <c r="E18" i="1"/>
  <c r="D27" i="1"/>
  <c r="D23" i="12"/>
  <c r="J25" i="1"/>
  <c r="L25" i="1" s="1"/>
  <c r="E108" i="1"/>
  <c r="I51" i="1"/>
  <c r="K51" i="1" s="1"/>
  <c r="E107" i="1"/>
  <c r="E87" i="1"/>
  <c r="E81" i="1"/>
  <c r="F52" i="1"/>
  <c r="E37" i="1"/>
  <c r="F85" i="1"/>
  <c r="E31" i="1"/>
  <c r="E93" i="1"/>
  <c r="E83" i="1"/>
  <c r="J38" i="1"/>
  <c r="L38" i="1" s="1"/>
  <c r="J20" i="1"/>
  <c r="L20" i="1" s="1"/>
  <c r="F78" i="1"/>
  <c r="E20" i="1"/>
  <c r="E66" i="1"/>
  <c r="E88" i="1"/>
  <c r="F48" i="1"/>
  <c r="D19" i="1"/>
  <c r="E77" i="1"/>
  <c r="E62" i="1"/>
  <c r="E29" i="1"/>
  <c r="J92" i="1"/>
  <c r="L92" i="1" s="1"/>
  <c r="E100" i="1"/>
  <c r="E54" i="1"/>
  <c r="F20" i="1"/>
  <c r="E40" i="1"/>
  <c r="B1652" i="2"/>
  <c r="B1684" i="2" s="1"/>
  <c r="B1720" i="2" s="1"/>
  <c r="B1753" i="2" s="1"/>
  <c r="B1607" i="2"/>
  <c r="J109" i="1"/>
  <c r="L109" i="1" s="1"/>
  <c r="E101" i="1"/>
  <c r="E80" i="1"/>
  <c r="F37" i="1"/>
  <c r="F51" i="1"/>
  <c r="F102" i="1"/>
  <c r="E52" i="1"/>
  <c r="J76" i="1"/>
  <c r="L76" i="1" s="1"/>
  <c r="F36" i="1"/>
  <c r="F49" i="1"/>
  <c r="F83" i="1"/>
  <c r="E86" i="1"/>
  <c r="E99" i="1"/>
  <c r="E19" i="1"/>
  <c r="E98" i="1"/>
  <c r="E95" i="1"/>
  <c r="E109" i="1"/>
  <c r="J99" i="1"/>
  <c r="L99" i="1" s="1"/>
  <c r="E97" i="1"/>
  <c r="F61" i="1"/>
  <c r="F88" i="1"/>
  <c r="E69" i="1"/>
  <c r="E35" i="1"/>
  <c r="F12" i="1"/>
  <c r="F10" i="1"/>
  <c r="F98" i="1"/>
  <c r="D59" i="1"/>
  <c r="E33" i="1"/>
  <c r="E85" i="1"/>
  <c r="F68" i="1"/>
  <c r="F32" i="1"/>
  <c r="F28" i="1"/>
  <c r="I84" i="1"/>
  <c r="K84" i="1" s="1"/>
  <c r="J73" i="1"/>
  <c r="L73" i="1" s="1"/>
  <c r="F71" i="1"/>
  <c r="E38" i="1"/>
  <c r="E49" i="1"/>
  <c r="J23" i="1"/>
  <c r="L23" i="1" s="1"/>
  <c r="E92" i="1"/>
  <c r="F66" i="1"/>
  <c r="E44" i="1"/>
  <c r="F21" i="1"/>
  <c r="E28" i="1"/>
  <c r="E13" i="1"/>
  <c r="I91" i="1"/>
  <c r="K91" i="1" s="1"/>
  <c r="E55" i="1"/>
  <c r="J21" i="1"/>
  <c r="L21" i="1" s="1"/>
  <c r="E71" i="1"/>
  <c r="J39" i="1"/>
  <c r="L39" i="1" s="1"/>
  <c r="E16" i="1"/>
  <c r="E32" i="1"/>
  <c r="E11" i="1"/>
  <c r="I44" i="1"/>
  <c r="K44" i="1" s="1"/>
  <c r="F110" i="1"/>
  <c r="E110" i="1"/>
  <c r="E111" i="1"/>
  <c r="J89" i="1"/>
  <c r="L89" i="1" s="1"/>
  <c r="L18" i="12"/>
  <c r="E89" i="1"/>
  <c r="E82" i="1"/>
  <c r="F82" i="1"/>
  <c r="D88" i="2"/>
  <c r="G85" i="2" s="1"/>
  <c r="F85" i="2"/>
  <c r="F92" i="2" s="1"/>
  <c r="D864" i="2"/>
  <c r="G861" i="2" s="1"/>
  <c r="F861" i="2"/>
  <c r="D272" i="2"/>
  <c r="G269" i="2" s="1"/>
  <c r="F342" i="2"/>
  <c r="D345" i="2"/>
  <c r="G342" i="2" s="1"/>
  <c r="F486" i="2"/>
  <c r="D490" i="2"/>
  <c r="G486" i="2" s="1"/>
  <c r="G493" i="2" s="1"/>
  <c r="D44" i="2"/>
  <c r="G41" i="2" s="1"/>
  <c r="F41" i="2"/>
  <c r="F3593" i="2"/>
  <c r="D3596" i="2"/>
  <c r="G3593" i="2" s="1"/>
  <c r="F3512" i="2"/>
  <c r="D3515" i="2"/>
  <c r="G3512" i="2" s="1"/>
  <c r="F583" i="2"/>
  <c r="G678" i="2"/>
  <c r="E102" i="1"/>
  <c r="D2069" i="2"/>
  <c r="G2066" i="2" s="1"/>
  <c r="F2066" i="2"/>
  <c r="F1684" i="2"/>
  <c r="D1369" i="2"/>
  <c r="G1366" i="2" s="1"/>
  <c r="F1903" i="2"/>
  <c r="F3637" i="2"/>
  <c r="F719" i="2"/>
  <c r="D1297" i="2"/>
  <c r="G1294" i="2" s="1"/>
  <c r="D2315" i="2"/>
  <c r="G2312" i="2" s="1"/>
  <c r="F2661" i="2"/>
  <c r="D391" i="2"/>
  <c r="G388" i="2" s="1"/>
  <c r="F1187" i="2"/>
  <c r="D1550" i="2"/>
  <c r="G1547" i="2" s="1"/>
  <c r="F187" i="2"/>
  <c r="G3078" i="2"/>
  <c r="D1512" i="2"/>
  <c r="G1509" i="2" s="1"/>
  <c r="G1516" i="2" s="1"/>
  <c r="D901" i="2"/>
  <c r="G898" i="2" s="1"/>
  <c r="E64" i="1"/>
  <c r="F1437" i="2"/>
  <c r="D2824" i="2"/>
  <c r="G2821" i="2" s="1"/>
  <c r="D3265" i="2"/>
  <c r="G3262" i="2" s="1"/>
  <c r="F2096" i="2"/>
  <c r="F1153" i="2"/>
  <c r="G2755" i="2"/>
  <c r="D1475" i="2"/>
  <c r="G1472" i="2" s="1"/>
  <c r="G426" i="2"/>
  <c r="F3239" i="2"/>
  <c r="F2692" i="2"/>
  <c r="D2165" i="2"/>
  <c r="G2162" i="2" s="1"/>
  <c r="G2464" i="2"/>
  <c r="G947" i="2"/>
  <c r="G84" i="2"/>
  <c r="D2629" i="2"/>
  <c r="G2626" i="2" s="1"/>
  <c r="G2633" i="2" s="1"/>
  <c r="F2911" i="2"/>
  <c r="D1849" i="2"/>
  <c r="G1846" i="2" s="1"/>
  <c r="F1809" i="2"/>
  <c r="B1817" i="2" s="1"/>
  <c r="D1817" i="2" s="1"/>
  <c r="G1814" i="2" s="1"/>
  <c r="D2560" i="2"/>
  <c r="G2557" i="2" s="1"/>
  <c r="F2391" i="2"/>
  <c r="D1610" i="2"/>
  <c r="G1607" i="2" s="1"/>
  <c r="D778" i="2"/>
  <c r="G775" i="2" s="1"/>
  <c r="F228" i="2"/>
  <c r="D3423" i="2"/>
  <c r="G3420" i="2" s="1"/>
  <c r="G2660" i="2"/>
  <c r="G1471" i="2"/>
  <c r="G1574" i="2"/>
  <c r="G157" i="2"/>
  <c r="G3548" i="2"/>
  <c r="F18" i="1"/>
  <c r="F2589" i="2"/>
  <c r="D1578" i="2"/>
  <c r="G1575" i="2" s="1"/>
  <c r="G1400" i="2"/>
  <c r="G1365" i="2"/>
  <c r="G582" i="2"/>
  <c r="G1875" i="2"/>
  <c r="F2620" i="2"/>
  <c r="D2361" i="2"/>
  <c r="G2358" i="2" s="1"/>
  <c r="G1293" i="2"/>
  <c r="F1122" i="2"/>
  <c r="D1786" i="2"/>
  <c r="G1783" i="2" s="1"/>
  <c r="F1783" i="2"/>
  <c r="G2018" i="2"/>
  <c r="G2065" i="2"/>
  <c r="F2858" i="2"/>
  <c r="F3017" i="2"/>
  <c r="F2988" i="2"/>
  <c r="G2095" i="2"/>
  <c r="F2494" i="2"/>
  <c r="F2127" i="2"/>
  <c r="D1723" i="2"/>
  <c r="G1720" i="2" s="1"/>
  <c r="D2759" i="2"/>
  <c r="G2756" i="2" s="1"/>
  <c r="F529" i="2"/>
  <c r="F448" i="2"/>
  <c r="F133" i="2"/>
  <c r="F2724" i="2"/>
  <c r="D2727" i="2"/>
  <c r="G2724" i="2" s="1"/>
  <c r="F1373" i="2"/>
  <c r="G2588" i="2"/>
  <c r="F2265" i="2"/>
  <c r="F3556" i="2"/>
  <c r="D2984" i="2"/>
  <c r="G2981" i="2" s="1"/>
  <c r="G1261" i="2"/>
  <c r="F165" i="2"/>
  <c r="J70" i="1"/>
  <c r="L70" i="1" s="1"/>
  <c r="G2272" i="2"/>
  <c r="F23" i="1"/>
  <c r="G529" i="2"/>
  <c r="G3511" i="2"/>
  <c r="G2501" i="2"/>
  <c r="F426" i="2"/>
  <c r="G3419" i="2"/>
  <c r="G3009" i="2"/>
  <c r="D2884" i="2"/>
  <c r="G2881" i="2" s="1"/>
  <c r="G2850" i="2"/>
  <c r="G1691" i="2"/>
  <c r="G2910" i="2"/>
  <c r="F1727" i="2"/>
  <c r="F2221" i="2"/>
  <c r="G387" i="2"/>
  <c r="G227" i="2"/>
  <c r="F2888" i="2"/>
  <c r="G1194" i="2"/>
  <c r="G1160" i="2"/>
  <c r="G2945" i="2"/>
  <c r="F948" i="2"/>
  <c r="E56" i="1"/>
  <c r="D3104" i="2"/>
  <c r="G3101" i="2" s="1"/>
  <c r="F3101" i="2"/>
  <c r="F1986" i="2"/>
  <c r="D1989" i="2"/>
  <c r="G1986" i="2" s="1"/>
  <c r="F2191" i="2"/>
  <c r="D2194" i="2"/>
  <c r="G2191" i="2" s="1"/>
  <c r="F3449" i="2"/>
  <c r="F3445" i="2"/>
  <c r="B3453" i="2" s="1"/>
  <c r="D46" i="3" s="1"/>
  <c r="F46" i="3" s="1"/>
  <c r="D3484" i="2"/>
  <c r="G3481" i="2" s="1"/>
  <c r="D105" i="1"/>
  <c r="F96" i="1"/>
  <c r="D91" i="1"/>
  <c r="D65" i="1"/>
  <c r="D79" i="1"/>
  <c r="D2426" i="2"/>
  <c r="G2423" i="2" s="1"/>
  <c r="D64" i="1"/>
  <c r="F1753" i="2"/>
  <c r="D1756" i="2"/>
  <c r="G1753" i="2" s="1"/>
  <c r="G1910" i="2"/>
  <c r="D14" i="1"/>
  <c r="I49" i="1"/>
  <c r="K49" i="1" s="1"/>
  <c r="F1554" i="2"/>
  <c r="F305" i="2"/>
  <c r="D308" i="2"/>
  <c r="G305" i="2" s="1"/>
  <c r="G455" i="2"/>
  <c r="F2946" i="2"/>
  <c r="D2949" i="2"/>
  <c r="G2946" i="2" s="1"/>
  <c r="E51" i="1"/>
  <c r="F1614" i="2"/>
  <c r="D101" i="1"/>
  <c r="F1329" i="2"/>
  <c r="D1332" i="2"/>
  <c r="G1329" i="2" s="1"/>
  <c r="D30" i="1"/>
  <c r="D13" i="1"/>
  <c r="D3205" i="2"/>
  <c r="G3202" i="2" s="1"/>
  <c r="F3202" i="2"/>
  <c r="D81" i="1"/>
  <c r="F2789" i="2"/>
  <c r="K16" i="12" s="1"/>
  <c r="D2792" i="2"/>
  <c r="G2789" i="2" s="1"/>
  <c r="L16" i="12" s="1"/>
  <c r="F1652" i="2"/>
  <c r="D1655" i="2"/>
  <c r="G1652" i="2" s="1"/>
  <c r="E90" i="1"/>
  <c r="D73" i="1"/>
  <c r="D69" i="1"/>
  <c r="D57" i="1"/>
  <c r="D50" i="1"/>
  <c r="D41" i="1"/>
  <c r="G3291" i="2"/>
  <c r="F2763" i="2"/>
  <c r="D42" i="1"/>
  <c r="J66" i="1"/>
  <c r="L66" i="1" s="1"/>
  <c r="G2134" i="2"/>
  <c r="D25" i="1"/>
  <c r="I50" i="1"/>
  <c r="K50" i="1" s="1"/>
  <c r="F1582" i="2"/>
  <c r="G1122" i="2"/>
  <c r="D108" i="1"/>
  <c r="D3387" i="2"/>
  <c r="G3384" i="2" s="1"/>
  <c r="F3384" i="2"/>
  <c r="D3140" i="2"/>
  <c r="G3137" i="2" s="1"/>
  <c r="F3137" i="2"/>
  <c r="D3357" i="2"/>
  <c r="G3354" i="2" s="1"/>
  <c r="F3354" i="2"/>
  <c r="D92" i="1"/>
  <c r="F3168" i="2"/>
  <c r="D3171" i="2"/>
  <c r="G3168" i="2" s="1"/>
  <c r="G2980" i="2"/>
  <c r="D87" i="1"/>
  <c r="F1876" i="2"/>
  <c r="D1879" i="2"/>
  <c r="G1876" i="2" s="1"/>
  <c r="D89" i="1"/>
  <c r="G2390" i="2"/>
  <c r="E48" i="1"/>
  <c r="D84" i="1"/>
  <c r="F74" i="1"/>
  <c r="G2220" i="2"/>
  <c r="D44" i="1"/>
  <c r="F95" i="1"/>
  <c r="D2529" i="2"/>
  <c r="G2526" i="2" s="1"/>
  <c r="G2533" i="2" s="1"/>
  <c r="F2526" i="2"/>
  <c r="F1224" i="2"/>
  <c r="D1227" i="2"/>
  <c r="G1224" i="2" s="1"/>
  <c r="G1813" i="2"/>
  <c r="G3239" i="2"/>
  <c r="G819" i="2"/>
  <c r="G186" i="2"/>
  <c r="I99" i="1" l="1"/>
  <c r="K99" i="1" s="1"/>
  <c r="I109" i="1"/>
  <c r="K109" i="1" s="1"/>
  <c r="G3488" i="2"/>
  <c r="F107" i="1"/>
  <c r="I72" i="1"/>
  <c r="K72" i="1" s="1"/>
  <c r="I30" i="1"/>
  <c r="K30" i="1" s="1"/>
  <c r="K13" i="12"/>
  <c r="E23" i="12"/>
  <c r="I19" i="1"/>
  <c r="K19" i="1" s="1"/>
  <c r="F1946" i="2"/>
  <c r="I61" i="1" s="1"/>
  <c r="K61" i="1" s="1"/>
  <c r="F54" i="1"/>
  <c r="F827" i="2"/>
  <c r="G30" i="1" s="1"/>
  <c r="D823" i="2"/>
  <c r="G820" i="2" s="1"/>
  <c r="J30" i="1" s="1"/>
  <c r="L30" i="1" s="1"/>
  <c r="G1036" i="2"/>
  <c r="H35" i="1" s="1"/>
  <c r="E15" i="1"/>
  <c r="D682" i="2"/>
  <c r="G679" i="2" s="1"/>
  <c r="D55" i="3"/>
  <c r="F55" i="3" s="1"/>
  <c r="F52" i="3" s="1"/>
  <c r="G1727" i="2"/>
  <c r="F1516" i="2"/>
  <c r="G48" i="1" s="1"/>
  <c r="I48" i="1"/>
  <c r="K48" i="1" s="1"/>
  <c r="I47" i="1"/>
  <c r="K47" i="1" s="1"/>
  <c r="G2564" i="2"/>
  <c r="J46" i="1"/>
  <c r="L46" i="1" s="1"/>
  <c r="D1949" i="2"/>
  <c r="G1946" i="2" s="1"/>
  <c r="G3329" i="2"/>
  <c r="F2828" i="2"/>
  <c r="G2699" i="2"/>
  <c r="H82" i="1" s="1"/>
  <c r="F30" i="1"/>
  <c r="I102" i="1"/>
  <c r="K102" i="1" s="1"/>
  <c r="G726" i="2"/>
  <c r="I71" i="1"/>
  <c r="K71" i="1" s="1"/>
  <c r="F395" i="2"/>
  <c r="F2319" i="2"/>
  <c r="G71" i="1" s="1"/>
  <c r="L15" i="12"/>
  <c r="F3427" i="2"/>
  <c r="F782" i="2"/>
  <c r="G29" i="1" s="1"/>
  <c r="F2365" i="2"/>
  <c r="F1301" i="2"/>
  <c r="F3269" i="2"/>
  <c r="G100" i="1" s="1"/>
  <c r="I42" i="1"/>
  <c r="K42" i="1" s="1"/>
  <c r="F63" i="3"/>
  <c r="I105" i="1"/>
  <c r="K105" i="1" s="1"/>
  <c r="J15" i="1"/>
  <c r="L15" i="1" s="1"/>
  <c r="G133" i="2"/>
  <c r="G3644" i="2"/>
  <c r="H111" i="1" s="1"/>
  <c r="I80" i="1"/>
  <c r="K80" i="1" s="1"/>
  <c r="L20" i="12"/>
  <c r="F905" i="2"/>
  <c r="I29" i="1"/>
  <c r="K29" i="1" s="1"/>
  <c r="F2564" i="2"/>
  <c r="F111" i="1"/>
  <c r="I32" i="1"/>
  <c r="K32" i="1" s="1"/>
  <c r="F1853" i="2"/>
  <c r="G58" i="1" s="1"/>
  <c r="I78" i="1"/>
  <c r="K78" i="1" s="1"/>
  <c r="L12" i="12"/>
  <c r="J35" i="1"/>
  <c r="L35" i="1" s="1"/>
  <c r="I67" i="1"/>
  <c r="K67" i="1" s="1"/>
  <c r="F5" i="3"/>
  <c r="F2169" i="2"/>
  <c r="G630" i="2"/>
  <c r="H26" i="1" s="1"/>
  <c r="L10" i="12"/>
  <c r="K10" i="12"/>
  <c r="I26" i="1"/>
  <c r="K26" i="1" s="1"/>
  <c r="I35" i="1"/>
  <c r="K35" i="1" s="1"/>
  <c r="G559" i="2"/>
  <c r="J36" i="1"/>
  <c r="L36" i="1" s="1"/>
  <c r="J93" i="1"/>
  <c r="L93" i="1" s="1"/>
  <c r="G3048" i="2"/>
  <c r="H93" i="1" s="1"/>
  <c r="G2026" i="2"/>
  <c r="F63" i="1"/>
  <c r="I24" i="1"/>
  <c r="K24" i="1" s="1"/>
  <c r="J63" i="1"/>
  <c r="L63" i="1" s="1"/>
  <c r="G63" i="1"/>
  <c r="I63" i="1"/>
  <c r="K63" i="1" s="1"/>
  <c r="J101" i="1"/>
  <c r="L101" i="1" s="1"/>
  <c r="G1084" i="2"/>
  <c r="H36" i="1" s="1"/>
  <c r="I101" i="1"/>
  <c r="K101" i="1" s="1"/>
  <c r="I41" i="1"/>
  <c r="K41" i="1" s="1"/>
  <c r="I36" i="1"/>
  <c r="K36" i="1" s="1"/>
  <c r="F16" i="1"/>
  <c r="I93" i="1"/>
  <c r="K93" i="1" s="1"/>
  <c r="B1783" i="2"/>
  <c r="B1814" i="2" s="1"/>
  <c r="B1846" i="2" s="1"/>
  <c r="B1876" i="2" s="1"/>
  <c r="B1903" i="2" s="1"/>
  <c r="B1946" i="2" s="1"/>
  <c r="B1986" i="2" s="1"/>
  <c r="B2019" i="2" s="1"/>
  <c r="B2066" i="2" s="1"/>
  <c r="B2096" i="2" s="1"/>
  <c r="B2127" i="2" s="1"/>
  <c r="B2162" i="2" s="1"/>
  <c r="B2191" i="2" s="1"/>
  <c r="B2221" i="2" s="1"/>
  <c r="B2265" i="2" s="1"/>
  <c r="B2312" i="2" s="1"/>
  <c r="B2358" i="2" s="1"/>
  <c r="B2391" i="2" s="1"/>
  <c r="B2423" i="2" s="1"/>
  <c r="B2457" i="2" s="1"/>
  <c r="B2494" i="2" s="1"/>
  <c r="B2526" i="2" s="1"/>
  <c r="B2557" i="2" s="1"/>
  <c r="B2589" i="2" s="1"/>
  <c r="B2626" i="2" s="1"/>
  <c r="B2661" i="2" s="1"/>
  <c r="B2692" i="2" s="1"/>
  <c r="B2724" i="2" s="1"/>
  <c r="B2756" i="2" s="1"/>
  <c r="B2789" i="2" s="1"/>
  <c r="B2821" i="2" s="1"/>
  <c r="B2851" i="2" s="1"/>
  <c r="B2881" i="2" s="1"/>
  <c r="B2911" i="2" s="1"/>
  <c r="B2946" i="2" s="1"/>
  <c r="B2981" i="2" s="1"/>
  <c r="B3010" i="2" s="1"/>
  <c r="B3041" i="2" s="1"/>
  <c r="B3071" i="2" s="1"/>
  <c r="B3101" i="2" s="1"/>
  <c r="B3137" i="2" s="1"/>
  <c r="B3168" i="2" s="1"/>
  <c r="B3202" i="2" s="1"/>
  <c r="B3232" i="2" s="1"/>
  <c r="B3262" i="2" s="1"/>
  <c r="B3292" i="2" s="1"/>
  <c r="B3322" i="2" s="1"/>
  <c r="B3354" i="2" s="1"/>
  <c r="B3384" i="2" s="1"/>
  <c r="B3420" i="2" s="1"/>
  <c r="B3450" i="2" s="1"/>
  <c r="B3481" i="2" s="1"/>
  <c r="F91" i="1"/>
  <c r="I104" i="1"/>
  <c r="K104" i="1" s="1"/>
  <c r="J52" i="1"/>
  <c r="L52" i="1" s="1"/>
  <c r="J55" i="1"/>
  <c r="L55" i="1" s="1"/>
  <c r="G80" i="1"/>
  <c r="H38" i="1"/>
  <c r="F15" i="1"/>
  <c r="H53" i="1"/>
  <c r="F92" i="1"/>
  <c r="H76" i="1"/>
  <c r="H70" i="1"/>
  <c r="F41" i="1"/>
  <c r="I70" i="1"/>
  <c r="K70" i="1" s="1"/>
  <c r="G23" i="1"/>
  <c r="I76" i="1"/>
  <c r="K76" i="1" s="1"/>
  <c r="G87" i="1"/>
  <c r="F42" i="1"/>
  <c r="G47" i="1"/>
  <c r="F47" i="1"/>
  <c r="J29" i="1"/>
  <c r="L29" i="1" s="1"/>
  <c r="L13" i="12"/>
  <c r="J57" i="1"/>
  <c r="L57" i="1" s="1"/>
  <c r="G11" i="1"/>
  <c r="J67" i="1"/>
  <c r="L67" i="1" s="1"/>
  <c r="H20" i="1"/>
  <c r="I65" i="1"/>
  <c r="K65" i="1" s="1"/>
  <c r="I14" i="1"/>
  <c r="K14" i="1" s="1"/>
  <c r="J19" i="1"/>
  <c r="L19" i="1" s="1"/>
  <c r="I28" i="1"/>
  <c r="K28" i="1" s="1"/>
  <c r="K12" i="12"/>
  <c r="I53" i="1"/>
  <c r="K53" i="1" s="1"/>
  <c r="J64" i="1"/>
  <c r="L64" i="1" s="1"/>
  <c r="J108" i="1"/>
  <c r="L108" i="1" s="1"/>
  <c r="I10" i="1"/>
  <c r="K10" i="1" s="1"/>
  <c r="J18" i="1"/>
  <c r="L18" i="1" s="1"/>
  <c r="J11" i="1"/>
  <c r="L11" i="1" s="1"/>
  <c r="F14" i="1"/>
  <c r="F69" i="1"/>
  <c r="J103" i="1"/>
  <c r="L103" i="1" s="1"/>
  <c r="G50" i="1"/>
  <c r="G51" i="1"/>
  <c r="J107" i="1"/>
  <c r="L107" i="1" s="1"/>
  <c r="G54" i="1"/>
  <c r="F105" i="1"/>
  <c r="F108" i="1"/>
  <c r="J91" i="1"/>
  <c r="L91" i="1" s="1"/>
  <c r="F65" i="1"/>
  <c r="I56" i="1"/>
  <c r="K56" i="1" s="1"/>
  <c r="F59" i="1"/>
  <c r="G349" i="2"/>
  <c r="F81" i="1"/>
  <c r="J58" i="1"/>
  <c r="L58" i="1" s="1"/>
  <c r="G955" i="2"/>
  <c r="J100" i="1"/>
  <c r="L100" i="1" s="1"/>
  <c r="I111" i="1"/>
  <c r="K111" i="1" s="1"/>
  <c r="K20" i="12"/>
  <c r="I108" i="1"/>
  <c r="K108" i="1" s="1"/>
  <c r="I18" i="1"/>
  <c r="K18" i="1" s="1"/>
  <c r="F57" i="1"/>
  <c r="F73" i="1"/>
  <c r="H37" i="1"/>
  <c r="J43" i="1"/>
  <c r="L43" i="1" s="1"/>
  <c r="H21" i="1"/>
  <c r="J17" i="1"/>
  <c r="L17" i="1" s="1"/>
  <c r="G24" i="1"/>
  <c r="H39" i="1"/>
  <c r="I69" i="1"/>
  <c r="K69" i="1" s="1"/>
  <c r="F87" i="1"/>
  <c r="G20" i="1"/>
  <c r="H23" i="1"/>
  <c r="G41" i="1"/>
  <c r="G44" i="1"/>
  <c r="G12" i="1"/>
  <c r="G91" i="1"/>
  <c r="J56" i="1"/>
  <c r="L56" i="1" s="1"/>
  <c r="J72" i="1"/>
  <c r="L72" i="1" s="1"/>
  <c r="F25" i="1"/>
  <c r="J50" i="1"/>
  <c r="L50" i="1" s="1"/>
  <c r="F13" i="1"/>
  <c r="J105" i="1"/>
  <c r="L105" i="1" s="1"/>
  <c r="G99" i="1"/>
  <c r="F84" i="1"/>
  <c r="J86" i="1"/>
  <c r="L86" i="1" s="1"/>
  <c r="J48" i="1"/>
  <c r="L48" i="1" s="1"/>
  <c r="J49" i="1"/>
  <c r="L49" i="1" s="1"/>
  <c r="J71" i="1"/>
  <c r="L71" i="1" s="1"/>
  <c r="I60" i="1"/>
  <c r="K60" i="1" s="1"/>
  <c r="I27" i="1"/>
  <c r="K27" i="1" s="1"/>
  <c r="K11" i="12"/>
  <c r="F27" i="1"/>
  <c r="F23" i="12"/>
  <c r="J22" i="1"/>
  <c r="L22" i="1" s="1"/>
  <c r="J16" i="1"/>
  <c r="L16" i="1" s="1"/>
  <c r="J31" i="1"/>
  <c r="L31" i="1" s="1"/>
  <c r="H99" i="1"/>
  <c r="G35" i="1"/>
  <c r="F101" i="1"/>
  <c r="I90" i="1"/>
  <c r="K90" i="1" s="1"/>
  <c r="G49" i="1"/>
  <c r="G2430" i="2"/>
  <c r="I98" i="1"/>
  <c r="K98" i="1" s="1"/>
  <c r="J95" i="1"/>
  <c r="L95" i="1" s="1"/>
  <c r="F90" i="1"/>
  <c r="F79" i="1"/>
  <c r="J84" i="1"/>
  <c r="L84" i="1" s="1"/>
  <c r="F64" i="1"/>
  <c r="J80" i="1"/>
  <c r="L80" i="1" s="1"/>
  <c r="J47" i="1"/>
  <c r="L47" i="1" s="1"/>
  <c r="J32" i="1"/>
  <c r="L32" i="1" s="1"/>
  <c r="I81" i="1"/>
  <c r="K81" i="1" s="1"/>
  <c r="J10" i="1"/>
  <c r="L10" i="1" s="1"/>
  <c r="I31" i="1"/>
  <c r="K31" i="1" s="1"/>
  <c r="J77" i="1"/>
  <c r="L77" i="1" s="1"/>
  <c r="J40" i="1"/>
  <c r="L40" i="1" s="1"/>
  <c r="J96" i="1"/>
  <c r="L96" i="1" s="1"/>
  <c r="H66" i="1"/>
  <c r="G84" i="1"/>
  <c r="H22" i="1"/>
  <c r="H60" i="1"/>
  <c r="G101" i="1"/>
  <c r="I33" i="1"/>
  <c r="K33" i="1" s="1"/>
  <c r="G88" i="1"/>
  <c r="H46" i="1"/>
  <c r="G93" i="1"/>
  <c r="J88" i="1"/>
  <c r="L88" i="1" s="1"/>
  <c r="L17" i="12"/>
  <c r="G48" i="2"/>
  <c r="G13" i="1"/>
  <c r="G109" i="1"/>
  <c r="I66" i="1"/>
  <c r="K66" i="1" s="1"/>
  <c r="G92" i="1"/>
  <c r="G37" i="1"/>
  <c r="F44" i="1"/>
  <c r="I79" i="1"/>
  <c r="K79" i="1" s="1"/>
  <c r="F109" i="1"/>
  <c r="F50" i="1"/>
  <c r="I15" i="1"/>
  <c r="K15" i="1" s="1"/>
  <c r="J78" i="1"/>
  <c r="L78" i="1" s="1"/>
  <c r="G26" i="1"/>
  <c r="F11" i="1"/>
  <c r="G36" i="1"/>
  <c r="I38" i="1"/>
  <c r="K38" i="1" s="1"/>
  <c r="I46" i="1"/>
  <c r="K46" i="1" s="1"/>
  <c r="I39" i="1"/>
  <c r="K39" i="1" s="1"/>
  <c r="J42" i="1"/>
  <c r="L42" i="1" s="1"/>
  <c r="J44" i="1"/>
  <c r="L44" i="1" s="1"/>
  <c r="I64" i="1"/>
  <c r="K64" i="1" s="1"/>
  <c r="I25" i="1"/>
  <c r="K25" i="1" s="1"/>
  <c r="I22" i="1"/>
  <c r="K22" i="1" s="1"/>
  <c r="I11" i="1"/>
  <c r="K11" i="1" s="1"/>
  <c r="G102" i="1"/>
  <c r="J110" i="1"/>
  <c r="L110" i="1" s="1"/>
  <c r="L19" i="12"/>
  <c r="I110" i="1"/>
  <c r="K110" i="1" s="1"/>
  <c r="K19" i="12"/>
  <c r="I89" i="1"/>
  <c r="K89" i="1" s="1"/>
  <c r="K18" i="12"/>
  <c r="F89" i="1"/>
  <c r="I82" i="1"/>
  <c r="K82" i="1" s="1"/>
  <c r="F3519" i="2"/>
  <c r="F349" i="2"/>
  <c r="F3600" i="2"/>
  <c r="F2103" i="2"/>
  <c r="G3600" i="2"/>
  <c r="F269" i="2"/>
  <c r="F1910" i="2"/>
  <c r="F868" i="2"/>
  <c r="G868" i="2"/>
  <c r="F493" i="2"/>
  <c r="F686" i="2"/>
  <c r="F48" i="2"/>
  <c r="F1691" i="2"/>
  <c r="F590" i="2"/>
  <c r="F2073" i="2"/>
  <c r="F2668" i="2"/>
  <c r="F3644" i="2"/>
  <c r="F726" i="2"/>
  <c r="F33" i="1"/>
  <c r="G2918" i="2"/>
  <c r="F194" i="2"/>
  <c r="G1554" i="2"/>
  <c r="G2319" i="2"/>
  <c r="F2699" i="2"/>
  <c r="F1194" i="2"/>
  <c r="F1790" i="2"/>
  <c r="G1373" i="2"/>
  <c r="G2103" i="2"/>
  <c r="G905" i="2"/>
  <c r="F1444" i="2"/>
  <c r="G3269" i="2"/>
  <c r="F1814" i="2"/>
  <c r="G782" i="2"/>
  <c r="G1479" i="2"/>
  <c r="F2918" i="2"/>
  <c r="F2596" i="2"/>
  <c r="G2828" i="2"/>
  <c r="F1160" i="2"/>
  <c r="G1301" i="2"/>
  <c r="G2668" i="2"/>
  <c r="G1853" i="2"/>
  <c r="G165" i="2"/>
  <c r="G2073" i="2"/>
  <c r="G3017" i="2"/>
  <c r="G2169" i="2"/>
  <c r="G1790" i="2"/>
  <c r="F2501" i="2"/>
  <c r="G2858" i="2"/>
  <c r="G2365" i="2"/>
  <c r="G3108" i="2"/>
  <c r="G2763" i="2"/>
  <c r="G3519" i="2"/>
  <c r="G590" i="2"/>
  <c r="G92" i="2"/>
  <c r="G2596" i="2"/>
  <c r="G1582" i="2"/>
  <c r="F235" i="2"/>
  <c r="J51" i="1"/>
  <c r="L51" i="1" s="1"/>
  <c r="G1614" i="2"/>
  <c r="G3556" i="2"/>
  <c r="G235" i="2"/>
  <c r="I73" i="1"/>
  <c r="K73" i="1" s="1"/>
  <c r="F2398" i="2"/>
  <c r="G1269" i="2"/>
  <c r="G3427" i="2"/>
  <c r="F2228" i="2"/>
  <c r="G1231" i="2"/>
  <c r="F2272" i="2"/>
  <c r="G276" i="2"/>
  <c r="J83" i="1"/>
  <c r="L83" i="1" s="1"/>
  <c r="G2731" i="2"/>
  <c r="I21" i="1"/>
  <c r="K21" i="1" s="1"/>
  <c r="F455" i="2"/>
  <c r="G1659" i="2"/>
  <c r="I83" i="1"/>
  <c r="K83" i="1" s="1"/>
  <c r="F2731" i="2"/>
  <c r="J54" i="1"/>
  <c r="L54" i="1" s="1"/>
  <c r="G2888" i="2"/>
  <c r="F2953" i="2"/>
  <c r="F2134" i="2"/>
  <c r="F19" i="1"/>
  <c r="G395" i="2"/>
  <c r="G1336" i="2"/>
  <c r="G312" i="2"/>
  <c r="G1760" i="2"/>
  <c r="F955" i="2"/>
  <c r="J97" i="1"/>
  <c r="L97" i="1" s="1"/>
  <c r="G3175" i="2"/>
  <c r="I103" i="1"/>
  <c r="K103" i="1" s="1"/>
  <c r="F3361" i="2"/>
  <c r="F3391" i="2"/>
  <c r="G1821" i="2"/>
  <c r="F3209" i="2"/>
  <c r="G2988" i="2"/>
  <c r="F3450" i="2"/>
  <c r="D3453" i="2"/>
  <c r="G3450" i="2" s="1"/>
  <c r="I40" i="1"/>
  <c r="K40" i="1" s="1"/>
  <c r="F1231" i="2"/>
  <c r="I97" i="1"/>
  <c r="K97" i="1" s="1"/>
  <c r="F3175" i="2"/>
  <c r="J104" i="1"/>
  <c r="L104" i="1" s="1"/>
  <c r="G3391" i="2"/>
  <c r="G2398" i="2"/>
  <c r="G3361" i="2"/>
  <c r="J85" i="1"/>
  <c r="L85" i="1" s="1"/>
  <c r="G2796" i="2"/>
  <c r="G3299" i="2"/>
  <c r="J90" i="1"/>
  <c r="L90" i="1" s="1"/>
  <c r="G2953" i="2"/>
  <c r="E106" i="1"/>
  <c r="J62" i="1"/>
  <c r="L62" i="1" s="1"/>
  <c r="G1993" i="2"/>
  <c r="I77" i="1"/>
  <c r="K77" i="1" s="1"/>
  <c r="F2533" i="2"/>
  <c r="J59" i="1"/>
  <c r="L59" i="1" s="1"/>
  <c r="G1883" i="2"/>
  <c r="I96" i="1"/>
  <c r="K96" i="1" s="1"/>
  <c r="F3144" i="2"/>
  <c r="G2228" i="2"/>
  <c r="I85" i="1"/>
  <c r="K85" i="1" s="1"/>
  <c r="F2796" i="2"/>
  <c r="J98" i="1"/>
  <c r="L98" i="1" s="1"/>
  <c r="G3209" i="2"/>
  <c r="D114" i="1"/>
  <c r="G194" i="2"/>
  <c r="I74" i="1"/>
  <c r="K74" i="1" s="1"/>
  <c r="G3144" i="2"/>
  <c r="I107" i="1"/>
  <c r="K107" i="1" s="1"/>
  <c r="J68" i="1"/>
  <c r="L68" i="1" s="1"/>
  <c r="G2198" i="2"/>
  <c r="I62" i="1"/>
  <c r="K62" i="1" s="1"/>
  <c r="F1993" i="2"/>
  <c r="I59" i="1"/>
  <c r="K59" i="1" s="1"/>
  <c r="F1883" i="2"/>
  <c r="I52" i="1"/>
  <c r="K52" i="1" s="1"/>
  <c r="F1659" i="2"/>
  <c r="I43" i="1"/>
  <c r="K43" i="1" s="1"/>
  <c r="F1336" i="2"/>
  <c r="I17" i="1"/>
  <c r="K17" i="1" s="1"/>
  <c r="F312" i="2"/>
  <c r="I55" i="1"/>
  <c r="K55" i="1" s="1"/>
  <c r="F1760" i="2"/>
  <c r="L74" i="1"/>
  <c r="J74" i="1"/>
  <c r="I68" i="1"/>
  <c r="K68" i="1" s="1"/>
  <c r="F2198" i="2"/>
  <c r="I95" i="1"/>
  <c r="K95" i="1" s="1"/>
  <c r="F3108" i="2"/>
  <c r="I23" i="12" l="1"/>
  <c r="L11" i="12"/>
  <c r="F1953" i="2"/>
  <c r="G61" i="1" s="1"/>
  <c r="G686" i="2"/>
  <c r="H27" i="1" s="1"/>
  <c r="L14" i="12"/>
  <c r="G827" i="2"/>
  <c r="H102" i="1"/>
  <c r="J27" i="1"/>
  <c r="L27" i="1" s="1"/>
  <c r="G86" i="1"/>
  <c r="G72" i="1"/>
  <c r="H28" i="1"/>
  <c r="G105" i="1"/>
  <c r="G19" i="1"/>
  <c r="G42" i="1"/>
  <c r="H12" i="1"/>
  <c r="F4" i="3"/>
  <c r="G78" i="1"/>
  <c r="G32" i="1"/>
  <c r="G67" i="1"/>
  <c r="I5" i="3"/>
  <c r="H24" i="1"/>
  <c r="H63" i="1"/>
  <c r="B3549" i="2"/>
  <c r="B3593" i="2" s="1"/>
  <c r="B3637" i="2" s="1"/>
  <c r="B3674" i="2" s="1"/>
  <c r="B3713" i="2" s="1"/>
  <c r="B3759" i="2" s="1"/>
  <c r="B3800" i="2" s="1"/>
  <c r="B3841" i="2" s="1"/>
  <c r="B3881" i="2" s="1"/>
  <c r="B3920" i="2" s="1"/>
  <c r="B3958" i="2" s="1"/>
  <c r="B3512" i="2"/>
  <c r="G60" i="1"/>
  <c r="G52" i="1"/>
  <c r="G68" i="1"/>
  <c r="G55" i="1"/>
  <c r="G43" i="1"/>
  <c r="H14" i="1"/>
  <c r="G85" i="1"/>
  <c r="H90" i="1"/>
  <c r="H104" i="1"/>
  <c r="G40" i="1"/>
  <c r="H91" i="1"/>
  <c r="G103" i="1"/>
  <c r="G33" i="1"/>
  <c r="H19" i="1"/>
  <c r="G90" i="1"/>
  <c r="G83" i="1"/>
  <c r="G70" i="1"/>
  <c r="H41" i="1"/>
  <c r="H109" i="1"/>
  <c r="H78" i="1"/>
  <c r="H25" i="1"/>
  <c r="H72" i="1"/>
  <c r="H67" i="1"/>
  <c r="H13" i="1"/>
  <c r="G38" i="1"/>
  <c r="H47" i="1"/>
  <c r="H48" i="1"/>
  <c r="H44" i="1"/>
  <c r="G81" i="1"/>
  <c r="G53" i="1"/>
  <c r="H31" i="1"/>
  <c r="G108" i="1"/>
  <c r="H74" i="1"/>
  <c r="H33" i="1"/>
  <c r="G95" i="1"/>
  <c r="G17" i="1"/>
  <c r="H98" i="1"/>
  <c r="H69" i="1"/>
  <c r="H101" i="1"/>
  <c r="H73" i="1"/>
  <c r="G97" i="1"/>
  <c r="H57" i="1"/>
  <c r="H97" i="1"/>
  <c r="H17" i="1"/>
  <c r="G66" i="1"/>
  <c r="H54" i="1"/>
  <c r="H52" i="1"/>
  <c r="G69" i="1"/>
  <c r="H79" i="1"/>
  <c r="H84" i="1"/>
  <c r="G76" i="1"/>
  <c r="H80" i="1"/>
  <c r="H81" i="1"/>
  <c r="G79" i="1"/>
  <c r="I57" i="1"/>
  <c r="K57" i="1" s="1"/>
  <c r="H32" i="1"/>
  <c r="H49" i="1"/>
  <c r="G28" i="1"/>
  <c r="G23" i="12"/>
  <c r="G25" i="1"/>
  <c r="G27" i="1"/>
  <c r="G62" i="1"/>
  <c r="G107" i="1"/>
  <c r="G96" i="1"/>
  <c r="G77" i="1"/>
  <c r="H85" i="1"/>
  <c r="H77" i="1"/>
  <c r="I106" i="1"/>
  <c r="K106" i="1" s="1"/>
  <c r="G104" i="1"/>
  <c r="H43" i="1"/>
  <c r="H107" i="1"/>
  <c r="G21" i="1"/>
  <c r="H16" i="1"/>
  <c r="H105" i="1"/>
  <c r="H15" i="1"/>
  <c r="G15" i="1"/>
  <c r="H11" i="1"/>
  <c r="H95" i="1"/>
  <c r="H56" i="1"/>
  <c r="H64" i="1"/>
  <c r="H42" i="1"/>
  <c r="H100" i="1"/>
  <c r="H65" i="1"/>
  <c r="G39" i="1"/>
  <c r="G14" i="1"/>
  <c r="G22" i="1"/>
  <c r="G18" i="1"/>
  <c r="H10" i="1"/>
  <c r="G59" i="1"/>
  <c r="H68" i="1"/>
  <c r="H96" i="1"/>
  <c r="H59" i="1"/>
  <c r="H62" i="1"/>
  <c r="H103" i="1"/>
  <c r="G98" i="1"/>
  <c r="H55" i="1"/>
  <c r="H88" i="1"/>
  <c r="H83" i="1"/>
  <c r="H40" i="1"/>
  <c r="G73" i="1"/>
  <c r="H51" i="1"/>
  <c r="H50" i="1"/>
  <c r="H108" i="1"/>
  <c r="H87" i="1"/>
  <c r="H92" i="1"/>
  <c r="H58" i="1"/>
  <c r="H86" i="1"/>
  <c r="H29" i="1"/>
  <c r="G46" i="1"/>
  <c r="G56" i="1"/>
  <c r="H71" i="1"/>
  <c r="G64" i="1"/>
  <c r="G10" i="1"/>
  <c r="G31" i="1"/>
  <c r="G65" i="1"/>
  <c r="H18" i="1"/>
  <c r="H110" i="1"/>
  <c r="G110" i="1"/>
  <c r="F114" i="1"/>
  <c r="G111" i="1"/>
  <c r="G89" i="1"/>
  <c r="H89" i="1"/>
  <c r="K15" i="12"/>
  <c r="K23" i="12" s="1"/>
  <c r="G82" i="1"/>
  <c r="I16" i="1"/>
  <c r="K16" i="1" s="1"/>
  <c r="F276" i="2"/>
  <c r="F3457" i="2"/>
  <c r="F1821" i="2"/>
  <c r="J106" i="1"/>
  <c r="L106" i="1" s="1"/>
  <c r="G3457" i="2"/>
  <c r="J23" i="12" l="1"/>
  <c r="L23" i="12"/>
  <c r="H23" i="12"/>
  <c r="H30" i="1"/>
  <c r="K114" i="1"/>
  <c r="I114" i="1"/>
  <c r="H106" i="1"/>
  <c r="G106" i="1"/>
  <c r="G57" i="1"/>
  <c r="G16" i="1"/>
  <c r="F2422" i="2" l="1"/>
  <c r="F2430" i="2" s="1"/>
  <c r="G74" i="1" l="1"/>
  <c r="G114" i="1" s="1"/>
  <c r="E74" i="1"/>
  <c r="E114" i="1" s="1"/>
  <c r="D154" i="3" l="1"/>
  <c r="F154" i="3" s="1"/>
  <c r="D157" i="3"/>
  <c r="F157" i="3" s="1"/>
  <c r="D156" i="3"/>
  <c r="F156" i="3" s="1"/>
  <c r="D158" i="3"/>
  <c r="F158" i="3" s="1"/>
  <c r="D155" i="3" l="1"/>
  <c r="F155" i="3" s="1"/>
  <c r="D153" i="3" l="1"/>
  <c r="F153" i="3" s="1"/>
  <c r="F152" i="3" s="1"/>
  <c r="F297" i="3" s="1"/>
  <c r="G984" i="2" l="1"/>
  <c r="G992" i="2" l="1"/>
  <c r="F992" i="2"/>
  <c r="G1953" i="2" l="1"/>
  <c r="J61" i="1"/>
  <c r="J114" i="1" s="1"/>
  <c r="H61" i="1" l="1"/>
  <c r="H114" i="1" s="1"/>
  <c r="L61" i="1"/>
  <c r="L114" i="1" s="1"/>
</calcChain>
</file>

<file path=xl/sharedStrings.xml><?xml version="1.0" encoding="utf-8"?>
<sst xmlns="http://schemas.openxmlformats.org/spreadsheetml/2006/main" count="13869" uniqueCount="540">
  <si>
    <t>Kartu Barang</t>
  </si>
  <si>
    <t>Nama Barang :</t>
  </si>
  <si>
    <t>Amplop putih 90</t>
  </si>
  <si>
    <t>Satuan              :</t>
  </si>
  <si>
    <t>box</t>
  </si>
  <si>
    <t>Tanggal</t>
  </si>
  <si>
    <t>Harga Pembelian per satuan</t>
  </si>
  <si>
    <t xml:space="preserve">Jumlah Barang </t>
  </si>
  <si>
    <t>Nilai Penerimaan Barang Persediaan</t>
  </si>
  <si>
    <t>Masuk</t>
  </si>
  <si>
    <t>Keluar</t>
  </si>
  <si>
    <t>Sisa</t>
  </si>
  <si>
    <t>sekretariat</t>
  </si>
  <si>
    <t>Upt rusunawa</t>
  </si>
  <si>
    <t>Bidang perumahan</t>
  </si>
  <si>
    <t>Bidang Permukiman</t>
  </si>
  <si>
    <t>Jumlah</t>
  </si>
  <si>
    <t>upt makam</t>
  </si>
  <si>
    <t>Keterangan</t>
  </si>
  <si>
    <t xml:space="preserve">Jumlah </t>
  </si>
  <si>
    <t>Nilai</t>
  </si>
  <si>
    <t>Saldo Akhir 30 September   2023</t>
  </si>
  <si>
    <t>Jumlah Barang</t>
  </si>
  <si>
    <t>Harga Satuan</t>
  </si>
  <si>
    <t>Persediaan Yang Digunakan (Beban Persediaan)</t>
  </si>
  <si>
    <t>pak</t>
  </si>
  <si>
    <t>Lusin</t>
  </si>
  <si>
    <t>buah</t>
  </si>
  <si>
    <t>Pak</t>
  </si>
  <si>
    <t>Bidang permukiman</t>
  </si>
  <si>
    <t>Upt pemakaman</t>
  </si>
  <si>
    <t>Unit</t>
  </si>
  <si>
    <t>lembar</t>
  </si>
  <si>
    <t>Rim</t>
  </si>
  <si>
    <t>botol</t>
  </si>
  <si>
    <t>roll</t>
  </si>
  <si>
    <t>doz</t>
  </si>
  <si>
    <t>Botol</t>
  </si>
  <si>
    <t>lusin</t>
  </si>
  <si>
    <t>Buku</t>
  </si>
  <si>
    <t>Bidang Perumahan</t>
  </si>
  <si>
    <t>rim</t>
  </si>
  <si>
    <t xml:space="preserve">Satuan           :                            </t>
  </si>
  <si>
    <t>Satuan            :            :</t>
  </si>
  <si>
    <t xml:space="preserve">Satuan           :             </t>
  </si>
  <si>
    <t xml:space="preserve">Satuan          :            </t>
  </si>
  <si>
    <t>Satuan           :</t>
  </si>
  <si>
    <t>Satuan          :</t>
  </si>
  <si>
    <t>Satuan            :</t>
  </si>
  <si>
    <t>Satuan             :Pak</t>
  </si>
  <si>
    <t>LAPORAN MUTASI BARANG PERSEDIAAN</t>
  </si>
  <si>
    <t>ALAT TULIS KANTOR</t>
  </si>
  <si>
    <t>DINAS PERUMAHAN RAKYAT DAN KAWASAN PERMUKIMAN</t>
  </si>
  <si>
    <t>No</t>
  </si>
  <si>
    <t>Rincian Nama Persediaan</t>
  </si>
  <si>
    <t>Penambahan</t>
  </si>
  <si>
    <t>Pengurangan</t>
  </si>
  <si>
    <t>Hasil Stock Opname</t>
  </si>
  <si>
    <t>Selisih</t>
  </si>
  <si>
    <t>Nilai Persediaan (Rp)</t>
  </si>
  <si>
    <t>*Kondisi</t>
  </si>
  <si>
    <t>9 (3+5-7)</t>
  </si>
  <si>
    <t>10 (4+6-8)</t>
  </si>
  <si>
    <t>14 (9-11)</t>
  </si>
  <si>
    <t>15 (10-12)</t>
  </si>
  <si>
    <t>Amplop putih 104</t>
  </si>
  <si>
    <t>Binderclips Joyko 260</t>
  </si>
  <si>
    <t>Ballpoint Snowman V-5 0,7 mm</t>
  </si>
  <si>
    <t>Ballpoint pentel plus isi</t>
  </si>
  <si>
    <t>Binder Clips 107</t>
  </si>
  <si>
    <t>Binderclips  200</t>
  </si>
  <si>
    <t>Binderclips Joyko 111</t>
  </si>
  <si>
    <t>Binderclips Joyko 155</t>
  </si>
  <si>
    <t>Ballpoint Tezo</t>
  </si>
  <si>
    <t>Buku kwitansi ppl sedang</t>
  </si>
  <si>
    <t>Buku Ekpedisi</t>
  </si>
  <si>
    <t>Cutter  L-500</t>
  </si>
  <si>
    <t>Cutter A-300</t>
  </si>
  <si>
    <t>Isi  cuter L 150</t>
  </si>
  <si>
    <t>Kertas NCR Top</t>
  </si>
  <si>
    <t>Kertas HVS 70 gsm F4</t>
  </si>
  <si>
    <t>Kertas HVS 70 gsm A3</t>
  </si>
  <si>
    <t>Kertas HVS 70 gsm A4</t>
  </si>
  <si>
    <t>Lem Povinal Cair 75 ml</t>
  </si>
  <si>
    <t>Odner Bagus</t>
  </si>
  <si>
    <t>Penanda File Post-it</t>
  </si>
  <si>
    <t>Pita Printer LX-300</t>
  </si>
  <si>
    <t>Paperclips  no 5</t>
  </si>
  <si>
    <t>Paperclips  no 3</t>
  </si>
  <si>
    <t>Buku Kwarto/Peper line kecil 200 lbr</t>
  </si>
  <si>
    <t>Map plastik L</t>
  </si>
  <si>
    <t>Buku doubl folio 200 lbr</t>
  </si>
  <si>
    <t>Stopmap Folio Tebal</t>
  </si>
  <si>
    <t>Stabillo Boss</t>
  </si>
  <si>
    <t>Tinta printer Epson black 70 ml</t>
  </si>
  <si>
    <t>Tinta printer Epson warna</t>
  </si>
  <si>
    <t>Refill Ink Genuine EPSON L -series</t>
  </si>
  <si>
    <t>Staples Max HD-10</t>
  </si>
  <si>
    <t>Spidol snoowman Boardmarker</t>
  </si>
  <si>
    <t>Spidol snoowman Permanen</t>
  </si>
  <si>
    <t>Plakband hitam</t>
  </si>
  <si>
    <t>Penggaris besi 50 cm</t>
  </si>
  <si>
    <t>Dokumen keeper resleting</t>
  </si>
  <si>
    <t>Ballpoint  Boldiner GEL</t>
  </si>
  <si>
    <t>Mab bisnis file</t>
  </si>
  <si>
    <t>Isi Staples MAX No.10</t>
  </si>
  <si>
    <t>Tiep Ex kertas ct-522</t>
  </si>
  <si>
    <t>Penggaris besi big</t>
  </si>
  <si>
    <t>Dokumen keeper isi 60</t>
  </si>
  <si>
    <t>Lem stik besar</t>
  </si>
  <si>
    <t>Tinta printer 664 hitam</t>
  </si>
  <si>
    <t>Tinta printer 664 warna</t>
  </si>
  <si>
    <t xml:space="preserve">Flashdisk 16 Gb </t>
  </si>
  <si>
    <t>Isi Staples MAX 10</t>
  </si>
  <si>
    <t>Ballpoint Picnok</t>
  </si>
  <si>
    <t>isi Staples Max HD-03</t>
  </si>
  <si>
    <t>Isi Steples besar 9/16</t>
  </si>
  <si>
    <t>Standar boldiner</t>
  </si>
  <si>
    <t>Tinta Epson 003 Black</t>
  </si>
  <si>
    <t>Tinta Epson 003 color</t>
  </si>
  <si>
    <t>Plak band putih</t>
  </si>
  <si>
    <t>Ballpoint standart 0.5/07</t>
  </si>
  <si>
    <t>ballpoint faster gel C-600</t>
  </si>
  <si>
    <t>Isi Cutter besar</t>
  </si>
  <si>
    <t>Pensil 2B</t>
  </si>
  <si>
    <t>pita printer Lq-2190</t>
  </si>
  <si>
    <t>Kertas HVS 70 gsm F4 warna</t>
  </si>
  <si>
    <t>Box File</t>
  </si>
  <si>
    <t>Stop map harmonika plastik</t>
  </si>
  <si>
    <t>Kertas Sticker</t>
  </si>
  <si>
    <t>Buku tulis 38 lbr</t>
  </si>
  <si>
    <t>Trigonal Clip No.1</t>
  </si>
  <si>
    <t>Kertas foto/A4</t>
  </si>
  <si>
    <t>kertas gaji</t>
  </si>
  <si>
    <t>portepel</t>
  </si>
  <si>
    <t>post-it kertas</t>
  </si>
  <si>
    <t>Gunting sedang</t>
  </si>
  <si>
    <t>Gunting besar</t>
  </si>
  <si>
    <t xml:space="preserve">Tinta Stempel </t>
  </si>
  <si>
    <t>Map gantung folio</t>
  </si>
  <si>
    <t>Stapler Besar</t>
  </si>
  <si>
    <t>Stepler kecil</t>
  </si>
  <si>
    <t>Isolasi Besar</t>
  </si>
  <si>
    <t>Isolasi Sedang</t>
  </si>
  <si>
    <t>Buku folio</t>
  </si>
  <si>
    <t>Map kertas</t>
  </si>
  <si>
    <t>Map Album</t>
  </si>
  <si>
    <t>Hang map</t>
  </si>
  <si>
    <t>Tinta  HP GT52 warna</t>
  </si>
  <si>
    <t xml:space="preserve">Tinta  HP GT53 </t>
  </si>
  <si>
    <t>Ballpoint Kokoro</t>
  </si>
  <si>
    <t>Kertas NCR Middle</t>
  </si>
  <si>
    <t>Kertas NCR  Botom</t>
  </si>
  <si>
    <t>Jumlah Alat Tulis Kantor</t>
  </si>
  <si>
    <t>Yang Diperiksa,</t>
  </si>
  <si>
    <t>Pemeriksa,</t>
  </si>
  <si>
    <t>Pembantu Pengurus Barang Pengguna</t>
  </si>
  <si>
    <t>Pejabat Penatausahaan Barang Pengguna</t>
  </si>
  <si>
    <t>MUSTOFA</t>
  </si>
  <si>
    <t>Mengetahui</t>
  </si>
  <si>
    <t>IIL ROSIAWATI,ST</t>
  </si>
  <si>
    <t>NIP. 1972060820070111020</t>
  </si>
  <si>
    <t>Kepala Dinas Perumahan rakyat Dan Kawasan Permukiman</t>
  </si>
  <si>
    <t>NIP. 197905202010012024</t>
  </si>
  <si>
    <t>DYAH ERMITASARI ST ,MT</t>
  </si>
  <si>
    <t>NIP.197211051998032012</t>
  </si>
  <si>
    <t xml:space="preserve">Kertas NCR Continuous 4 ply  </t>
  </si>
  <si>
    <t>Ballpoint  Bp 388</t>
  </si>
  <si>
    <t>Pasuruan,   30 Desember   2023</t>
  </si>
  <si>
    <t>Satuan</t>
  </si>
  <si>
    <t xml:space="preserve"> Jumlah </t>
  </si>
  <si>
    <t xml:space="preserve"> Harga Satuan </t>
  </si>
  <si>
    <t xml:space="preserve"> Nilai Persediaan (Rp) </t>
  </si>
  <si>
    <t>I</t>
  </si>
  <si>
    <t>ALAT/BAHAN KEGIATAN KANTOR -ALAT TULIS KANTOR</t>
  </si>
  <si>
    <t>Buah</t>
  </si>
  <si>
    <t>II</t>
  </si>
  <si>
    <t>A</t>
  </si>
  <si>
    <t>ALAT/BAHAN KEGIATAN KANTOR -ALAT LISTRIK SEKRETARIAT</t>
  </si>
  <si>
    <t>Lampu LED 13 watt</t>
  </si>
  <si>
    <t>Fitting lampu</t>
  </si>
  <si>
    <t>Steker</t>
  </si>
  <si>
    <t>Saklar Garda</t>
  </si>
  <si>
    <t>m</t>
  </si>
  <si>
    <t>MCB 6A</t>
  </si>
  <si>
    <t>Baterai Panasonic ALK AA</t>
  </si>
  <si>
    <t>Baterai Panasonic ALK AAA</t>
  </si>
  <si>
    <t>Baterai Panasonic 9V</t>
  </si>
  <si>
    <t>Otomatis tandon Duppont</t>
  </si>
  <si>
    <t>B</t>
  </si>
  <si>
    <t>Isolasi Band</t>
  </si>
  <si>
    <t>Service Wedge Clamp 2/4 x 6/10 mm</t>
  </si>
  <si>
    <t>Lampu LED 40 Watt</t>
  </si>
  <si>
    <t>Lampu LED 18-20 Watt</t>
  </si>
  <si>
    <t>Kabel NYM 3x1,5 mm/m</t>
  </si>
  <si>
    <t>MCB 2 Ampere</t>
  </si>
  <si>
    <t>Lampu LED mata banyak 20 Watt</t>
  </si>
  <si>
    <t>Lampu LED signed 3 mata 12 VDC</t>
  </si>
  <si>
    <t>Power Supply 12 VDC 300 W</t>
  </si>
  <si>
    <t>Lampu Sorot LED 10 Watt</t>
  </si>
  <si>
    <t>ALAT/BAHAN KEGIATAN KANTOR -ALAT LISTRIK UPT PEMAKAMAN</t>
  </si>
  <si>
    <t>Kabel Ti 2 x x 10 mm</t>
  </si>
  <si>
    <t>Kap Mercury ( E - 27 ) Kap Hijau</t>
  </si>
  <si>
    <t>Isolasi band</t>
  </si>
  <si>
    <t>ALAT/BAHAN KEGIATAN KANTOR -ALAT LISTRIK UPT RUSUNAWA</t>
  </si>
  <si>
    <t>Fitting Lampu</t>
  </si>
  <si>
    <t>Lampu LED 12,5 Watt</t>
  </si>
  <si>
    <t>Stekker</t>
  </si>
  <si>
    <t>III</t>
  </si>
  <si>
    <t>ALAT/BAHAN KEGIATAN KANTOR -BAHAN CETAK</t>
  </si>
  <si>
    <t>Blanko STS</t>
  </si>
  <si>
    <t>Box arsip</t>
  </si>
  <si>
    <t>IV</t>
  </si>
  <si>
    <t>ALAT/BAHAN KEGIATAN KANTOR -PERABOT KANTOR</t>
  </si>
  <si>
    <t>Sapu ijuk</t>
  </si>
  <si>
    <t>Super pel 770 ml</t>
  </si>
  <si>
    <t>Prostex 1 lt</t>
  </si>
  <si>
    <t>Pengharum ruangan 225 ml</t>
  </si>
  <si>
    <t>Semprotan serangga besar</t>
  </si>
  <si>
    <t>Tissue kotak 250 shet</t>
  </si>
  <si>
    <t>Kain pel biru</t>
  </si>
  <si>
    <t>Ember plastik</t>
  </si>
  <si>
    <t>V</t>
  </si>
  <si>
    <t>A.  BAHAN BAKU BANGUNAN DAN KONSTRUKSI  BIDANG PERMUKIMAN</t>
  </si>
  <si>
    <t>m3</t>
  </si>
  <si>
    <t>agregat halus (pasir cor)</t>
  </si>
  <si>
    <t>Pasir Pasang (pasir kali lokal)</t>
  </si>
  <si>
    <t>Portland cement (PC) Gresik</t>
  </si>
  <si>
    <t>Paving Abu-abu (t.6 cm) K.300</t>
  </si>
  <si>
    <t>Besi beton 10mm</t>
  </si>
  <si>
    <t>ljr</t>
  </si>
  <si>
    <t>kg</t>
  </si>
  <si>
    <t>Cat Besi</t>
  </si>
  <si>
    <t>m2</t>
  </si>
  <si>
    <t>Cat Tembok Eksterior</t>
  </si>
  <si>
    <t>Kawat Las RB</t>
  </si>
  <si>
    <t>Pipa PVC Ø 4"x4m (D)</t>
  </si>
  <si>
    <t>Karung sak (25Kg)</t>
  </si>
  <si>
    <t>Kuas 1,5"</t>
  </si>
  <si>
    <t>Kertas Gosok</t>
  </si>
  <si>
    <t>Cat Kayu Warna Tua (EMCO/Setara)</t>
  </si>
  <si>
    <t>Jumlah Bahan Baku Bangunan Dan Kontruksi Bidang Permukiman</t>
  </si>
  <si>
    <t>B. BAHAN BAKU BANGUNAN DAN KONSTRUKSI  BIDANG PERUMAHAN</t>
  </si>
  <si>
    <t>B.1. BAHAN BAKU BANGUNAN DAN KONSTRUKSI  PERUMAHAN  (PSU)</t>
  </si>
  <si>
    <t>Kg</t>
  </si>
  <si>
    <t>M3</t>
  </si>
  <si>
    <t>Pasir Pasang ( pasir kali lokal )</t>
  </si>
  <si>
    <t>Portland Cement ( PC )</t>
  </si>
  <si>
    <t>Batu Merah T.6 cm</t>
  </si>
  <si>
    <t>Jumlah Bahan Baku Bangunan Dan Kontruksi Bidang Perumahan ( PSU)</t>
  </si>
  <si>
    <t>B.2. BAHAN BAKU BANGUNAN DAN KONSTRUKSI  PERUMAHAN  (MCK)</t>
  </si>
  <si>
    <t>Portlan Cemen (PC Gresik)</t>
  </si>
  <si>
    <t>Jumlah Bahan Baku Bangunan Dan Kontruksi Bidang Perumahan ( MCK)</t>
  </si>
  <si>
    <t>JUMLAH  BAHAN BAKU DAN KONSTRUKSI BIDANG PERUMAHAN</t>
  </si>
  <si>
    <t>C. BAHAN BAKU BANGUNAN DAN KONSTRUKSI  UPT RUSUNAWA</t>
  </si>
  <si>
    <t>Portland Cement (PC)</t>
  </si>
  <si>
    <t>Zak</t>
  </si>
  <si>
    <t>Kran air Toho Ø ½"</t>
  </si>
  <si>
    <t>Kran air Toho Ø  ¾"</t>
  </si>
  <si>
    <t>JUMLAH  BAHAN BAKU DAN KONSTRUKSI BIDANG UPT RUSUNAWA</t>
  </si>
  <si>
    <t>Lampu LED 8 watt</t>
  </si>
  <si>
    <t>Lampu LED  30 watt</t>
  </si>
  <si>
    <t>Stop kontak</t>
  </si>
  <si>
    <t>Lampu  slang strip 5050 merah</t>
  </si>
  <si>
    <t>Lampu LED 3 Watt Kuning</t>
  </si>
  <si>
    <t>Fitting Karet Kopi</t>
  </si>
  <si>
    <t>Lampu PJL mata banyak 30 Watt</t>
  </si>
  <si>
    <t xml:space="preserve">MCB 2 A  setara  SCHNEIDER </t>
  </si>
  <si>
    <t xml:space="preserve">Ampere  Meter </t>
  </si>
  <si>
    <t>Saklar single</t>
  </si>
  <si>
    <t>Lampu LED 13 Watt</t>
  </si>
  <si>
    <t>Senter kepala</t>
  </si>
  <si>
    <t>Pelampung  tandon Otomatis</t>
  </si>
  <si>
    <t>Lembar Disposisi</t>
  </si>
  <si>
    <t>kupon BBM</t>
  </si>
  <si>
    <t>buku</t>
  </si>
  <si>
    <t>Roundap 1 ltr</t>
  </si>
  <si>
    <t>Kamper bulat besar</t>
  </si>
  <si>
    <t>Pembersih kaca cling</t>
  </si>
  <si>
    <t>Tissu paseo 250 set</t>
  </si>
  <si>
    <t>Keranjang bambu</t>
  </si>
  <si>
    <t>sampo mobil Kit</t>
  </si>
  <si>
    <t>Sabun cuci piring 680 ml</t>
  </si>
  <si>
    <t>Kanebo</t>
  </si>
  <si>
    <t>Kit black semir ban 180 ml</t>
  </si>
  <si>
    <t>Pengharum kamar mandi gantung</t>
  </si>
  <si>
    <t xml:space="preserve">Keset handuk </t>
  </si>
  <si>
    <t>keset karet</t>
  </si>
  <si>
    <t>unit</t>
  </si>
  <si>
    <t>Drymop</t>
  </si>
  <si>
    <t>Batu bata merah T.6</t>
  </si>
  <si>
    <t>5kg</t>
  </si>
  <si>
    <t>Meni Besi Altex</t>
  </si>
  <si>
    <t>basi beton 16 mm Ulir</t>
  </si>
  <si>
    <t>Aspal Curah</t>
  </si>
  <si>
    <t>ASPAL Emulsi</t>
  </si>
  <si>
    <t>liter</t>
  </si>
  <si>
    <t>Kayu Bakar</t>
  </si>
  <si>
    <t>Besi beton diameter 6 mm</t>
  </si>
  <si>
    <t>Batu Split pecah mesin 1/2</t>
  </si>
  <si>
    <t>Batu Split pecah mesin 3/5</t>
  </si>
  <si>
    <t>Batu Split 0,5-1</t>
  </si>
  <si>
    <t>Kayu meranti usuk 5/7, 4/6 x 4 m</t>
  </si>
  <si>
    <t>Lem Kayu (Putih)</t>
  </si>
  <si>
    <t>Triplek Tebal 4mm 122x244cm</t>
  </si>
  <si>
    <t>lmbr</t>
  </si>
  <si>
    <t>Daun Pintu PVC (Komplit engsel + kunci) u/ km/wc 180x60</t>
  </si>
  <si>
    <t>Roll TBA (Seal Tape)</t>
  </si>
  <si>
    <t>40kg</t>
  </si>
  <si>
    <t>Kuas 2 inchi</t>
  </si>
  <si>
    <t>Semen Warna (Putih)</t>
  </si>
  <si>
    <t>Kuas 5 inchi</t>
  </si>
  <si>
    <t>Karung Sak (25kg)</t>
  </si>
  <si>
    <t>pcs</t>
  </si>
  <si>
    <t>Betel</t>
  </si>
  <si>
    <t>galon</t>
  </si>
  <si>
    <t xml:space="preserve">JUMLAH ALAT LISTRIK BIDANG PERMUKIMAN  ( PJL)     </t>
  </si>
  <si>
    <t>Nilai Penerimaan Barang Persediaan Tahun 2024</t>
  </si>
  <si>
    <t>Saldo Per 2 Januari 2024</t>
  </si>
  <si>
    <t>Saldo Per 30  Januari  2024</t>
  </si>
  <si>
    <t>Tinta Epson 003 black</t>
  </si>
  <si>
    <t>Clean holder 60 F4 Bantex</t>
  </si>
  <si>
    <t>Trional clip  no 3</t>
  </si>
  <si>
    <t>Box Arsip</t>
  </si>
  <si>
    <t>Map kancing</t>
  </si>
  <si>
    <t>Upt Rusun</t>
  </si>
  <si>
    <t>Sekretariat</t>
  </si>
  <si>
    <t>Map L</t>
  </si>
  <si>
    <t>Upt rusun</t>
  </si>
  <si>
    <t>Kwitansi tanggung</t>
  </si>
  <si>
    <t>Luxe 32 GB Type c</t>
  </si>
  <si>
    <t>Catridge Epson LX-310</t>
  </si>
  <si>
    <t>AKUNG NOVAJANTO SODIQ NUCH,ST.MT</t>
  </si>
  <si>
    <t>NIP.197211257003121006</t>
  </si>
  <si>
    <t>Kertas HVS 70 gsm A4 warna</t>
  </si>
  <si>
    <t>Odner bagus</t>
  </si>
  <si>
    <t>Paperclip no 5</t>
  </si>
  <si>
    <t>Trigonal clip no 3</t>
  </si>
  <si>
    <t>Clin holder 60 F4 Bantek</t>
  </si>
  <si>
    <t>Spidol  Boardmarker permanen</t>
  </si>
  <si>
    <t>Dokumen keeper  isi 60</t>
  </si>
  <si>
    <t>Catridge Epson LX 310</t>
  </si>
  <si>
    <t>Portepel</t>
  </si>
  <si>
    <t>Buku Folio</t>
  </si>
  <si>
    <t>KERTAS DAN COVER</t>
  </si>
  <si>
    <t>BAHAN KOMPUTER</t>
  </si>
  <si>
    <t>Lampu LED  19 watt</t>
  </si>
  <si>
    <t>Saklar Tunggal</t>
  </si>
  <si>
    <t>Taspen</t>
  </si>
  <si>
    <t>Kabel NYY 2X 1,5 mm</t>
  </si>
  <si>
    <t>Kabel RG 6 / CCTV</t>
  </si>
  <si>
    <t>Isolasi hitam</t>
  </si>
  <si>
    <t>Senter</t>
  </si>
  <si>
    <t xml:space="preserve">Pasir cor </t>
  </si>
  <si>
    <t>Pasir pecah mesin 1/2</t>
  </si>
  <si>
    <t>Kawat ikat bendrat</t>
  </si>
  <si>
    <t>bh</t>
  </si>
  <si>
    <t>Kanstin 20.40 60</t>
  </si>
  <si>
    <t>Besi beton 8 mm</t>
  </si>
  <si>
    <t>Cat tembok ekterior KW II</t>
  </si>
  <si>
    <t>5 kg</t>
  </si>
  <si>
    <t>Cat besi kayu ( Avian )</t>
  </si>
  <si>
    <t>Tiner A</t>
  </si>
  <si>
    <t>Ltr</t>
  </si>
  <si>
    <t>Cairan HCL</t>
  </si>
  <si>
    <t>Keramik 40x40 cm</t>
  </si>
  <si>
    <t>Keramik 30x30 cm</t>
  </si>
  <si>
    <t>M2</t>
  </si>
  <si>
    <t>lbr</t>
  </si>
  <si>
    <t>Kertas gosok</t>
  </si>
  <si>
    <t>Kuas 3 inc</t>
  </si>
  <si>
    <t>Dina bolt 10 mm</t>
  </si>
  <si>
    <t>Kuas 5" Eterna</t>
  </si>
  <si>
    <t>VI</t>
  </si>
  <si>
    <t xml:space="preserve"> JUMLAH BAHAN BAKU BANGUNAN DAN KONSTRUKSI</t>
  </si>
  <si>
    <t>JUMLAH KESELURUHAN KOMPONEN ALAT LISTRIK TAHUN 2024</t>
  </si>
  <si>
    <t>TOTAL PERSEDIAAN TAHUN 2024</t>
  </si>
  <si>
    <t>Konektor Listrik</t>
  </si>
  <si>
    <t>MCB 2 A 45 KA IPA</t>
  </si>
  <si>
    <t>Lampu LED 14 Watt</t>
  </si>
  <si>
    <t>Lampu LED  5 Watt</t>
  </si>
  <si>
    <t>Lampu LED 20 Watt</t>
  </si>
  <si>
    <t>Bolpoint Gel</t>
  </si>
  <si>
    <t>isi Staples Max HD-10</t>
  </si>
  <si>
    <t>Isi Steples besar HD 03</t>
  </si>
  <si>
    <t>Buku tulis 38</t>
  </si>
  <si>
    <t>Lux 32 GB Type C</t>
  </si>
  <si>
    <t>Catridge EPSON LX -310</t>
  </si>
  <si>
    <t>Flasdisk 16 GB</t>
  </si>
  <si>
    <t>Paket P 3K</t>
  </si>
  <si>
    <t>Drymop (alat pel )</t>
  </si>
  <si>
    <t>Sapu lidi</t>
  </si>
  <si>
    <t>Mouse wireies</t>
  </si>
  <si>
    <t xml:space="preserve">Ballpoint Faster  </t>
  </si>
  <si>
    <t>Isolasi besar bening</t>
  </si>
  <si>
    <t xml:space="preserve">Stapler Besar </t>
  </si>
  <si>
    <t>Isolasi Besar bening</t>
  </si>
  <si>
    <t>Buku Agenda kerja</t>
  </si>
  <si>
    <t>Pot it MMS IP</t>
  </si>
  <si>
    <t>Clean holder 60 F4 Bantek</t>
  </si>
  <si>
    <t>Penggaris besi 30 cm</t>
  </si>
  <si>
    <t>Amplop Dinas</t>
  </si>
  <si>
    <t>Stpmap Dinas</t>
  </si>
  <si>
    <t>Kartu Kendali Keluar F 4</t>
  </si>
  <si>
    <t>Papan Informasi Aklirik 60 x120 cm</t>
  </si>
  <si>
    <t>Bendera merah putih u 120x80</t>
  </si>
  <si>
    <t>Seples MaX HD -10</t>
  </si>
  <si>
    <t>MCB 10 A (Schneider )</t>
  </si>
  <si>
    <t>MCB 6 A (Schneider )</t>
  </si>
  <si>
    <t>Lampu LED  9 Watt</t>
  </si>
  <si>
    <t>Fitting  plafon segi 4</t>
  </si>
  <si>
    <t>Kap  lampu ijo e-40</t>
  </si>
  <si>
    <t>Isolasi kabel 3m nachi</t>
  </si>
  <si>
    <t>Lampu LED  mata banyak 50 watt</t>
  </si>
  <si>
    <t>Fiting Keramik (E-27)</t>
  </si>
  <si>
    <t>Isolasi band/ Electrical tape</t>
  </si>
  <si>
    <t>MCB 25 Ampere</t>
  </si>
  <si>
    <t>Box MCB 1 Phase</t>
  </si>
  <si>
    <t>Lampu LED strip</t>
  </si>
  <si>
    <t>MCB 10 Ampere</t>
  </si>
  <si>
    <t>Pipa Galvanis 2"</t>
  </si>
  <si>
    <t>Adaptor soket lampu LED strip</t>
  </si>
  <si>
    <t>Cat tembok  exterior putih</t>
  </si>
  <si>
    <t>Plamir tembok</t>
  </si>
  <si>
    <t>p</t>
  </si>
  <si>
    <t>Kawat</t>
  </si>
  <si>
    <t>Pasir pasang</t>
  </si>
  <si>
    <t>Selang afur wastafel</t>
  </si>
  <si>
    <t>Grendel pintu</t>
  </si>
  <si>
    <t>Lem PVC</t>
  </si>
  <si>
    <t>Handel pintu</t>
  </si>
  <si>
    <t>Engsel pintubesar stainles</t>
  </si>
  <si>
    <t>Lem rajawali</t>
  </si>
  <si>
    <t>Thiner A</t>
  </si>
  <si>
    <t>cat eksterior</t>
  </si>
  <si>
    <t>Kuas 2"</t>
  </si>
  <si>
    <t>Gembok besar 50 mm</t>
  </si>
  <si>
    <t>Gembok keci 30 mm</t>
  </si>
  <si>
    <t>Sekrup kalsiboard</t>
  </si>
  <si>
    <t>seal tape</t>
  </si>
  <si>
    <t>Silika kaca</t>
  </si>
  <si>
    <t>Closet jongkok</t>
  </si>
  <si>
    <t>Kunci silinder dekson</t>
  </si>
  <si>
    <t>Kuas 5"</t>
  </si>
  <si>
    <t>Kuas 8"</t>
  </si>
  <si>
    <t>Lem seler</t>
  </si>
  <si>
    <t>Kapi</t>
  </si>
  <si>
    <t>Bak cuci stanlise</t>
  </si>
  <si>
    <t>Cat besi 1 kg</t>
  </si>
  <si>
    <t>cat  besi alvian</t>
  </si>
  <si>
    <t>Kapi gagang</t>
  </si>
  <si>
    <t>Paving Stone Pls K 300 ( t: 6 cm )</t>
  </si>
  <si>
    <t>Paving uskup pls( abu-abu )k300</t>
  </si>
  <si>
    <t xml:space="preserve">Cat Tembok Eksterior KW III </t>
  </si>
  <si>
    <t>Pasir cor</t>
  </si>
  <si>
    <t>cat meni</t>
  </si>
  <si>
    <t>Kalsiboard 122x244 cm</t>
  </si>
  <si>
    <t>Paku triplek</t>
  </si>
  <si>
    <t>Paku usuk</t>
  </si>
  <si>
    <t>Blok note Paperline</t>
  </si>
  <si>
    <t>Jumlah Harga</t>
  </si>
  <si>
    <t>Upt Rusunawa</t>
  </si>
  <si>
    <t>Upt Pemakaman</t>
  </si>
  <si>
    <t>Map polos bufallo</t>
  </si>
  <si>
    <t>Total Keseluruhan</t>
  </si>
  <si>
    <r>
      <rPr>
        <b/>
        <sz val="11"/>
        <rFont val="Calibri"/>
        <family val="2"/>
        <scheme val="minor"/>
      </rPr>
      <t>Rincian</t>
    </r>
    <r>
      <rPr>
        <sz val="11"/>
        <rFont val="Calibri"/>
        <family val="2"/>
        <scheme val="minor"/>
      </rPr>
      <t>: Metode Penilaian FIFO</t>
    </r>
  </si>
  <si>
    <t>Nilai Penerimaan Barang Persediaan Tahun 2025</t>
  </si>
  <si>
    <t>Pos it MM ip</t>
  </si>
  <si>
    <t>Bolpoint pentel</t>
  </si>
  <si>
    <t xml:space="preserve">Stop map harmonika </t>
  </si>
  <si>
    <t>Map polos Bufallo (Dus isi 50 pcs)</t>
  </si>
  <si>
    <t>dus</t>
  </si>
  <si>
    <t>Stopmap Folio  L</t>
  </si>
  <si>
    <t>Paper clip 3 atom</t>
  </si>
  <si>
    <t>Kwitansi kecil</t>
  </si>
  <si>
    <t>Binder clip 105</t>
  </si>
  <si>
    <t>Map folio kertas biola</t>
  </si>
  <si>
    <t>Map  kertas snelhecter</t>
  </si>
  <si>
    <t>Isolasi kertas</t>
  </si>
  <si>
    <t>Balpoint gel pentel</t>
  </si>
  <si>
    <t>Bolpoin pentel</t>
  </si>
  <si>
    <t>Stabillo artline</t>
  </si>
  <si>
    <t>Penghapus steadler</t>
  </si>
  <si>
    <t>Lem kertas stick</t>
  </si>
  <si>
    <t>Stampad no 2</t>
  </si>
  <si>
    <t>Daubl Tape 24mm</t>
  </si>
  <si>
    <t>Kertas NCR A4</t>
  </si>
  <si>
    <t xml:space="preserve">Map plastik </t>
  </si>
  <si>
    <t>Bolpen Snwman VS</t>
  </si>
  <si>
    <t>Saldo awal 2 Jan 2025</t>
  </si>
  <si>
    <t>Odner besar folio</t>
  </si>
  <si>
    <t>2. Belanja alat/Bahan untuk kegiatan kantor Kertas dan Cover</t>
  </si>
  <si>
    <t>3. Belanja alat/Bahan untuk kegiatan kantor Bahan Cetak</t>
  </si>
  <si>
    <t>4. Belanja alat/Bahan untuk kegiatan kantor Bahan Komputer</t>
  </si>
  <si>
    <t>5. Belanja alat/Bahan untuk kegiatan kantor Benda Pos</t>
  </si>
  <si>
    <t>6. Belanja Makanan dan Minuman Rapat</t>
  </si>
  <si>
    <t>7. Belanja Makanan dan Minuman Jamuan Tamu</t>
  </si>
  <si>
    <t>8. Belanja Bahan-bahan Kimia</t>
  </si>
  <si>
    <t>9. Belanja Natuna dan Pakan Natuna</t>
  </si>
  <si>
    <t>10. Belanja Bahan isi Tabung</t>
  </si>
  <si>
    <t>11.Belanja Alat/Bahan Kegiatan Kantor Perabot kantor</t>
  </si>
  <si>
    <t>12.Belanja Alat/Bahan Kegiatan Kantor Alat Listrik</t>
  </si>
  <si>
    <t>13. Belanja Langganan Surat Kabar/majalah</t>
  </si>
  <si>
    <t>14. Belanja Bahan-Bahan Bangunan Dan Konstruksi</t>
  </si>
  <si>
    <t>15. Belanja Bahan-Bahan Bakar dan pelumas</t>
  </si>
  <si>
    <t>16. Belanja Bahan-Isi tabung Gas Pemadam Kebakaran</t>
  </si>
  <si>
    <t>17. Belanja Alat/Bahan Untuk Kegiatan kantor Perlengkapan Dinas</t>
  </si>
  <si>
    <t>18. Belanja Pakaian Dinas Harian</t>
  </si>
  <si>
    <t>19. Belanja Bahan-Bahan Lainnya</t>
  </si>
  <si>
    <t>20. Belanja Suku cadang Alat Pertanian</t>
  </si>
  <si>
    <t>21. Belanja Obat-Obatan Lainnya</t>
  </si>
  <si>
    <t>22. Belanja Suku Cadang Alat Bengkel</t>
  </si>
  <si>
    <t>23. Komponen Bekas</t>
  </si>
  <si>
    <t>Bongtkaran Paving</t>
  </si>
  <si>
    <t>Bongkaran Kanstein</t>
  </si>
  <si>
    <t>Bongkaran Uskup</t>
  </si>
  <si>
    <t>1. Belanja alat/Bahan untuk kegiatan kantor  ATK</t>
  </si>
  <si>
    <t>Saldo Awal 2  Jan 2026</t>
  </si>
  <si>
    <t>Nilai Penerimaan Barang Persediaan Tahun 2026</t>
  </si>
  <si>
    <t>Corection tape</t>
  </si>
  <si>
    <t>Saldo awal 2 Jan 2026</t>
  </si>
  <si>
    <t>Bulpoint K1 kenko/Wyd</t>
  </si>
  <si>
    <t>Saldo Akhir 31 Maret 2026</t>
  </si>
  <si>
    <t>Bulpoint wiyada</t>
  </si>
  <si>
    <t>ATK</t>
  </si>
  <si>
    <t>Kertas</t>
  </si>
  <si>
    <t>Komputer</t>
  </si>
  <si>
    <t>Saldo Awal 1 April  2026</t>
  </si>
  <si>
    <t>Saldo Ahir  30 April  2026</t>
  </si>
  <si>
    <t>Saldo Per 30 Apil 2026</t>
  </si>
  <si>
    <t>Pasuruan,   30 April   2026</t>
  </si>
  <si>
    <t>Saldo Awal 1 Mei  2026</t>
  </si>
  <si>
    <t>Saldo Ahir  30  Mei  2026</t>
  </si>
  <si>
    <t>Saldo Per 1  April   2026</t>
  </si>
  <si>
    <t>Saldo Per 1  Mei  2026</t>
  </si>
  <si>
    <t>Saldo Per 30 Mei  2026</t>
  </si>
  <si>
    <t>Pasuruan,   30  mei  2026</t>
  </si>
  <si>
    <t>Saldo Per 30 Juni  2026</t>
  </si>
  <si>
    <t>Saldo Per 1   Juni  2026</t>
  </si>
  <si>
    <t>Pasuruan,   30  Juni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</si>
</sst>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&quot;Rp&quot;* #,##0.00_);_(&quot;Rp&quot;* \(#,##0.00\);_(&quot;Rp&quot;* &quot;-&quot;??_);_(@_)"/>
    <numFmt numFmtId="166" formatCode="_(* #,##0_);_(* \(#,##0\);_(* &quot;-&quot;??_);_(@_)"/>
    <numFmt numFmtId="167" formatCode="_(* #,##0.00_);_(* \(#,##0.00\);_(* &quot;-&quot;_);_(@_)"/>
    <numFmt numFmtId="168" formatCode="_([$Rp-421]* #,##0.00_);_([$Rp-421]* \(#,##0.00\);_([$Rp-421]* &quot;-&quot;??_);_(@_)"/>
    <numFmt numFmtId="169" formatCode="[$-409]d\-mmm\-yy;@"/>
    <numFmt numFmtId="170" formatCode="_([$Rp-421]* #,##0_);_([$Rp-421]* \(#,##0\);_([$Rp-421]* &quot;-&quot;??_);_(@_)"/>
    <numFmt numFmtId="171" formatCode="_ * #,##0_ ;_ * \-#,##0_ ;_ * &quot;-&quot;_ ;_ @_ "/>
    <numFmt numFmtId="172" formatCode="[$-409]d\-mmm\-yyyy;@"/>
    <numFmt numFmtId="173" formatCode="_-&quot;Rp&quot;* #,##0.00_-;\-&quot;Rp&quot;* #,##0.00_-;_-&quot;Rp&quot;* &quot;-&quot;_-;_-@_-"/>
    <numFmt numFmtId="174" formatCode="_-[$Rp-421]* #,##0.00_-;\-[$Rp-421]* #,##0.00_-;_-[$Rp-421]* &quot;-&quot;??_-;_-@_-"/>
    <numFmt numFmtId="175" formatCode="_-[$Rp-421]* #,##0_-;\-[$Rp-421]* #,##0_-;_-[$Rp-421]* &quot;-&quot;_-;_-@_-"/>
    <numFmt numFmtId="176" formatCode="_ * #,##0.00_ ;_ * \-#,##0.00_ ;_ * &quot;-&quot;_ ;_ @_ "/>
  </numFmts>
  <fonts count="9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1"/>
      <color indexed="8"/>
      <name val="Calibri"/>
      <family val="2"/>
      <scheme val="minor"/>
    </font>
    <font>
      <sz val="14"/>
      <color theme="1" tint="4.9989318521683403E-2"/>
      <name val="Calibri"/>
      <family val="2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name val="Arial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rgb="FFFF0000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1"/>
      <color theme="6" tint="-0.249977111117893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indexed="8"/>
      <name val="Calibri"/>
      <family val="2"/>
    </font>
    <font>
      <sz val="11"/>
      <color rgb="FF00B05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4"/>
      <name val="Calibri"/>
      <family val="2"/>
      <scheme val="minor"/>
    </font>
    <font>
      <sz val="14"/>
      <name val="Calibri"/>
      <family val="2"/>
    </font>
    <font>
      <sz val="14"/>
      <color theme="1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Arial Narrow"/>
      <family val="2"/>
    </font>
    <font>
      <sz val="9"/>
      <color rgb="FF000000"/>
      <name val="Arial"/>
      <family val="2"/>
    </font>
    <font>
      <sz val="9"/>
      <color rgb="FF000000"/>
      <name val="Arial Narrow"/>
      <family val="2"/>
    </font>
    <font>
      <sz val="11"/>
      <color theme="1"/>
      <name val="Arial"/>
      <family val="2"/>
    </font>
    <font>
      <b/>
      <i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Tahoma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name val="Tahom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Tahoma"/>
      <family val="2"/>
    </font>
    <font>
      <sz val="11"/>
      <name val="Arial"/>
      <family val="2"/>
    </font>
    <font>
      <u/>
      <sz val="11"/>
      <color theme="1"/>
      <name val="Tahoma"/>
      <family val="2"/>
    </font>
    <font>
      <u/>
      <sz val="11"/>
      <name val="Tahoma"/>
      <family val="2"/>
    </font>
    <font>
      <sz val="11"/>
      <color theme="1"/>
      <name val="Tahoma"/>
      <family val="2"/>
    </font>
    <font>
      <sz val="11"/>
      <color rgb="FFFFC000"/>
      <name val="Tahoma"/>
      <family val="2"/>
    </font>
    <font>
      <b/>
      <sz val="11"/>
      <color theme="1"/>
      <name val="Tahoma"/>
      <family val="2"/>
    </font>
    <font>
      <sz val="11"/>
      <color rgb="FFFFC000"/>
      <name val="Calibri"/>
      <family val="2"/>
      <scheme val="minor"/>
    </font>
    <font>
      <sz val="12"/>
      <color theme="1"/>
      <name val="Tahoma"/>
      <family val="2"/>
    </font>
    <font>
      <sz val="12"/>
      <name val="Tahoma"/>
      <family val="2"/>
    </font>
    <font>
      <sz val="11"/>
      <color rgb="FF00B050"/>
      <name val="Tahoma"/>
      <family val="2"/>
    </font>
    <font>
      <sz val="11"/>
      <color rgb="FFFF0000"/>
      <name val="Tahoma"/>
      <family val="2"/>
    </font>
    <font>
      <sz val="12"/>
      <color rgb="FF00B050"/>
      <name val="Tahoma"/>
      <family val="2"/>
    </font>
    <font>
      <sz val="12"/>
      <color rgb="FFFF0000"/>
      <name val="Tahoma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823B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rgb="FF000000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hair">
        <color rgb="FF000000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rgb="FF000000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29">
    <xf numFmtId="0" fontId="0" fillId="0" borderId="0"/>
    <xf numFmtId="43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66" fontId="38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8" fillId="0" borderId="0">
      <alignment vertical="center"/>
    </xf>
    <xf numFmtId="0" fontId="40" fillId="0" borderId="0"/>
    <xf numFmtId="0" fontId="40" fillId="0" borderId="0">
      <alignment vertical="center"/>
    </xf>
    <xf numFmtId="0" fontId="42" fillId="0" borderId="0">
      <alignment vertical="top"/>
    </xf>
    <xf numFmtId="0" fontId="31" fillId="0" borderId="0"/>
    <xf numFmtId="0" fontId="31" fillId="0" borderId="0"/>
    <xf numFmtId="0" fontId="40" fillId="0" borderId="0"/>
    <xf numFmtId="0" fontId="40" fillId="0" borderId="0"/>
  </cellStyleXfs>
  <cellXfs count="58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2" borderId="0" xfId="0" applyFont="1" applyFill="1"/>
    <xf numFmtId="43" fontId="0" fillId="0" borderId="0" xfId="1" applyFont="1"/>
    <xf numFmtId="43" fontId="0" fillId="0" borderId="0" xfId="1" applyFont="1" applyFill="1" applyAlignment="1">
      <alignment horizontal="right"/>
    </xf>
    <xf numFmtId="43" fontId="0" fillId="0" borderId="0" xfId="1" applyFont="1" applyAlignment="1">
      <alignment horizontal="right"/>
    </xf>
    <xf numFmtId="41" fontId="0" fillId="0" borderId="0" xfId="3" applyFont="1"/>
    <xf numFmtId="0" fontId="17" fillId="0" borderId="0" xfId="0" applyFont="1" applyAlignment="1">
      <alignment horizontal="center"/>
    </xf>
    <xf numFmtId="43" fontId="17" fillId="0" borderId="0" xfId="1" applyFont="1" applyBorder="1" applyAlignment="1">
      <alignment horizontal="center"/>
    </xf>
    <xf numFmtId="43" fontId="17" fillId="0" borderId="0" xfId="1" applyFont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43" fontId="0" fillId="0" borderId="1" xfId="1" applyFont="1" applyBorder="1" applyAlignment="1">
      <alignment vertical="center"/>
    </xf>
    <xf numFmtId="43" fontId="0" fillId="0" borderId="1" xfId="1" applyFont="1" applyFill="1" applyBorder="1" applyAlignment="1">
      <alignment horizontal="right" vertical="center"/>
    </xf>
    <xf numFmtId="43" fontId="0" fillId="0" borderId="1" xfId="1" applyFont="1" applyBorder="1" applyAlignment="1">
      <alignment horizontal="right" vertical="center"/>
    </xf>
    <xf numFmtId="0" fontId="18" fillId="0" borderId="3" xfId="0" applyFont="1" applyBorder="1" applyAlignment="1">
      <alignment horizontal="left" vertical="center" wrapText="1"/>
    </xf>
    <xf numFmtId="43" fontId="19" fillId="0" borderId="1" xfId="1" applyFont="1" applyBorder="1" applyAlignment="1">
      <alignment horizontal="right" vertical="center"/>
    </xf>
    <xf numFmtId="43" fontId="19" fillId="0" borderId="1" xfId="1" applyFont="1" applyFill="1" applyBorder="1" applyAlignment="1">
      <alignment horizontal="right" vertical="center"/>
    </xf>
    <xf numFmtId="0" fontId="20" fillId="3" borderId="4" xfId="0" applyFont="1" applyFill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3" borderId="5" xfId="0" applyFont="1" applyFill="1" applyBorder="1" applyAlignment="1">
      <alignment horizontal="left"/>
    </xf>
    <xf numFmtId="43" fontId="19" fillId="0" borderId="1" xfId="1" applyFont="1" applyBorder="1" applyAlignment="1">
      <alignment horizontal="center" vertical="center"/>
    </xf>
    <xf numFmtId="0" fontId="20" fillId="3" borderId="6" xfId="0" applyFont="1" applyFill="1" applyBorder="1" applyAlignment="1">
      <alignment horizontal="left"/>
    </xf>
    <xf numFmtId="43" fontId="19" fillId="0" borderId="1" xfId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20" fillId="3" borderId="5" xfId="0" applyFont="1" applyFill="1" applyBorder="1" applyAlignment="1">
      <alignment horizontal="left" vertical="center"/>
    </xf>
    <xf numFmtId="0" fontId="21" fillId="0" borderId="5" xfId="0" applyFont="1" applyBorder="1" applyAlignment="1">
      <alignment horizontal="left"/>
    </xf>
    <xf numFmtId="0" fontId="22" fillId="0" borderId="7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20" fillId="0" borderId="8" xfId="0" applyFont="1" applyBorder="1" applyAlignment="1">
      <alignment horizontal="left" vertical="center"/>
    </xf>
    <xf numFmtId="43" fontId="19" fillId="0" borderId="1" xfId="1" applyFont="1" applyBorder="1" applyAlignment="1">
      <alignment vertical="center"/>
    </xf>
    <xf numFmtId="43" fontId="19" fillId="0" borderId="1" xfId="1" applyFont="1" applyFill="1" applyBorder="1" applyAlignment="1">
      <alignment vertical="center"/>
    </xf>
    <xf numFmtId="43" fontId="19" fillId="0" borderId="1" xfId="1" applyFont="1" applyBorder="1" applyAlignment="1">
      <alignment horizontal="left" vertical="center"/>
    </xf>
    <xf numFmtId="43" fontId="19" fillId="0" borderId="1" xfId="1" applyFont="1" applyFill="1" applyBorder="1" applyAlignment="1">
      <alignment horizontal="left" vertical="center"/>
    </xf>
    <xf numFmtId="43" fontId="0" fillId="0" borderId="1" xfId="1" applyFont="1" applyBorder="1" applyAlignment="1">
      <alignment horizontal="left" vertical="center"/>
    </xf>
    <xf numFmtId="0" fontId="21" fillId="0" borderId="5" xfId="0" applyFont="1" applyBorder="1" applyAlignment="1">
      <alignment wrapText="1"/>
    </xf>
    <xf numFmtId="0" fontId="21" fillId="3" borderId="5" xfId="0" applyFont="1" applyFill="1" applyBorder="1" applyAlignment="1">
      <alignment horizontal="left"/>
    </xf>
    <xf numFmtId="0" fontId="21" fillId="0" borderId="5" xfId="0" applyFont="1" applyBorder="1" applyAlignment="1">
      <alignment vertical="center"/>
    </xf>
    <xf numFmtId="0" fontId="0" fillId="0" borderId="1" xfId="0" applyBorder="1" applyAlignment="1">
      <alignment vertical="center"/>
    </xf>
    <xf numFmtId="43" fontId="23" fillId="0" borderId="1" xfId="1" applyFont="1" applyBorder="1" applyAlignment="1">
      <alignment horizontal="right" vertical="center"/>
    </xf>
    <xf numFmtId="41" fontId="16" fillId="0" borderId="0" xfId="3" applyFont="1"/>
    <xf numFmtId="41" fontId="16" fillId="0" borderId="0" xfId="3" applyFont="1" applyAlignment="1">
      <alignment horizontal="center"/>
    </xf>
    <xf numFmtId="0" fontId="0" fillId="0" borderId="0" xfId="3" applyNumberFormat="1" applyFont="1" applyAlignment="1">
      <alignment horizontal="center"/>
    </xf>
    <xf numFmtId="167" fontId="0" fillId="0" borderId="0" xfId="3" applyNumberFormat="1" applyFont="1" applyBorder="1" applyAlignment="1">
      <alignment horizontal="right" vertical="center"/>
    </xf>
    <xf numFmtId="41" fontId="19" fillId="0" borderId="0" xfId="3" applyFont="1" applyAlignment="1">
      <alignment vertical="center"/>
    </xf>
    <xf numFmtId="0" fontId="21" fillId="0" borderId="5" xfId="0" applyFont="1" applyBorder="1" applyAlignment="1">
      <alignment horizontal="left" wrapText="1"/>
    </xf>
    <xf numFmtId="0" fontId="21" fillId="0" borderId="0" xfId="0" applyFont="1" applyAlignment="1">
      <alignment vertical="center"/>
    </xf>
    <xf numFmtId="0" fontId="21" fillId="3" borderId="6" xfId="0" applyFont="1" applyFill="1" applyBorder="1"/>
    <xf numFmtId="0" fontId="18" fillId="0" borderId="3" xfId="0" applyFont="1" applyBorder="1" applyAlignment="1">
      <alignment vertical="center" wrapText="1"/>
    </xf>
    <xf numFmtId="0" fontId="21" fillId="3" borderId="5" xfId="0" applyFont="1" applyFill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0" fillId="0" borderId="10" xfId="0" applyFont="1" applyBorder="1"/>
    <xf numFmtId="0" fontId="21" fillId="0" borderId="7" xfId="0" applyFont="1" applyBorder="1" applyAlignment="1">
      <alignment vertical="center"/>
    </xf>
    <xf numFmtId="0" fontId="25" fillId="0" borderId="3" xfId="0" applyFont="1" applyBorder="1"/>
    <xf numFmtId="0" fontId="26" fillId="0" borderId="3" xfId="0" applyFont="1" applyBorder="1" applyAlignment="1">
      <alignment vertical="center"/>
    </xf>
    <xf numFmtId="0" fontId="27" fillId="0" borderId="1" xfId="25" applyFont="1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43" fontId="28" fillId="0" borderId="1" xfId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0" fillId="0" borderId="0" xfId="1" applyFont="1" applyBorder="1" applyAlignment="1">
      <alignment horizontal="right" vertical="center"/>
    </xf>
    <xf numFmtId="43" fontId="0" fillId="0" borderId="0" xfId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29" fillId="0" borderId="0" xfId="0" applyFont="1" applyAlignment="1">
      <alignment horizontal="center" vertical="center"/>
    </xf>
    <xf numFmtId="43" fontId="0" fillId="0" borderId="0" xfId="1" applyFont="1" applyBorder="1" applyAlignment="1">
      <alignment horizontal="right"/>
    </xf>
    <xf numFmtId="43" fontId="0" fillId="0" borderId="0" xfId="1" applyFont="1" applyBorder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43" fontId="0" fillId="0" borderId="0" xfId="1" applyFont="1" applyBorder="1" applyAlignment="1">
      <alignment horizontal="center"/>
    </xf>
    <xf numFmtId="0" fontId="30" fillId="0" borderId="0" xfId="0" applyFont="1" applyAlignment="1">
      <alignment horizontal="center"/>
    </xf>
    <xf numFmtId="43" fontId="31" fillId="0" borderId="1" xfId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67" fontId="16" fillId="0" borderId="0" xfId="3" applyNumberFormat="1" applyFont="1" applyBorder="1" applyAlignment="1">
      <alignment horizontal="right" vertical="center"/>
    </xf>
    <xf numFmtId="41" fontId="28" fillId="0" borderId="0" xfId="3" applyFont="1" applyAlignment="1">
      <alignment vertical="center"/>
    </xf>
    <xf numFmtId="41" fontId="19" fillId="0" borderId="1" xfId="7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41" fontId="19" fillId="0" borderId="1" xfId="13" applyFont="1" applyFill="1" applyBorder="1" applyAlignment="1">
      <alignment horizontal="right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3" fillId="8" borderId="0" xfId="0" applyFont="1" applyFill="1"/>
    <xf numFmtId="0" fontId="31" fillId="0" borderId="0" xfId="0" applyFont="1"/>
    <xf numFmtId="0" fontId="36" fillId="8" borderId="0" xfId="0" applyFont="1" applyFill="1"/>
    <xf numFmtId="0" fontId="0" fillId="8" borderId="0" xfId="0" applyFill="1"/>
    <xf numFmtId="0" fontId="33" fillId="3" borderId="0" xfId="0" applyFont="1" applyFill="1"/>
    <xf numFmtId="41" fontId="19" fillId="0" borderId="15" xfId="13" applyFont="1" applyFill="1" applyBorder="1" applyAlignment="1">
      <alignment horizontal="right" vertical="center"/>
    </xf>
    <xf numFmtId="0" fontId="37" fillId="6" borderId="0" xfId="0" applyFont="1" applyFill="1"/>
    <xf numFmtId="0" fontId="0" fillId="3" borderId="0" xfId="0" applyFill="1"/>
    <xf numFmtId="41" fontId="19" fillId="0" borderId="1" xfId="10" applyFont="1" applyFill="1" applyBorder="1" applyAlignment="1">
      <alignment horizontal="right" vertical="center"/>
    </xf>
    <xf numFmtId="169" fontId="20" fillId="0" borderId="0" xfId="0" applyNumberFormat="1" applyFont="1" applyAlignment="1">
      <alignment horizontal="center" vertical="center"/>
    </xf>
    <xf numFmtId="0" fontId="0" fillId="9" borderId="0" xfId="0" applyFill="1"/>
    <xf numFmtId="0" fontId="37" fillId="3" borderId="0" xfId="0" applyFont="1" applyFill="1"/>
    <xf numFmtId="0" fontId="0" fillId="10" borderId="0" xfId="0" applyFill="1"/>
    <xf numFmtId="0" fontId="39" fillId="8" borderId="0" xfId="0" applyFont="1" applyFill="1"/>
    <xf numFmtId="0" fontId="33" fillId="6" borderId="0" xfId="0" applyFont="1" applyFill="1"/>
    <xf numFmtId="0" fontId="43" fillId="0" borderId="1" xfId="25" applyFont="1" applyBorder="1" applyAlignment="1">
      <alignment horizontal="left"/>
    </xf>
    <xf numFmtId="0" fontId="44" fillId="3" borderId="5" xfId="0" applyFont="1" applyFill="1" applyBorder="1" applyAlignment="1">
      <alignment horizontal="left"/>
    </xf>
    <xf numFmtId="0" fontId="45" fillId="0" borderId="5" xfId="0" applyFont="1" applyBorder="1" applyAlignment="1">
      <alignment horizontal="left"/>
    </xf>
    <xf numFmtId="0" fontId="45" fillId="0" borderId="5" xfId="0" applyFont="1" applyBorder="1" applyAlignment="1">
      <alignment wrapText="1"/>
    </xf>
    <xf numFmtId="0" fontId="46" fillId="11" borderId="24" xfId="0" applyFont="1" applyFill="1" applyBorder="1" applyAlignment="1">
      <alignment horizontal="center" vertical="center"/>
    </xf>
    <xf numFmtId="0" fontId="46" fillId="11" borderId="25" xfId="0" applyFont="1" applyFill="1" applyBorder="1" applyAlignment="1">
      <alignment horizontal="center" vertical="center" wrapText="1"/>
    </xf>
    <xf numFmtId="0" fontId="46" fillId="11" borderId="25" xfId="0" applyFont="1" applyFill="1" applyBorder="1" applyAlignment="1">
      <alignment horizontal="center" vertical="center"/>
    </xf>
    <xf numFmtId="0" fontId="46" fillId="0" borderId="25" xfId="0" applyFont="1" applyBorder="1" applyAlignment="1">
      <alignment vertical="center"/>
    </xf>
    <xf numFmtId="0" fontId="46" fillId="11" borderId="26" xfId="0" applyFont="1" applyFill="1" applyBorder="1" applyAlignment="1">
      <alignment horizontal="center" vertical="center"/>
    </xf>
    <xf numFmtId="0" fontId="46" fillId="11" borderId="27" xfId="0" applyFont="1" applyFill="1" applyBorder="1" applyAlignment="1">
      <alignment horizontal="center" vertical="center"/>
    </xf>
    <xf numFmtId="0" fontId="46" fillId="11" borderId="27" xfId="0" applyFont="1" applyFill="1" applyBorder="1" applyAlignment="1">
      <alignment horizontal="center" vertical="center" wrapText="1"/>
    </xf>
    <xf numFmtId="0" fontId="47" fillId="11" borderId="28" xfId="0" applyFont="1" applyFill="1" applyBorder="1" applyAlignment="1">
      <alignment horizontal="center" vertical="center"/>
    </xf>
    <xf numFmtId="4" fontId="49" fillId="11" borderId="29" xfId="0" applyNumberFormat="1" applyFont="1" applyFill="1" applyBorder="1" applyAlignment="1">
      <alignment horizontal="center" vertical="center"/>
    </xf>
    <xf numFmtId="0" fontId="50" fillId="11" borderId="25" xfId="0" applyFont="1" applyFill="1" applyBorder="1" applyAlignment="1">
      <alignment horizontal="center" vertical="center"/>
    </xf>
    <xf numFmtId="4" fontId="50" fillId="0" borderId="25" xfId="0" applyNumberFormat="1" applyFont="1" applyBorder="1" applyAlignment="1">
      <alignment horizontal="right" vertical="center" wrapText="1"/>
    </xf>
    <xf numFmtId="4" fontId="50" fillId="0" borderId="25" xfId="0" applyNumberFormat="1" applyFont="1" applyBorder="1" applyAlignment="1">
      <alignment horizontal="right" vertical="center"/>
    </xf>
    <xf numFmtId="0" fontId="50" fillId="11" borderId="27" xfId="0" applyFont="1" applyFill="1" applyBorder="1" applyAlignment="1">
      <alignment horizontal="center" vertical="center"/>
    </xf>
    <xf numFmtId="4" fontId="50" fillId="0" borderId="27" xfId="0" applyNumberFormat="1" applyFont="1" applyBorder="1" applyAlignment="1">
      <alignment horizontal="right" vertical="center" wrapText="1"/>
    </xf>
    <xf numFmtId="4" fontId="50" fillId="0" borderId="27" xfId="0" applyNumberFormat="1" applyFont="1" applyBorder="1" applyAlignment="1">
      <alignment horizontal="right" vertical="center"/>
    </xf>
    <xf numFmtId="0" fontId="50" fillId="11" borderId="26" xfId="0" applyFont="1" applyFill="1" applyBorder="1" applyAlignment="1">
      <alignment horizontal="center" vertical="center"/>
    </xf>
    <xf numFmtId="0" fontId="50" fillId="0" borderId="27" xfId="0" applyFont="1" applyBorder="1" applyAlignment="1">
      <alignment vertical="center" wrapText="1"/>
    </xf>
    <xf numFmtId="0" fontId="50" fillId="11" borderId="27" xfId="0" applyFont="1" applyFill="1" applyBorder="1" applyAlignment="1">
      <alignment vertical="center"/>
    </xf>
    <xf numFmtId="0" fontId="51" fillId="0" borderId="27" xfId="0" applyFont="1" applyBorder="1" applyAlignment="1">
      <alignment vertical="center"/>
    </xf>
    <xf numFmtId="4" fontId="50" fillId="11" borderId="27" xfId="0" applyNumberFormat="1" applyFont="1" applyFill="1" applyBorder="1" applyAlignment="1">
      <alignment horizontal="right" vertical="center"/>
    </xf>
    <xf numFmtId="0" fontId="50" fillId="0" borderId="27" xfId="0" applyFont="1" applyBorder="1" applyAlignment="1">
      <alignment vertical="center"/>
    </xf>
    <xf numFmtId="0" fontId="51" fillId="0" borderId="27" xfId="0" applyFont="1" applyBorder="1" applyAlignment="1">
      <alignment horizontal="center" vertical="center"/>
    </xf>
    <xf numFmtId="0" fontId="50" fillId="11" borderId="29" xfId="0" applyFont="1" applyFill="1" applyBorder="1" applyAlignment="1">
      <alignment horizontal="center" vertical="center"/>
    </xf>
    <xf numFmtId="0" fontId="47" fillId="11" borderId="33" xfId="0" applyFont="1" applyFill="1" applyBorder="1" applyAlignment="1">
      <alignment horizontal="center" vertical="center"/>
    </xf>
    <xf numFmtId="4" fontId="49" fillId="11" borderId="25" xfId="0" applyNumberFormat="1" applyFont="1" applyFill="1" applyBorder="1" applyAlignment="1">
      <alignment horizontal="center" vertical="center"/>
    </xf>
    <xf numFmtId="4" fontId="48" fillId="11" borderId="27" xfId="0" applyNumberFormat="1" applyFont="1" applyFill="1" applyBorder="1" applyAlignment="1">
      <alignment horizontal="center" vertical="center"/>
    </xf>
    <xf numFmtId="0" fontId="53" fillId="11" borderId="37" xfId="0" applyFont="1" applyFill="1" applyBorder="1" applyAlignment="1">
      <alignment horizontal="center" vertical="center"/>
    </xf>
    <xf numFmtId="0" fontId="55" fillId="0" borderId="37" xfId="0" applyFont="1" applyBorder="1" applyAlignment="1">
      <alignment horizontal="center" vertical="center"/>
    </xf>
    <xf numFmtId="4" fontId="56" fillId="0" borderId="37" xfId="0" applyNumberFormat="1" applyFont="1" applyBorder="1" applyAlignment="1">
      <alignment horizontal="right" vertical="center"/>
    </xf>
    <xf numFmtId="0" fontId="55" fillId="0" borderId="27" xfId="0" applyFont="1" applyBorder="1" applyAlignment="1">
      <alignment horizontal="center" vertical="center"/>
    </xf>
    <xf numFmtId="4" fontId="53" fillId="0" borderId="27" xfId="0" applyNumberFormat="1" applyFont="1" applyBorder="1" applyAlignment="1">
      <alignment horizontal="right" vertical="center" wrapText="1"/>
    </xf>
    <xf numFmtId="0" fontId="50" fillId="11" borderId="24" xfId="0" applyFont="1" applyFill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4" fontId="53" fillId="0" borderId="27" xfId="0" applyNumberFormat="1" applyFont="1" applyBorder="1" applyAlignment="1">
      <alignment horizontal="right" vertical="center"/>
    </xf>
    <xf numFmtId="0" fontId="15" fillId="11" borderId="26" xfId="0" applyFont="1" applyFill="1" applyBorder="1"/>
    <xf numFmtId="0" fontId="53" fillId="11" borderId="27" xfId="0" applyFont="1" applyFill="1" applyBorder="1" applyAlignment="1">
      <alignment horizontal="center" vertical="center"/>
    </xf>
    <xf numFmtId="0" fontId="15" fillId="11" borderId="29" xfId="0" applyFont="1" applyFill="1" applyBorder="1"/>
    <xf numFmtId="0" fontId="47" fillId="11" borderId="38" xfId="0" applyFont="1" applyFill="1" applyBorder="1" applyAlignment="1">
      <alignment horizontal="center" vertical="center"/>
    </xf>
    <xf numFmtId="4" fontId="53" fillId="0" borderId="25" xfId="0" applyNumberFormat="1" applyFont="1" applyBorder="1" applyAlignment="1">
      <alignment horizontal="right" vertical="center"/>
    </xf>
    <xf numFmtId="0" fontId="53" fillId="11" borderId="26" xfId="0" applyFont="1" applyFill="1" applyBorder="1" applyAlignment="1">
      <alignment horizontal="center" vertical="center"/>
    </xf>
    <xf numFmtId="4" fontId="57" fillId="11" borderId="27" xfId="0" applyNumberFormat="1" applyFont="1" applyFill="1" applyBorder="1" applyAlignment="1">
      <alignment horizontal="right" vertical="center"/>
    </xf>
    <xf numFmtId="4" fontId="58" fillId="0" borderId="27" xfId="0" applyNumberFormat="1" applyFont="1" applyBorder="1" applyAlignment="1">
      <alignment horizontal="right" vertical="center" wrapText="1"/>
    </xf>
    <xf numFmtId="0" fontId="53" fillId="0" borderId="27" xfId="0" applyFont="1" applyBorder="1" applyAlignment="1">
      <alignment vertical="center"/>
    </xf>
    <xf numFmtId="4" fontId="55" fillId="0" borderId="27" xfId="0" applyNumberFormat="1" applyFont="1" applyBorder="1" applyAlignment="1">
      <alignment horizontal="center" vertical="center"/>
    </xf>
    <xf numFmtId="4" fontId="53" fillId="11" borderId="27" xfId="0" applyNumberFormat="1" applyFont="1" applyFill="1" applyBorder="1" applyAlignment="1">
      <alignment horizontal="right" vertical="center"/>
    </xf>
    <xf numFmtId="4" fontId="59" fillId="11" borderId="27" xfId="0" applyNumberFormat="1" applyFont="1" applyFill="1" applyBorder="1" applyAlignment="1">
      <alignment horizontal="right" vertical="center"/>
    </xf>
    <xf numFmtId="4" fontId="53" fillId="0" borderId="29" xfId="0" applyNumberFormat="1" applyFont="1" applyBorder="1" applyAlignment="1">
      <alignment horizontal="right" vertical="center" wrapText="1"/>
    </xf>
    <xf numFmtId="4" fontId="53" fillId="0" borderId="25" xfId="0" applyNumberFormat="1" applyFont="1" applyBorder="1" applyAlignment="1">
      <alignment horizontal="right" vertical="center" wrapText="1"/>
    </xf>
    <xf numFmtId="0" fontId="50" fillId="11" borderId="27" xfId="0" applyFont="1" applyFill="1" applyBorder="1" applyAlignment="1">
      <alignment vertical="center" wrapText="1"/>
    </xf>
    <xf numFmtId="4" fontId="60" fillId="0" borderId="27" xfId="0" applyNumberFormat="1" applyFont="1" applyBorder="1" applyAlignment="1">
      <alignment horizontal="right" vertical="center"/>
    </xf>
    <xf numFmtId="4" fontId="60" fillId="0" borderId="37" xfId="0" applyNumberFormat="1" applyFont="1" applyBorder="1" applyAlignment="1">
      <alignment horizontal="right" vertical="center"/>
    </xf>
    <xf numFmtId="4" fontId="48" fillId="0" borderId="27" xfId="0" applyNumberFormat="1" applyFont="1" applyBorder="1" applyAlignment="1">
      <alignment horizontal="center" vertical="center"/>
    </xf>
    <xf numFmtId="0" fontId="50" fillId="11" borderId="25" xfId="0" applyFont="1" applyFill="1" applyBorder="1" applyAlignment="1">
      <alignment vertical="center"/>
    </xf>
    <xf numFmtId="0" fontId="52" fillId="0" borderId="27" xfId="0" applyFont="1" applyBorder="1" applyAlignment="1">
      <alignment vertical="center"/>
    </xf>
    <xf numFmtId="0" fontId="15" fillId="11" borderId="28" xfId="0" applyFont="1" applyFill="1" applyBorder="1"/>
    <xf numFmtId="0" fontId="50" fillId="11" borderId="25" xfId="0" applyFont="1" applyFill="1" applyBorder="1" applyAlignment="1">
      <alignment horizontal="right" vertical="center"/>
    </xf>
    <xf numFmtId="4" fontId="50" fillId="11" borderId="25" xfId="0" applyNumberFormat="1" applyFont="1" applyFill="1" applyBorder="1" applyAlignment="1">
      <alignment horizontal="right" vertical="center"/>
    </xf>
    <xf numFmtId="0" fontId="50" fillId="11" borderId="27" xfId="0" applyFont="1" applyFill="1" applyBorder="1" applyAlignment="1">
      <alignment horizontal="right" vertical="center"/>
    </xf>
    <xf numFmtId="0" fontId="50" fillId="11" borderId="28" xfId="0" applyFont="1" applyFill="1" applyBorder="1" applyAlignment="1">
      <alignment horizontal="center" vertical="center"/>
    </xf>
    <xf numFmtId="0" fontId="50" fillId="11" borderId="29" xfId="0" applyFont="1" applyFill="1" applyBorder="1" applyAlignment="1">
      <alignment horizontal="right" vertical="center"/>
    </xf>
    <xf numFmtId="4" fontId="61" fillId="0" borderId="29" xfId="0" applyNumberFormat="1" applyFont="1" applyBorder="1" applyAlignment="1">
      <alignment horizontal="right" vertical="center"/>
    </xf>
    <xf numFmtId="0" fontId="50" fillId="11" borderId="24" xfId="0" applyFont="1" applyFill="1" applyBorder="1" applyAlignment="1">
      <alignment vertical="center"/>
    </xf>
    <xf numFmtId="4" fontId="62" fillId="0" borderId="27" xfId="0" applyNumberFormat="1" applyFont="1" applyBorder="1" applyAlignment="1">
      <alignment horizontal="right" vertical="center"/>
    </xf>
    <xf numFmtId="0" fontId="50" fillId="0" borderId="24" xfId="0" applyFont="1" applyBorder="1" applyAlignment="1">
      <alignment vertical="center" wrapText="1"/>
    </xf>
    <xf numFmtId="0" fontId="51" fillId="0" borderId="24" xfId="0" applyFont="1" applyBorder="1" applyAlignment="1">
      <alignment vertical="center"/>
    </xf>
    <xf numFmtId="0" fontId="50" fillId="0" borderId="24" xfId="0" applyFont="1" applyBorder="1" applyAlignment="1">
      <alignment vertical="center"/>
    </xf>
    <xf numFmtId="0" fontId="15" fillId="11" borderId="27" xfId="0" applyFont="1" applyFill="1" applyBorder="1" applyAlignment="1">
      <alignment horizontal="center"/>
    </xf>
    <xf numFmtId="0" fontId="53" fillId="0" borderId="26" xfId="0" applyFont="1" applyBorder="1" applyAlignment="1">
      <alignment vertical="center"/>
    </xf>
    <xf numFmtId="0" fontId="63" fillId="0" borderId="37" xfId="0" applyFont="1" applyBorder="1" applyAlignment="1">
      <alignment vertical="center" wrapText="1"/>
    </xf>
    <xf numFmtId="4" fontId="58" fillId="0" borderId="37" xfId="0" applyNumberFormat="1" applyFont="1" applyBorder="1" applyAlignment="1">
      <alignment horizontal="right" vertical="center"/>
    </xf>
    <xf numFmtId="0" fontId="50" fillId="0" borderId="25" xfId="0" applyFont="1" applyBorder="1" applyAlignment="1">
      <alignment vertical="center"/>
    </xf>
    <xf numFmtId="4" fontId="46" fillId="0" borderId="41" xfId="0" applyNumberFormat="1" applyFont="1" applyBorder="1" applyAlignment="1">
      <alignment horizontal="right" vertical="center"/>
    </xf>
    <xf numFmtId="0" fontId="47" fillId="11" borderId="42" xfId="0" applyFont="1" applyFill="1" applyBorder="1" applyAlignment="1">
      <alignment horizontal="center" vertical="center"/>
    </xf>
    <xf numFmtId="4" fontId="48" fillId="11" borderId="41" xfId="0" applyNumberFormat="1" applyFont="1" applyFill="1" applyBorder="1" applyAlignment="1">
      <alignment horizontal="center" vertical="center"/>
    </xf>
    <xf numFmtId="0" fontId="64" fillId="0" borderId="27" xfId="0" applyFont="1" applyBorder="1" applyAlignment="1">
      <alignment vertical="center"/>
    </xf>
    <xf numFmtId="0" fontId="65" fillId="3" borderId="1" xfId="0" applyFont="1" applyFill="1" applyBorder="1" applyAlignment="1">
      <alignment vertical="center"/>
    </xf>
    <xf numFmtId="0" fontId="66" fillId="3" borderId="1" xfId="0" applyFont="1" applyFill="1" applyBorder="1" applyAlignment="1">
      <alignment vertical="center"/>
    </xf>
    <xf numFmtId="43" fontId="14" fillId="0" borderId="0" xfId="0" applyNumberFormat="1" applyFont="1"/>
    <xf numFmtId="0" fontId="64" fillId="11" borderId="27" xfId="0" applyFont="1" applyFill="1" applyBorder="1" applyAlignment="1">
      <alignment vertical="center"/>
    </xf>
    <xf numFmtId="0" fontId="64" fillId="0" borderId="27" xfId="0" applyFont="1" applyBorder="1" applyAlignment="1">
      <alignment vertical="center" wrapText="1"/>
    </xf>
    <xf numFmtId="0" fontId="66" fillId="11" borderId="29" xfId="0" applyFont="1" applyFill="1" applyBorder="1" applyAlignment="1">
      <alignment wrapText="1"/>
    </xf>
    <xf numFmtId="43" fontId="66" fillId="11" borderId="29" xfId="1" applyFont="1" applyFill="1" applyBorder="1"/>
    <xf numFmtId="43" fontId="53" fillId="0" borderId="27" xfId="1" applyFont="1" applyBorder="1" applyAlignment="1">
      <alignment horizontal="right" vertical="center"/>
    </xf>
    <xf numFmtId="0" fontId="53" fillId="0" borderId="24" xfId="0" applyFont="1" applyBorder="1" applyAlignment="1">
      <alignment vertical="center"/>
    </xf>
    <xf numFmtId="43" fontId="15" fillId="0" borderId="27" xfId="1" applyFont="1" applyBorder="1" applyAlignment="1">
      <alignment vertical="center" wrapText="1"/>
    </xf>
    <xf numFmtId="0" fontId="0" fillId="0" borderId="24" xfId="0" applyBorder="1"/>
    <xf numFmtId="43" fontId="0" fillId="0" borderId="0" xfId="0" applyNumberFormat="1"/>
    <xf numFmtId="4" fontId="0" fillId="0" borderId="0" xfId="0" applyNumberFormat="1"/>
    <xf numFmtId="4" fontId="49" fillId="0" borderId="25" xfId="0" applyNumberFormat="1" applyFont="1" applyBorder="1" applyAlignment="1">
      <alignment horizontal="center" vertical="center"/>
    </xf>
    <xf numFmtId="43" fontId="60" fillId="0" borderId="27" xfId="1" applyFont="1" applyBorder="1" applyAlignment="1">
      <alignment horizontal="right" vertical="center"/>
    </xf>
    <xf numFmtId="3" fontId="55" fillId="0" borderId="27" xfId="0" applyNumberFormat="1" applyFont="1" applyBorder="1" applyAlignment="1">
      <alignment horizontal="center" vertical="center"/>
    </xf>
    <xf numFmtId="4" fontId="68" fillId="0" borderId="27" xfId="0" applyNumberFormat="1" applyFont="1" applyBorder="1" applyAlignment="1">
      <alignment horizontal="right" vertical="center"/>
    </xf>
    <xf numFmtId="4" fontId="49" fillId="0" borderId="29" xfId="0" applyNumberFormat="1" applyFont="1" applyBorder="1" applyAlignment="1">
      <alignment horizontal="center" vertical="center"/>
    </xf>
    <xf numFmtId="0" fontId="49" fillId="11" borderId="42" xfId="0" applyFont="1" applyFill="1" applyBorder="1" applyAlignment="1">
      <alignment horizontal="center" vertical="center"/>
    </xf>
    <xf numFmtId="0" fontId="65" fillId="3" borderId="12" xfId="0" applyFont="1" applyFill="1" applyBorder="1" applyAlignment="1">
      <alignment vertical="center"/>
    </xf>
    <xf numFmtId="4" fontId="49" fillId="11" borderId="41" xfId="0" applyNumberFormat="1" applyFont="1" applyFill="1" applyBorder="1" applyAlignment="1">
      <alignment horizontal="center" vertical="center"/>
    </xf>
    <xf numFmtId="2" fontId="15" fillId="11" borderId="27" xfId="0" applyNumberFormat="1" applyFont="1" applyFill="1" applyBorder="1" applyAlignment="1">
      <alignment vertical="center"/>
    </xf>
    <xf numFmtId="0" fontId="50" fillId="11" borderId="34" xfId="0" applyFont="1" applyFill="1" applyBorder="1" applyAlignment="1">
      <alignment horizontal="center" vertical="center"/>
    </xf>
    <xf numFmtId="0" fontId="44" fillId="0" borderId="5" xfId="0" applyFont="1" applyBorder="1" applyAlignment="1">
      <alignment horizontal="left"/>
    </xf>
    <xf numFmtId="0" fontId="13" fillId="5" borderId="0" xfId="0" applyFont="1" applyFill="1"/>
    <xf numFmtId="0" fontId="13" fillId="4" borderId="0" xfId="0" applyFont="1" applyFill="1"/>
    <xf numFmtId="0" fontId="44" fillId="0" borderId="5" xfId="0" applyFont="1" applyBorder="1" applyAlignment="1">
      <alignment horizontal="left" vertical="center"/>
    </xf>
    <xf numFmtId="0" fontId="47" fillId="11" borderId="34" xfId="0" applyFont="1" applyFill="1" applyBorder="1" applyAlignment="1">
      <alignment horizontal="center" vertical="center"/>
    </xf>
    <xf numFmtId="4" fontId="49" fillId="11" borderId="24" xfId="0" applyNumberFormat="1" applyFont="1" applyFill="1" applyBorder="1" applyAlignment="1">
      <alignment horizontal="center" vertical="center"/>
    </xf>
    <xf numFmtId="2" fontId="55" fillId="0" borderId="27" xfId="0" applyNumberFormat="1" applyFont="1" applyBorder="1" applyAlignment="1">
      <alignment horizontal="center" vertical="center"/>
    </xf>
    <xf numFmtId="1" fontId="55" fillId="0" borderId="27" xfId="0" applyNumberFormat="1" applyFont="1" applyBorder="1" applyAlignment="1">
      <alignment horizontal="center" vertical="center"/>
    </xf>
    <xf numFmtId="2" fontId="53" fillId="0" borderId="27" xfId="0" applyNumberFormat="1" applyFont="1" applyBorder="1" applyAlignment="1">
      <alignment horizontal="center" vertical="center"/>
    </xf>
    <xf numFmtId="4" fontId="60" fillId="0" borderId="44" xfId="0" applyNumberFormat="1" applyFont="1" applyBorder="1" applyAlignment="1">
      <alignment horizontal="right" vertical="center"/>
    </xf>
    <xf numFmtId="2" fontId="50" fillId="11" borderId="27" xfId="0" applyNumberFormat="1" applyFont="1" applyFill="1" applyBorder="1" applyAlignment="1">
      <alignment horizontal="center" vertical="center"/>
    </xf>
    <xf numFmtId="43" fontId="55" fillId="0" borderId="27" xfId="1" applyFont="1" applyBorder="1" applyAlignment="1">
      <alignment horizontal="center" vertical="center"/>
    </xf>
    <xf numFmtId="0" fontId="53" fillId="0" borderId="30" xfId="0" applyFont="1" applyBorder="1" applyAlignment="1">
      <alignment vertical="center"/>
    </xf>
    <xf numFmtId="0" fontId="53" fillId="0" borderId="24" xfId="0" applyFont="1" applyBorder="1" applyAlignment="1">
      <alignment horizontal="left" vertical="center"/>
    </xf>
    <xf numFmtId="0" fontId="53" fillId="0" borderId="27" xfId="0" applyFont="1" applyBorder="1" applyAlignment="1">
      <alignment horizontal="left" vertical="center"/>
    </xf>
    <xf numFmtId="0" fontId="71" fillId="11" borderId="42" xfId="0" applyFont="1" applyFill="1" applyBorder="1" applyAlignment="1">
      <alignment horizontal="center" vertical="center"/>
    </xf>
    <xf numFmtId="4" fontId="72" fillId="11" borderId="32" xfId="0" applyNumberFormat="1" applyFont="1" applyFill="1" applyBorder="1"/>
    <xf numFmtId="0" fontId="50" fillId="11" borderId="30" xfId="0" applyFont="1" applyFill="1" applyBorder="1" applyAlignment="1">
      <alignment horizontal="center" vertical="center"/>
    </xf>
    <xf numFmtId="0" fontId="50" fillId="11" borderId="26" xfId="0" applyFont="1" applyFill="1" applyBorder="1" applyAlignment="1">
      <alignment vertical="center" wrapText="1"/>
    </xf>
    <xf numFmtId="4" fontId="51" fillId="0" borderId="25" xfId="0" applyNumberFormat="1" applyFont="1" applyBorder="1" applyAlignment="1">
      <alignment horizontal="right" vertical="center"/>
    </xf>
    <xf numFmtId="0" fontId="50" fillId="11" borderId="30" xfId="0" applyFont="1" applyFill="1" applyBorder="1" applyAlignment="1">
      <alignment horizontal="left" vertical="center"/>
    </xf>
    <xf numFmtId="0" fontId="12" fillId="0" borderId="0" xfId="0" applyFont="1"/>
    <xf numFmtId="0" fontId="69" fillId="0" borderId="3" xfId="0" applyFont="1" applyBorder="1" applyAlignment="1">
      <alignment vertical="center"/>
    </xf>
    <xf numFmtId="0" fontId="70" fillId="0" borderId="3" xfId="0" applyFont="1" applyBorder="1" applyAlignment="1">
      <alignment vertical="center" wrapText="1"/>
    </xf>
    <xf numFmtId="0" fontId="50" fillId="11" borderId="24" xfId="0" applyFont="1" applyFill="1" applyBorder="1" applyAlignment="1">
      <alignment horizontal="left" vertical="center" wrapText="1"/>
    </xf>
    <xf numFmtId="0" fontId="50" fillId="11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4" fontId="53" fillId="0" borderId="0" xfId="0" applyNumberFormat="1" applyFont="1" applyAlignment="1">
      <alignment horizontal="right" vertical="center" wrapText="1"/>
    </xf>
    <xf numFmtId="4" fontId="50" fillId="0" borderId="29" xfId="0" applyNumberFormat="1" applyFont="1" applyBorder="1" applyAlignment="1">
      <alignment horizontal="right" vertical="center"/>
    </xf>
    <xf numFmtId="0" fontId="53" fillId="0" borderId="30" xfId="0" applyFont="1" applyBorder="1" applyAlignment="1">
      <alignment horizontal="left" vertical="center"/>
    </xf>
    <xf numFmtId="166" fontId="64" fillId="11" borderId="27" xfId="1" applyNumberFormat="1" applyFont="1" applyFill="1" applyBorder="1" applyAlignment="1">
      <alignment horizontal="right" vertical="center"/>
    </xf>
    <xf numFmtId="3" fontId="50" fillId="11" borderId="27" xfId="0" applyNumberFormat="1" applyFont="1" applyFill="1" applyBorder="1" applyAlignment="1">
      <alignment horizontal="right" vertical="center"/>
    </xf>
    <xf numFmtId="1" fontId="53" fillId="0" borderId="27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41" fontId="0" fillId="0" borderId="0" xfId="0" applyNumberFormat="1"/>
    <xf numFmtId="167" fontId="0" fillId="0" borderId="1" xfId="0" applyNumberFormat="1" applyBorder="1"/>
    <xf numFmtId="167" fontId="16" fillId="0" borderId="1" xfId="0" applyNumberFormat="1" applyFont="1" applyBorder="1"/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167" fontId="0" fillId="0" borderId="0" xfId="0" applyNumberFormat="1"/>
    <xf numFmtId="167" fontId="16" fillId="0" borderId="0" xfId="0" applyNumberFormat="1" applyFont="1"/>
    <xf numFmtId="43" fontId="16" fillId="0" borderId="49" xfId="0" applyNumberFormat="1" applyFont="1" applyBorder="1"/>
    <xf numFmtId="167" fontId="19" fillId="0" borderId="1" xfId="10" applyNumberFormat="1" applyFont="1" applyFill="1" applyBorder="1" applyAlignment="1">
      <alignment horizontal="right" vertical="center"/>
    </xf>
    <xf numFmtId="166" fontId="19" fillId="0" borderId="12" xfId="1" applyNumberFormat="1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74" fillId="0" borderId="0" xfId="0" applyFont="1" applyAlignment="1">
      <alignment horizontal="center" vertical="top"/>
    </xf>
    <xf numFmtId="0" fontId="28" fillId="0" borderId="0" xfId="0" applyFont="1"/>
    <xf numFmtId="0" fontId="74" fillId="0" borderId="0" xfId="0" applyFont="1"/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9" fontId="19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 vertical="center"/>
    </xf>
    <xf numFmtId="166" fontId="32" fillId="0" borderId="12" xfId="1" applyNumberFormat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170" fontId="32" fillId="0" borderId="1" xfId="0" applyNumberFormat="1" applyFont="1" applyBorder="1" applyAlignment="1">
      <alignment horizontal="center" vertical="center" wrapText="1"/>
    </xf>
    <xf numFmtId="41" fontId="32" fillId="0" borderId="1" xfId="7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vertical="center" wrapText="1"/>
    </xf>
    <xf numFmtId="168" fontId="32" fillId="0" borderId="1" xfId="0" applyNumberFormat="1" applyFont="1" applyBorder="1" applyAlignment="1">
      <alignment horizontal="center" vertical="center" wrapText="1"/>
    </xf>
    <xf numFmtId="0" fontId="19" fillId="0" borderId="13" xfId="28" applyFont="1" applyBorder="1" applyAlignment="1">
      <alignment horizontal="center" vertical="center"/>
    </xf>
    <xf numFmtId="169" fontId="74" fillId="0" borderId="1" xfId="0" applyNumberFormat="1" applyFont="1" applyBorder="1" applyAlignment="1">
      <alignment horizontal="center" vertical="center"/>
    </xf>
    <xf numFmtId="0" fontId="74" fillId="0" borderId="1" xfId="0" applyFont="1" applyBorder="1" applyAlignment="1">
      <alignment horizontal="center"/>
    </xf>
    <xf numFmtId="41" fontId="32" fillId="0" borderId="12" xfId="7" applyFont="1" applyFill="1" applyBorder="1" applyAlignment="1">
      <alignment horizontal="right" vertical="center"/>
    </xf>
    <xf numFmtId="169" fontId="34" fillId="0" borderId="5" xfId="0" applyNumberFormat="1" applyFont="1" applyBorder="1" applyAlignment="1">
      <alignment horizontal="center" vertical="center"/>
    </xf>
    <xf numFmtId="0" fontId="74" fillId="0" borderId="1" xfId="0" applyFont="1" applyBorder="1"/>
    <xf numFmtId="171" fontId="74" fillId="0" borderId="1" xfId="0" applyNumberFormat="1" applyFont="1" applyBorder="1" applyAlignment="1">
      <alignment horizontal="center" vertical="center" wrapText="1"/>
    </xf>
    <xf numFmtId="0" fontId="19" fillId="0" borderId="1" xfId="28" applyFont="1" applyBorder="1" applyAlignment="1">
      <alignment horizontal="center" vertical="center"/>
    </xf>
    <xf numFmtId="41" fontId="35" fillId="0" borderId="1" xfId="3" applyFont="1" applyFill="1" applyBorder="1" applyAlignment="1"/>
    <xf numFmtId="169" fontId="35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168" fontId="28" fillId="0" borderId="1" xfId="0" applyNumberFormat="1" applyFont="1" applyBorder="1"/>
    <xf numFmtId="168" fontId="74" fillId="0" borderId="0" xfId="0" applyNumberFormat="1" applyFont="1"/>
    <xf numFmtId="168" fontId="28" fillId="0" borderId="1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168" fontId="28" fillId="0" borderId="11" xfId="0" applyNumberFormat="1" applyFont="1" applyBorder="1"/>
    <xf numFmtId="0" fontId="74" fillId="0" borderId="17" xfId="0" applyFont="1" applyBorder="1" applyAlignment="1">
      <alignment horizontal="left" indent="1"/>
    </xf>
    <xf numFmtId="0" fontId="74" fillId="0" borderId="18" xfId="0" applyFont="1" applyBorder="1"/>
    <xf numFmtId="0" fontId="74" fillId="0" borderId="19" xfId="0" applyFont="1" applyBorder="1"/>
    <xf numFmtId="0" fontId="74" fillId="0" borderId="20" xfId="0" applyFont="1" applyBorder="1" applyAlignment="1">
      <alignment horizontal="center"/>
    </xf>
    <xf numFmtId="168" fontId="74" fillId="0" borderId="20" xfId="0" applyNumberFormat="1" applyFont="1" applyBorder="1"/>
    <xf numFmtId="0" fontId="74" fillId="0" borderId="20" xfId="0" applyFont="1" applyBorder="1" applyAlignment="1">
      <alignment horizontal="center" vertical="center"/>
    </xf>
    <xf numFmtId="168" fontId="74" fillId="0" borderId="20" xfId="0" applyNumberFormat="1" applyFont="1" applyBorder="1" applyAlignment="1">
      <alignment vertical="center"/>
    </xf>
    <xf numFmtId="168" fontId="74" fillId="0" borderId="1" xfId="0" applyNumberFormat="1" applyFont="1" applyBorder="1"/>
    <xf numFmtId="169" fontId="75" fillId="0" borderId="11" xfId="0" applyNumberFormat="1" applyFont="1" applyBorder="1" applyAlignment="1">
      <alignment horizontal="center" vertical="center"/>
    </xf>
    <xf numFmtId="0" fontId="74" fillId="0" borderId="13" xfId="0" applyFont="1" applyBorder="1"/>
    <xf numFmtId="167" fontId="19" fillId="0" borderId="1" xfId="3" applyNumberFormat="1" applyFont="1" applyFill="1" applyBorder="1" applyAlignment="1">
      <alignment horizontal="right" vertical="top"/>
    </xf>
    <xf numFmtId="43" fontId="32" fillId="0" borderId="12" xfId="1" applyFont="1" applyFill="1" applyBorder="1" applyAlignment="1">
      <alignment horizontal="center" vertical="center" wrapText="1"/>
    </xf>
    <xf numFmtId="43" fontId="19" fillId="0" borderId="1" xfId="1" applyFont="1" applyFill="1" applyBorder="1" applyAlignment="1">
      <alignment horizontal="right" vertical="top"/>
    </xf>
    <xf numFmtId="43" fontId="32" fillId="0" borderId="1" xfId="1" applyFont="1" applyFill="1" applyBorder="1" applyAlignment="1">
      <alignment horizontal="center" vertical="center" wrapText="1"/>
    </xf>
    <xf numFmtId="0" fontId="32" fillId="0" borderId="1" xfId="28" applyFont="1" applyBorder="1" applyAlignment="1">
      <alignment horizontal="center" vertical="center"/>
    </xf>
    <xf numFmtId="169" fontId="19" fillId="0" borderId="11" xfId="0" applyNumberFormat="1" applyFont="1" applyBorder="1" applyAlignment="1">
      <alignment horizontal="center" vertical="center"/>
    </xf>
    <xf numFmtId="169" fontId="35" fillId="0" borderId="14" xfId="0" applyNumberFormat="1" applyFont="1" applyBorder="1" applyAlignment="1">
      <alignment horizontal="center" vertical="center"/>
    </xf>
    <xf numFmtId="41" fontId="28" fillId="0" borderId="1" xfId="0" applyNumberFormat="1" applyFont="1" applyBorder="1" applyAlignment="1">
      <alignment horizontal="center"/>
    </xf>
    <xf numFmtId="41" fontId="28" fillId="0" borderId="11" xfId="0" applyNumberFormat="1" applyFont="1" applyBorder="1" applyAlignment="1">
      <alignment horizontal="center"/>
    </xf>
    <xf numFmtId="41" fontId="74" fillId="0" borderId="1" xfId="0" applyNumberFormat="1" applyFont="1" applyBorder="1" applyAlignment="1">
      <alignment horizontal="center" vertical="center"/>
    </xf>
    <xf numFmtId="169" fontId="35" fillId="0" borderId="5" xfId="0" applyNumberFormat="1" applyFont="1" applyBorder="1" applyAlignment="1">
      <alignment horizontal="center" vertical="center"/>
    </xf>
    <xf numFmtId="0" fontId="19" fillId="0" borderId="1" xfId="28" applyFont="1" applyBorder="1" applyAlignment="1">
      <alignment horizontal="right" vertical="center"/>
    </xf>
    <xf numFmtId="0" fontId="19" fillId="0" borderId="1" xfId="28" applyFont="1" applyBorder="1" applyAlignment="1">
      <alignment vertical="center"/>
    </xf>
    <xf numFmtId="169" fontId="34" fillId="0" borderId="14" xfId="0" applyNumberFormat="1" applyFont="1" applyBorder="1" applyAlignment="1">
      <alignment horizontal="center" vertical="center"/>
    </xf>
    <xf numFmtId="169" fontId="34" fillId="0" borderId="0" xfId="0" applyNumberFormat="1" applyFont="1" applyAlignment="1">
      <alignment horizontal="center" vertical="center"/>
    </xf>
    <xf numFmtId="41" fontId="19" fillId="0" borderId="15" xfId="7" applyFont="1" applyFill="1" applyBorder="1" applyAlignment="1">
      <alignment horizontal="right" vertical="center"/>
    </xf>
    <xf numFmtId="0" fontId="19" fillId="0" borderId="0" xfId="0" applyFont="1"/>
    <xf numFmtId="0" fontId="19" fillId="0" borderId="1" xfId="0" applyFont="1" applyBorder="1" applyAlignment="1">
      <alignment vertical="center"/>
    </xf>
    <xf numFmtId="169" fontId="35" fillId="0" borderId="21" xfId="0" applyNumberFormat="1" applyFont="1" applyBorder="1" applyAlignment="1">
      <alignment horizontal="center" vertical="center"/>
    </xf>
    <xf numFmtId="172" fontId="19" fillId="0" borderId="1" xfId="28" applyNumberFormat="1" applyFont="1" applyBorder="1" applyAlignment="1">
      <alignment horizontal="center" vertical="center"/>
    </xf>
    <xf numFmtId="0" fontId="35" fillId="0" borderId="5" xfId="0" applyFont="1" applyBorder="1" applyAlignment="1">
      <alignment horizontal="left"/>
    </xf>
    <xf numFmtId="0" fontId="76" fillId="0" borderId="1" xfId="0" applyFont="1" applyBorder="1" applyAlignment="1">
      <alignment horizontal="center" vertical="center"/>
    </xf>
    <xf numFmtId="0" fontId="19" fillId="0" borderId="1" xfId="26" applyFont="1" applyBorder="1" applyAlignment="1">
      <alignment horizontal="center"/>
    </xf>
    <xf numFmtId="169" fontId="19" fillId="0" borderId="1" xfId="26" applyNumberFormat="1" applyFont="1" applyBorder="1" applyAlignment="1">
      <alignment horizontal="center" vertical="center"/>
    </xf>
    <xf numFmtId="171" fontId="19" fillId="0" borderId="1" xfId="26" applyNumberFormat="1" applyFont="1" applyBorder="1" applyAlignment="1">
      <alignment horizontal="center" vertical="center" wrapText="1"/>
    </xf>
    <xf numFmtId="170" fontId="32" fillId="0" borderId="1" xfId="0" applyNumberFormat="1" applyFont="1" applyBorder="1" applyAlignment="1">
      <alignment vertical="center" wrapText="1"/>
    </xf>
    <xf numFmtId="41" fontId="19" fillId="0" borderId="15" xfId="10" applyFont="1" applyFill="1" applyBorder="1" applyAlignment="1">
      <alignment horizontal="right" vertical="center"/>
    </xf>
    <xf numFmtId="172" fontId="19" fillId="0" borderId="13" xfId="28" applyNumberFormat="1" applyFont="1" applyBorder="1" applyAlignment="1">
      <alignment horizontal="center" vertical="center"/>
    </xf>
    <xf numFmtId="168" fontId="19" fillId="0" borderId="1" xfId="0" applyNumberFormat="1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43" fontId="32" fillId="0" borderId="12" xfId="1" applyFont="1" applyFill="1" applyBorder="1" applyAlignment="1">
      <alignment vertical="center"/>
    </xf>
    <xf numFmtId="166" fontId="32" fillId="0" borderId="12" xfId="1" applyNumberFormat="1" applyFont="1" applyFill="1" applyBorder="1" applyAlignment="1">
      <alignment vertical="center"/>
    </xf>
    <xf numFmtId="0" fontId="19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/>
    </xf>
    <xf numFmtId="41" fontId="35" fillId="0" borderId="20" xfId="3" applyFont="1" applyFill="1" applyBorder="1" applyAlignment="1"/>
    <xf numFmtId="41" fontId="35" fillId="0" borderId="0" xfId="3" applyFont="1" applyFill="1" applyBorder="1" applyAlignment="1"/>
    <xf numFmtId="41" fontId="35" fillId="0" borderId="12" xfId="3" applyFont="1" applyFill="1" applyBorder="1" applyAlignment="1"/>
    <xf numFmtId="169" fontId="32" fillId="0" borderId="1" xfId="0" applyNumberFormat="1" applyFont="1" applyBorder="1" applyAlignment="1">
      <alignment horizontal="center" vertical="center"/>
    </xf>
    <xf numFmtId="165" fontId="19" fillId="0" borderId="1" xfId="13" applyNumberFormat="1" applyFont="1" applyFill="1" applyBorder="1" applyAlignment="1">
      <alignment horizontal="right" vertical="center"/>
    </xf>
    <xf numFmtId="165" fontId="19" fillId="0" borderId="20" xfId="0" applyNumberFormat="1" applyFont="1" applyBorder="1" applyAlignment="1">
      <alignment horizontal="right" vertical="center"/>
    </xf>
    <xf numFmtId="43" fontId="28" fillId="0" borderId="1" xfId="0" applyNumberFormat="1" applyFont="1" applyBorder="1" applyAlignment="1">
      <alignment horizontal="center"/>
    </xf>
    <xf numFmtId="165" fontId="19" fillId="0" borderId="1" xfId="7" applyNumberFormat="1" applyFont="1" applyFill="1" applyBorder="1" applyAlignment="1">
      <alignment horizontal="right" vertical="center"/>
    </xf>
    <xf numFmtId="165" fontId="19" fillId="0" borderId="1" xfId="2" applyFont="1" applyFill="1" applyBorder="1" applyAlignment="1">
      <alignment horizontal="right" vertical="center"/>
    </xf>
    <xf numFmtId="41" fontId="35" fillId="0" borderId="22" xfId="3" applyFont="1" applyFill="1" applyBorder="1" applyAlignment="1"/>
    <xf numFmtId="41" fontId="35" fillId="0" borderId="23" xfId="3" applyFont="1" applyFill="1" applyBorder="1" applyAlignment="1"/>
    <xf numFmtId="169" fontId="34" fillId="0" borderId="8" xfId="0" applyNumberFormat="1" applyFont="1" applyBorder="1" applyAlignment="1">
      <alignment horizontal="center" vertical="center"/>
    </xf>
    <xf numFmtId="169" fontId="34" fillId="0" borderId="20" xfId="0" applyNumberFormat="1" applyFont="1" applyBorder="1" applyAlignment="1">
      <alignment horizontal="center" vertical="center"/>
    </xf>
    <xf numFmtId="41" fontId="19" fillId="0" borderId="19" xfId="10" applyFont="1" applyFill="1" applyBorder="1" applyAlignment="1">
      <alignment horizontal="right" vertical="center"/>
    </xf>
    <xf numFmtId="0" fontId="32" fillId="0" borderId="0" xfId="0" applyFont="1" applyAlignment="1">
      <alignment horizontal="center"/>
    </xf>
    <xf numFmtId="41" fontId="35" fillId="0" borderId="1" xfId="3" applyFont="1" applyFill="1" applyBorder="1" applyAlignment="1">
      <alignment horizontal="center"/>
    </xf>
    <xf numFmtId="41" fontId="19" fillId="0" borderId="11" xfId="7" applyFont="1" applyFill="1" applyBorder="1" applyAlignment="1">
      <alignment horizontal="right" vertical="center"/>
    </xf>
    <xf numFmtId="168" fontId="74" fillId="0" borderId="11" xfId="0" applyNumberFormat="1" applyFont="1" applyBorder="1"/>
    <xf numFmtId="41" fontId="74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1" xfId="26" applyFont="1" applyBorder="1" applyAlignment="1">
      <alignment horizontal="center" vertical="center"/>
    </xf>
    <xf numFmtId="169" fontId="74" fillId="0" borderId="11" xfId="0" applyNumberFormat="1" applyFont="1" applyBorder="1" applyAlignment="1">
      <alignment horizontal="center" vertical="center"/>
    </xf>
    <xf numFmtId="168" fontId="74" fillId="0" borderId="1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/>
    </xf>
    <xf numFmtId="0" fontId="32" fillId="0" borderId="13" xfId="28" applyFont="1" applyBorder="1" applyAlignment="1">
      <alignment horizontal="right"/>
    </xf>
    <xf numFmtId="41" fontId="32" fillId="0" borderId="12" xfId="13" applyFont="1" applyFill="1" applyBorder="1" applyAlignment="1">
      <alignment horizontal="right" vertical="center"/>
    </xf>
    <xf numFmtId="0" fontId="32" fillId="0" borderId="1" xfId="28" applyFont="1" applyBorder="1" applyAlignment="1">
      <alignment horizontal="right" vertical="center"/>
    </xf>
    <xf numFmtId="164" fontId="32" fillId="0" borderId="1" xfId="28" applyNumberFormat="1" applyFont="1" applyBorder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/>
    </xf>
    <xf numFmtId="41" fontId="74" fillId="0" borderId="1" xfId="0" applyNumberFormat="1" applyFont="1" applyBorder="1" applyAlignment="1">
      <alignment vertical="center"/>
    </xf>
    <xf numFmtId="171" fontId="28" fillId="0" borderId="1" xfId="0" applyNumberFormat="1" applyFont="1" applyBorder="1" applyAlignment="1">
      <alignment horizontal="center"/>
    </xf>
    <xf numFmtId="174" fontId="74" fillId="0" borderId="0" xfId="0" applyNumberFormat="1" applyFont="1"/>
    <xf numFmtId="41" fontId="19" fillId="0" borderId="11" xfId="13" applyFont="1" applyFill="1" applyBorder="1" applyAlignment="1">
      <alignment horizontal="right" vertical="center"/>
    </xf>
    <xf numFmtId="3" fontId="74" fillId="0" borderId="1" xfId="0" applyNumberFormat="1" applyFont="1" applyBorder="1"/>
    <xf numFmtId="0" fontId="35" fillId="0" borderId="1" xfId="0" applyFont="1" applyBorder="1" applyAlignment="1">
      <alignment vertical="center"/>
    </xf>
    <xf numFmtId="0" fontId="74" fillId="0" borderId="13" xfId="0" applyFont="1" applyBorder="1" applyAlignment="1">
      <alignment horizontal="center" vertical="center"/>
    </xf>
    <xf numFmtId="169" fontId="35" fillId="0" borderId="0" xfId="0" applyNumberFormat="1" applyFont="1" applyAlignment="1">
      <alignment horizontal="center" vertical="center"/>
    </xf>
    <xf numFmtId="41" fontId="19" fillId="0" borderId="19" xfId="7" applyFont="1" applyFill="1" applyBorder="1" applyAlignment="1">
      <alignment horizontal="right" vertical="center"/>
    </xf>
    <xf numFmtId="0" fontId="35" fillId="0" borderId="0" xfId="0" applyFont="1"/>
    <xf numFmtId="169" fontId="35" fillId="0" borderId="8" xfId="0" applyNumberFormat="1" applyFont="1" applyBorder="1" applyAlignment="1">
      <alignment horizontal="center" vertical="center"/>
    </xf>
    <xf numFmtId="169" fontId="73" fillId="0" borderId="1" xfId="0" applyNumberFormat="1" applyFont="1" applyBorder="1" applyAlignment="1">
      <alignment horizontal="center" vertical="center"/>
    </xf>
    <xf numFmtId="41" fontId="73" fillId="0" borderId="1" xfId="7" applyFont="1" applyFill="1" applyBorder="1" applyAlignment="1">
      <alignment horizontal="right" vertical="center"/>
    </xf>
    <xf numFmtId="0" fontId="73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/>
    </xf>
    <xf numFmtId="41" fontId="73" fillId="0" borderId="12" xfId="7" applyFont="1" applyFill="1" applyBorder="1" applyAlignment="1">
      <alignment horizontal="right" vertical="center"/>
    </xf>
    <xf numFmtId="41" fontId="32" fillId="0" borderId="1" xfId="7" applyFont="1" applyFill="1" applyBorder="1" applyAlignment="1">
      <alignment horizontal="center"/>
    </xf>
    <xf numFmtId="41" fontId="32" fillId="0" borderId="1" xfId="13" applyFont="1" applyFill="1" applyBorder="1" applyAlignment="1">
      <alignment horizontal="right" vertical="center"/>
    </xf>
    <xf numFmtId="0" fontId="35" fillId="0" borderId="1" xfId="0" applyFont="1" applyBorder="1"/>
    <xf numFmtId="169" fontId="19" fillId="0" borderId="13" xfId="0" applyNumberFormat="1" applyFont="1" applyBorder="1" applyAlignment="1">
      <alignment horizontal="center" vertical="center"/>
    </xf>
    <xf numFmtId="41" fontId="32" fillId="0" borderId="39" xfId="7" applyFont="1" applyFill="1" applyBorder="1" applyAlignment="1">
      <alignment horizontal="right" vertical="center"/>
    </xf>
    <xf numFmtId="41" fontId="74" fillId="0" borderId="11" xfId="0" applyNumberFormat="1" applyFont="1" applyBorder="1" applyAlignment="1">
      <alignment horizontal="center"/>
    </xf>
    <xf numFmtId="173" fontId="19" fillId="0" borderId="1" xfId="13" applyNumberFormat="1" applyFont="1" applyFill="1" applyBorder="1" applyAlignment="1">
      <alignment horizontal="right" vertical="center"/>
    </xf>
    <xf numFmtId="0" fontId="19" fillId="0" borderId="15" xfId="28" applyFont="1" applyBorder="1" applyAlignment="1">
      <alignment horizontal="right" vertical="center"/>
    </xf>
    <xf numFmtId="0" fontId="74" fillId="0" borderId="20" xfId="0" applyFont="1" applyBorder="1" applyAlignment="1">
      <alignment horizontal="right" vertical="center"/>
    </xf>
    <xf numFmtId="41" fontId="35" fillId="0" borderId="23" xfId="3" applyFont="1" applyFill="1" applyBorder="1" applyAlignment="1">
      <alignment horizontal="left"/>
    </xf>
    <xf numFmtId="41" fontId="35" fillId="0" borderId="23" xfId="3" applyFont="1" applyFill="1" applyBorder="1" applyAlignment="1">
      <alignment horizontal="right"/>
    </xf>
    <xf numFmtId="168" fontId="74" fillId="0" borderId="15" xfId="0" applyNumberFormat="1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164" fontId="32" fillId="0" borderId="1" xfId="28" applyNumberFormat="1" applyFont="1" applyBorder="1" applyAlignment="1">
      <alignment vertical="center"/>
    </xf>
    <xf numFmtId="0" fontId="74" fillId="0" borderId="12" xfId="0" applyFont="1" applyBorder="1" applyAlignment="1">
      <alignment horizontal="center" vertical="center"/>
    </xf>
    <xf numFmtId="169" fontId="35" fillId="0" borderId="12" xfId="0" applyNumberFormat="1" applyFont="1" applyBorder="1" applyAlignment="1">
      <alignment horizontal="center" vertical="center"/>
    </xf>
    <xf numFmtId="169" fontId="74" fillId="0" borderId="13" xfId="0" applyNumberFormat="1" applyFont="1" applyBorder="1" applyAlignment="1">
      <alignment horizontal="center" vertical="center"/>
    </xf>
    <xf numFmtId="168" fontId="19" fillId="0" borderId="0" xfId="0" applyNumberFormat="1" applyFont="1"/>
    <xf numFmtId="169" fontId="35" fillId="0" borderId="23" xfId="0" applyNumberFormat="1" applyFont="1" applyBorder="1" applyAlignment="1">
      <alignment horizontal="center" vertical="center"/>
    </xf>
    <xf numFmtId="170" fontId="32" fillId="0" borderId="12" xfId="0" applyNumberFormat="1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/>
    </xf>
    <xf numFmtId="169" fontId="20" fillId="0" borderId="14" xfId="0" applyNumberFormat="1" applyFont="1" applyBorder="1" applyAlignment="1">
      <alignment horizontal="center" vertical="center"/>
    </xf>
    <xf numFmtId="171" fontId="19" fillId="0" borderId="1" xfId="0" applyNumberFormat="1" applyFont="1" applyBorder="1" applyAlignment="1">
      <alignment horizontal="center" vertical="center" wrapText="1"/>
    </xf>
    <xf numFmtId="166" fontId="32" fillId="0" borderId="1" xfId="1" applyNumberFormat="1" applyFont="1" applyFill="1" applyBorder="1" applyAlignment="1">
      <alignment horizontal="right" vertical="center"/>
    </xf>
    <xf numFmtId="169" fontId="34" fillId="0" borderId="21" xfId="0" applyNumberFormat="1" applyFont="1" applyBorder="1" applyAlignment="1">
      <alignment horizontal="center" vertical="center"/>
    </xf>
    <xf numFmtId="169" fontId="34" fillId="0" borderId="1" xfId="0" applyNumberFormat="1" applyFont="1" applyBorder="1" applyAlignment="1">
      <alignment horizontal="center" vertical="center"/>
    </xf>
    <xf numFmtId="41" fontId="19" fillId="0" borderId="1" xfId="7" applyFont="1" applyFill="1" applyBorder="1" applyAlignment="1">
      <alignment vertical="center"/>
    </xf>
    <xf numFmtId="173" fontId="77" fillId="0" borderId="13" xfId="3" applyNumberFormat="1" applyFont="1" applyFill="1" applyBorder="1" applyAlignment="1">
      <alignment horizontal="center" vertical="center" wrapText="1"/>
    </xf>
    <xf numFmtId="0" fontId="19" fillId="0" borderId="1" xfId="28" applyFont="1" applyBorder="1" applyAlignment="1">
      <alignment horizontal="center"/>
    </xf>
    <xf numFmtId="173" fontId="27" fillId="0" borderId="13" xfId="3" applyNumberFormat="1" applyFont="1" applyFill="1" applyBorder="1" applyAlignment="1">
      <alignment horizontal="center" vertical="center" wrapText="1"/>
    </xf>
    <xf numFmtId="43" fontId="74" fillId="0" borderId="1" xfId="0" applyNumberFormat="1" applyFont="1" applyBorder="1" applyAlignment="1">
      <alignment horizontal="center" vertical="center"/>
    </xf>
    <xf numFmtId="43" fontId="32" fillId="0" borderId="12" xfId="1" applyFont="1" applyFill="1" applyBorder="1" applyAlignment="1">
      <alignment horizontal="center" vertical="top" wrapText="1"/>
    </xf>
    <xf numFmtId="0" fontId="74" fillId="0" borderId="1" xfId="0" applyFont="1" applyBorder="1" applyAlignment="1">
      <alignment horizontal="center" vertical="top"/>
    </xf>
    <xf numFmtId="169" fontId="33" fillId="0" borderId="1" xfId="0" applyNumberFormat="1" applyFont="1" applyBorder="1" applyAlignment="1">
      <alignment horizontal="center" vertical="center"/>
    </xf>
    <xf numFmtId="168" fontId="33" fillId="0" borderId="1" xfId="0" applyNumberFormat="1" applyFont="1" applyBorder="1" applyAlignment="1">
      <alignment horizontal="center" vertical="center" wrapText="1"/>
    </xf>
    <xf numFmtId="169" fontId="74" fillId="0" borderId="1" xfId="0" applyNumberFormat="1" applyFont="1" applyBorder="1" applyAlignment="1">
      <alignment horizontal="left" vertical="top"/>
    </xf>
    <xf numFmtId="43" fontId="32" fillId="0" borderId="12" xfId="1" applyFont="1" applyFill="1" applyBorder="1" applyAlignment="1">
      <alignment horizontal="left" vertical="top" wrapText="1"/>
    </xf>
    <xf numFmtId="169" fontId="33" fillId="0" borderId="1" xfId="0" applyNumberFormat="1" applyFont="1" applyBorder="1" applyAlignment="1">
      <alignment horizontal="left" vertical="top"/>
    </xf>
    <xf numFmtId="0" fontId="78" fillId="0" borderId="1" xfId="0" applyFont="1" applyBorder="1" applyAlignment="1">
      <alignment horizontal="center" vertical="center"/>
    </xf>
    <xf numFmtId="41" fontId="79" fillId="3" borderId="1" xfId="7" applyFont="1" applyFill="1" applyBorder="1" applyAlignment="1">
      <alignment horizontal="right" vertical="center"/>
    </xf>
    <xf numFmtId="0" fontId="78" fillId="0" borderId="1" xfId="0" applyFont="1" applyBorder="1" applyAlignment="1">
      <alignment horizontal="center" vertical="center" wrapText="1"/>
    </xf>
    <xf numFmtId="41" fontId="79" fillId="3" borderId="12" xfId="7" applyFont="1" applyFill="1" applyBorder="1" applyAlignment="1">
      <alignment horizontal="right" vertical="center"/>
    </xf>
    <xf numFmtId="170" fontId="80" fillId="0" borderId="1" xfId="0" applyNumberFormat="1" applyFont="1" applyBorder="1" applyAlignment="1">
      <alignment horizontal="center" vertical="center" wrapText="1"/>
    </xf>
    <xf numFmtId="41" fontId="73" fillId="3" borderId="12" xfId="7" applyFont="1" applyFill="1" applyBorder="1" applyAlignment="1">
      <alignment horizontal="right" vertical="center"/>
    </xf>
    <xf numFmtId="0" fontId="80" fillId="0" borderId="1" xfId="0" applyFont="1" applyBorder="1" applyAlignment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169" fontId="81" fillId="3" borderId="1" xfId="0" applyNumberFormat="1" applyFont="1" applyFill="1" applyBorder="1" applyAlignment="1">
      <alignment horizontal="center" vertical="center"/>
    </xf>
    <xf numFmtId="166" fontId="80" fillId="0" borderId="12" xfId="1" applyNumberFormat="1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/>
    </xf>
    <xf numFmtId="41" fontId="73" fillId="3" borderId="12" xfId="7" applyFont="1" applyFill="1" applyBorder="1" applyAlignment="1">
      <alignment horizontal="center" vertical="center"/>
    </xf>
    <xf numFmtId="169" fontId="81" fillId="0" borderId="1" xfId="0" applyNumberFormat="1" applyFont="1" applyBorder="1" applyAlignment="1">
      <alignment horizontal="center" vertical="center"/>
    </xf>
    <xf numFmtId="41" fontId="28" fillId="0" borderId="1" xfId="0" applyNumberFormat="1" applyFont="1" applyBorder="1" applyAlignment="1">
      <alignment horizontal="center" vertical="center"/>
    </xf>
    <xf numFmtId="169" fontId="33" fillId="0" borderId="11" xfId="0" applyNumberFormat="1" applyFont="1" applyBorder="1" applyAlignment="1">
      <alignment horizontal="center" vertical="center"/>
    </xf>
    <xf numFmtId="175" fontId="80" fillId="0" borderId="12" xfId="1" applyNumberFormat="1" applyFont="1" applyBorder="1" applyAlignment="1">
      <alignment horizontal="center" vertical="center" wrapText="1"/>
    </xf>
    <xf numFmtId="169" fontId="39" fillId="0" borderId="1" xfId="0" applyNumberFormat="1" applyFont="1" applyBorder="1" applyAlignment="1">
      <alignment horizontal="center" vertical="center"/>
    </xf>
    <xf numFmtId="169" fontId="83" fillId="0" borderId="1" xfId="0" applyNumberFormat="1" applyFont="1" applyBorder="1" applyAlignment="1">
      <alignment horizontal="center" vertical="center"/>
    </xf>
    <xf numFmtId="169" fontId="39" fillId="0" borderId="11" xfId="0" applyNumberFormat="1" applyFont="1" applyBorder="1" applyAlignment="1">
      <alignment horizontal="center" vertical="center"/>
    </xf>
    <xf numFmtId="169" fontId="9" fillId="0" borderId="11" xfId="0" applyNumberFormat="1" applyFont="1" applyBorder="1" applyAlignment="1">
      <alignment horizontal="center" vertical="center"/>
    </xf>
    <xf numFmtId="169" fontId="74" fillId="0" borderId="0" xfId="0" applyNumberFormat="1" applyFont="1"/>
    <xf numFmtId="0" fontId="0" fillId="12" borderId="0" xfId="0" applyFill="1"/>
    <xf numFmtId="169" fontId="80" fillId="3" borderId="1" xfId="0" applyNumberFormat="1" applyFont="1" applyFill="1" applyBorder="1" applyAlignment="1">
      <alignment horizontal="center" vertical="center"/>
    </xf>
    <xf numFmtId="168" fontId="74" fillId="0" borderId="12" xfId="0" applyNumberFormat="1" applyFont="1" applyBorder="1" applyAlignment="1">
      <alignment horizontal="center" vertical="center" wrapText="1"/>
    </xf>
    <xf numFmtId="169" fontId="8" fillId="0" borderId="1" xfId="0" applyNumberFormat="1" applyFont="1" applyBorder="1" applyAlignment="1">
      <alignment horizontal="center" vertical="center"/>
    </xf>
    <xf numFmtId="41" fontId="19" fillId="0" borderId="12" xfId="7" applyFont="1" applyFill="1" applyBorder="1" applyAlignment="1">
      <alignment horizontal="right" vertical="center"/>
    </xf>
    <xf numFmtId="169" fontId="80" fillId="0" borderId="1" xfId="0" applyNumberFormat="1" applyFont="1" applyBorder="1" applyAlignment="1">
      <alignment horizontal="center" vertical="center"/>
    </xf>
    <xf numFmtId="169" fontId="80" fillId="7" borderId="1" xfId="0" applyNumberFormat="1" applyFont="1" applyFill="1" applyBorder="1" applyAlignment="1">
      <alignment horizontal="center" vertical="center"/>
    </xf>
    <xf numFmtId="169" fontId="84" fillId="0" borderId="1" xfId="0" applyNumberFormat="1" applyFont="1" applyBorder="1" applyAlignment="1">
      <alignment horizontal="center" vertical="center"/>
    </xf>
    <xf numFmtId="175" fontId="84" fillId="0" borderId="12" xfId="1" applyNumberFormat="1" applyFont="1" applyBorder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166" fontId="84" fillId="0" borderId="12" xfId="1" applyNumberFormat="1" applyFont="1" applyBorder="1" applyAlignment="1">
      <alignment horizontal="center" vertical="center" wrapText="1"/>
    </xf>
    <xf numFmtId="0" fontId="84" fillId="0" borderId="1" xfId="0" applyFont="1" applyBorder="1" applyAlignment="1">
      <alignment horizontal="center" vertical="center" wrapText="1"/>
    </xf>
    <xf numFmtId="41" fontId="85" fillId="3" borderId="1" xfId="13" applyFont="1" applyFill="1" applyBorder="1" applyAlignment="1">
      <alignment horizontal="right" vertical="center"/>
    </xf>
    <xf numFmtId="0" fontId="85" fillId="3" borderId="1" xfId="28" applyFont="1" applyFill="1" applyBorder="1" applyAlignment="1">
      <alignment horizontal="center" vertical="center"/>
    </xf>
    <xf numFmtId="164" fontId="85" fillId="3" borderId="1" xfId="28" applyNumberFormat="1" applyFont="1" applyFill="1" applyBorder="1" applyAlignment="1">
      <alignment horizontal="center" vertical="center"/>
    </xf>
    <xf numFmtId="164" fontId="84" fillId="0" borderId="1" xfId="0" applyNumberFormat="1" applyFont="1" applyBorder="1" applyAlignment="1">
      <alignment horizontal="center" vertical="center"/>
    </xf>
    <xf numFmtId="169" fontId="86" fillId="0" borderId="1" xfId="0" applyNumberFormat="1" applyFont="1" applyBorder="1" applyAlignment="1">
      <alignment horizontal="center" vertical="center"/>
    </xf>
    <xf numFmtId="169" fontId="87" fillId="3" borderId="1" xfId="0" applyNumberFormat="1" applyFont="1" applyFill="1" applyBorder="1" applyAlignment="1">
      <alignment horizontal="center" vertical="center"/>
    </xf>
    <xf numFmtId="169" fontId="87" fillId="0" borderId="1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66" fontId="87" fillId="0" borderId="12" xfId="1" applyNumberFormat="1" applyFont="1" applyBorder="1" applyAlignment="1">
      <alignment horizontal="center" vertical="center" wrapText="1"/>
    </xf>
    <xf numFmtId="176" fontId="74" fillId="0" borderId="1" xfId="0" applyNumberFormat="1" applyFont="1" applyBorder="1" applyAlignment="1">
      <alignment horizontal="center" vertical="center" wrapText="1"/>
    </xf>
    <xf numFmtId="169" fontId="88" fillId="0" borderId="1" xfId="0" applyNumberFormat="1" applyFont="1" applyBorder="1" applyAlignment="1">
      <alignment horizontal="center" vertical="center"/>
    </xf>
    <xf numFmtId="169" fontId="89" fillId="0" borderId="1" xfId="0" applyNumberFormat="1" applyFont="1" applyBorder="1" applyAlignment="1">
      <alignment horizontal="center" vertical="center"/>
    </xf>
    <xf numFmtId="169" fontId="83" fillId="0" borderId="1" xfId="0" applyNumberFormat="1" applyFont="1" applyBorder="1" applyAlignment="1">
      <alignment horizontal="center" vertical="top"/>
    </xf>
    <xf numFmtId="167" fontId="0" fillId="0" borderId="1" xfId="0" applyNumberFormat="1" applyBorder="1" applyAlignment="1">
      <alignment horizontal="right" vertical="center"/>
    </xf>
    <xf numFmtId="0" fontId="16" fillId="0" borderId="48" xfId="0" applyFont="1" applyBorder="1"/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67" fontId="16" fillId="0" borderId="52" xfId="0" applyNumberFormat="1" applyFont="1" applyBorder="1"/>
    <xf numFmtId="2" fontId="74" fillId="0" borderId="1" xfId="0" applyNumberFormat="1" applyFont="1" applyBorder="1" applyAlignment="1">
      <alignment horizontal="center"/>
    </xf>
    <xf numFmtId="169" fontId="83" fillId="0" borderId="11" xfId="0" applyNumberFormat="1" applyFont="1" applyBorder="1" applyAlignment="1">
      <alignment horizontal="center" vertical="center"/>
    </xf>
    <xf numFmtId="169" fontId="74" fillId="3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0" fontId="28" fillId="0" borderId="0" xfId="0" applyFont="1" applyAlignment="1">
      <alignment horizontal="center"/>
    </xf>
    <xf numFmtId="0" fontId="90" fillId="0" borderId="1" xfId="0" applyFont="1" applyBorder="1" applyAlignment="1">
      <alignment horizontal="left" vertical="center"/>
    </xf>
    <xf numFmtId="0" fontId="90" fillId="0" borderId="0" xfId="0" applyFont="1"/>
    <xf numFmtId="0" fontId="41" fillId="0" borderId="1" xfId="0" applyFont="1" applyBorder="1" applyAlignment="1">
      <alignment horizontal="left"/>
    </xf>
    <xf numFmtId="0" fontId="41" fillId="3" borderId="1" xfId="0" applyFont="1" applyFill="1" applyBorder="1" applyAlignment="1">
      <alignment horizontal="left"/>
    </xf>
    <xf numFmtId="0" fontId="41" fillId="3" borderId="1" xfId="0" applyFont="1" applyFill="1" applyBorder="1" applyAlignment="1">
      <alignment horizontal="left" vertical="center"/>
    </xf>
    <xf numFmtId="0" fontId="90" fillId="0" borderId="1" xfId="0" applyFont="1" applyBorder="1" applyAlignment="1">
      <alignment horizontal="left"/>
    </xf>
    <xf numFmtId="0" fontId="91" fillId="0" borderId="1" xfId="0" applyFont="1" applyBorder="1" applyAlignment="1">
      <alignment vertical="center"/>
    </xf>
    <xf numFmtId="0" fontId="90" fillId="0" borderId="1" xfId="0" applyFont="1" applyBorder="1" applyAlignment="1">
      <alignment vertical="center"/>
    </xf>
    <xf numFmtId="0" fontId="41" fillId="0" borderId="1" xfId="0" applyFont="1" applyBorder="1" applyAlignment="1">
      <alignment horizontal="left" vertical="center"/>
    </xf>
    <xf numFmtId="0" fontId="90" fillId="0" borderId="1" xfId="0" applyFont="1" applyBorder="1"/>
    <xf numFmtId="0" fontId="90" fillId="3" borderId="1" xfId="0" applyFont="1" applyFill="1" applyBorder="1" applyAlignment="1">
      <alignment horizontal="left"/>
    </xf>
    <xf numFmtId="0" fontId="41" fillId="0" borderId="1" xfId="25" applyFont="1" applyBorder="1" applyAlignment="1">
      <alignment horizontal="left"/>
    </xf>
    <xf numFmtId="0" fontId="90" fillId="3" borderId="1" xfId="0" applyFont="1" applyFill="1" applyBorder="1"/>
    <xf numFmtId="0" fontId="90" fillId="3" borderId="1" xfId="0" applyFont="1" applyFill="1" applyBorder="1" applyAlignment="1">
      <alignment vertical="center"/>
    </xf>
    <xf numFmtId="0" fontId="41" fillId="0" borderId="1" xfId="0" applyFont="1" applyBorder="1"/>
    <xf numFmtId="0" fontId="90" fillId="0" borderId="1" xfId="0" applyFont="1" applyBorder="1" applyAlignment="1">
      <alignment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13" xfId="0" applyFont="1" applyBorder="1" applyAlignment="1">
      <alignment horizontal="left"/>
    </xf>
    <xf numFmtId="0" fontId="28" fillId="0" borderId="16" xfId="0" applyFont="1" applyBorder="1" applyAlignment="1">
      <alignment horizontal="left"/>
    </xf>
    <xf numFmtId="0" fontId="28" fillId="0" borderId="15" xfId="0" applyFont="1" applyBorder="1" applyAlignment="1">
      <alignment horizontal="left"/>
    </xf>
    <xf numFmtId="0" fontId="28" fillId="0" borderId="1" xfId="0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left"/>
    </xf>
    <xf numFmtId="0" fontId="28" fillId="0" borderId="0" xfId="0" applyFont="1" applyAlignment="1">
      <alignment horizontal="center"/>
    </xf>
    <xf numFmtId="168" fontId="74" fillId="0" borderId="13" xfId="0" applyNumberFormat="1" applyFont="1" applyBorder="1" applyAlignment="1">
      <alignment horizontal="center"/>
    </xf>
    <xf numFmtId="168" fontId="74" fillId="0" borderId="15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43" fontId="0" fillId="0" borderId="0" xfId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43" fontId="16" fillId="2" borderId="1" xfId="1" applyFont="1" applyFill="1" applyBorder="1" applyAlignment="1">
      <alignment horizontal="center" vertical="center"/>
    </xf>
    <xf numFmtId="43" fontId="16" fillId="2" borderId="1" xfId="1" applyFont="1" applyFill="1" applyBorder="1" applyAlignment="1">
      <alignment horizontal="center" vertical="center" wrapText="1"/>
    </xf>
    <xf numFmtId="43" fontId="2" fillId="0" borderId="0" xfId="1" applyFont="1" applyBorder="1" applyAlignment="1">
      <alignment horizontal="center" vertical="center"/>
    </xf>
    <xf numFmtId="0" fontId="72" fillId="0" borderId="0" xfId="0" applyFont="1" applyAlignment="1">
      <alignment horizontal="center"/>
    </xf>
    <xf numFmtId="0" fontId="48" fillId="0" borderId="38" xfId="0" applyFont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0" fontId="48" fillId="0" borderId="46" xfId="0" applyFont="1" applyBorder="1" applyAlignment="1">
      <alignment horizontal="center" vertical="center"/>
    </xf>
    <xf numFmtId="0" fontId="46" fillId="11" borderId="34" xfId="0" applyFont="1" applyFill="1" applyBorder="1" applyAlignment="1">
      <alignment horizontal="center" vertical="center"/>
    </xf>
    <xf numFmtId="0" fontId="46" fillId="11" borderId="35" xfId="0" applyFont="1" applyFill="1" applyBorder="1" applyAlignment="1">
      <alignment horizontal="center" vertical="center"/>
    </xf>
    <xf numFmtId="0" fontId="46" fillId="11" borderId="36" xfId="0" applyFont="1" applyFill="1" applyBorder="1" applyAlignment="1">
      <alignment horizontal="center"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50" fillId="11" borderId="30" xfId="0" applyFont="1" applyFill="1" applyBorder="1" applyAlignment="1">
      <alignment horizontal="center" vertical="center"/>
    </xf>
    <xf numFmtId="0" fontId="50" fillId="11" borderId="31" xfId="0" applyFont="1" applyFill="1" applyBorder="1" applyAlignment="1">
      <alignment horizontal="center" vertical="center"/>
    </xf>
    <xf numFmtId="0" fontId="50" fillId="11" borderId="26" xfId="0" applyFont="1" applyFill="1" applyBorder="1" applyAlignment="1">
      <alignment horizontal="center" vertical="center"/>
    </xf>
    <xf numFmtId="0" fontId="50" fillId="0" borderId="30" xfId="0" applyFont="1" applyBorder="1" applyAlignment="1">
      <alignment horizontal="left" vertical="center"/>
    </xf>
    <xf numFmtId="0" fontId="50" fillId="0" borderId="31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3" fillId="0" borderId="30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48" fillId="0" borderId="42" xfId="0" applyFont="1" applyBorder="1" applyAlignment="1">
      <alignment horizontal="center" vertical="center"/>
    </xf>
    <xf numFmtId="0" fontId="48" fillId="0" borderId="40" xfId="0" applyFont="1" applyBorder="1" applyAlignment="1">
      <alignment horizontal="center" vertical="center"/>
    </xf>
    <xf numFmtId="0" fontId="48" fillId="0" borderId="43" xfId="0" applyFont="1" applyBorder="1" applyAlignment="1">
      <alignment horizontal="center" vertical="center"/>
    </xf>
    <xf numFmtId="0" fontId="48" fillId="0" borderId="34" xfId="0" applyFont="1" applyBorder="1" applyAlignment="1">
      <alignment horizontal="center" vertical="center"/>
    </xf>
    <xf numFmtId="0" fontId="48" fillId="0" borderId="35" xfId="0" applyFont="1" applyBorder="1" applyAlignment="1">
      <alignment horizontal="center" vertical="center"/>
    </xf>
    <xf numFmtId="0" fontId="48" fillId="0" borderId="36" xfId="0" applyFont="1" applyBorder="1" applyAlignment="1">
      <alignment horizontal="center" vertical="center"/>
    </xf>
    <xf numFmtId="0" fontId="46" fillId="11" borderId="34" xfId="0" applyFont="1" applyFill="1" applyBorder="1" applyAlignment="1">
      <alignment vertical="center"/>
    </xf>
    <xf numFmtId="0" fontId="46" fillId="11" borderId="35" xfId="0" applyFont="1" applyFill="1" applyBorder="1" applyAlignment="1">
      <alignment vertical="center"/>
    </xf>
    <xf numFmtId="0" fontId="46" fillId="11" borderId="36" xfId="0" applyFont="1" applyFill="1" applyBorder="1" applyAlignment="1">
      <alignment vertical="center"/>
    </xf>
    <xf numFmtId="0" fontId="48" fillId="0" borderId="47" xfId="0" applyFont="1" applyBorder="1" applyAlignment="1">
      <alignment vertical="center"/>
    </xf>
    <xf numFmtId="0" fontId="48" fillId="0" borderId="40" xfId="0" applyFont="1" applyBorder="1" applyAlignment="1">
      <alignment vertical="center"/>
    </xf>
    <xf numFmtId="0" fontId="48" fillId="0" borderId="43" xfId="0" applyFont="1" applyBorder="1" applyAlignment="1">
      <alignment vertical="center"/>
    </xf>
    <xf numFmtId="0" fontId="48" fillId="0" borderId="42" xfId="0" applyFont="1" applyBorder="1" applyAlignment="1">
      <alignment vertical="center"/>
    </xf>
    <xf numFmtId="0" fontId="49" fillId="0" borderId="25" xfId="0" applyFont="1" applyBorder="1" applyAlignment="1">
      <alignment horizontal="center" vertical="center"/>
    </xf>
    <xf numFmtId="0" fontId="49" fillId="11" borderId="34" xfId="0" applyFont="1" applyFill="1" applyBorder="1" applyAlignment="1">
      <alignment horizontal="center" vertical="center"/>
    </xf>
    <xf numFmtId="0" fontId="49" fillId="11" borderId="35" xfId="0" applyFont="1" applyFill="1" applyBorder="1" applyAlignment="1">
      <alignment horizontal="center" vertical="center"/>
    </xf>
    <xf numFmtId="0" fontId="49" fillId="11" borderId="25" xfId="0" applyFont="1" applyFill="1" applyBorder="1" applyAlignment="1">
      <alignment horizontal="center" vertical="center"/>
    </xf>
    <xf numFmtId="0" fontId="48" fillId="0" borderId="40" xfId="0" applyFont="1" applyBorder="1" applyAlignment="1">
      <alignment horizontal="left" vertical="center"/>
    </xf>
    <xf numFmtId="0" fontId="48" fillId="0" borderId="41" xfId="0" applyFont="1" applyBorder="1" applyAlignment="1">
      <alignment horizontal="left" vertical="center"/>
    </xf>
    <xf numFmtId="0" fontId="48" fillId="0" borderId="34" xfId="0" applyFont="1" applyBorder="1" applyAlignment="1">
      <alignment vertical="center"/>
    </xf>
    <xf numFmtId="0" fontId="48" fillId="0" borderId="35" xfId="0" applyFont="1" applyBorder="1" applyAlignment="1">
      <alignment vertical="center"/>
    </xf>
    <xf numFmtId="0" fontId="48" fillId="0" borderId="36" xfId="0" applyFont="1" applyBorder="1" applyAlignment="1">
      <alignment vertical="center"/>
    </xf>
    <xf numFmtId="0" fontId="48" fillId="11" borderId="34" xfId="0" applyFont="1" applyFill="1" applyBorder="1" applyAlignment="1">
      <alignment vertical="center" wrapText="1"/>
    </xf>
    <xf numFmtId="0" fontId="48" fillId="11" borderId="35" xfId="0" applyFont="1" applyFill="1" applyBorder="1" applyAlignment="1">
      <alignment vertical="center" wrapText="1"/>
    </xf>
    <xf numFmtId="0" fontId="48" fillId="11" borderId="36" xfId="0" applyFont="1" applyFill="1" applyBorder="1" applyAlignment="1">
      <alignment vertical="center" wrapText="1"/>
    </xf>
    <xf numFmtId="0" fontId="62" fillId="11" borderId="33" xfId="0" applyFont="1" applyFill="1" applyBorder="1" applyAlignment="1">
      <alignment horizontal="center" vertical="center"/>
    </xf>
    <xf numFmtId="0" fontId="62" fillId="11" borderId="44" xfId="0" applyFont="1" applyFill="1" applyBorder="1" applyAlignment="1">
      <alignment horizontal="center" vertical="center"/>
    </xf>
    <xf numFmtId="0" fontId="62" fillId="11" borderId="37" xfId="0" applyFont="1" applyFill="1" applyBorder="1" applyAlignment="1">
      <alignment horizontal="center" vertical="center"/>
    </xf>
    <xf numFmtId="0" fontId="54" fillId="11" borderId="34" xfId="0" applyFont="1" applyFill="1" applyBorder="1" applyAlignment="1">
      <alignment vertical="center" wrapText="1"/>
    </xf>
    <xf numFmtId="0" fontId="54" fillId="11" borderId="35" xfId="0" applyFont="1" applyFill="1" applyBorder="1" applyAlignment="1">
      <alignment vertical="center" wrapText="1"/>
    </xf>
    <xf numFmtId="0" fontId="54" fillId="11" borderId="36" xfId="0" applyFont="1" applyFill="1" applyBorder="1" applyAlignment="1">
      <alignment vertical="center" wrapText="1"/>
    </xf>
    <xf numFmtId="0" fontId="54" fillId="11" borderId="34" xfId="0" applyFont="1" applyFill="1" applyBorder="1" applyAlignment="1">
      <alignment horizontal="center" vertical="center" wrapText="1"/>
    </xf>
    <xf numFmtId="0" fontId="54" fillId="11" borderId="35" xfId="0" applyFont="1" applyFill="1" applyBorder="1" applyAlignment="1">
      <alignment horizontal="center" vertical="center" wrapText="1"/>
    </xf>
    <xf numFmtId="0" fontId="54" fillId="11" borderId="36" xfId="0" applyFont="1" applyFill="1" applyBorder="1" applyAlignment="1">
      <alignment horizontal="center" vertical="center" wrapText="1"/>
    </xf>
    <xf numFmtId="0" fontId="48" fillId="11" borderId="34" xfId="0" applyFont="1" applyFill="1" applyBorder="1" applyAlignment="1">
      <alignment horizontal="center" vertical="center"/>
    </xf>
    <xf numFmtId="0" fontId="48" fillId="11" borderId="35" xfId="0" applyFont="1" applyFill="1" applyBorder="1" applyAlignment="1">
      <alignment horizontal="center" vertical="center"/>
    </xf>
    <xf numFmtId="0" fontId="48" fillId="11" borderId="36" xfId="0" applyFont="1" applyFill="1" applyBorder="1" applyAlignment="1">
      <alignment horizontal="center" vertical="center"/>
    </xf>
    <xf numFmtId="0" fontId="48" fillId="11" borderId="34" xfId="0" applyFont="1" applyFill="1" applyBorder="1" applyAlignment="1">
      <alignment vertical="center"/>
    </xf>
    <xf numFmtId="0" fontId="48" fillId="11" borderId="35" xfId="0" applyFont="1" applyFill="1" applyBorder="1" applyAlignment="1">
      <alignment vertical="center"/>
    </xf>
    <xf numFmtId="0" fontId="48" fillId="11" borderId="36" xfId="0" applyFont="1" applyFill="1" applyBorder="1" applyAlignment="1">
      <alignment vertical="center"/>
    </xf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52" xfId="0" applyFont="1" applyBorder="1" applyAlignment="1">
      <alignment horizontal="center"/>
    </xf>
    <xf numFmtId="0" fontId="16" fillId="0" borderId="50" xfId="0" applyFont="1" applyBorder="1" applyAlignment="1">
      <alignment horizontal="center"/>
    </xf>
    <xf numFmtId="0" fontId="16" fillId="0" borderId="51" xfId="0" applyFont="1" applyBorder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48" xfId="0" applyFont="1" applyBorder="1" applyAlignment="1">
      <alignment horizontal="left"/>
    </xf>
    <xf numFmtId="43" fontId="1" fillId="0" borderId="0" xfId="1" applyFont="1" applyBorder="1" applyAlignment="1">
      <alignment horizontal="center" vertical="center"/>
    </xf>
    <xf numFmtId="43" fontId="1" fillId="0" borderId="1" xfId="1" applyFont="1" applyBorder="1" applyAlignment="1">
      <alignment vertical="center"/>
    </xf>
    <xf numFmtId="169" fontId="92" fillId="0" borderId="1" xfId="0" applyNumberFormat="1" applyFont="1" applyBorder="1" applyAlignment="1">
      <alignment horizontal="center" vertical="center"/>
    </xf>
  </cellXfs>
  <cellStyles count="29">
    <cellStyle name="Comma" xfId="1" builtinId="3"/>
    <cellStyle name="Comma [0]" xfId="3" builtinId="6"/>
    <cellStyle name="Comma [0] 2" xfId="4" xr:uid="{00000000-0005-0000-0000-000031000000}"/>
    <cellStyle name="Comma [0] 2 19" xfId="5" xr:uid="{00000000-0005-0000-0000-000032000000}"/>
    <cellStyle name="Comma [0] 2 2 30" xfId="6" xr:uid="{00000000-0005-0000-0000-000033000000}"/>
    <cellStyle name="Comma [0] 2 34" xfId="7" xr:uid="{00000000-0005-0000-0000-000034000000}"/>
    <cellStyle name="Comma [0] 2 4" xfId="8" xr:uid="{00000000-0005-0000-0000-000035000000}"/>
    <cellStyle name="Comma [0] 2 5" xfId="9" xr:uid="{00000000-0005-0000-0000-000036000000}"/>
    <cellStyle name="Comma [0] 2 6" xfId="10" xr:uid="{00000000-0005-0000-0000-000037000000}"/>
    <cellStyle name="Comma [0] 4" xfId="11" xr:uid="{00000000-0005-0000-0000-000038000000}"/>
    <cellStyle name="Comma [0] 5" xfId="12" xr:uid="{00000000-0005-0000-0000-000039000000}"/>
    <cellStyle name="Comma [0] 6" xfId="13" xr:uid="{00000000-0005-0000-0000-00003A000000}"/>
    <cellStyle name="Comma 2" xfId="14" xr:uid="{00000000-0005-0000-0000-00003B000000}"/>
    <cellStyle name="Comma 3" xfId="15" xr:uid="{00000000-0005-0000-0000-00003C000000}"/>
    <cellStyle name="Comma 4" xfId="16" xr:uid="{00000000-0005-0000-0000-00003D000000}"/>
    <cellStyle name="Comma 5" xfId="17" xr:uid="{00000000-0005-0000-0000-00003E000000}"/>
    <cellStyle name="Comma 6" xfId="18" xr:uid="{00000000-0005-0000-0000-00003F000000}"/>
    <cellStyle name="Comma 7" xfId="19" xr:uid="{00000000-0005-0000-0000-000040000000}"/>
    <cellStyle name="Comma 8" xfId="20" xr:uid="{00000000-0005-0000-0000-000041000000}"/>
    <cellStyle name="Currency" xfId="2" builtinId="4"/>
    <cellStyle name="Normal" xfId="0" builtinId="0"/>
    <cellStyle name="Normal 19 2" xfId="21" xr:uid="{00000000-0005-0000-0000-000042000000}"/>
    <cellStyle name="Normal 2" xfId="22" xr:uid="{00000000-0005-0000-0000-000043000000}"/>
    <cellStyle name="Normal 2 3" xfId="23" xr:uid="{00000000-0005-0000-0000-000044000000}"/>
    <cellStyle name="Normal 2 4" xfId="24" xr:uid="{00000000-0005-0000-0000-000045000000}"/>
    <cellStyle name="Normal 3" xfId="25" xr:uid="{00000000-0005-0000-0000-000046000000}"/>
    <cellStyle name="Normal 4" xfId="26" xr:uid="{00000000-0005-0000-0000-000047000000}"/>
    <cellStyle name="Normal 4 2 2" xfId="27" xr:uid="{00000000-0005-0000-0000-000048000000}"/>
    <cellStyle name="Normal_PERBAIKAN" xfId="28" xr:uid="{00000000-0005-0000-0000-000049000000}"/>
  </cellStyles>
  <dxfs count="0"/>
  <tableStyles count="0" defaultTableStyle="TableStyleMedium9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Alat%20Listrik%202024\Data%20Mutasi%20Listrik%20Sekretariat%202024.xlsx" TargetMode="External"/><Relationship Id="rId1" Type="http://schemas.openxmlformats.org/officeDocument/2006/relationships/externalLinkPath" Target="https://d.docs.live.net/DATA%20DARI%20C/Documents/OPNAME%202024/STOK%20OPNAME%202024/Mutasi%20Alat%20Listrik%202024/Data%20Mutasi%20Listrik%20Sekretariat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Alat%20Listrik%202024\12.%20Data%20mutasi%20bahan%20listrik%20BID.%20PERKIM%20DESEMBER%202024.xlsx" TargetMode="External"/><Relationship Id="rId1" Type="http://schemas.openxmlformats.org/officeDocument/2006/relationships/externalLinkPath" Target="https://d.docs.live.net/DATA%20DARI%20C/Documents/OPNAME%202024/STOK%20OPNAME%202024/Mutasi%20Alat%20Listrik%202024/12.%20Data%20mutasi%20bahan%20listrik%20BID.%20PERKIM%20DES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Pengadaan%20Alat%20listrik%20Makam%202024.xlsx" TargetMode="External"/><Relationship Id="rId1" Type="http://schemas.openxmlformats.org/officeDocument/2006/relationships/externalLinkPath" Target="file:///C:\Users\USER\Downloads\Pengadaan%20Alat%20listrik%20Makam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Alat%20Listrik%202024\Pengadaan%20Alat%20listrik%20Makam%202024%20(1).xlsx" TargetMode="External"/><Relationship Id="rId1" Type="http://schemas.openxmlformats.org/officeDocument/2006/relationships/externalLinkPath" Target="https://d.docs.live.net/DATA%20DARI%20C/Documents/OPNAME%202024/STOK%20OPNAME%202024/Mutasi%20Alat%20Listrik%202024/Pengadaan%20Alat%20listrik%20Makam%202024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Alat%20Listrik%202024\Pengadaan%20Alat%20listrik%20Makam%202024.xlsx" TargetMode="External"/><Relationship Id="rId1" Type="http://schemas.openxmlformats.org/officeDocument/2006/relationships/externalLinkPath" Target="https://d.docs.live.net/DATA%20DARI%20C/Documents/OPNAME%202024/Mutasi%20Alat%20Listrik%202024/Pengadaan%20Alat%20listrik%20Makam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Alat%20Listrik%202024\Alat%20Listrik%20Upt%20Rusun%2024.xlsx" TargetMode="External"/><Relationship Id="rId1" Type="http://schemas.openxmlformats.org/officeDocument/2006/relationships/externalLinkPath" Target="https://d.docs.live.net/DATA%20DARI%20C/Documents/OPNAME%202024/STOK%20OPNAME%202024/Mutasi%20Alat%20Listrik%202024/Alat%20Listrik%20Upt%20Rusun%2024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Data%20mutasi%20Cetak%202024.xlsx" TargetMode="External"/><Relationship Id="rId1" Type="http://schemas.openxmlformats.org/officeDocument/2006/relationships/externalLinkPath" Target="file:///C:\Users\USER\Documents\OPNAME%202025\STOK%20OPNAME%202025\Data%20mutasi%20Cetak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Data%20mutasi%20Perabot%20Kantor%202024.xlsx" TargetMode="External"/><Relationship Id="rId1" Type="http://schemas.openxmlformats.org/officeDocument/2006/relationships/externalLinkPath" Target="https://d.docs.live.net/DATA%20DARI%20C/Documents/OPNAME%202024/STOK%20OPNAME%202024/Data%20mutasi%20Perabot%20Kantor%20202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Bahan%20Dan%20Konstruksi%202024\Bahan%20Matrial%20Waskim%20Des%2024.xlsx" TargetMode="External"/><Relationship Id="rId1" Type="http://schemas.openxmlformats.org/officeDocument/2006/relationships/externalLinkPath" Target="https://d.docs.live.net/DATA%20DARI%20C/Documents/OPNAME%202024/Mutasi%20Bahan%20Dan%20Konstruksi%202024/Bahan%20Matrial%20Waskim%20Des%2024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DATA%20MUTASI%20JANUARI-JUNI%202024.xlsx" TargetMode="External"/><Relationship Id="rId1" Type="http://schemas.openxmlformats.org/officeDocument/2006/relationships/externalLinkPath" Target="file:///C:\Users\USER\Downloads\DATA%20MUTASI%20JANUARI-JUNI%20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Bahan%20Dan%20Konstruksi%202024\Rekap%20Stock%20Perumahan%202024.xlsx" TargetMode="External"/><Relationship Id="rId1" Type="http://schemas.openxmlformats.org/officeDocument/2006/relationships/externalLinkPath" Target="https://d.docs.live.net/DATA%20DARI%20C/Documents/OPNAME%202024/Mutasi%20Bahan%20Dan%20Konstruksi%202024/Rekap%20Stock%20Perumahan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Bahan%20Dan%20Konstruksi%202024\Bahan%20%20Upt%20Rusun%2024.xlsx" TargetMode="External"/><Relationship Id="rId1" Type="http://schemas.openxmlformats.org/officeDocument/2006/relationships/externalLinkPath" Target="https://d.docs.live.net/DATA%20DARI%20C/Documents/OPNAME%202024/STOK%20OPNAME%202024/Mutasi%20Bahan%20Dan%20Konstruksi%202024/Bahan%20%20Upt%20Rusun%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lISTRIK"/>
    </sheetNames>
    <sheetDataSet>
      <sheetData sheetId="0" refreshError="1"/>
      <sheetData sheetId="1">
        <row r="29">
          <cell r="B29">
            <v>0</v>
          </cell>
          <cell r="C29">
            <v>50000</v>
          </cell>
        </row>
        <row r="66">
          <cell r="B66">
            <v>4</v>
          </cell>
          <cell r="C66">
            <v>61500</v>
          </cell>
        </row>
        <row r="94">
          <cell r="B94">
            <v>2</v>
          </cell>
          <cell r="C94">
            <v>145000</v>
          </cell>
        </row>
        <row r="125">
          <cell r="B125">
            <v>1</v>
          </cell>
          <cell r="C125">
            <v>10750</v>
          </cell>
        </row>
        <row r="156">
          <cell r="B156">
            <v>2</v>
          </cell>
          <cell r="C156">
            <v>90000</v>
          </cell>
        </row>
        <row r="217">
          <cell r="B217">
            <v>2</v>
          </cell>
          <cell r="C217">
            <v>2200000</v>
          </cell>
        </row>
        <row r="246">
          <cell r="B246">
            <v>1</v>
          </cell>
          <cell r="C246">
            <v>19800</v>
          </cell>
        </row>
        <row r="276">
          <cell r="B276">
            <v>1</v>
          </cell>
          <cell r="C276">
            <v>26000</v>
          </cell>
        </row>
        <row r="305">
          <cell r="B305">
            <v>5</v>
          </cell>
          <cell r="C305">
            <v>25000</v>
          </cell>
        </row>
        <row r="335">
          <cell r="B335">
            <v>2</v>
          </cell>
          <cell r="C335">
            <v>40000</v>
          </cell>
        </row>
        <row r="364">
          <cell r="B364">
            <v>2</v>
          </cell>
          <cell r="C364">
            <v>63900</v>
          </cell>
        </row>
        <row r="394">
          <cell r="B394">
            <v>2</v>
          </cell>
          <cell r="C394">
            <v>54000</v>
          </cell>
        </row>
        <row r="424">
          <cell r="B424">
            <v>100</v>
          </cell>
          <cell r="C424">
            <v>12000</v>
          </cell>
        </row>
        <row r="453">
          <cell r="B453">
            <v>12</v>
          </cell>
          <cell r="C453">
            <v>950000</v>
          </cell>
        </row>
        <row r="486">
          <cell r="B486">
            <v>2</v>
          </cell>
          <cell r="C486">
            <v>15500</v>
          </cell>
        </row>
        <row r="515">
          <cell r="B515">
            <v>7</v>
          </cell>
          <cell r="C515">
            <v>17000</v>
          </cell>
        </row>
        <row r="545">
          <cell r="B545">
            <v>8</v>
          </cell>
          <cell r="C545">
            <v>13000</v>
          </cell>
        </row>
        <row r="574">
          <cell r="B574">
            <v>8</v>
          </cell>
          <cell r="C574">
            <v>15000</v>
          </cell>
        </row>
        <row r="634">
          <cell r="B634">
            <v>1</v>
          </cell>
          <cell r="C634">
            <v>127000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HAN ALAT LISTRIK"/>
      <sheetName val="Rekap"/>
      <sheetName val="Sheet1"/>
    </sheetNames>
    <sheetDataSet>
      <sheetData sheetId="0">
        <row r="30">
          <cell r="B30">
            <v>24</v>
          </cell>
          <cell r="C30">
            <v>20000</v>
          </cell>
        </row>
        <row r="66">
          <cell r="B66">
            <v>29</v>
          </cell>
          <cell r="C66">
            <v>14000</v>
          </cell>
        </row>
        <row r="173">
          <cell r="B173">
            <v>75</v>
          </cell>
          <cell r="C173">
            <v>12000</v>
          </cell>
        </row>
        <row r="245">
          <cell r="B245">
            <v>2</v>
          </cell>
          <cell r="C245">
            <v>110000</v>
          </cell>
        </row>
        <row r="352">
          <cell r="B352">
            <v>64</v>
          </cell>
          <cell r="C352">
            <v>175000</v>
          </cell>
        </row>
        <row r="388">
          <cell r="B388">
            <v>54</v>
          </cell>
          <cell r="C388">
            <v>15500</v>
          </cell>
        </row>
        <row r="461">
          <cell r="B461">
            <v>29</v>
          </cell>
          <cell r="C461">
            <v>84000</v>
          </cell>
        </row>
        <row r="497">
          <cell r="B497">
            <v>22</v>
          </cell>
          <cell r="C497">
            <v>17000</v>
          </cell>
        </row>
        <row r="533">
          <cell r="B533">
            <v>3</v>
          </cell>
          <cell r="C533">
            <v>94000</v>
          </cell>
        </row>
        <row r="534">
          <cell r="B534">
            <v>35</v>
          </cell>
          <cell r="C534">
            <v>125000</v>
          </cell>
        </row>
        <row r="605">
          <cell r="B605">
            <v>40</v>
          </cell>
          <cell r="C605">
            <v>6000</v>
          </cell>
        </row>
        <row r="640">
          <cell r="B640">
            <v>3</v>
          </cell>
          <cell r="C640">
            <v>943500</v>
          </cell>
        </row>
        <row r="711">
          <cell r="B711">
            <v>18</v>
          </cell>
          <cell r="C711">
            <v>13875</v>
          </cell>
        </row>
        <row r="746">
          <cell r="B746">
            <v>8</v>
          </cell>
          <cell r="C746">
            <v>444000</v>
          </cell>
        </row>
        <row r="783">
          <cell r="B783">
            <v>100</v>
          </cell>
          <cell r="C783">
            <v>22000</v>
          </cell>
        </row>
        <row r="819">
          <cell r="B819">
            <v>28</v>
          </cell>
          <cell r="C819">
            <v>65000</v>
          </cell>
        </row>
        <row r="854">
          <cell r="B854">
            <v>6</v>
          </cell>
          <cell r="C854">
            <v>44400</v>
          </cell>
        </row>
        <row r="890">
          <cell r="B890">
            <v>8</v>
          </cell>
          <cell r="C890">
            <v>31200</v>
          </cell>
        </row>
        <row r="926">
          <cell r="B926">
            <v>3</v>
          </cell>
          <cell r="C926">
            <v>9000</v>
          </cell>
        </row>
        <row r="965">
          <cell r="B965">
            <v>13</v>
          </cell>
          <cell r="C965">
            <v>1300000</v>
          </cell>
        </row>
        <row r="999">
          <cell r="B999">
            <v>1</v>
          </cell>
          <cell r="C999">
            <v>73000</v>
          </cell>
        </row>
        <row r="1034">
          <cell r="B1034">
            <v>5</v>
          </cell>
          <cell r="C1034">
            <v>820000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makaman"/>
      <sheetName val="Rekap"/>
      <sheetName val="Sheet3"/>
      <sheetName val="REKAP OPNAM BTT"/>
    </sheetNames>
    <sheetDataSet>
      <sheetData sheetId="0">
        <row r="23">
          <cell r="B23">
            <v>300</v>
          </cell>
          <cell r="C23">
            <v>10000</v>
          </cell>
        </row>
        <row r="408">
          <cell r="B408">
            <v>1</v>
          </cell>
          <cell r="C408">
            <v>280000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makaman"/>
      <sheetName val="Rekap"/>
      <sheetName val="Sheet3"/>
      <sheetName val="REKAP OPNAM BTT"/>
    </sheetNames>
    <sheetDataSet>
      <sheetData sheetId="0">
        <row r="323">
          <cell r="B323">
            <v>2</v>
          </cell>
          <cell r="C323">
            <v>75000</v>
          </cell>
        </row>
        <row r="367">
          <cell r="B367">
            <v>9</v>
          </cell>
          <cell r="C367">
            <v>10000</v>
          </cell>
        </row>
        <row r="636">
          <cell r="B636">
            <v>3</v>
          </cell>
          <cell r="C636">
            <v>75000</v>
          </cell>
        </row>
        <row r="690">
          <cell r="B690">
            <v>0</v>
          </cell>
        </row>
        <row r="733">
          <cell r="B733">
            <v>11</v>
          </cell>
          <cell r="C733">
            <v>65000</v>
          </cell>
        </row>
        <row r="781">
          <cell r="C781">
            <v>92000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makaman"/>
      <sheetName val="Rekap"/>
      <sheetName val="Sheet3"/>
      <sheetName val="REKAP OPNAM BTT"/>
    </sheetNames>
    <sheetDataSet>
      <sheetData sheetId="0">
        <row r="587">
          <cell r="B587">
            <v>20</v>
          </cell>
          <cell r="C587">
            <v>20000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sa Stok 2021"/>
      <sheetName val="Listrik Lap. Volly"/>
      <sheetName val="PAK"/>
      <sheetName val="Sisa Stok 2022"/>
      <sheetName val="SISA STOK 2023"/>
      <sheetName val="KELUAR BARANG 2023"/>
      <sheetName val="Keluar Barang"/>
      <sheetName val="KARTU BARANG 2024"/>
      <sheetName val="REKAP 2024"/>
      <sheetName val="JAN 24"/>
      <sheetName val="FEB 24"/>
      <sheetName val="MAR 24"/>
      <sheetName val="APRIL 24"/>
      <sheetName val="MEI 24"/>
      <sheetName val="JUNI 24"/>
      <sheetName val="JULI 24"/>
      <sheetName val="AGT 24"/>
      <sheetName val="SEPT24"/>
      <sheetName val="OKT24"/>
      <sheetName val="NOV24"/>
      <sheetName val="DES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5">
          <cell r="AP35">
            <v>1</v>
          </cell>
          <cell r="AQ35">
            <v>202000</v>
          </cell>
        </row>
        <row r="37">
          <cell r="B37">
            <v>0</v>
          </cell>
        </row>
        <row r="78">
          <cell r="B78">
            <v>240</v>
          </cell>
          <cell r="C78">
            <v>39488</v>
          </cell>
          <cell r="J78">
            <v>2</v>
          </cell>
          <cell r="K78">
            <v>71325</v>
          </cell>
        </row>
        <row r="158">
          <cell r="R158">
            <v>3</v>
          </cell>
          <cell r="S158">
            <v>11200</v>
          </cell>
        </row>
        <row r="204">
          <cell r="S204">
            <v>105638</v>
          </cell>
          <cell r="AH204">
            <v>5</v>
          </cell>
          <cell r="AI204">
            <v>11760</v>
          </cell>
        </row>
        <row r="244">
          <cell r="AH244">
            <v>10</v>
          </cell>
          <cell r="AI244">
            <v>19913</v>
          </cell>
        </row>
        <row r="245">
          <cell r="R245">
            <v>6</v>
          </cell>
          <cell r="S245">
            <v>166275</v>
          </cell>
        </row>
        <row r="288">
          <cell r="R288">
            <v>2</v>
          </cell>
          <cell r="S288">
            <v>31275</v>
          </cell>
          <cell r="Z288">
            <v>15</v>
          </cell>
          <cell r="AA288">
            <v>11925</v>
          </cell>
          <cell r="AH288">
            <v>10</v>
          </cell>
          <cell r="AI288">
            <v>19913</v>
          </cell>
        </row>
        <row r="330">
          <cell r="R330">
            <v>1</v>
          </cell>
          <cell r="S330">
            <v>1884713</v>
          </cell>
          <cell r="AP330">
            <v>2</v>
          </cell>
          <cell r="AQ330">
            <v>97538</v>
          </cell>
        </row>
        <row r="331">
          <cell r="B331">
            <v>6</v>
          </cell>
          <cell r="C331">
            <v>12800</v>
          </cell>
        </row>
        <row r="371">
          <cell r="AH371">
            <v>10</v>
          </cell>
          <cell r="AI371">
            <v>56400</v>
          </cell>
        </row>
        <row r="413">
          <cell r="AH413">
            <v>15</v>
          </cell>
          <cell r="AI413">
            <v>24863</v>
          </cell>
          <cell r="AX413">
            <v>2</v>
          </cell>
          <cell r="AY413">
            <v>15638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cetak"/>
    </sheetNames>
    <sheetDataSet>
      <sheetData sheetId="0"/>
      <sheetData sheetId="1">
        <row r="26">
          <cell r="B26">
            <v>164</v>
          </cell>
          <cell r="C26">
            <v>4600</v>
          </cell>
        </row>
        <row r="60">
          <cell r="B60">
            <v>140</v>
          </cell>
          <cell r="C60">
            <v>4600</v>
          </cell>
        </row>
        <row r="89">
          <cell r="B89">
            <v>2</v>
          </cell>
          <cell r="C89">
            <v>17500</v>
          </cell>
        </row>
        <row r="119">
          <cell r="B119">
            <v>4</v>
          </cell>
          <cell r="C119">
            <v>35000</v>
          </cell>
        </row>
        <row r="149">
          <cell r="B149">
            <v>11</v>
          </cell>
          <cell r="C149">
            <v>26000</v>
          </cell>
        </row>
        <row r="183">
          <cell r="B183">
            <v>106</v>
          </cell>
          <cell r="C183">
            <v>15000</v>
          </cell>
        </row>
        <row r="301">
          <cell r="B301" t="str">
            <v>Jumlah Barang</v>
          </cell>
          <cell r="C301" t="str">
            <v>Harga Satuan</v>
          </cell>
        </row>
        <row r="388">
          <cell r="B388" t="str">
            <v>Jumlah Barang</v>
          </cell>
          <cell r="C388" t="str">
            <v>Harga Satuan</v>
          </cell>
        </row>
        <row r="446">
          <cell r="B446" t="str">
            <v>Jumlah Barang</v>
          </cell>
          <cell r="C446" t="str">
            <v>Harga Satuan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A KEBERSIHAN"/>
    </sheetNames>
    <sheetDataSet>
      <sheetData sheetId="0" refreshError="1"/>
      <sheetData sheetId="1">
        <row r="23">
          <cell r="B23" t="str">
            <v>Jumlah Barang</v>
          </cell>
          <cell r="C23" t="str">
            <v>Harga Satuan</v>
          </cell>
        </row>
        <row r="64">
          <cell r="B64" t="str">
            <v>Rincian: Metode Penilaian FIFO</v>
          </cell>
        </row>
        <row r="100">
          <cell r="B100" t="str">
            <v>Rincian: Metode Penilaian FIFO</v>
          </cell>
        </row>
        <row r="130">
          <cell r="B130" t="str">
            <v>Rincian: Metode Penilaian FIFO</v>
          </cell>
        </row>
        <row r="165">
          <cell r="B165" t="str">
            <v>Jumlah Barang</v>
          </cell>
          <cell r="C165" t="str">
            <v>Harga Satuan</v>
          </cell>
        </row>
        <row r="289">
          <cell r="B289" t="str">
            <v>Rincian: Metode Penilaian FIFO</v>
          </cell>
        </row>
        <row r="310">
          <cell r="B310">
            <v>45514</v>
          </cell>
        </row>
        <row r="451">
          <cell r="B451" t="str">
            <v>Nilai Penerimaan Barang Persediaan Tahun 2024</v>
          </cell>
        </row>
        <row r="482">
          <cell r="B482" t="str">
            <v>Saldo Awal 2 Jan 2024</v>
          </cell>
        </row>
        <row r="719">
          <cell r="B719" t="str">
            <v>Jumlah</v>
          </cell>
        </row>
        <row r="780">
          <cell r="B780" t="str">
            <v>Jumlah</v>
          </cell>
        </row>
        <row r="814">
          <cell r="B814" t="str">
            <v>Jumlah</v>
          </cell>
        </row>
        <row r="849">
          <cell r="B849" t="str">
            <v>Jumlah</v>
          </cell>
        </row>
        <row r="882">
          <cell r="B882">
            <v>45632</v>
          </cell>
        </row>
        <row r="1620">
          <cell r="B1620">
            <v>45609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HAN BAKU BANGUNAN"/>
      <sheetName val="REKAP"/>
      <sheetName val="Sheet1"/>
    </sheetNames>
    <sheetDataSet>
      <sheetData sheetId="0">
        <row r="189">
          <cell r="B189">
            <v>4801.2000000000007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HAN BAKU BANGUNAN"/>
      <sheetName val="REKAP"/>
      <sheetName val="Sheet1"/>
    </sheetNames>
    <sheetDataSet>
      <sheetData sheetId="0">
        <row r="231">
          <cell r="B231">
            <v>569</v>
          </cell>
          <cell r="C231">
            <v>800</v>
          </cell>
        </row>
        <row r="675">
          <cell r="B675">
            <v>2</v>
          </cell>
        </row>
        <row r="895">
          <cell r="C895">
            <v>322000</v>
          </cell>
        </row>
        <row r="935">
          <cell r="C935">
            <v>45000</v>
          </cell>
        </row>
        <row r="972">
          <cell r="B972">
            <v>16.5</v>
          </cell>
          <cell r="C972">
            <v>268400</v>
          </cell>
        </row>
        <row r="1052">
          <cell r="B1052">
            <v>4375</v>
          </cell>
          <cell r="C1052">
            <v>4500</v>
          </cell>
        </row>
        <row r="1163">
          <cell r="B1163">
            <v>19</v>
          </cell>
          <cell r="C1163">
            <v>10000</v>
          </cell>
        </row>
        <row r="1236">
          <cell r="B1236">
            <v>25</v>
          </cell>
          <cell r="C1236">
            <v>10000</v>
          </cell>
        </row>
        <row r="1274">
          <cell r="B1274">
            <v>4</v>
          </cell>
          <cell r="C1274">
            <v>103500</v>
          </cell>
        </row>
        <row r="1345">
          <cell r="B1345">
            <v>11</v>
          </cell>
          <cell r="C1345">
            <v>59500</v>
          </cell>
        </row>
        <row r="1384">
          <cell r="B1384">
            <v>16</v>
          </cell>
          <cell r="C1384">
            <v>31000</v>
          </cell>
        </row>
        <row r="1385">
          <cell r="B1385">
            <v>20</v>
          </cell>
          <cell r="C1385">
            <v>31000</v>
          </cell>
        </row>
        <row r="1564">
          <cell r="B1564">
            <v>2</v>
          </cell>
          <cell r="C1564">
            <v>218300</v>
          </cell>
        </row>
        <row r="1816">
          <cell r="B1816">
            <v>295</v>
          </cell>
          <cell r="C1816">
            <v>17600</v>
          </cell>
        </row>
        <row r="1850">
          <cell r="B1850">
            <v>238</v>
          </cell>
          <cell r="C1850">
            <v>13750</v>
          </cell>
        </row>
        <row r="1919">
          <cell r="B1919">
            <v>24</v>
          </cell>
          <cell r="C1919">
            <v>230000</v>
          </cell>
        </row>
        <row r="2203">
          <cell r="B2203">
            <v>20</v>
          </cell>
          <cell r="C2203">
            <v>17000</v>
          </cell>
        </row>
        <row r="2364">
          <cell r="B2364">
            <v>4</v>
          </cell>
          <cell r="C2364">
            <v>261779</v>
          </cell>
        </row>
        <row r="2393">
          <cell r="B2393">
            <v>4</v>
          </cell>
          <cell r="C2393">
            <v>261779</v>
          </cell>
        </row>
        <row r="2487">
          <cell r="B2487">
            <v>2</v>
          </cell>
          <cell r="C2487">
            <v>299050</v>
          </cell>
        </row>
        <row r="2488">
          <cell r="B2488">
            <v>3</v>
          </cell>
          <cell r="C2488">
            <v>325000</v>
          </cell>
        </row>
        <row r="2876">
          <cell r="B2876">
            <v>60</v>
          </cell>
          <cell r="C2876">
            <v>4500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Bahan Perumahan"/>
      <sheetName val="REKAP PSU"/>
      <sheetName val="REKAP MCK"/>
    </sheetNames>
    <sheetDataSet>
      <sheetData sheetId="0" refreshError="1"/>
      <sheetData sheetId="1">
        <row r="237">
          <cell r="C237">
            <v>69796</v>
          </cell>
        </row>
        <row r="298">
          <cell r="B298">
            <v>0</v>
          </cell>
        </row>
        <row r="572">
          <cell r="C572">
            <v>388710</v>
          </cell>
        </row>
      </sheetData>
      <sheetData sheetId="2">
        <row r="416">
          <cell r="B416">
            <v>3</v>
          </cell>
          <cell r="C416">
            <v>81000</v>
          </cell>
        </row>
        <row r="540">
          <cell r="B540">
            <v>40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sa Stok 2021"/>
      <sheetName val="Bahan Lap. Volly"/>
      <sheetName val="PAK"/>
      <sheetName val="Keluar Barang"/>
      <sheetName val="Sisa Stok 2022"/>
      <sheetName val="KELUAR BARANG 2023"/>
      <sheetName val="SISA STOK 2023"/>
      <sheetName val="KARTU BARANG 2024"/>
      <sheetName val="REKAP 2024"/>
      <sheetName val="JANUARI 2024"/>
      <sheetName val="FEB 2024"/>
      <sheetName val="MARET 24"/>
      <sheetName val="APRIL 24"/>
      <sheetName val="MEI 24"/>
      <sheetName val="JULI 24"/>
      <sheetName val="JUNI 24"/>
      <sheetName val="AGT 24"/>
      <sheetName val="SEPT24"/>
      <sheetName val="OKT24"/>
      <sheetName val="NOV24"/>
      <sheetName val="DES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3">
          <cell r="B53">
            <v>20</v>
          </cell>
          <cell r="C53">
            <v>71300</v>
          </cell>
        </row>
        <row r="147">
          <cell r="B147">
            <v>10</v>
          </cell>
          <cell r="C147">
            <v>56000</v>
          </cell>
        </row>
        <row r="188">
          <cell r="B188">
            <v>2</v>
          </cell>
          <cell r="C188">
            <v>389000</v>
          </cell>
        </row>
        <row r="326">
          <cell r="B326">
            <v>10</v>
          </cell>
          <cell r="C326">
            <v>13000</v>
          </cell>
        </row>
        <row r="368">
          <cell r="C368">
            <v>41500</v>
          </cell>
        </row>
        <row r="487">
          <cell r="C487">
            <v>64000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A1:R3965"/>
  <sheetViews>
    <sheetView view="pageBreakPreview" zoomScale="85" zoomScaleNormal="124" zoomScaleSheetLayoutView="85" workbookViewId="0">
      <selection activeCell="X18" sqref="X18"/>
    </sheetView>
  </sheetViews>
  <sheetFormatPr defaultColWidth="9.140625" defaultRowHeight="15"/>
  <cols>
    <col min="1" max="1" width="9.140625" style="250"/>
    <col min="2" max="2" width="13.5703125" style="253" customWidth="1"/>
    <col min="3" max="3" width="18.7109375" style="253" customWidth="1"/>
    <col min="4" max="4" width="11" style="253" customWidth="1"/>
    <col min="5" max="5" width="17.7109375" style="253" customWidth="1"/>
    <col min="6" max="6" width="18" style="253" customWidth="1"/>
    <col min="7" max="7" width="19.28515625" style="278" customWidth="1"/>
    <col min="9" max="9" width="1.7109375" customWidth="1"/>
  </cols>
  <sheetData>
    <row r="1" spans="1:7">
      <c r="B1" s="502" t="s">
        <v>0</v>
      </c>
      <c r="C1" s="502"/>
      <c r="D1" s="502"/>
      <c r="E1" s="502"/>
      <c r="F1" s="502"/>
      <c r="G1" s="502"/>
    </row>
    <row r="3" spans="1:7">
      <c r="A3" s="251">
        <v>1</v>
      </c>
      <c r="B3" s="252" t="s">
        <v>1</v>
      </c>
      <c r="C3" s="253" t="s">
        <v>2</v>
      </c>
      <c r="G3" s="253"/>
    </row>
    <row r="4" spans="1:7">
      <c r="A4" s="251"/>
      <c r="B4" s="252" t="s">
        <v>3</v>
      </c>
      <c r="C4" s="253" t="s">
        <v>4</v>
      </c>
      <c r="G4" s="253"/>
    </row>
    <row r="5" spans="1:7">
      <c r="A5" s="251"/>
      <c r="G5" s="253"/>
    </row>
    <row r="6" spans="1:7" s="65" customFormat="1">
      <c r="A6" s="251"/>
      <c r="B6" s="499" t="s">
        <v>5</v>
      </c>
      <c r="C6" s="487" t="s">
        <v>6</v>
      </c>
      <c r="D6" s="499" t="s">
        <v>7</v>
      </c>
      <c r="E6" s="499"/>
      <c r="F6" s="499"/>
      <c r="G6" s="492" t="s">
        <v>8</v>
      </c>
    </row>
    <row r="7" spans="1:7" s="65" customFormat="1">
      <c r="A7" s="251"/>
      <c r="B7" s="499"/>
      <c r="C7" s="488"/>
      <c r="D7" s="254" t="s">
        <v>9</v>
      </c>
      <c r="E7" s="254" t="s">
        <v>10</v>
      </c>
      <c r="F7" s="254" t="s">
        <v>11</v>
      </c>
      <c r="G7" s="492"/>
    </row>
    <row r="8" spans="1:7" s="65" customFormat="1">
      <c r="A8" s="251"/>
      <c r="B8" s="256">
        <v>46024</v>
      </c>
      <c r="C8" s="293">
        <v>27750</v>
      </c>
      <c r="D8" s="258">
        <v>2</v>
      </c>
      <c r="E8" s="258"/>
      <c r="F8" s="258">
        <f>D8-E8</f>
        <v>2</v>
      </c>
      <c r="G8" s="257">
        <f t="shared" ref="G8:G13" si="0">C8*D8</f>
        <v>55500</v>
      </c>
    </row>
    <row r="9" spans="1:7" s="65" customFormat="1">
      <c r="A9" s="251"/>
      <c r="B9" s="407"/>
      <c r="C9" s="293"/>
      <c r="D9" s="258"/>
      <c r="E9" s="258"/>
      <c r="F9" s="258"/>
      <c r="G9" s="257">
        <f t="shared" si="0"/>
        <v>0</v>
      </c>
    </row>
    <row r="10" spans="1:7" s="65" customFormat="1">
      <c r="A10" s="251"/>
      <c r="B10" s="407"/>
      <c r="C10" s="293"/>
      <c r="D10" s="258"/>
      <c r="E10" s="258"/>
      <c r="F10" s="258"/>
      <c r="G10" s="257">
        <f t="shared" si="0"/>
        <v>0</v>
      </c>
    </row>
    <row r="11" spans="1:7" s="65" customFormat="1">
      <c r="A11" s="251"/>
      <c r="B11" s="267"/>
      <c r="C11" s="293"/>
      <c r="D11" s="258"/>
      <c r="E11" s="258"/>
      <c r="F11" s="258"/>
      <c r="G11" s="257">
        <f t="shared" si="0"/>
        <v>0</v>
      </c>
    </row>
    <row r="12" spans="1:7">
      <c r="A12" s="251"/>
      <c r="B12" s="267"/>
      <c r="C12" s="293"/>
      <c r="D12" s="258"/>
      <c r="E12" s="261"/>
      <c r="F12" s="258"/>
      <c r="G12" s="257">
        <f t="shared" si="0"/>
        <v>0</v>
      </c>
    </row>
    <row r="13" spans="1:7">
      <c r="A13" s="251"/>
      <c r="B13" s="267"/>
      <c r="C13" s="293"/>
      <c r="D13" s="258"/>
      <c r="E13" s="273"/>
      <c r="F13" s="258"/>
      <c r="G13" s="257">
        <f t="shared" si="0"/>
        <v>0</v>
      </c>
    </row>
    <row r="14" spans="1:7">
      <c r="A14" s="251"/>
      <c r="B14" s="267"/>
      <c r="C14" s="257"/>
      <c r="D14" s="266"/>
      <c r="E14" s="258"/>
      <c r="F14" s="258"/>
      <c r="G14" s="257">
        <f t="shared" ref="G14:G25" si="1">C14*D14</f>
        <v>0</v>
      </c>
    </row>
    <row r="15" spans="1:7">
      <c r="A15" s="251"/>
      <c r="B15" s="267"/>
      <c r="C15" s="81"/>
      <c r="D15" s="266"/>
      <c r="E15" s="258"/>
      <c r="F15" s="258"/>
      <c r="G15" s="257">
        <f t="shared" si="1"/>
        <v>0</v>
      </c>
    </row>
    <row r="16" spans="1:7">
      <c r="A16" s="251"/>
      <c r="B16" s="267"/>
      <c r="C16" s="293"/>
      <c r="D16" s="258"/>
      <c r="E16" s="273"/>
      <c r="F16" s="258"/>
      <c r="G16" s="257">
        <f t="shared" si="1"/>
        <v>0</v>
      </c>
    </row>
    <row r="17" spans="1:9">
      <c r="A17" s="251"/>
      <c r="B17" s="267"/>
      <c r="C17" s="81"/>
      <c r="D17" s="266"/>
      <c r="E17" s="268"/>
      <c r="F17" s="258"/>
      <c r="G17" s="257">
        <f t="shared" si="1"/>
        <v>0</v>
      </c>
    </row>
    <row r="18" spans="1:9">
      <c r="A18" s="251"/>
      <c r="B18" s="256"/>
      <c r="C18" s="81"/>
      <c r="D18" s="266"/>
      <c r="E18" s="268"/>
      <c r="F18" s="258"/>
      <c r="G18" s="257">
        <f t="shared" si="1"/>
        <v>0</v>
      </c>
    </row>
    <row r="19" spans="1:9">
      <c r="A19" s="251"/>
      <c r="B19" s="256"/>
      <c r="C19" s="269"/>
      <c r="D19" s="264"/>
      <c r="E19" s="261"/>
      <c r="F19" s="258"/>
      <c r="G19" s="257">
        <f t="shared" si="1"/>
        <v>0</v>
      </c>
    </row>
    <row r="20" spans="1:9">
      <c r="A20" s="251"/>
      <c r="B20" s="256"/>
      <c r="C20" s="81"/>
      <c r="D20" s="264"/>
      <c r="E20" s="261"/>
      <c r="F20" s="258"/>
      <c r="G20" s="257">
        <f>C20*D20</f>
        <v>0</v>
      </c>
    </row>
    <row r="21" spans="1:9">
      <c r="A21" s="251"/>
      <c r="B21" s="256"/>
      <c r="C21" s="257"/>
      <c r="D21" s="264"/>
      <c r="E21" s="261"/>
      <c r="F21" s="258"/>
      <c r="G21" s="257">
        <f t="shared" si="1"/>
        <v>0</v>
      </c>
    </row>
    <row r="22" spans="1:9">
      <c r="A22" s="251"/>
      <c r="B22" s="256"/>
      <c r="C22" s="81"/>
      <c r="D22" s="261"/>
      <c r="E22" s="261"/>
      <c r="F22" s="258"/>
      <c r="G22" s="257">
        <f t="shared" si="1"/>
        <v>0</v>
      </c>
    </row>
    <row r="23" spans="1:9">
      <c r="A23" s="251"/>
      <c r="B23" s="256"/>
      <c r="C23" s="257"/>
      <c r="D23" s="266"/>
      <c r="E23" s="268"/>
      <c r="F23" s="258"/>
      <c r="G23" s="257">
        <f t="shared" si="1"/>
        <v>0</v>
      </c>
    </row>
    <row r="24" spans="1:9">
      <c r="A24" s="251"/>
      <c r="B24" s="256"/>
      <c r="C24" s="81"/>
      <c r="D24" s="266"/>
      <c r="E24" s="268"/>
      <c r="F24" s="258"/>
      <c r="G24" s="257">
        <f t="shared" si="1"/>
        <v>0</v>
      </c>
    </row>
    <row r="25" spans="1:9">
      <c r="A25" s="251"/>
      <c r="B25" s="256"/>
      <c r="C25" s="81"/>
      <c r="D25" s="266"/>
      <c r="E25" s="268"/>
      <c r="F25" s="258"/>
      <c r="G25" s="257">
        <f t="shared" si="1"/>
        <v>0</v>
      </c>
    </row>
    <row r="26" spans="1:9" ht="15.75">
      <c r="A26" s="251"/>
      <c r="B26" s="270"/>
      <c r="C26" s="257"/>
      <c r="D26" s="271"/>
      <c r="E26" s="258"/>
      <c r="F26" s="258"/>
      <c r="G26" s="257"/>
    </row>
    <row r="27" spans="1:9">
      <c r="A27" s="251"/>
      <c r="B27" s="256"/>
      <c r="C27" s="81"/>
      <c r="D27" s="266"/>
      <c r="E27" s="268"/>
      <c r="F27" s="258"/>
      <c r="G27" s="272"/>
    </row>
    <row r="28" spans="1:9">
      <c r="A28" s="251"/>
      <c r="B28" s="256"/>
      <c r="C28" s="83"/>
      <c r="D28" s="266"/>
      <c r="E28" s="268"/>
      <c r="F28" s="258"/>
      <c r="G28" s="272"/>
    </row>
    <row r="29" spans="1:9">
      <c r="A29" s="251"/>
      <c r="B29" s="256"/>
      <c r="C29" s="83"/>
      <c r="D29" s="266"/>
      <c r="E29" s="273"/>
      <c r="F29" s="258"/>
      <c r="G29" s="272"/>
    </row>
    <row r="30" spans="1:9">
      <c r="A30" s="251"/>
      <c r="B30" s="256"/>
      <c r="C30" s="83"/>
      <c r="D30" s="266"/>
      <c r="E30" s="273"/>
      <c r="F30" s="258"/>
      <c r="G30" s="272"/>
    </row>
    <row r="31" spans="1:9">
      <c r="A31" s="251"/>
      <c r="B31" s="256"/>
      <c r="C31" s="83"/>
      <c r="D31" s="266"/>
      <c r="E31" s="273"/>
      <c r="F31" s="258"/>
      <c r="G31" s="272"/>
    </row>
    <row r="32" spans="1:9">
      <c r="A32" s="251"/>
      <c r="B32" s="256"/>
      <c r="C32" s="257"/>
      <c r="D32" s="271"/>
      <c r="E32" s="258"/>
      <c r="F32" s="258"/>
      <c r="G32" s="257"/>
      <c r="H32" s="84">
        <v>0</v>
      </c>
      <c r="I32" s="89" t="s">
        <v>12</v>
      </c>
    </row>
    <row r="33" spans="1:9">
      <c r="A33" s="251"/>
      <c r="B33" s="256"/>
      <c r="C33" s="81"/>
      <c r="D33" s="274"/>
      <c r="E33" s="273"/>
      <c r="F33" s="258"/>
      <c r="G33" s="257"/>
      <c r="H33" s="85">
        <v>0</v>
      </c>
      <c r="I33" s="89" t="s">
        <v>13</v>
      </c>
    </row>
    <row r="34" spans="1:9">
      <c r="A34" s="251"/>
      <c r="B34" s="256"/>
      <c r="C34" s="81"/>
      <c r="D34" s="274"/>
      <c r="E34" s="258"/>
      <c r="F34" s="258"/>
      <c r="G34" s="257"/>
      <c r="H34" s="86">
        <v>0</v>
      </c>
      <c r="I34" s="89" t="s">
        <v>14</v>
      </c>
    </row>
    <row r="35" spans="1:9">
      <c r="A35" s="251"/>
      <c r="B35" s="275"/>
      <c r="C35" s="83"/>
      <c r="D35" s="274"/>
      <c r="E35" s="274"/>
      <c r="F35" s="258"/>
      <c r="G35" s="257"/>
      <c r="H35" s="87">
        <v>1</v>
      </c>
      <c r="I35" s="89" t="s">
        <v>15</v>
      </c>
    </row>
    <row r="36" spans="1:9">
      <c r="A36" s="251"/>
      <c r="B36" s="493" t="s">
        <v>16</v>
      </c>
      <c r="C36" s="494"/>
      <c r="D36" s="276">
        <f>SUM(D8:D35)</f>
        <v>2</v>
      </c>
      <c r="E36" s="276">
        <f>SUM(E8:E35)</f>
        <v>0</v>
      </c>
      <c r="F36" s="276">
        <f t="shared" ref="F36" si="2">D36-E36</f>
        <v>2</v>
      </c>
      <c r="G36" s="277">
        <f>SUM(G8:G31)</f>
        <v>55500</v>
      </c>
      <c r="H36" s="88">
        <v>0</v>
      </c>
      <c r="I36" s="89" t="s">
        <v>17</v>
      </c>
    </row>
    <row r="37" spans="1:9">
      <c r="A37" s="251"/>
    </row>
    <row r="38" spans="1:9">
      <c r="A38" s="251"/>
      <c r="B38" s="493" t="s">
        <v>18</v>
      </c>
      <c r="C38" s="495"/>
      <c r="D38" s="495"/>
      <c r="E38" s="494"/>
      <c r="F38" s="276" t="s">
        <v>19</v>
      </c>
      <c r="G38" s="279" t="s">
        <v>20</v>
      </c>
    </row>
    <row r="39" spans="1:9">
      <c r="A39" s="251"/>
      <c r="B39" s="496" t="s">
        <v>517</v>
      </c>
      <c r="C39" s="497"/>
      <c r="D39" s="497"/>
      <c r="E39" s="498"/>
      <c r="F39" s="276">
        <f>D8</f>
        <v>2</v>
      </c>
      <c r="G39" s="277">
        <f>G8</f>
        <v>55500</v>
      </c>
    </row>
    <row r="40" spans="1:9">
      <c r="A40" s="251"/>
      <c r="B40" s="496" t="s">
        <v>518</v>
      </c>
      <c r="C40" s="497"/>
      <c r="D40" s="497"/>
      <c r="E40" s="498"/>
      <c r="F40" s="276">
        <f>D36-F39</f>
        <v>0</v>
      </c>
      <c r="G40" s="277">
        <f>G36-G39</f>
        <v>0</v>
      </c>
    </row>
    <row r="41" spans="1:9">
      <c r="A41" s="251"/>
      <c r="B41" s="496" t="s">
        <v>522</v>
      </c>
      <c r="C41" s="497"/>
      <c r="D41" s="497"/>
      <c r="E41" s="498"/>
      <c r="F41" s="280">
        <f>SUM(B44:B47)</f>
        <v>2</v>
      </c>
      <c r="G41" s="281">
        <f>SUM(D44:E47)</f>
        <v>55500</v>
      </c>
    </row>
    <row r="42" spans="1:9">
      <c r="A42" s="251"/>
      <c r="B42" s="282" t="s">
        <v>465</v>
      </c>
      <c r="C42" s="283"/>
      <c r="D42" s="283"/>
      <c r="E42" s="284"/>
      <c r="F42" s="285"/>
      <c r="G42" s="286"/>
    </row>
    <row r="43" spans="1:9" ht="30">
      <c r="A43" s="251"/>
      <c r="B43" s="255" t="s">
        <v>22</v>
      </c>
      <c r="C43" s="254" t="s">
        <v>23</v>
      </c>
      <c r="D43" s="499" t="s">
        <v>20</v>
      </c>
      <c r="E43" s="499"/>
      <c r="F43" s="287"/>
      <c r="G43" s="288"/>
      <c r="H43" s="66"/>
    </row>
    <row r="44" spans="1:9">
      <c r="A44" s="251"/>
      <c r="B44" s="268">
        <f>F36</f>
        <v>2</v>
      </c>
      <c r="C44" s="293">
        <v>27750</v>
      </c>
      <c r="D44" s="500">
        <f>B44*C44</f>
        <v>55500</v>
      </c>
      <c r="E44" s="500"/>
      <c r="F44" s="285"/>
      <c r="G44" s="286"/>
    </row>
    <row r="45" spans="1:9">
      <c r="A45" s="251"/>
      <c r="B45" s="268"/>
      <c r="C45" s="81"/>
      <c r="D45" s="500"/>
      <c r="E45" s="500"/>
      <c r="F45" s="285"/>
      <c r="G45" s="286"/>
    </row>
    <row r="46" spans="1:9">
      <c r="A46" s="251"/>
      <c r="B46" s="268"/>
      <c r="C46" s="269"/>
      <c r="D46" s="500"/>
      <c r="E46" s="500"/>
      <c r="F46" s="285"/>
      <c r="G46" s="286"/>
    </row>
    <row r="47" spans="1:9">
      <c r="A47" s="251"/>
      <c r="B47" s="268"/>
      <c r="C47" s="289"/>
      <c r="D47" s="500"/>
      <c r="E47" s="500"/>
      <c r="F47" s="285"/>
      <c r="G47" s="286"/>
    </row>
    <row r="48" spans="1:9">
      <c r="A48" s="251"/>
      <c r="B48" s="501" t="s">
        <v>24</v>
      </c>
      <c r="C48" s="501"/>
      <c r="D48" s="501"/>
      <c r="E48" s="501"/>
      <c r="F48" s="276">
        <f>F39+F40-F41</f>
        <v>0</v>
      </c>
      <c r="G48" s="277">
        <f>G39+G40-G41</f>
        <v>0</v>
      </c>
    </row>
    <row r="50" spans="1:7">
      <c r="B50" s="502" t="s">
        <v>0</v>
      </c>
      <c r="C50" s="502"/>
      <c r="D50" s="502"/>
      <c r="E50" s="502"/>
      <c r="F50" s="502"/>
      <c r="G50" s="502"/>
    </row>
    <row r="52" spans="1:7">
      <c r="A52" s="250">
        <v>2</v>
      </c>
      <c r="B52" s="252" t="s">
        <v>1</v>
      </c>
      <c r="C52" s="253" t="str">
        <f>'Rekap Master'!B11</f>
        <v>Amplop putih 104</v>
      </c>
      <c r="G52" s="253"/>
    </row>
    <row r="53" spans="1:7">
      <c r="A53" s="253"/>
      <c r="B53" s="252" t="s">
        <v>3</v>
      </c>
      <c r="C53" s="253" t="s">
        <v>4</v>
      </c>
      <c r="G53" s="253"/>
    </row>
    <row r="54" spans="1:7">
      <c r="A54" s="253"/>
      <c r="G54" s="253"/>
    </row>
    <row r="55" spans="1:7" ht="15" customHeight="1">
      <c r="A55" s="253"/>
      <c r="B55" s="499" t="s">
        <v>5</v>
      </c>
      <c r="C55" s="487" t="s">
        <v>6</v>
      </c>
      <c r="D55" s="499" t="s">
        <v>7</v>
      </c>
      <c r="E55" s="499"/>
      <c r="F55" s="499"/>
      <c r="G55" s="492" t="s">
        <v>8</v>
      </c>
    </row>
    <row r="56" spans="1:7">
      <c r="A56" s="253"/>
      <c r="B56" s="499"/>
      <c r="C56" s="488"/>
      <c r="D56" s="254" t="s">
        <v>9</v>
      </c>
      <c r="E56" s="254" t="s">
        <v>10</v>
      </c>
      <c r="F56" s="254" t="s">
        <v>11</v>
      </c>
      <c r="G56" s="492"/>
    </row>
    <row r="57" spans="1:7" ht="15" customHeight="1">
      <c r="A57" s="253"/>
      <c r="B57" s="290">
        <f>B8</f>
        <v>46024</v>
      </c>
      <c r="C57" s="257">
        <v>21800</v>
      </c>
      <c r="D57" s="258">
        <v>9</v>
      </c>
      <c r="E57" s="258">
        <v>0</v>
      </c>
      <c r="F57" s="258">
        <f>D57-E57</f>
        <v>9</v>
      </c>
      <c r="G57" s="257">
        <f>C57*D57</f>
        <v>196200</v>
      </c>
    </row>
    <row r="58" spans="1:7" ht="15" customHeight="1">
      <c r="A58" s="253"/>
      <c r="B58" s="267"/>
      <c r="C58" s="293"/>
      <c r="D58" s="258"/>
      <c r="E58" s="258"/>
      <c r="F58" s="258"/>
      <c r="G58" s="257">
        <f t="shared" ref="G58:G67" si="3">C58*D58</f>
        <v>0</v>
      </c>
    </row>
    <row r="59" spans="1:7">
      <c r="A59" s="253"/>
      <c r="B59" s="429"/>
      <c r="C59" s="293"/>
      <c r="D59" s="268"/>
      <c r="E59" s="258"/>
      <c r="F59" s="258"/>
      <c r="G59" s="257">
        <f t="shared" si="3"/>
        <v>0</v>
      </c>
    </row>
    <row r="60" spans="1:7">
      <c r="A60" s="253"/>
      <c r="B60" s="267"/>
      <c r="C60" s="293"/>
      <c r="D60" s="268"/>
      <c r="E60" s="258"/>
      <c r="F60" s="258"/>
      <c r="G60" s="257">
        <f t="shared" si="3"/>
        <v>0</v>
      </c>
    </row>
    <row r="61" spans="1:7">
      <c r="A61" s="253"/>
      <c r="B61" s="267"/>
      <c r="C61" s="293"/>
      <c r="D61" s="258"/>
      <c r="E61" s="273"/>
      <c r="F61" s="258"/>
      <c r="G61" s="257">
        <f t="shared" si="3"/>
        <v>0</v>
      </c>
    </row>
    <row r="62" spans="1:7">
      <c r="A62" s="253"/>
      <c r="B62" s="267"/>
      <c r="C62" s="293"/>
      <c r="D62" s="258"/>
      <c r="E62" s="273"/>
      <c r="F62" s="258"/>
      <c r="G62" s="257">
        <f t="shared" si="3"/>
        <v>0</v>
      </c>
    </row>
    <row r="63" spans="1:7">
      <c r="A63" s="253"/>
      <c r="B63" s="267"/>
      <c r="C63" s="257"/>
      <c r="D63" s="266"/>
      <c r="E63" s="273"/>
      <c r="F63" s="258"/>
      <c r="G63" s="257">
        <f t="shared" si="3"/>
        <v>0</v>
      </c>
    </row>
    <row r="64" spans="1:7">
      <c r="A64" s="253"/>
      <c r="B64" s="267"/>
      <c r="C64" s="293"/>
      <c r="D64" s="258"/>
      <c r="E64" s="273"/>
      <c r="F64" s="258"/>
      <c r="G64" s="257">
        <f t="shared" si="3"/>
        <v>0</v>
      </c>
    </row>
    <row r="65" spans="1:9">
      <c r="A65" s="253"/>
      <c r="B65" s="256"/>
      <c r="C65" s="22"/>
      <c r="D65" s="258"/>
      <c r="E65" s="258"/>
      <c r="F65" s="258"/>
      <c r="G65" s="257">
        <f t="shared" si="3"/>
        <v>0</v>
      </c>
    </row>
    <row r="66" spans="1:9">
      <c r="A66" s="253"/>
      <c r="B66" s="256"/>
      <c r="C66" s="263"/>
      <c r="D66" s="264"/>
      <c r="E66" s="261"/>
      <c r="F66" s="258"/>
      <c r="G66" s="257">
        <f t="shared" si="3"/>
        <v>0</v>
      </c>
    </row>
    <row r="67" spans="1:9">
      <c r="A67" s="253"/>
      <c r="B67" s="256"/>
      <c r="C67" s="257"/>
      <c r="D67" s="266"/>
      <c r="E67" s="261"/>
      <c r="F67" s="258"/>
      <c r="G67" s="257">
        <f t="shared" si="3"/>
        <v>0</v>
      </c>
    </row>
    <row r="68" spans="1:9">
      <c r="A68" s="253"/>
      <c r="B68" s="256"/>
      <c r="C68" s="257"/>
      <c r="D68" s="266"/>
      <c r="E68" s="273"/>
      <c r="F68" s="258"/>
      <c r="G68" s="272">
        <f t="shared" ref="G68:G79" si="4">C68*D68</f>
        <v>0</v>
      </c>
    </row>
    <row r="69" spans="1:9" ht="15.75">
      <c r="A69" s="253"/>
      <c r="B69" s="290"/>
      <c r="C69" s="257"/>
      <c r="D69" s="266"/>
      <c r="E69" s="273"/>
      <c r="F69" s="258"/>
      <c r="G69" s="272"/>
    </row>
    <row r="70" spans="1:9" ht="15.75">
      <c r="A70" s="253"/>
      <c r="B70" s="290"/>
      <c r="C70" s="257"/>
      <c r="D70" s="266"/>
      <c r="E70" s="273"/>
      <c r="F70" s="258"/>
      <c r="G70" s="272">
        <f t="shared" si="4"/>
        <v>0</v>
      </c>
    </row>
    <row r="71" spans="1:9">
      <c r="A71" s="253"/>
      <c r="B71" s="256"/>
      <c r="C71" s="257"/>
      <c r="D71" s="266"/>
      <c r="E71" s="273"/>
      <c r="F71" s="258"/>
      <c r="G71" s="272">
        <f t="shared" ref="G71" si="5">C71*D71</f>
        <v>0</v>
      </c>
    </row>
    <row r="72" spans="1:9">
      <c r="A72" s="253"/>
      <c r="B72" s="256"/>
      <c r="C72" s="257"/>
      <c r="D72" s="266"/>
      <c r="E72" s="273"/>
      <c r="F72" s="258"/>
      <c r="G72" s="272">
        <f t="shared" si="4"/>
        <v>0</v>
      </c>
    </row>
    <row r="73" spans="1:9">
      <c r="A73" s="253"/>
      <c r="B73" s="256"/>
      <c r="C73" s="83"/>
      <c r="D73" s="266"/>
      <c r="E73" s="273"/>
      <c r="F73" s="258"/>
      <c r="G73" s="272">
        <f t="shared" si="4"/>
        <v>0</v>
      </c>
    </row>
    <row r="74" spans="1:9">
      <c r="A74" s="253"/>
      <c r="B74" s="256"/>
      <c r="C74" s="83"/>
      <c r="D74" s="266"/>
      <c r="E74" s="273"/>
      <c r="F74" s="258">
        <f t="shared" ref="F74" si="6">F73+D74-E74</f>
        <v>0</v>
      </c>
      <c r="G74" s="272">
        <f t="shared" si="4"/>
        <v>0</v>
      </c>
    </row>
    <row r="75" spans="1:9">
      <c r="A75" s="253"/>
      <c r="B75" s="256"/>
      <c r="C75" s="83"/>
      <c r="D75" s="266"/>
      <c r="E75" s="273"/>
      <c r="F75" s="258"/>
      <c r="G75" s="272">
        <f t="shared" si="4"/>
        <v>0</v>
      </c>
    </row>
    <row r="76" spans="1:9">
      <c r="A76" s="253"/>
      <c r="B76" s="256"/>
      <c r="C76" s="83"/>
      <c r="D76" s="273"/>
      <c r="E76" s="273"/>
      <c r="F76" s="258"/>
      <c r="G76" s="272">
        <f t="shared" si="4"/>
        <v>0</v>
      </c>
      <c r="H76" s="84">
        <v>0</v>
      </c>
      <c r="I76" s="89" t="s">
        <v>12</v>
      </c>
    </row>
    <row r="77" spans="1:9">
      <c r="A77" s="253"/>
      <c r="B77" s="256"/>
      <c r="C77" s="292"/>
      <c r="D77" s="274"/>
      <c r="E77" s="273"/>
      <c r="F77" s="258"/>
      <c r="G77" s="289">
        <f t="shared" si="4"/>
        <v>0</v>
      </c>
      <c r="H77" s="85">
        <v>0</v>
      </c>
      <c r="I77" s="89" t="s">
        <v>13</v>
      </c>
    </row>
    <row r="78" spans="1:9">
      <c r="A78" s="253"/>
      <c r="B78" s="256"/>
      <c r="C78" s="292"/>
      <c r="D78" s="274"/>
      <c r="E78" s="273"/>
      <c r="F78" s="258"/>
      <c r="G78" s="289">
        <f t="shared" si="4"/>
        <v>0</v>
      </c>
      <c r="H78" s="86">
        <v>0</v>
      </c>
      <c r="I78" s="89" t="s">
        <v>14</v>
      </c>
    </row>
    <row r="79" spans="1:9">
      <c r="A79" s="253"/>
      <c r="B79" s="275"/>
      <c r="C79" s="292"/>
      <c r="D79" s="274"/>
      <c r="E79" s="274"/>
      <c r="F79" s="268"/>
      <c r="G79" s="289">
        <f t="shared" si="4"/>
        <v>0</v>
      </c>
      <c r="H79" s="87">
        <v>0</v>
      </c>
      <c r="I79" s="89" t="s">
        <v>15</v>
      </c>
    </row>
    <row r="80" spans="1:9">
      <c r="A80" s="253"/>
      <c r="B80" s="493" t="s">
        <v>16</v>
      </c>
      <c r="C80" s="494"/>
      <c r="D80" s="276">
        <f>SUM(D57:D79)</f>
        <v>9</v>
      </c>
      <c r="E80" s="276">
        <f>SUM(E57:E78)</f>
        <v>0</v>
      </c>
      <c r="F80" s="276">
        <f>D80-E80</f>
        <v>9</v>
      </c>
      <c r="G80" s="277">
        <f>SUM(G57:G79)</f>
        <v>196200</v>
      </c>
      <c r="H80" s="88">
        <v>0</v>
      </c>
      <c r="I80" s="89" t="s">
        <v>17</v>
      </c>
    </row>
    <row r="81" spans="1:7">
      <c r="A81" s="253"/>
    </row>
    <row r="82" spans="1:7">
      <c r="A82" s="253"/>
      <c r="B82" s="493" t="s">
        <v>18</v>
      </c>
      <c r="C82" s="495"/>
      <c r="D82" s="495"/>
      <c r="E82" s="494"/>
      <c r="F82" s="276" t="s">
        <v>19</v>
      </c>
      <c r="G82" s="279" t="s">
        <v>20</v>
      </c>
    </row>
    <row r="83" spans="1:7">
      <c r="A83" s="253"/>
      <c r="B83" s="496" t="str">
        <f>B39</f>
        <v>Saldo Awal 2  Jan 2026</v>
      </c>
      <c r="C83" s="497"/>
      <c r="D83" s="497"/>
      <c r="E83" s="498"/>
      <c r="F83" s="276">
        <f>D57</f>
        <v>9</v>
      </c>
      <c r="G83" s="277">
        <f>G57</f>
        <v>196200</v>
      </c>
    </row>
    <row r="84" spans="1:7">
      <c r="A84" s="253"/>
      <c r="B84" s="496" t="str">
        <f>B40</f>
        <v>Nilai Penerimaan Barang Persediaan Tahun 2026</v>
      </c>
      <c r="C84" s="497"/>
      <c r="D84" s="497"/>
      <c r="E84" s="498"/>
      <c r="F84" s="276">
        <f>D80-F83</f>
        <v>0</v>
      </c>
      <c r="G84" s="277">
        <f>G80-G83</f>
        <v>0</v>
      </c>
    </row>
    <row r="85" spans="1:7">
      <c r="A85" s="253"/>
      <c r="B85" s="496" t="str">
        <f>B41</f>
        <v>Saldo Akhir 31 Maret 2026</v>
      </c>
      <c r="C85" s="497"/>
      <c r="D85" s="497"/>
      <c r="E85" s="498"/>
      <c r="F85" s="280">
        <f>SUM(B88:B90)</f>
        <v>9</v>
      </c>
      <c r="G85" s="281">
        <f>SUM(D88:E91)</f>
        <v>196200</v>
      </c>
    </row>
    <row r="86" spans="1:7">
      <c r="A86" s="253"/>
      <c r="B86" s="282" t="s">
        <v>465</v>
      </c>
      <c r="C86" s="283"/>
      <c r="D86" s="283"/>
      <c r="E86" s="284"/>
      <c r="F86" s="285"/>
      <c r="G86" s="286"/>
    </row>
    <row r="87" spans="1:7" ht="30">
      <c r="A87" s="253"/>
      <c r="B87" s="255" t="s">
        <v>22</v>
      </c>
      <c r="C87" s="254" t="s">
        <v>23</v>
      </c>
      <c r="D87" s="489" t="s">
        <v>20</v>
      </c>
      <c r="E87" s="491"/>
      <c r="F87" s="287"/>
      <c r="G87" s="288"/>
    </row>
    <row r="88" spans="1:7">
      <c r="A88" s="253"/>
      <c r="B88" s="268">
        <f>F80</f>
        <v>9</v>
      </c>
      <c r="C88" s="257">
        <v>21800</v>
      </c>
      <c r="D88" s="503">
        <f>B88*C88</f>
        <v>196200</v>
      </c>
      <c r="E88" s="504"/>
      <c r="F88" s="285"/>
      <c r="G88" s="286"/>
    </row>
    <row r="89" spans="1:7">
      <c r="A89" s="253"/>
      <c r="B89" s="268"/>
      <c r="C89" s="22"/>
      <c r="D89" s="503"/>
      <c r="E89" s="504"/>
      <c r="F89" s="285"/>
      <c r="G89" s="286"/>
    </row>
    <row r="90" spans="1:7">
      <c r="A90" s="253"/>
      <c r="B90" s="268"/>
      <c r="C90" s="293"/>
      <c r="D90" s="503"/>
      <c r="E90" s="504"/>
      <c r="F90" s="285"/>
      <c r="G90" s="286"/>
    </row>
    <row r="91" spans="1:7">
      <c r="A91" s="253"/>
      <c r="B91" s="268"/>
      <c r="C91" s="289"/>
      <c r="D91" s="503">
        <f t="shared" ref="D91" si="7">B91*C91</f>
        <v>0</v>
      </c>
      <c r="E91" s="504"/>
      <c r="F91" s="285"/>
      <c r="G91" s="286"/>
    </row>
    <row r="92" spans="1:7">
      <c r="A92" s="253"/>
      <c r="B92" s="496" t="s">
        <v>24</v>
      </c>
      <c r="C92" s="497"/>
      <c r="D92" s="497"/>
      <c r="E92" s="498"/>
      <c r="F92" s="276">
        <f>F83+F84-F85</f>
        <v>0</v>
      </c>
      <c r="G92" s="277">
        <f>G83+G84-G85</f>
        <v>0</v>
      </c>
    </row>
    <row r="94" spans="1:7">
      <c r="B94" s="502" t="s">
        <v>0</v>
      </c>
      <c r="C94" s="502"/>
      <c r="D94" s="502"/>
      <c r="E94" s="502"/>
      <c r="F94" s="502"/>
      <c r="G94" s="502"/>
    </row>
    <row r="96" spans="1:7">
      <c r="A96" s="250">
        <v>3</v>
      </c>
      <c r="B96" s="252" t="s">
        <v>1</v>
      </c>
      <c r="C96" s="253" t="str">
        <f>'Rekap Master'!B12</f>
        <v>Binderclips Joyko 260</v>
      </c>
      <c r="G96" s="253"/>
    </row>
    <row r="97" spans="2:7">
      <c r="B97" s="252" t="s">
        <v>3</v>
      </c>
      <c r="C97" s="253" t="s">
        <v>25</v>
      </c>
      <c r="G97" s="253"/>
    </row>
    <row r="98" spans="2:7">
      <c r="G98" s="253"/>
    </row>
    <row r="99" spans="2:7" ht="15" customHeight="1">
      <c r="B99" s="505" t="s">
        <v>5</v>
      </c>
      <c r="C99" s="487" t="s">
        <v>6</v>
      </c>
      <c r="D99" s="489" t="s">
        <v>7</v>
      </c>
      <c r="E99" s="490"/>
      <c r="F99" s="491"/>
      <c r="G99" s="487" t="s">
        <v>8</v>
      </c>
    </row>
    <row r="100" spans="2:7">
      <c r="B100" s="506"/>
      <c r="C100" s="488"/>
      <c r="D100" s="254" t="s">
        <v>9</v>
      </c>
      <c r="E100" s="254" t="s">
        <v>10</v>
      </c>
      <c r="F100" s="254" t="s">
        <v>11</v>
      </c>
      <c r="G100" s="488"/>
    </row>
    <row r="101" spans="2:7">
      <c r="B101" s="256">
        <f>B57</f>
        <v>46024</v>
      </c>
      <c r="C101" s="257">
        <v>22755</v>
      </c>
      <c r="D101" s="258">
        <v>7</v>
      </c>
      <c r="E101" s="258">
        <v>0</v>
      </c>
      <c r="F101" s="258">
        <f>D101-E101</f>
        <v>7</v>
      </c>
      <c r="G101" s="257">
        <f>C101*D101</f>
        <v>159285</v>
      </c>
    </row>
    <row r="102" spans="2:7">
      <c r="B102" s="407"/>
      <c r="C102" s="293"/>
      <c r="D102" s="268"/>
      <c r="E102" s="258"/>
      <c r="F102" s="258"/>
      <c r="G102" s="257">
        <f>C102*D102</f>
        <v>0</v>
      </c>
    </row>
    <row r="103" spans="2:7">
      <c r="B103" s="429"/>
      <c r="C103" s="293"/>
      <c r="D103" s="268"/>
      <c r="E103" s="258"/>
      <c r="F103" s="258"/>
      <c r="G103" s="257">
        <f t="shared" ref="G103:G108" si="8">C103*D103</f>
        <v>0</v>
      </c>
    </row>
    <row r="104" spans="2:7">
      <c r="B104" s="429"/>
      <c r="C104" s="293"/>
      <c r="D104" s="268"/>
      <c r="E104" s="258"/>
      <c r="F104" s="258"/>
      <c r="G104" s="257">
        <f t="shared" si="8"/>
        <v>0</v>
      </c>
    </row>
    <row r="105" spans="2:7">
      <c r="B105" s="267"/>
      <c r="C105" s="293"/>
      <c r="D105" s="261"/>
      <c r="E105" s="261"/>
      <c r="F105" s="258"/>
      <c r="G105" s="257">
        <f t="shared" si="8"/>
        <v>0</v>
      </c>
    </row>
    <row r="106" spans="2:7">
      <c r="B106" s="429"/>
      <c r="C106" s="293"/>
      <c r="D106" s="261"/>
      <c r="E106" s="261"/>
      <c r="F106" s="258"/>
      <c r="G106" s="257">
        <f t="shared" si="8"/>
        <v>0</v>
      </c>
    </row>
    <row r="107" spans="2:7">
      <c r="B107" s="267"/>
      <c r="C107" s="293"/>
      <c r="D107" s="261"/>
      <c r="E107" s="261"/>
      <c r="F107" s="258"/>
      <c r="G107" s="257">
        <f t="shared" si="8"/>
        <v>0</v>
      </c>
    </row>
    <row r="108" spans="2:7">
      <c r="B108" s="267"/>
      <c r="C108" s="294"/>
      <c r="D108" s="264"/>
      <c r="E108" s="261"/>
      <c r="F108" s="258"/>
      <c r="G108" s="257">
        <f t="shared" si="8"/>
        <v>0</v>
      </c>
    </row>
    <row r="109" spans="2:7">
      <c r="B109" s="267"/>
      <c r="C109" s="294"/>
      <c r="D109" s="264"/>
      <c r="E109" s="261"/>
      <c r="F109" s="258"/>
      <c r="G109" s="295">
        <f>C109*D109</f>
        <v>0</v>
      </c>
    </row>
    <row r="110" spans="2:7">
      <c r="B110" s="256"/>
      <c r="C110" s="294"/>
      <c r="D110" s="264"/>
      <c r="E110" s="261"/>
      <c r="F110" s="258"/>
      <c r="G110" s="262">
        <f>D110*C110</f>
        <v>0</v>
      </c>
    </row>
    <row r="111" spans="2:7">
      <c r="B111" s="256"/>
      <c r="C111" s="22"/>
      <c r="D111" s="264"/>
      <c r="E111" s="261"/>
      <c r="F111" s="258"/>
      <c r="G111" s="262">
        <f>D111*C111</f>
        <v>0</v>
      </c>
    </row>
    <row r="112" spans="2:7">
      <c r="B112" s="256"/>
      <c r="C112" s="22"/>
      <c r="D112" s="264"/>
      <c r="E112" s="296"/>
      <c r="F112" s="258"/>
      <c r="G112" s="262">
        <f>D112*C112</f>
        <v>0</v>
      </c>
    </row>
    <row r="113" spans="2:9">
      <c r="B113" s="297"/>
      <c r="C113" s="22"/>
      <c r="D113" s="264"/>
      <c r="E113" s="296"/>
      <c r="F113" s="258"/>
      <c r="G113" s="262"/>
    </row>
    <row r="114" spans="2:9">
      <c r="B114" s="256"/>
      <c r="C114" s="294"/>
      <c r="D114" s="264"/>
      <c r="E114" s="296"/>
      <c r="F114" s="258"/>
      <c r="G114" s="289">
        <f t="shared" ref="G114" si="9">C114*D114</f>
        <v>0</v>
      </c>
    </row>
    <row r="115" spans="2:9">
      <c r="B115" s="297"/>
      <c r="C115" s="294"/>
      <c r="D115" s="264"/>
      <c r="E115" s="296"/>
      <c r="F115" s="258"/>
      <c r="G115" s="289"/>
    </row>
    <row r="116" spans="2:9">
      <c r="B116" s="256"/>
      <c r="C116" s="257"/>
      <c r="D116" s="264"/>
      <c r="E116" s="296"/>
      <c r="F116" s="258"/>
      <c r="G116" s="289">
        <f t="shared" ref="G116:G118" si="10">C116*D116</f>
        <v>0</v>
      </c>
    </row>
    <row r="117" spans="2:9">
      <c r="B117" s="256"/>
      <c r="C117" s="294"/>
      <c r="D117" s="264"/>
      <c r="E117" s="261"/>
      <c r="F117" s="258"/>
      <c r="G117" s="289">
        <f t="shared" si="10"/>
        <v>0</v>
      </c>
    </row>
    <row r="118" spans="2:9">
      <c r="B118" s="256"/>
      <c r="C118" s="257"/>
      <c r="D118" s="264"/>
      <c r="E118" s="296"/>
      <c r="F118" s="258"/>
      <c r="G118" s="289">
        <f t="shared" si="10"/>
        <v>0</v>
      </c>
      <c r="H118" s="84">
        <v>7</v>
      </c>
      <c r="I118" s="89" t="s">
        <v>12</v>
      </c>
    </row>
    <row r="119" spans="2:9">
      <c r="B119" s="298"/>
      <c r="C119" s="294"/>
      <c r="D119" s="274"/>
      <c r="E119" s="274"/>
      <c r="F119" s="258"/>
      <c r="G119" s="289">
        <f t="shared" ref="G119" si="11">C119*D119</f>
        <v>0</v>
      </c>
      <c r="H119" s="85">
        <v>0</v>
      </c>
      <c r="I119" s="89" t="s">
        <v>13</v>
      </c>
    </row>
    <row r="120" spans="2:9">
      <c r="B120" s="275"/>
      <c r="C120" s="292"/>
      <c r="D120" s="274"/>
      <c r="E120" s="274"/>
      <c r="F120" s="268"/>
      <c r="G120" s="289"/>
      <c r="H120" s="86">
        <v>0</v>
      </c>
      <c r="I120" s="89" t="s">
        <v>14</v>
      </c>
    </row>
    <row r="121" spans="2:9">
      <c r="B121" s="493" t="s">
        <v>16</v>
      </c>
      <c r="C121" s="494"/>
      <c r="D121" s="299">
        <f>SUM(D101:D120)</f>
        <v>7</v>
      </c>
      <c r="E121" s="276">
        <f>SUM(E101:E120)</f>
        <v>0</v>
      </c>
      <c r="F121" s="276">
        <f>D121-E121</f>
        <v>7</v>
      </c>
      <c r="G121" s="277">
        <f>SUM(G101:G120)</f>
        <v>159285</v>
      </c>
      <c r="H121" s="87">
        <v>0</v>
      </c>
      <c r="I121" s="89" t="s">
        <v>15</v>
      </c>
    </row>
    <row r="122" spans="2:9">
      <c r="H122" s="88">
        <v>0</v>
      </c>
      <c r="I122" s="89" t="s">
        <v>17</v>
      </c>
    </row>
    <row r="123" spans="2:9">
      <c r="B123" s="493" t="s">
        <v>18</v>
      </c>
      <c r="C123" s="495"/>
      <c r="D123" s="495"/>
      <c r="E123" s="494"/>
      <c r="F123" s="276" t="s">
        <v>19</v>
      </c>
      <c r="G123" s="279" t="s">
        <v>20</v>
      </c>
    </row>
    <row r="124" spans="2:9">
      <c r="B124" s="496" t="str">
        <f>B83</f>
        <v>Saldo Awal 2  Jan 2026</v>
      </c>
      <c r="C124" s="497"/>
      <c r="D124" s="497"/>
      <c r="E124" s="498"/>
      <c r="F124" s="276">
        <f>D101</f>
        <v>7</v>
      </c>
      <c r="G124" s="277">
        <f>G101</f>
        <v>159285</v>
      </c>
    </row>
    <row r="125" spans="2:9">
      <c r="B125" s="496" t="str">
        <f>B84</f>
        <v>Nilai Penerimaan Barang Persediaan Tahun 2026</v>
      </c>
      <c r="C125" s="497"/>
      <c r="D125" s="497"/>
      <c r="E125" s="498"/>
      <c r="F125" s="276">
        <f>D121-F124</f>
        <v>0</v>
      </c>
      <c r="G125" s="277">
        <f>G121-G124</f>
        <v>0</v>
      </c>
    </row>
    <row r="126" spans="2:9">
      <c r="B126" s="496" t="str">
        <f>B85</f>
        <v>Saldo Akhir 31 Maret 2026</v>
      </c>
      <c r="C126" s="497"/>
      <c r="D126" s="497"/>
      <c r="E126" s="498"/>
      <c r="F126" s="300">
        <f>D121-E121</f>
        <v>7</v>
      </c>
      <c r="G126" s="281">
        <f>SUM(D129:E132)</f>
        <v>159285</v>
      </c>
    </row>
    <row r="127" spans="2:9">
      <c r="B127" s="282" t="s">
        <v>465</v>
      </c>
      <c r="C127" s="283"/>
      <c r="D127" s="283"/>
      <c r="E127" s="284"/>
      <c r="F127" s="285"/>
      <c r="G127" s="286"/>
    </row>
    <row r="128" spans="2:9" ht="30">
      <c r="B128" s="255" t="s">
        <v>22</v>
      </c>
      <c r="C128" s="254" t="s">
        <v>23</v>
      </c>
      <c r="D128" s="489" t="s">
        <v>20</v>
      </c>
      <c r="E128" s="491"/>
      <c r="F128" s="287"/>
      <c r="G128" s="288"/>
    </row>
    <row r="129" spans="1:7">
      <c r="B129" s="268">
        <f>F121</f>
        <v>7</v>
      </c>
      <c r="C129" s="293">
        <v>22755</v>
      </c>
      <c r="D129" s="503">
        <f>B129*C129</f>
        <v>159285</v>
      </c>
      <c r="E129" s="504"/>
      <c r="F129" s="285"/>
      <c r="G129" s="286"/>
    </row>
    <row r="130" spans="1:7">
      <c r="B130" s="268"/>
      <c r="C130" s="289"/>
      <c r="D130" s="503">
        <f t="shared" ref="D130:D132" si="12">B130*C130</f>
        <v>0</v>
      </c>
      <c r="E130" s="504"/>
      <c r="F130" s="285"/>
      <c r="G130" s="286"/>
    </row>
    <row r="131" spans="1:7">
      <c r="B131" s="268"/>
      <c r="C131" s="289"/>
      <c r="D131" s="503">
        <f t="shared" si="12"/>
        <v>0</v>
      </c>
      <c r="E131" s="504"/>
      <c r="F131" s="285"/>
      <c r="G131" s="286"/>
    </row>
    <row r="132" spans="1:7">
      <c r="B132" s="268"/>
      <c r="C132" s="289"/>
      <c r="D132" s="503">
        <f t="shared" si="12"/>
        <v>0</v>
      </c>
      <c r="E132" s="504"/>
      <c r="F132" s="285"/>
      <c r="G132" s="286"/>
    </row>
    <row r="133" spans="1:7">
      <c r="B133" s="496" t="s">
        <v>24</v>
      </c>
      <c r="C133" s="497"/>
      <c r="D133" s="497"/>
      <c r="E133" s="498"/>
      <c r="F133" s="276">
        <f>F124+F125-F126</f>
        <v>0</v>
      </c>
      <c r="G133" s="277">
        <f>G124+G125-G126</f>
        <v>0</v>
      </c>
    </row>
    <row r="136" spans="1:7">
      <c r="B136" s="502" t="s">
        <v>0</v>
      </c>
      <c r="C136" s="502"/>
      <c r="D136" s="502"/>
      <c r="E136" s="502"/>
      <c r="F136" s="502"/>
      <c r="G136" s="502"/>
    </row>
    <row r="138" spans="1:7">
      <c r="A138" s="250">
        <v>4</v>
      </c>
      <c r="B138" s="252" t="s">
        <v>1</v>
      </c>
      <c r="C138" s="253" t="str">
        <f>'Rekap Master'!B13</f>
        <v>Ballpoint Snowman V-5 0,7 mm</v>
      </c>
      <c r="G138" s="253"/>
    </row>
    <row r="139" spans="1:7">
      <c r="B139" s="252" t="s">
        <v>3</v>
      </c>
      <c r="C139" s="253" t="s">
        <v>26</v>
      </c>
      <c r="G139" s="253"/>
    </row>
    <row r="140" spans="1:7">
      <c r="G140" s="253"/>
    </row>
    <row r="141" spans="1:7" ht="15" customHeight="1">
      <c r="B141" s="499" t="s">
        <v>5</v>
      </c>
      <c r="C141" s="487" t="s">
        <v>6</v>
      </c>
      <c r="D141" s="499" t="s">
        <v>7</v>
      </c>
      <c r="E141" s="499"/>
      <c r="F141" s="499"/>
      <c r="G141" s="492" t="s">
        <v>8</v>
      </c>
    </row>
    <row r="142" spans="1:7">
      <c r="B142" s="499"/>
      <c r="C142" s="488"/>
      <c r="D142" s="254" t="s">
        <v>9</v>
      </c>
      <c r="E142" s="254" t="s">
        <v>10</v>
      </c>
      <c r="F142" s="254" t="s">
        <v>11</v>
      </c>
      <c r="G142" s="492"/>
    </row>
    <row r="143" spans="1:7">
      <c r="B143" s="256">
        <f>B101</f>
        <v>46024</v>
      </c>
      <c r="C143" s="257"/>
      <c r="D143" s="258"/>
      <c r="E143" s="258"/>
      <c r="F143" s="258">
        <f>D143-E143</f>
        <v>0</v>
      </c>
      <c r="G143" s="257">
        <f>C143*D143</f>
        <v>0</v>
      </c>
    </row>
    <row r="144" spans="1:7">
      <c r="B144" s="256"/>
      <c r="C144" s="257"/>
      <c r="D144" s="271"/>
      <c r="E144" s="258"/>
      <c r="F144" s="301"/>
      <c r="G144" s="289"/>
    </row>
    <row r="145" spans="2:9">
      <c r="B145" s="302"/>
      <c r="C145" s="257"/>
      <c r="D145" s="271"/>
      <c r="E145" s="258"/>
      <c r="F145" s="301"/>
      <c r="G145" s="257"/>
    </row>
    <row r="146" spans="2:9">
      <c r="B146" s="256"/>
      <c r="C146" s="257"/>
      <c r="D146" s="271"/>
      <c r="E146" s="258"/>
      <c r="F146" s="301"/>
      <c r="G146" s="289"/>
    </row>
    <row r="147" spans="2:9">
      <c r="B147" s="256"/>
      <c r="C147" s="257"/>
      <c r="D147" s="271"/>
      <c r="E147" s="258"/>
      <c r="F147" s="301"/>
      <c r="G147" s="289"/>
    </row>
    <row r="148" spans="2:9">
      <c r="B148" s="256"/>
      <c r="C148" s="257"/>
      <c r="D148" s="271"/>
      <c r="E148" s="258"/>
      <c r="F148" s="301"/>
      <c r="G148" s="289"/>
    </row>
    <row r="149" spans="2:9">
      <c r="B149" s="256"/>
      <c r="C149" s="257"/>
      <c r="D149" s="271"/>
      <c r="E149" s="258"/>
      <c r="F149" s="268"/>
      <c r="G149" s="289"/>
    </row>
    <row r="150" spans="2:9">
      <c r="B150" s="298"/>
      <c r="C150" s="81"/>
      <c r="D150" s="303"/>
      <c r="E150" s="304"/>
      <c r="F150" s="268"/>
      <c r="G150" s="289">
        <f t="shared" ref="G150" si="13">C150*D150</f>
        <v>0</v>
      </c>
      <c r="H150" s="85">
        <v>0</v>
      </c>
      <c r="I150" s="89" t="s">
        <v>13</v>
      </c>
    </row>
    <row r="151" spans="2:9" ht="15.75">
      <c r="B151" s="305"/>
      <c r="C151" s="81"/>
      <c r="D151" s="303"/>
      <c r="E151" s="304"/>
      <c r="F151" s="268"/>
      <c r="G151" s="289">
        <f t="shared" ref="G151" si="14">C151*D151</f>
        <v>0</v>
      </c>
      <c r="H151" s="90">
        <v>0</v>
      </c>
      <c r="I151" s="89" t="s">
        <v>17</v>
      </c>
    </row>
    <row r="152" spans="2:9" ht="15.75">
      <c r="B152" s="306"/>
      <c r="C152" s="307"/>
      <c r="D152" s="303"/>
      <c r="E152" s="304"/>
      <c r="F152" s="268"/>
      <c r="G152" s="289"/>
      <c r="H152" s="87">
        <v>0</v>
      </c>
      <c r="I152" s="89" t="s">
        <v>15</v>
      </c>
    </row>
    <row r="153" spans="2:9">
      <c r="B153" s="493" t="s">
        <v>16</v>
      </c>
      <c r="C153" s="494"/>
      <c r="D153" s="276">
        <f>SUM(D143:D145)</f>
        <v>0</v>
      </c>
      <c r="E153" s="276">
        <f>SUM(E144:E151)</f>
        <v>0</v>
      </c>
      <c r="F153" s="276">
        <f>D153-E153</f>
        <v>0</v>
      </c>
      <c r="G153" s="277">
        <f>SUM(G143:G151)</f>
        <v>0</v>
      </c>
      <c r="H153" s="86">
        <v>0</v>
      </c>
      <c r="I153" s="89" t="s">
        <v>14</v>
      </c>
    </row>
    <row r="155" spans="2:9">
      <c r="B155" s="493" t="s">
        <v>18</v>
      </c>
      <c r="C155" s="495"/>
      <c r="D155" s="495"/>
      <c r="E155" s="494"/>
      <c r="F155" s="276" t="s">
        <v>19</v>
      </c>
      <c r="G155" s="279" t="s">
        <v>20</v>
      </c>
    </row>
    <row r="156" spans="2:9">
      <c r="B156" s="496" t="str">
        <f>B124</f>
        <v>Saldo Awal 2  Jan 2026</v>
      </c>
      <c r="C156" s="497"/>
      <c r="D156" s="497"/>
      <c r="E156" s="498"/>
      <c r="F156" s="276">
        <f>D143</f>
        <v>0</v>
      </c>
      <c r="G156" s="277">
        <f>G143</f>
        <v>0</v>
      </c>
    </row>
    <row r="157" spans="2:9">
      <c r="B157" s="496" t="str">
        <f>B125</f>
        <v>Nilai Penerimaan Barang Persediaan Tahun 2026</v>
      </c>
      <c r="C157" s="497"/>
      <c r="D157" s="497"/>
      <c r="E157" s="498"/>
      <c r="F157" s="276">
        <f>D153-F156</f>
        <v>0</v>
      </c>
      <c r="G157" s="277">
        <f>G153-G156</f>
        <v>0</v>
      </c>
    </row>
    <row r="158" spans="2:9">
      <c r="B158" s="496" t="str">
        <f>B126</f>
        <v>Saldo Akhir 31 Maret 2026</v>
      </c>
      <c r="C158" s="497"/>
      <c r="D158" s="497"/>
      <c r="E158" s="498"/>
      <c r="F158" s="280">
        <f>SUM(B161:B164)</f>
        <v>0</v>
      </c>
      <c r="G158" s="281">
        <f>SUM(D161:E164)</f>
        <v>0</v>
      </c>
    </row>
    <row r="159" spans="2:9">
      <c r="B159" s="282" t="s">
        <v>465</v>
      </c>
      <c r="C159" s="283"/>
      <c r="D159" s="283"/>
      <c r="E159" s="284"/>
      <c r="F159" s="285"/>
      <c r="G159" s="286"/>
    </row>
    <row r="160" spans="2:9" ht="30">
      <c r="B160" s="255" t="s">
        <v>22</v>
      </c>
      <c r="C160" s="254" t="s">
        <v>23</v>
      </c>
      <c r="D160" s="499" t="s">
        <v>20</v>
      </c>
      <c r="E160" s="499"/>
      <c r="F160" s="287"/>
      <c r="G160" s="288"/>
    </row>
    <row r="161" spans="1:7">
      <c r="B161" s="268"/>
      <c r="C161" s="257"/>
      <c r="D161" s="500">
        <f>B161*C161</f>
        <v>0</v>
      </c>
      <c r="E161" s="500"/>
      <c r="F161" s="285"/>
      <c r="G161" s="286"/>
    </row>
    <row r="162" spans="1:7">
      <c r="B162" s="268"/>
      <c r="C162" s="289"/>
      <c r="D162" s="500">
        <f t="shared" ref="D162:D164" si="15">B162*C162</f>
        <v>0</v>
      </c>
      <c r="E162" s="500"/>
      <c r="F162" s="285"/>
      <c r="G162" s="286"/>
    </row>
    <row r="163" spans="1:7">
      <c r="B163" s="268"/>
      <c r="C163" s="289"/>
      <c r="D163" s="500">
        <f t="shared" si="15"/>
        <v>0</v>
      </c>
      <c r="E163" s="500"/>
      <c r="F163" s="285"/>
      <c r="G163" s="286"/>
    </row>
    <row r="164" spans="1:7">
      <c r="B164" s="268"/>
      <c r="C164" s="289"/>
      <c r="D164" s="500">
        <f t="shared" si="15"/>
        <v>0</v>
      </c>
      <c r="E164" s="500"/>
      <c r="F164" s="285"/>
      <c r="G164" s="286"/>
    </row>
    <row r="165" spans="1:7">
      <c r="B165" s="501" t="s">
        <v>24</v>
      </c>
      <c r="C165" s="501"/>
      <c r="D165" s="501"/>
      <c r="E165" s="501"/>
      <c r="F165" s="276">
        <f>F156+F157-F158</f>
        <v>0</v>
      </c>
      <c r="G165" s="277">
        <f>G156+G157-G158</f>
        <v>0</v>
      </c>
    </row>
    <row r="168" spans="1:7">
      <c r="B168" s="502" t="s">
        <v>0</v>
      </c>
      <c r="C168" s="502"/>
      <c r="D168" s="502"/>
      <c r="E168" s="502"/>
      <c r="F168" s="502"/>
      <c r="G168" s="502"/>
    </row>
    <row r="170" spans="1:7">
      <c r="A170" s="250">
        <v>5</v>
      </c>
      <c r="B170" s="252" t="s">
        <v>1</v>
      </c>
      <c r="C170" s="253" t="str">
        <f>'Rekap Master'!B14</f>
        <v>Ballpoint pentel plus isi</v>
      </c>
      <c r="G170" s="253"/>
    </row>
    <row r="171" spans="1:7">
      <c r="B171" s="252" t="s">
        <v>3</v>
      </c>
      <c r="C171" s="308" t="s">
        <v>27</v>
      </c>
      <c r="G171" s="253"/>
    </row>
    <row r="172" spans="1:7">
      <c r="G172" s="253"/>
    </row>
    <row r="173" spans="1:7" ht="15" customHeight="1">
      <c r="B173" s="499" t="s">
        <v>5</v>
      </c>
      <c r="C173" s="487" t="s">
        <v>6</v>
      </c>
      <c r="D173" s="499" t="s">
        <v>7</v>
      </c>
      <c r="E173" s="499"/>
      <c r="F173" s="499"/>
      <c r="G173" s="492" t="s">
        <v>8</v>
      </c>
    </row>
    <row r="174" spans="1:7">
      <c r="B174" s="499"/>
      <c r="C174" s="488"/>
      <c r="D174" s="254" t="s">
        <v>9</v>
      </c>
      <c r="E174" s="254" t="s">
        <v>10</v>
      </c>
      <c r="F174" s="254" t="s">
        <v>11</v>
      </c>
      <c r="G174" s="492"/>
    </row>
    <row r="175" spans="1:7">
      <c r="B175" s="256">
        <f>B143</f>
        <v>46024</v>
      </c>
      <c r="C175" s="257"/>
      <c r="D175" s="258"/>
      <c r="E175" s="258"/>
      <c r="F175" s="258"/>
      <c r="G175" s="257">
        <f>C175*D175</f>
        <v>0</v>
      </c>
    </row>
    <row r="176" spans="1:7">
      <c r="B176" s="256"/>
      <c r="C176" s="257"/>
      <c r="D176" s="271"/>
      <c r="E176" s="258"/>
      <c r="F176" s="258"/>
      <c r="G176" s="289">
        <f>C176*D176</f>
        <v>0</v>
      </c>
    </row>
    <row r="177" spans="2:7">
      <c r="B177" s="256"/>
      <c r="C177" s="257"/>
      <c r="D177" s="271"/>
      <c r="E177" s="258"/>
      <c r="F177" s="258"/>
      <c r="G177" s="289">
        <f t="shared" ref="G177:G180" si="16">C177*D177</f>
        <v>0</v>
      </c>
    </row>
    <row r="178" spans="2:7">
      <c r="B178" s="256"/>
      <c r="C178" s="257"/>
      <c r="D178" s="271"/>
      <c r="E178" s="258"/>
      <c r="F178" s="258"/>
      <c r="G178" s="289">
        <f t="shared" si="16"/>
        <v>0</v>
      </c>
    </row>
    <row r="179" spans="2:7">
      <c r="B179" s="256"/>
      <c r="C179" s="257"/>
      <c r="D179" s="271"/>
      <c r="E179" s="258"/>
      <c r="F179" s="301"/>
      <c r="G179" s="289">
        <f t="shared" si="16"/>
        <v>0</v>
      </c>
    </row>
    <row r="180" spans="2:7">
      <c r="B180" s="256"/>
      <c r="C180" s="257"/>
      <c r="D180" s="271"/>
      <c r="E180" s="258"/>
      <c r="F180" s="268"/>
      <c r="G180" s="289">
        <f t="shared" si="16"/>
        <v>0</v>
      </c>
    </row>
    <row r="181" spans="2:7" ht="15.75">
      <c r="B181" s="306"/>
      <c r="C181" s="307"/>
      <c r="D181" s="303"/>
      <c r="E181" s="304"/>
      <c r="F181" s="268"/>
      <c r="G181" s="289"/>
    </row>
    <row r="182" spans="2:7">
      <c r="B182" s="493" t="s">
        <v>16</v>
      </c>
      <c r="C182" s="494"/>
      <c r="D182" s="276">
        <f>SUM(D175:D181)</f>
        <v>0</v>
      </c>
      <c r="E182" s="276">
        <f>SUM(E176:E180)</f>
        <v>0</v>
      </c>
      <c r="F182" s="276">
        <f>D182-E182</f>
        <v>0</v>
      </c>
      <c r="G182" s="277">
        <f>SUM(G175:G180)</f>
        <v>0</v>
      </c>
    </row>
    <row r="184" spans="2:7">
      <c r="B184" s="493" t="s">
        <v>18</v>
      </c>
      <c r="C184" s="495"/>
      <c r="D184" s="495"/>
      <c r="E184" s="494"/>
      <c r="F184" s="276" t="s">
        <v>19</v>
      </c>
      <c r="G184" s="279" t="s">
        <v>20</v>
      </c>
    </row>
    <row r="185" spans="2:7">
      <c r="B185" s="496" t="str">
        <f>B156</f>
        <v>Saldo Awal 2  Jan 2026</v>
      </c>
      <c r="C185" s="497"/>
      <c r="D185" s="497"/>
      <c r="E185" s="498"/>
      <c r="F185" s="276">
        <f>D175</f>
        <v>0</v>
      </c>
      <c r="G185" s="277">
        <f>G175</f>
        <v>0</v>
      </c>
    </row>
    <row r="186" spans="2:7">
      <c r="B186" s="496" t="str">
        <f>B157</f>
        <v>Nilai Penerimaan Barang Persediaan Tahun 2026</v>
      </c>
      <c r="C186" s="497"/>
      <c r="D186" s="497"/>
      <c r="E186" s="498"/>
      <c r="F186" s="276">
        <f>D182-F185</f>
        <v>0</v>
      </c>
      <c r="G186" s="277">
        <f>G182-G185</f>
        <v>0</v>
      </c>
    </row>
    <row r="187" spans="2:7">
      <c r="B187" s="496" t="str">
        <f>B158</f>
        <v>Saldo Akhir 31 Maret 2026</v>
      </c>
      <c r="C187" s="497"/>
      <c r="D187" s="497"/>
      <c r="E187" s="498"/>
      <c r="F187" s="280">
        <f>SUM(B190:B193)</f>
        <v>0</v>
      </c>
      <c r="G187" s="281">
        <f>SUM(D190:E193)</f>
        <v>0</v>
      </c>
    </row>
    <row r="188" spans="2:7">
      <c r="B188" s="282" t="s">
        <v>465</v>
      </c>
      <c r="C188" s="283"/>
      <c r="D188" s="283"/>
      <c r="E188" s="284"/>
      <c r="F188" s="285"/>
      <c r="G188" s="286"/>
    </row>
    <row r="189" spans="2:7" ht="30">
      <c r="B189" s="255" t="s">
        <v>22</v>
      </c>
      <c r="C189" s="254" t="s">
        <v>23</v>
      </c>
      <c r="D189" s="499" t="s">
        <v>20</v>
      </c>
      <c r="E189" s="499"/>
      <c r="F189" s="287"/>
      <c r="G189" s="288"/>
    </row>
    <row r="190" spans="2:7">
      <c r="B190" s="268">
        <f>F182</f>
        <v>0</v>
      </c>
      <c r="C190" s="257">
        <v>35000</v>
      </c>
      <c r="D190" s="500">
        <f>B190*C190</f>
        <v>0</v>
      </c>
      <c r="E190" s="500"/>
      <c r="F190" s="285"/>
      <c r="G190" s="286"/>
    </row>
    <row r="191" spans="2:7">
      <c r="B191" s="268"/>
      <c r="C191" s="289"/>
      <c r="D191" s="500">
        <f t="shared" ref="D191:D193" si="17">B191*C191</f>
        <v>0</v>
      </c>
      <c r="E191" s="500"/>
      <c r="F191" s="285"/>
      <c r="G191" s="286"/>
    </row>
    <row r="192" spans="2:7">
      <c r="B192" s="268"/>
      <c r="C192" s="289"/>
      <c r="D192" s="500">
        <f t="shared" si="17"/>
        <v>0</v>
      </c>
      <c r="E192" s="500"/>
      <c r="F192" s="285"/>
      <c r="G192" s="286"/>
    </row>
    <row r="193" spans="1:7">
      <c r="B193" s="268"/>
      <c r="C193" s="289"/>
      <c r="D193" s="500">
        <f t="shared" si="17"/>
        <v>0</v>
      </c>
      <c r="E193" s="500"/>
      <c r="F193" s="285"/>
      <c r="G193" s="286"/>
    </row>
    <row r="194" spans="1:7">
      <c r="B194" s="501" t="s">
        <v>24</v>
      </c>
      <c r="C194" s="501"/>
      <c r="D194" s="501"/>
      <c r="E194" s="501"/>
      <c r="F194" s="276">
        <f>F185+F186-F187</f>
        <v>0</v>
      </c>
      <c r="G194" s="277">
        <f>G185+G186-G187</f>
        <v>0</v>
      </c>
    </row>
    <row r="196" spans="1:7">
      <c r="B196" s="502" t="s">
        <v>0</v>
      </c>
      <c r="C196" s="502"/>
      <c r="D196" s="502"/>
      <c r="E196" s="502"/>
      <c r="F196" s="502"/>
      <c r="G196" s="502"/>
    </row>
    <row r="198" spans="1:7">
      <c r="A198" s="250">
        <v>6</v>
      </c>
      <c r="B198" s="252" t="s">
        <v>1</v>
      </c>
      <c r="C198" s="253" t="str">
        <f>'Rekap Master'!B15</f>
        <v>Binder Clips 107</v>
      </c>
      <c r="G198" s="253"/>
    </row>
    <row r="199" spans="1:7">
      <c r="B199" s="252" t="s">
        <v>3</v>
      </c>
      <c r="C199" s="253" t="s">
        <v>25</v>
      </c>
      <c r="G199" s="253"/>
    </row>
    <row r="200" spans="1:7">
      <c r="G200" s="253"/>
    </row>
    <row r="201" spans="1:7" ht="15" customHeight="1">
      <c r="B201" s="499" t="s">
        <v>5</v>
      </c>
      <c r="C201" s="487" t="s">
        <v>6</v>
      </c>
      <c r="D201" s="499" t="s">
        <v>7</v>
      </c>
      <c r="E201" s="499"/>
      <c r="F201" s="499"/>
      <c r="G201" s="492" t="s">
        <v>8</v>
      </c>
    </row>
    <row r="202" spans="1:7">
      <c r="B202" s="499"/>
      <c r="C202" s="488"/>
      <c r="D202" s="254" t="s">
        <v>9</v>
      </c>
      <c r="E202" s="254" t="s">
        <v>10</v>
      </c>
      <c r="F202" s="254" t="s">
        <v>11</v>
      </c>
      <c r="G202" s="492"/>
    </row>
    <row r="203" spans="1:7">
      <c r="B203" s="256">
        <f>B143</f>
        <v>46024</v>
      </c>
      <c r="C203" s="257">
        <v>11500</v>
      </c>
      <c r="D203" s="309">
        <v>3</v>
      </c>
      <c r="E203" s="258"/>
      <c r="F203" s="258">
        <f>D203-E203</f>
        <v>3</v>
      </c>
      <c r="G203" s="257">
        <f>C203*D203</f>
        <v>34500</v>
      </c>
    </row>
    <row r="204" spans="1:7">
      <c r="B204" s="407"/>
      <c r="C204" s="293"/>
      <c r="D204" s="268"/>
      <c r="E204" s="258"/>
      <c r="F204" s="258"/>
      <c r="G204" s="257">
        <f>C204*D204</f>
        <v>0</v>
      </c>
    </row>
    <row r="205" spans="1:7">
      <c r="B205" s="267"/>
      <c r="C205" s="293"/>
      <c r="D205" s="268"/>
      <c r="E205" s="258"/>
      <c r="F205" s="258"/>
      <c r="G205" s="257">
        <f t="shared" ref="G205:G212" si="18">C205*D205</f>
        <v>0</v>
      </c>
    </row>
    <row r="206" spans="1:7">
      <c r="B206" s="407"/>
      <c r="C206" s="257"/>
      <c r="D206" s="268"/>
      <c r="E206" s="268"/>
      <c r="F206" s="258"/>
      <c r="G206" s="257">
        <f t="shared" si="18"/>
        <v>0</v>
      </c>
    </row>
    <row r="207" spans="1:7">
      <c r="B207" s="407"/>
      <c r="C207" s="257"/>
      <c r="D207" s="268"/>
      <c r="E207" s="268"/>
      <c r="F207" s="258"/>
      <c r="G207" s="257">
        <f t="shared" si="18"/>
        <v>0</v>
      </c>
    </row>
    <row r="208" spans="1:7">
      <c r="B208" s="407"/>
      <c r="C208" s="257"/>
      <c r="D208" s="268"/>
      <c r="E208" s="268"/>
      <c r="F208" s="258"/>
      <c r="G208" s="257">
        <f t="shared" si="18"/>
        <v>0</v>
      </c>
    </row>
    <row r="209" spans="2:9">
      <c r="B209" s="428"/>
      <c r="C209" s="257"/>
      <c r="D209" s="268"/>
      <c r="E209" s="261"/>
      <c r="F209" s="258"/>
      <c r="G209" s="262">
        <f t="shared" si="18"/>
        <v>0</v>
      </c>
    </row>
    <row r="210" spans="2:9">
      <c r="B210" s="267"/>
      <c r="C210" s="96"/>
      <c r="D210" s="261"/>
      <c r="E210" s="261"/>
      <c r="F210" s="258"/>
      <c r="G210" s="262"/>
    </row>
    <row r="211" spans="2:9">
      <c r="B211" s="267"/>
      <c r="C211" s="257"/>
      <c r="D211" s="268"/>
      <c r="E211" s="268"/>
      <c r="F211" s="258"/>
      <c r="G211" s="262">
        <f t="shared" si="18"/>
        <v>0</v>
      </c>
    </row>
    <row r="212" spans="2:9">
      <c r="B212" s="267"/>
      <c r="C212" s="294"/>
      <c r="D212" s="264"/>
      <c r="E212" s="261"/>
      <c r="F212" s="258"/>
      <c r="G212" s="262">
        <f t="shared" si="18"/>
        <v>0</v>
      </c>
    </row>
    <row r="213" spans="2:9">
      <c r="B213" s="267"/>
      <c r="C213" s="257"/>
      <c r="D213" s="271"/>
      <c r="E213" s="258"/>
      <c r="F213" s="258"/>
      <c r="G213" s="289"/>
    </row>
    <row r="214" spans="2:9">
      <c r="B214" s="298"/>
      <c r="C214" s="81"/>
      <c r="D214" s="303"/>
      <c r="E214" s="303"/>
      <c r="F214" s="258"/>
      <c r="G214" s="289">
        <f t="shared" ref="G214" si="19">C214*D214</f>
        <v>0</v>
      </c>
    </row>
    <row r="215" spans="2:9">
      <c r="B215" s="310"/>
      <c r="C215" s="81"/>
      <c r="D215" s="303"/>
      <c r="E215" s="303"/>
      <c r="F215" s="268"/>
      <c r="G215" s="289">
        <f t="shared" ref="G215:G222" si="20">C215*D215</f>
        <v>0</v>
      </c>
      <c r="H215" s="84">
        <v>7</v>
      </c>
      <c r="I215" s="89" t="s">
        <v>12</v>
      </c>
    </row>
    <row r="216" spans="2:9" ht="15.75">
      <c r="B216" s="305"/>
      <c r="C216" s="81"/>
      <c r="D216" s="303"/>
      <c r="E216" s="303"/>
      <c r="F216" s="268"/>
      <c r="G216" s="289">
        <f t="shared" si="20"/>
        <v>0</v>
      </c>
      <c r="H216" s="85">
        <v>0</v>
      </c>
      <c r="I216" s="89" t="s">
        <v>13</v>
      </c>
    </row>
    <row r="217" spans="2:9" ht="15.75">
      <c r="B217" s="305"/>
      <c r="C217" s="81"/>
      <c r="D217" s="303"/>
      <c r="E217" s="303"/>
      <c r="F217" s="268"/>
      <c r="G217" s="289">
        <f t="shared" si="20"/>
        <v>0</v>
      </c>
      <c r="H217" s="90">
        <v>0</v>
      </c>
      <c r="I217" s="89" t="s">
        <v>17</v>
      </c>
    </row>
    <row r="218" spans="2:9" ht="15.75">
      <c r="B218" s="305"/>
      <c r="C218" s="81"/>
      <c r="D218" s="303"/>
      <c r="E218" s="303"/>
      <c r="F218" s="268"/>
      <c r="G218" s="289">
        <f t="shared" si="20"/>
        <v>0</v>
      </c>
      <c r="H218" s="87">
        <v>0</v>
      </c>
      <c r="I218" s="89" t="s">
        <v>15</v>
      </c>
    </row>
    <row r="219" spans="2:9" ht="15.75">
      <c r="B219" s="305"/>
      <c r="C219" s="81"/>
      <c r="D219" s="303"/>
      <c r="E219" s="303"/>
      <c r="F219" s="268"/>
      <c r="G219" s="289">
        <f t="shared" ref="G219:G221" si="21">C219*D219</f>
        <v>0</v>
      </c>
      <c r="H219" s="86">
        <v>0</v>
      </c>
      <c r="I219" s="89" t="s">
        <v>14</v>
      </c>
    </row>
    <row r="220" spans="2:9" ht="15.75">
      <c r="B220" s="305"/>
      <c r="C220" s="81"/>
      <c r="D220" s="303"/>
      <c r="E220" s="303"/>
      <c r="F220" s="268"/>
      <c r="G220" s="289">
        <f t="shared" si="21"/>
        <v>0</v>
      </c>
    </row>
    <row r="221" spans="2:9" ht="15.75">
      <c r="B221" s="305"/>
      <c r="C221" s="81"/>
      <c r="D221" s="303"/>
      <c r="E221" s="303"/>
      <c r="F221" s="268"/>
      <c r="G221" s="289">
        <f t="shared" si="21"/>
        <v>0</v>
      </c>
    </row>
    <row r="222" spans="2:9">
      <c r="B222" s="311"/>
      <c r="C222" s="96"/>
      <c r="D222" s="303"/>
      <c r="E222" s="303"/>
      <c r="F222" s="268"/>
      <c r="G222" s="289">
        <f t="shared" si="20"/>
        <v>0</v>
      </c>
    </row>
    <row r="223" spans="2:9">
      <c r="B223" s="493" t="s">
        <v>16</v>
      </c>
      <c r="C223" s="494"/>
      <c r="D223" s="276">
        <f>SUM(D203:D222)</f>
        <v>3</v>
      </c>
      <c r="E223" s="276">
        <f>SUM(E205:E213)</f>
        <v>0</v>
      </c>
      <c r="F223" s="276">
        <f>D223-E223</f>
        <v>3</v>
      </c>
      <c r="G223" s="277">
        <f>SUM(G203:G222)</f>
        <v>34500</v>
      </c>
    </row>
    <row r="225" spans="1:7">
      <c r="B225" s="493" t="s">
        <v>18</v>
      </c>
      <c r="C225" s="495"/>
      <c r="D225" s="495"/>
      <c r="E225" s="494"/>
      <c r="F225" s="276" t="s">
        <v>19</v>
      </c>
      <c r="G225" s="279" t="s">
        <v>20</v>
      </c>
    </row>
    <row r="226" spans="1:7">
      <c r="B226" s="496" t="str">
        <f>B185</f>
        <v>Saldo Awal 2  Jan 2026</v>
      </c>
      <c r="C226" s="497"/>
      <c r="D226" s="497"/>
      <c r="E226" s="498"/>
      <c r="F226" s="276">
        <f>F203</f>
        <v>3</v>
      </c>
      <c r="G226" s="277">
        <f>G203</f>
        <v>34500</v>
      </c>
    </row>
    <row r="227" spans="1:7">
      <c r="B227" s="496" t="str">
        <f>B186</f>
        <v>Nilai Penerimaan Barang Persediaan Tahun 2026</v>
      </c>
      <c r="C227" s="497"/>
      <c r="D227" s="497"/>
      <c r="E227" s="498"/>
      <c r="F227" s="276">
        <f>D223-F226</f>
        <v>0</v>
      </c>
      <c r="G227" s="277">
        <f>G223-G226</f>
        <v>0</v>
      </c>
    </row>
    <row r="228" spans="1:7">
      <c r="B228" s="496" t="str">
        <f>B187</f>
        <v>Saldo Akhir 31 Maret 2026</v>
      </c>
      <c r="C228" s="497"/>
      <c r="D228" s="497"/>
      <c r="E228" s="498"/>
      <c r="F228" s="280">
        <f>SUM(B231:B234)</f>
        <v>3</v>
      </c>
      <c r="G228" s="281">
        <f>SUM(D231:E234)</f>
        <v>34500</v>
      </c>
    </row>
    <row r="229" spans="1:7">
      <c r="B229" s="282" t="s">
        <v>465</v>
      </c>
      <c r="C229" s="283"/>
      <c r="D229" s="283"/>
      <c r="E229" s="284"/>
      <c r="F229" s="285"/>
      <c r="G229" s="286"/>
    </row>
    <row r="230" spans="1:7" ht="30">
      <c r="B230" s="255" t="s">
        <v>22</v>
      </c>
      <c r="C230" s="254" t="s">
        <v>23</v>
      </c>
      <c r="D230" s="499" t="s">
        <v>20</v>
      </c>
      <c r="E230" s="499"/>
      <c r="F230" s="287"/>
      <c r="G230" s="288"/>
    </row>
    <row r="231" spans="1:7">
      <c r="B231" s="268">
        <f>F223</f>
        <v>3</v>
      </c>
      <c r="C231" s="96">
        <v>11500</v>
      </c>
      <c r="D231" s="500">
        <f>B231*C231</f>
        <v>34500</v>
      </c>
      <c r="E231" s="500"/>
      <c r="F231" s="285"/>
      <c r="G231" s="286"/>
    </row>
    <row r="232" spans="1:7">
      <c r="B232" s="268"/>
      <c r="C232" s="289"/>
      <c r="D232" s="500">
        <f t="shared" ref="D232:D234" si="22">B232*C232</f>
        <v>0</v>
      </c>
      <c r="E232" s="500"/>
      <c r="F232" s="285"/>
      <c r="G232" s="286"/>
    </row>
    <row r="233" spans="1:7">
      <c r="B233" s="268"/>
      <c r="C233" s="289"/>
      <c r="D233" s="500">
        <f t="shared" si="22"/>
        <v>0</v>
      </c>
      <c r="E233" s="500"/>
      <c r="F233" s="285"/>
      <c r="G233" s="286"/>
    </row>
    <row r="234" spans="1:7">
      <c r="B234" s="268"/>
      <c r="C234" s="289"/>
      <c r="D234" s="500">
        <f t="shared" si="22"/>
        <v>0</v>
      </c>
      <c r="E234" s="500"/>
      <c r="F234" s="285"/>
      <c r="G234" s="286"/>
    </row>
    <row r="235" spans="1:7">
      <c r="B235" s="501" t="s">
        <v>24</v>
      </c>
      <c r="C235" s="501"/>
      <c r="D235" s="501"/>
      <c r="E235" s="501"/>
      <c r="F235" s="276">
        <f>F226+F227-F228</f>
        <v>0</v>
      </c>
      <c r="G235" s="277">
        <f>G226+G227-G228</f>
        <v>0</v>
      </c>
    </row>
    <row r="238" spans="1:7">
      <c r="B238" s="502" t="s">
        <v>0</v>
      </c>
      <c r="C238" s="502"/>
      <c r="D238" s="502"/>
      <c r="E238" s="502"/>
      <c r="F238" s="502"/>
      <c r="G238" s="502"/>
    </row>
    <row r="240" spans="1:7">
      <c r="A240" s="250">
        <v>7</v>
      </c>
      <c r="B240" s="252" t="s">
        <v>1</v>
      </c>
      <c r="C240" s="312" t="str">
        <f>'Rekap Master'!B16</f>
        <v>Binderclips  200</v>
      </c>
      <c r="G240" s="253"/>
    </row>
    <row r="241" spans="2:7">
      <c r="B241" s="252" t="s">
        <v>3</v>
      </c>
      <c r="C241" s="253" t="s">
        <v>28</v>
      </c>
      <c r="G241" s="253"/>
    </row>
    <row r="242" spans="2:7">
      <c r="G242" s="253"/>
    </row>
    <row r="243" spans="2:7" ht="15" customHeight="1">
      <c r="B243" s="499" t="s">
        <v>5</v>
      </c>
      <c r="C243" s="487" t="s">
        <v>6</v>
      </c>
      <c r="D243" s="499" t="s">
        <v>7</v>
      </c>
      <c r="E243" s="499"/>
      <c r="F243" s="499"/>
      <c r="G243" s="492" t="s">
        <v>8</v>
      </c>
    </row>
    <row r="244" spans="2:7">
      <c r="B244" s="499"/>
      <c r="C244" s="488"/>
      <c r="D244" s="254" t="s">
        <v>9</v>
      </c>
      <c r="E244" s="254" t="s">
        <v>10</v>
      </c>
      <c r="F244" s="254" t="s">
        <v>11</v>
      </c>
      <c r="G244" s="492"/>
    </row>
    <row r="245" spans="2:7">
      <c r="B245" s="256">
        <f>B203</f>
        <v>46024</v>
      </c>
      <c r="C245" s="257">
        <v>14000</v>
      </c>
      <c r="D245" s="258">
        <v>5</v>
      </c>
      <c r="E245" s="258">
        <v>0</v>
      </c>
      <c r="F245" s="258">
        <f>D245-E245</f>
        <v>5</v>
      </c>
      <c r="G245" s="257">
        <f>C245*D245</f>
        <v>70000</v>
      </c>
    </row>
    <row r="246" spans="2:7">
      <c r="B246" s="267"/>
      <c r="C246" s="293"/>
      <c r="D246" s="268"/>
      <c r="E246" s="258"/>
      <c r="F246" s="258"/>
      <c r="G246" s="257">
        <f>C246*D246</f>
        <v>0</v>
      </c>
    </row>
    <row r="247" spans="2:7">
      <c r="B247" s="428"/>
      <c r="C247" s="293"/>
      <c r="D247" s="268"/>
      <c r="E247" s="258"/>
      <c r="F247" s="258"/>
      <c r="G247" s="257">
        <f t="shared" ref="G247:G254" si="23">C247*D247</f>
        <v>0</v>
      </c>
    </row>
    <row r="248" spans="2:7">
      <c r="B248" s="267"/>
      <c r="C248" s="22"/>
      <c r="D248" s="266"/>
      <c r="E248" s="268"/>
      <c r="F248" s="258"/>
      <c r="G248" s="257">
        <f t="shared" si="23"/>
        <v>0</v>
      </c>
    </row>
    <row r="249" spans="2:7">
      <c r="B249" s="267"/>
      <c r="C249" s="22"/>
      <c r="D249" s="266"/>
      <c r="E249" s="268"/>
      <c r="F249" s="258"/>
      <c r="G249" s="257">
        <f t="shared" si="23"/>
        <v>0</v>
      </c>
    </row>
    <row r="250" spans="2:7">
      <c r="B250" s="267"/>
      <c r="C250" s="257"/>
      <c r="D250" s="266"/>
      <c r="E250" s="258"/>
      <c r="F250" s="258"/>
      <c r="G250" s="257">
        <f t="shared" si="23"/>
        <v>0</v>
      </c>
    </row>
    <row r="251" spans="2:7">
      <c r="B251" s="256"/>
      <c r="C251" s="257"/>
      <c r="D251" s="266"/>
      <c r="E251" s="258"/>
      <c r="F251" s="258"/>
      <c r="G251" s="257">
        <f t="shared" si="23"/>
        <v>0</v>
      </c>
    </row>
    <row r="252" spans="2:7">
      <c r="B252" s="256"/>
      <c r="C252" s="22"/>
      <c r="D252" s="266"/>
      <c r="E252" s="268"/>
      <c r="F252" s="258"/>
      <c r="G252" s="257">
        <f t="shared" si="23"/>
        <v>0</v>
      </c>
    </row>
    <row r="253" spans="2:7">
      <c r="B253" s="256"/>
      <c r="C253" s="22"/>
      <c r="D253" s="266"/>
      <c r="E253" s="268"/>
      <c r="F253" s="258"/>
      <c r="G253" s="257">
        <f t="shared" si="23"/>
        <v>0</v>
      </c>
    </row>
    <row r="254" spans="2:7">
      <c r="B254" s="256"/>
      <c r="C254" s="269"/>
      <c r="D254" s="264"/>
      <c r="E254" s="261"/>
      <c r="F254" s="258"/>
      <c r="G254" s="257">
        <f t="shared" si="23"/>
        <v>0</v>
      </c>
    </row>
    <row r="255" spans="2:7">
      <c r="B255" s="256"/>
      <c r="C255" s="269"/>
      <c r="D255" s="264"/>
      <c r="E255" s="261"/>
      <c r="F255" s="258"/>
      <c r="G255" s="257"/>
    </row>
    <row r="256" spans="2:7">
      <c r="B256" s="256"/>
      <c r="C256" s="22"/>
      <c r="D256" s="261"/>
      <c r="E256" s="313"/>
      <c r="F256" s="258"/>
      <c r="G256" s="262">
        <f>D256*C256</f>
        <v>0</v>
      </c>
    </row>
    <row r="257" spans="2:7">
      <c r="B257" s="256"/>
      <c r="C257" s="22"/>
      <c r="D257" s="261"/>
      <c r="E257" s="313"/>
      <c r="F257" s="258"/>
      <c r="G257" s="262">
        <f t="shared" ref="G257:G262" si="24">D257*C257</f>
        <v>0</v>
      </c>
    </row>
    <row r="258" spans="2:7">
      <c r="B258" s="256"/>
      <c r="C258" s="257"/>
      <c r="D258" s="264"/>
      <c r="E258" s="261"/>
      <c r="F258" s="258"/>
      <c r="G258" s="262">
        <f t="shared" si="24"/>
        <v>0</v>
      </c>
    </row>
    <row r="259" spans="2:7">
      <c r="B259" s="256"/>
      <c r="C259" s="257"/>
      <c r="D259" s="264"/>
      <c r="E259" s="261"/>
      <c r="F259" s="258"/>
      <c r="G259" s="262">
        <f t="shared" si="24"/>
        <v>0</v>
      </c>
    </row>
    <row r="260" spans="2:7">
      <c r="B260" s="256"/>
      <c r="C260" s="257"/>
      <c r="D260" s="264"/>
      <c r="E260" s="296"/>
      <c r="F260" s="258"/>
      <c r="G260" s="262">
        <f t="shared" si="24"/>
        <v>0</v>
      </c>
    </row>
    <row r="261" spans="2:7">
      <c r="B261" s="256"/>
      <c r="C261" s="83"/>
      <c r="D261" s="266"/>
      <c r="E261" s="314"/>
      <c r="F261" s="258"/>
      <c r="G261" s="262">
        <f t="shared" si="24"/>
        <v>0</v>
      </c>
    </row>
    <row r="262" spans="2:7">
      <c r="B262" s="315"/>
      <c r="C262" s="83"/>
      <c r="D262" s="266"/>
      <c r="E262" s="314"/>
      <c r="F262" s="258"/>
      <c r="G262" s="262">
        <f t="shared" si="24"/>
        <v>0</v>
      </c>
    </row>
    <row r="263" spans="2:7">
      <c r="B263" s="315"/>
      <c r="C263" s="83"/>
      <c r="D263" s="266"/>
      <c r="E263" s="314"/>
      <c r="F263" s="258"/>
      <c r="G263" s="316"/>
    </row>
    <row r="264" spans="2:7">
      <c r="B264" s="493" t="s">
        <v>16</v>
      </c>
      <c r="C264" s="494"/>
      <c r="D264" s="276">
        <f>SUM(D245:D263)</f>
        <v>5</v>
      </c>
      <c r="E264" s="276">
        <f>SUM(E245:E263)</f>
        <v>0</v>
      </c>
      <c r="F264" s="276">
        <f>D264-E264</f>
        <v>5</v>
      </c>
      <c r="G264" s="277">
        <f>SUM(G245:G263)</f>
        <v>70000</v>
      </c>
    </row>
    <row r="266" spans="2:7">
      <c r="B266" s="493" t="s">
        <v>18</v>
      </c>
      <c r="C266" s="495"/>
      <c r="D266" s="495"/>
      <c r="E266" s="494"/>
      <c r="F266" s="276" t="s">
        <v>19</v>
      </c>
      <c r="G266" s="279" t="s">
        <v>20</v>
      </c>
    </row>
    <row r="267" spans="2:7">
      <c r="B267" s="496" t="str">
        <f>B226</f>
        <v>Saldo Awal 2  Jan 2026</v>
      </c>
      <c r="C267" s="497"/>
      <c r="D267" s="497"/>
      <c r="E267" s="498"/>
      <c r="F267" s="276">
        <f>D245</f>
        <v>5</v>
      </c>
      <c r="G267" s="277">
        <f>G245</f>
        <v>70000</v>
      </c>
    </row>
    <row r="268" spans="2:7">
      <c r="B268" s="496" t="str">
        <f>B227</f>
        <v>Nilai Penerimaan Barang Persediaan Tahun 2026</v>
      </c>
      <c r="C268" s="497"/>
      <c r="D268" s="497"/>
      <c r="E268" s="498"/>
      <c r="F268" s="276">
        <f>D264-F267</f>
        <v>0</v>
      </c>
      <c r="G268" s="277">
        <f>G264-G267</f>
        <v>0</v>
      </c>
    </row>
    <row r="269" spans="2:7">
      <c r="B269" s="496" t="str">
        <f>B228</f>
        <v>Saldo Akhir 31 Maret 2026</v>
      </c>
      <c r="C269" s="497"/>
      <c r="D269" s="497"/>
      <c r="E269" s="498"/>
      <c r="F269" s="280">
        <f>SUM(B272:B275)</f>
        <v>5</v>
      </c>
      <c r="G269" s="281">
        <f>SUM(D272:E275)</f>
        <v>70000</v>
      </c>
    </row>
    <row r="270" spans="2:7">
      <c r="B270" s="282" t="s">
        <v>465</v>
      </c>
      <c r="C270" s="283"/>
      <c r="D270" s="283"/>
      <c r="E270" s="284"/>
      <c r="F270" s="285"/>
      <c r="G270" s="286"/>
    </row>
    <row r="271" spans="2:7" ht="30">
      <c r="B271" s="255" t="s">
        <v>22</v>
      </c>
      <c r="C271" s="254" t="s">
        <v>23</v>
      </c>
      <c r="D271" s="499" t="s">
        <v>20</v>
      </c>
      <c r="E271" s="499"/>
      <c r="F271" s="287"/>
      <c r="G271" s="288"/>
    </row>
    <row r="272" spans="2:7">
      <c r="B272" s="268">
        <f>F264</f>
        <v>5</v>
      </c>
      <c r="C272" s="257">
        <v>14000</v>
      </c>
      <c r="D272" s="500">
        <f>B272*C272</f>
        <v>70000</v>
      </c>
      <c r="E272" s="500"/>
      <c r="F272" s="285"/>
      <c r="G272" s="286"/>
    </row>
    <row r="273" spans="1:7">
      <c r="B273" s="268"/>
      <c r="C273" s="257"/>
      <c r="D273" s="500">
        <f t="shared" ref="D273:D275" si="25">B273*C273</f>
        <v>0</v>
      </c>
      <c r="E273" s="500"/>
      <c r="F273" s="285"/>
      <c r="G273" s="286"/>
    </row>
    <row r="274" spans="1:7">
      <c r="B274" s="268"/>
      <c r="C274" s="289"/>
      <c r="D274" s="500">
        <f t="shared" si="25"/>
        <v>0</v>
      </c>
      <c r="E274" s="500"/>
      <c r="F274" s="285"/>
      <c r="G274" s="286"/>
    </row>
    <row r="275" spans="1:7">
      <c r="B275" s="268"/>
      <c r="C275" s="289"/>
      <c r="D275" s="500">
        <f t="shared" si="25"/>
        <v>0</v>
      </c>
      <c r="E275" s="500"/>
      <c r="F275" s="285"/>
      <c r="G275" s="286"/>
    </row>
    <row r="276" spans="1:7">
      <c r="B276" s="501" t="s">
        <v>24</v>
      </c>
      <c r="C276" s="501"/>
      <c r="D276" s="501"/>
      <c r="E276" s="501"/>
      <c r="F276" s="276">
        <f>F267+F268-F269</f>
        <v>0</v>
      </c>
      <c r="G276" s="277">
        <f>G267+G268-G269</f>
        <v>0</v>
      </c>
    </row>
    <row r="279" spans="1:7">
      <c r="B279" s="502" t="s">
        <v>0</v>
      </c>
      <c r="C279" s="502"/>
      <c r="D279" s="502"/>
      <c r="E279" s="502"/>
      <c r="F279" s="502"/>
      <c r="G279" s="502"/>
    </row>
    <row r="281" spans="1:7">
      <c r="A281" s="250">
        <v>8</v>
      </c>
      <c r="B281" s="252" t="s">
        <v>1</v>
      </c>
      <c r="C281" s="253" t="str">
        <f>'Rekap Master'!B17</f>
        <v>Binderclips Joyko 111</v>
      </c>
      <c r="G281" s="253"/>
    </row>
    <row r="282" spans="1:7">
      <c r="B282" s="252" t="s">
        <v>3</v>
      </c>
      <c r="C282" s="253" t="s">
        <v>25</v>
      </c>
      <c r="G282" s="253"/>
    </row>
    <row r="283" spans="1:7">
      <c r="G283" s="253"/>
    </row>
    <row r="284" spans="1:7" ht="15" customHeight="1">
      <c r="B284" s="499" t="s">
        <v>5</v>
      </c>
      <c r="C284" s="487" t="s">
        <v>6</v>
      </c>
      <c r="D284" s="499" t="s">
        <v>7</v>
      </c>
      <c r="E284" s="499"/>
      <c r="F284" s="499"/>
      <c r="G284" s="492" t="s">
        <v>8</v>
      </c>
    </row>
    <row r="285" spans="1:7">
      <c r="B285" s="499"/>
      <c r="C285" s="488"/>
      <c r="D285" s="254" t="s">
        <v>9</v>
      </c>
      <c r="E285" s="254" t="s">
        <v>10</v>
      </c>
      <c r="F285" s="254" t="s">
        <v>11</v>
      </c>
      <c r="G285" s="492"/>
    </row>
    <row r="286" spans="1:7">
      <c r="B286" s="256">
        <f>B245</f>
        <v>46024</v>
      </c>
      <c r="C286" s="293">
        <v>7215</v>
      </c>
      <c r="D286" s="258">
        <v>1</v>
      </c>
      <c r="E286" s="258"/>
      <c r="F286" s="258">
        <f>D286-E286</f>
        <v>1</v>
      </c>
      <c r="G286" s="257">
        <f>C286*D286</f>
        <v>7215</v>
      </c>
    </row>
    <row r="287" spans="1:7">
      <c r="B287" s="267"/>
      <c r="C287" s="293"/>
      <c r="D287" s="268"/>
      <c r="E287" s="258"/>
      <c r="F287" s="258"/>
      <c r="G287" s="257">
        <f t="shared" ref="G287:G288" si="26">C287*D287</f>
        <v>0</v>
      </c>
    </row>
    <row r="288" spans="1:7">
      <c r="B288" s="267"/>
      <c r="C288" s="293"/>
      <c r="D288" s="268"/>
      <c r="E288" s="261"/>
      <c r="F288" s="261"/>
      <c r="G288" s="257">
        <f t="shared" si="26"/>
        <v>0</v>
      </c>
    </row>
    <row r="289" spans="2:7">
      <c r="B289" s="267"/>
      <c r="C289" s="293"/>
      <c r="D289" s="258"/>
      <c r="E289" s="261"/>
      <c r="F289" s="261"/>
      <c r="G289" s="317"/>
    </row>
    <row r="290" spans="2:7">
      <c r="B290" s="267"/>
      <c r="C290" s="293"/>
      <c r="D290" s="258"/>
      <c r="E290" s="258"/>
      <c r="F290" s="258"/>
      <c r="G290" s="257">
        <f t="shared" ref="G290" si="27">C290*D290</f>
        <v>0</v>
      </c>
    </row>
    <row r="291" spans="2:7">
      <c r="B291" s="267"/>
      <c r="C291" s="257"/>
      <c r="D291" s="258"/>
      <c r="E291" s="258"/>
      <c r="F291" s="258"/>
      <c r="G291" s="257">
        <f t="shared" ref="G291" si="28">C291*D291</f>
        <v>0</v>
      </c>
    </row>
    <row r="292" spans="2:7">
      <c r="B292" s="267"/>
      <c r="C292" s="257"/>
      <c r="D292" s="258"/>
      <c r="E292" s="258"/>
      <c r="F292" s="258"/>
      <c r="G292" s="257">
        <f>D292*C292</f>
        <v>0</v>
      </c>
    </row>
    <row r="293" spans="2:7">
      <c r="B293" s="267"/>
      <c r="C293" s="257"/>
      <c r="D293" s="258"/>
      <c r="E293" s="258"/>
      <c r="F293" s="258"/>
      <c r="G293" s="257">
        <f t="shared" ref="G293:G299" si="29">D293*C293</f>
        <v>0</v>
      </c>
    </row>
    <row r="294" spans="2:7">
      <c r="B294" s="267"/>
      <c r="C294" s="257"/>
      <c r="D294" s="264"/>
      <c r="E294" s="264"/>
      <c r="F294" s="261"/>
      <c r="G294" s="257">
        <f t="shared" si="29"/>
        <v>0</v>
      </c>
    </row>
    <row r="295" spans="2:7">
      <c r="B295" s="256"/>
      <c r="C295" s="257"/>
      <c r="D295" s="264"/>
      <c r="E295" s="264"/>
      <c r="F295" s="261"/>
      <c r="G295" s="257">
        <f t="shared" si="29"/>
        <v>0</v>
      </c>
    </row>
    <row r="296" spans="2:7">
      <c r="B296" s="256"/>
      <c r="C296" s="257"/>
      <c r="D296" s="258"/>
      <c r="E296" s="258"/>
      <c r="F296" s="261"/>
      <c r="G296" s="257">
        <f t="shared" si="29"/>
        <v>0</v>
      </c>
    </row>
    <row r="297" spans="2:7">
      <c r="B297" s="256"/>
      <c r="C297" s="257"/>
      <c r="D297" s="258"/>
      <c r="E297" s="261"/>
      <c r="F297" s="261"/>
      <c r="G297" s="257">
        <f t="shared" si="29"/>
        <v>0</v>
      </c>
    </row>
    <row r="298" spans="2:7">
      <c r="B298" s="256"/>
      <c r="C298" s="318"/>
      <c r="D298" s="303"/>
      <c r="E298" s="261"/>
      <c r="F298" s="261"/>
      <c r="G298" s="257">
        <f t="shared" si="29"/>
        <v>0</v>
      </c>
    </row>
    <row r="299" spans="2:7">
      <c r="B299" s="319"/>
      <c r="C299" s="318"/>
      <c r="D299" s="303"/>
      <c r="E299" s="303"/>
      <c r="F299" s="261">
        <f t="shared" ref="F299" si="30">F298-E299</f>
        <v>0</v>
      </c>
      <c r="G299" s="257">
        <f t="shared" si="29"/>
        <v>0</v>
      </c>
    </row>
    <row r="300" spans="2:7">
      <c r="B300" s="493" t="s">
        <v>16</v>
      </c>
      <c r="C300" s="494"/>
      <c r="D300" s="276">
        <f>SUM(D286:D297)</f>
        <v>1</v>
      </c>
      <c r="E300" s="276">
        <f>SUM(E286:E298)</f>
        <v>0</v>
      </c>
      <c r="F300" s="276">
        <f t="shared" ref="F300" si="31">D300-E300</f>
        <v>1</v>
      </c>
      <c r="G300" s="320">
        <f>SUM(G286:G299)</f>
        <v>7215</v>
      </c>
    </row>
    <row r="302" spans="2:7">
      <c r="B302" s="493" t="s">
        <v>18</v>
      </c>
      <c r="C302" s="495"/>
      <c r="D302" s="495"/>
      <c r="E302" s="494"/>
      <c r="F302" s="276" t="s">
        <v>19</v>
      </c>
      <c r="G302" s="279" t="s">
        <v>20</v>
      </c>
    </row>
    <row r="303" spans="2:7">
      <c r="B303" s="496" t="str">
        <f>B267</f>
        <v>Saldo Awal 2  Jan 2026</v>
      </c>
      <c r="C303" s="497"/>
      <c r="D303" s="497"/>
      <c r="E303" s="498"/>
      <c r="F303" s="276">
        <f>D286</f>
        <v>1</v>
      </c>
      <c r="G303" s="277">
        <f>G286</f>
        <v>7215</v>
      </c>
    </row>
    <row r="304" spans="2:7">
      <c r="B304" s="496" t="str">
        <f>B268</f>
        <v>Nilai Penerimaan Barang Persediaan Tahun 2026</v>
      </c>
      <c r="C304" s="497"/>
      <c r="D304" s="497"/>
      <c r="E304" s="498"/>
      <c r="F304" s="276">
        <f>D300-F303</f>
        <v>0</v>
      </c>
      <c r="G304" s="277">
        <f>G300-G303</f>
        <v>0</v>
      </c>
    </row>
    <row r="305" spans="1:7">
      <c r="B305" s="496" t="str">
        <f>B228</f>
        <v>Saldo Akhir 31 Maret 2026</v>
      </c>
      <c r="C305" s="497"/>
      <c r="D305" s="497"/>
      <c r="E305" s="498"/>
      <c r="F305" s="280">
        <f>SUM(B308:B311)</f>
        <v>1</v>
      </c>
      <c r="G305" s="281">
        <f>SUM(D308:E311)</f>
        <v>7215</v>
      </c>
    </row>
    <row r="306" spans="1:7">
      <c r="B306" s="282" t="s">
        <v>465</v>
      </c>
      <c r="C306" s="283"/>
      <c r="D306" s="283"/>
      <c r="E306" s="284"/>
      <c r="F306" s="285"/>
      <c r="G306" s="286"/>
    </row>
    <row r="307" spans="1:7" ht="30">
      <c r="B307" s="255" t="s">
        <v>22</v>
      </c>
      <c r="C307" s="254" t="s">
        <v>23</v>
      </c>
      <c r="D307" s="499" t="s">
        <v>20</v>
      </c>
      <c r="E307" s="499"/>
      <c r="F307" s="287"/>
      <c r="G307" s="288"/>
    </row>
    <row r="308" spans="1:7">
      <c r="B308" s="268">
        <f>F300</f>
        <v>1</v>
      </c>
      <c r="C308" s="293">
        <v>7215</v>
      </c>
      <c r="D308" s="500">
        <f>B308*C308</f>
        <v>7215</v>
      </c>
      <c r="E308" s="500"/>
      <c r="F308" s="285"/>
      <c r="G308" s="286"/>
    </row>
    <row r="309" spans="1:7">
      <c r="B309" s="268"/>
      <c r="C309" s="289"/>
      <c r="D309" s="500">
        <f t="shared" ref="D309:D311" si="32">B309*C309</f>
        <v>0</v>
      </c>
      <c r="E309" s="500"/>
      <c r="F309" s="285"/>
      <c r="G309" s="286"/>
    </row>
    <row r="310" spans="1:7">
      <c r="B310" s="268"/>
      <c r="C310" s="289"/>
      <c r="D310" s="500">
        <f t="shared" si="32"/>
        <v>0</v>
      </c>
      <c r="E310" s="500"/>
      <c r="F310" s="285"/>
      <c r="G310" s="286"/>
    </row>
    <row r="311" spans="1:7">
      <c r="B311" s="268"/>
      <c r="C311" s="289"/>
      <c r="D311" s="500">
        <f t="shared" si="32"/>
        <v>0</v>
      </c>
      <c r="E311" s="500"/>
      <c r="F311" s="285"/>
      <c r="G311" s="286"/>
    </row>
    <row r="312" spans="1:7">
      <c r="B312" s="501" t="s">
        <v>24</v>
      </c>
      <c r="C312" s="501"/>
      <c r="D312" s="501"/>
      <c r="E312" s="501"/>
      <c r="F312" s="276">
        <f>F303+F304-F305</f>
        <v>0</v>
      </c>
      <c r="G312" s="277">
        <f>G303+G304-G305</f>
        <v>0</v>
      </c>
    </row>
    <row r="315" spans="1:7">
      <c r="B315" s="502" t="s">
        <v>0</v>
      </c>
      <c r="C315" s="502"/>
      <c r="D315" s="502"/>
      <c r="E315" s="502"/>
      <c r="F315" s="502"/>
      <c r="G315" s="502"/>
    </row>
    <row r="317" spans="1:7">
      <c r="A317" s="250">
        <v>9</v>
      </c>
      <c r="B317" s="252" t="s">
        <v>1</v>
      </c>
      <c r="C317" s="253" t="str">
        <f>'Rekap Master'!B18</f>
        <v>Binderclips Joyko 155</v>
      </c>
      <c r="G317" s="253"/>
    </row>
    <row r="318" spans="1:7">
      <c r="B318" s="252" t="s">
        <v>3</v>
      </c>
      <c r="C318" s="253" t="s">
        <v>28</v>
      </c>
      <c r="G318" s="253"/>
    </row>
    <row r="319" spans="1:7">
      <c r="G319" s="253"/>
    </row>
    <row r="320" spans="1:7" s="65" customFormat="1" ht="15" customHeight="1">
      <c r="A320" s="321"/>
      <c r="B320" s="499" t="s">
        <v>5</v>
      </c>
      <c r="C320" s="487" t="s">
        <v>6</v>
      </c>
      <c r="D320" s="499" t="s">
        <v>7</v>
      </c>
      <c r="E320" s="499"/>
      <c r="F320" s="499"/>
      <c r="G320" s="492" t="s">
        <v>8</v>
      </c>
    </row>
    <row r="321" spans="1:7" s="65" customFormat="1">
      <c r="A321" s="321"/>
      <c r="B321" s="499"/>
      <c r="C321" s="488"/>
      <c r="D321" s="254" t="s">
        <v>9</v>
      </c>
      <c r="E321" s="254" t="s">
        <v>10</v>
      </c>
      <c r="F321" s="254" t="s">
        <v>11</v>
      </c>
      <c r="G321" s="492"/>
    </row>
    <row r="322" spans="1:7" s="65" customFormat="1">
      <c r="A322" s="321"/>
      <c r="B322" s="256">
        <v>46024</v>
      </c>
      <c r="C322" s="322"/>
      <c r="D322" s="346"/>
      <c r="E322" s="258"/>
      <c r="F322" s="258"/>
      <c r="G322" s="257">
        <f t="shared" ref="G322:G336" si="33">C322*D322</f>
        <v>0</v>
      </c>
    </row>
    <row r="323" spans="1:7">
      <c r="A323" s="253"/>
      <c r="B323" s="267"/>
      <c r="C323" s="293"/>
      <c r="D323" s="268"/>
      <c r="E323" s="258"/>
      <c r="F323" s="301"/>
      <c r="G323" s="289">
        <f t="shared" si="33"/>
        <v>0</v>
      </c>
    </row>
    <row r="324" spans="1:7">
      <c r="B324" s="267"/>
      <c r="C324" s="293"/>
      <c r="D324" s="268"/>
      <c r="E324" s="261"/>
      <c r="F324" s="301"/>
      <c r="G324" s="289">
        <f t="shared" si="33"/>
        <v>0</v>
      </c>
    </row>
    <row r="325" spans="1:7">
      <c r="B325" s="267"/>
      <c r="C325" s="294"/>
      <c r="D325" s="264"/>
      <c r="E325" s="261"/>
      <c r="F325" s="258"/>
      <c r="G325" s="295">
        <f>C325*D325</f>
        <v>0</v>
      </c>
    </row>
    <row r="326" spans="1:7">
      <c r="B326" s="267"/>
      <c r="C326" s="294"/>
      <c r="D326" s="264"/>
      <c r="E326" s="261"/>
      <c r="F326" s="258"/>
      <c r="G326" s="295">
        <f>C326*D326</f>
        <v>0</v>
      </c>
    </row>
    <row r="327" spans="1:7">
      <c r="B327" s="267"/>
      <c r="C327" s="22"/>
      <c r="D327" s="264"/>
      <c r="E327" s="261"/>
      <c r="F327" s="261"/>
      <c r="G327" s="262">
        <f>C327*D327</f>
        <v>0</v>
      </c>
    </row>
    <row r="328" spans="1:7">
      <c r="B328" s="256"/>
      <c r="C328" s="22"/>
      <c r="D328" s="264"/>
      <c r="E328" s="261"/>
      <c r="F328" s="261"/>
      <c r="G328" s="262">
        <f t="shared" ref="G328:G335" si="34">C328*D328</f>
        <v>0</v>
      </c>
    </row>
    <row r="329" spans="1:7">
      <c r="B329" s="256"/>
      <c r="C329" s="22"/>
      <c r="D329" s="264"/>
      <c r="E329" s="261"/>
      <c r="F329" s="261"/>
      <c r="G329" s="262">
        <f t="shared" si="34"/>
        <v>0</v>
      </c>
    </row>
    <row r="330" spans="1:7">
      <c r="B330" s="256"/>
      <c r="C330" s="257"/>
      <c r="D330" s="264"/>
      <c r="E330" s="261"/>
      <c r="F330" s="261"/>
      <c r="G330" s="262">
        <f t="shared" si="34"/>
        <v>0</v>
      </c>
    </row>
    <row r="331" spans="1:7">
      <c r="B331" s="256"/>
      <c r="C331" s="257"/>
      <c r="D331" s="264"/>
      <c r="E331" s="261"/>
      <c r="F331" s="261"/>
      <c r="G331" s="262">
        <f t="shared" si="34"/>
        <v>0</v>
      </c>
    </row>
    <row r="332" spans="1:7">
      <c r="B332" s="256"/>
      <c r="C332" s="257"/>
      <c r="D332" s="264"/>
      <c r="E332" s="264"/>
      <c r="F332" s="301"/>
      <c r="G332" s="262">
        <f t="shared" si="34"/>
        <v>0</v>
      </c>
    </row>
    <row r="333" spans="1:7">
      <c r="B333" s="256"/>
      <c r="C333" s="257"/>
      <c r="D333" s="264"/>
      <c r="E333" s="258"/>
      <c r="F333" s="301"/>
      <c r="G333" s="262">
        <f t="shared" si="34"/>
        <v>0</v>
      </c>
    </row>
    <row r="334" spans="1:7">
      <c r="B334" s="256"/>
      <c r="C334" s="257"/>
      <c r="D334" s="271"/>
      <c r="E334" s="258"/>
      <c r="F334" s="301"/>
      <c r="G334" s="262">
        <f t="shared" si="34"/>
        <v>0</v>
      </c>
    </row>
    <row r="335" spans="1:7">
      <c r="B335" s="256"/>
      <c r="C335" s="257"/>
      <c r="D335" s="271"/>
      <c r="E335" s="258"/>
      <c r="F335" s="268"/>
      <c r="G335" s="262">
        <f t="shared" si="34"/>
        <v>0</v>
      </c>
    </row>
    <row r="336" spans="1:7" ht="15.75">
      <c r="B336" s="270"/>
      <c r="C336" s="81"/>
      <c r="D336" s="274"/>
      <c r="E336" s="274"/>
      <c r="F336" s="268"/>
      <c r="G336" s="289">
        <f t="shared" si="33"/>
        <v>0</v>
      </c>
    </row>
    <row r="337" spans="2:9">
      <c r="B337" s="493" t="s">
        <v>16</v>
      </c>
      <c r="C337" s="494"/>
      <c r="D337" s="299">
        <f>SUM(D322:D336)</f>
        <v>0</v>
      </c>
      <c r="E337" s="276">
        <f>SUM(E323:E336)</f>
        <v>0</v>
      </c>
      <c r="F337" s="276">
        <f>D337-E337</f>
        <v>0</v>
      </c>
      <c r="G337" s="277">
        <f>SUM(G322:G336)</f>
        <v>0</v>
      </c>
    </row>
    <row r="339" spans="2:9">
      <c r="B339" s="493" t="s">
        <v>18</v>
      </c>
      <c r="C339" s="495"/>
      <c r="D339" s="495"/>
      <c r="E339" s="494"/>
      <c r="F339" s="276" t="s">
        <v>19</v>
      </c>
      <c r="G339" s="279" t="s">
        <v>20</v>
      </c>
    </row>
    <row r="340" spans="2:9">
      <c r="B340" s="496" t="str">
        <f>B303</f>
        <v>Saldo Awal 2  Jan 2026</v>
      </c>
      <c r="C340" s="497"/>
      <c r="D340" s="497"/>
      <c r="E340" s="498"/>
      <c r="F340" s="276">
        <f>D322</f>
        <v>0</v>
      </c>
      <c r="G340" s="277">
        <f>G322</f>
        <v>0</v>
      </c>
    </row>
    <row r="341" spans="2:9">
      <c r="B341" s="496" t="str">
        <f>B304</f>
        <v>Nilai Penerimaan Barang Persediaan Tahun 2026</v>
      </c>
      <c r="C341" s="497"/>
      <c r="D341" s="497"/>
      <c r="E341" s="498"/>
      <c r="F341" s="276">
        <f>D337-F340</f>
        <v>0</v>
      </c>
      <c r="G341" s="277">
        <f>G337-G340</f>
        <v>0</v>
      </c>
    </row>
    <row r="342" spans="2:9">
      <c r="B342" s="496" t="str">
        <f>B228</f>
        <v>Saldo Akhir 31 Maret 2026</v>
      </c>
      <c r="C342" s="497"/>
      <c r="D342" s="497"/>
      <c r="E342" s="498"/>
      <c r="F342" s="280">
        <f>SUM(B345:B348)</f>
        <v>0</v>
      </c>
      <c r="G342" s="281">
        <f>SUM(D345:E348)</f>
        <v>0</v>
      </c>
    </row>
    <row r="343" spans="2:9">
      <c r="B343" s="282" t="s">
        <v>465</v>
      </c>
      <c r="C343" s="283"/>
      <c r="D343" s="283"/>
      <c r="E343" s="284"/>
      <c r="F343" s="285"/>
      <c r="G343" s="286"/>
    </row>
    <row r="344" spans="2:9" ht="30">
      <c r="B344" s="255" t="s">
        <v>22</v>
      </c>
      <c r="C344" s="254" t="s">
        <v>23</v>
      </c>
      <c r="D344" s="499" t="s">
        <v>20</v>
      </c>
      <c r="E344" s="499"/>
      <c r="F344" s="287"/>
      <c r="G344" s="288"/>
      <c r="H344" s="66"/>
    </row>
    <row r="345" spans="2:9">
      <c r="B345" s="268">
        <f>F337</f>
        <v>0</v>
      </c>
      <c r="C345" s="323">
        <v>18500</v>
      </c>
      <c r="D345" s="500">
        <f>B345*C345</f>
        <v>0</v>
      </c>
      <c r="E345" s="500"/>
      <c r="F345" s="285"/>
      <c r="G345" s="286"/>
      <c r="H345" s="84">
        <v>0</v>
      </c>
      <c r="I345" s="89" t="s">
        <v>12</v>
      </c>
    </row>
    <row r="346" spans="2:9">
      <c r="B346" s="324"/>
      <c r="C346" s="323"/>
      <c r="D346" s="500">
        <f>B346*C346</f>
        <v>0</v>
      </c>
      <c r="E346" s="500"/>
      <c r="F346" s="285"/>
      <c r="G346" s="286"/>
      <c r="H346" s="85">
        <v>0</v>
      </c>
      <c r="I346" s="89" t="s">
        <v>13</v>
      </c>
    </row>
    <row r="347" spans="2:9">
      <c r="B347" s="268"/>
      <c r="C347" s="289"/>
      <c r="D347" s="500">
        <f t="shared" ref="D347:D348" si="35">B347*C347</f>
        <v>0</v>
      </c>
      <c r="E347" s="500"/>
      <c r="F347" s="285"/>
      <c r="G347" s="286"/>
      <c r="H347" s="87">
        <v>1</v>
      </c>
      <c r="I347" s="89" t="s">
        <v>29</v>
      </c>
    </row>
    <row r="348" spans="2:9">
      <c r="B348" s="268"/>
      <c r="C348" s="289"/>
      <c r="D348" s="500">
        <f t="shared" si="35"/>
        <v>0</v>
      </c>
      <c r="E348" s="500"/>
      <c r="F348" s="285"/>
      <c r="G348" s="286"/>
      <c r="H348" s="86">
        <v>0</v>
      </c>
      <c r="I348" s="89" t="s">
        <v>14</v>
      </c>
    </row>
    <row r="349" spans="2:9">
      <c r="B349" s="501" t="s">
        <v>24</v>
      </c>
      <c r="C349" s="501"/>
      <c r="D349" s="501"/>
      <c r="E349" s="501"/>
      <c r="F349" s="276">
        <f>F340+F341-F342</f>
        <v>0</v>
      </c>
      <c r="G349" s="277">
        <f>G340+G341-G342</f>
        <v>0</v>
      </c>
    </row>
    <row r="351" spans="2:9">
      <c r="B351" s="502" t="s">
        <v>0</v>
      </c>
      <c r="C351" s="502"/>
      <c r="D351" s="502"/>
      <c r="E351" s="502"/>
      <c r="F351" s="502"/>
      <c r="G351" s="502"/>
    </row>
    <row r="353" spans="1:7">
      <c r="A353" s="250">
        <v>10</v>
      </c>
      <c r="B353" s="252" t="s">
        <v>1</v>
      </c>
      <c r="C353" s="253" t="str">
        <f>'Rekap Master'!B19</f>
        <v>Ballpoint Tezo</v>
      </c>
      <c r="G353" s="253"/>
    </row>
    <row r="354" spans="1:7">
      <c r="B354" s="252" t="s">
        <v>3</v>
      </c>
      <c r="C354" s="253" t="s">
        <v>25</v>
      </c>
      <c r="G354" s="253"/>
    </row>
    <row r="355" spans="1:7">
      <c r="G355" s="253"/>
    </row>
    <row r="356" spans="1:7">
      <c r="B356" s="499" t="s">
        <v>5</v>
      </c>
      <c r="C356" s="487" t="s">
        <v>6</v>
      </c>
      <c r="D356" s="499" t="s">
        <v>7</v>
      </c>
      <c r="E356" s="499"/>
      <c r="F356" s="499"/>
      <c r="G356" s="492" t="s">
        <v>8</v>
      </c>
    </row>
    <row r="357" spans="1:7">
      <c r="B357" s="499"/>
      <c r="C357" s="488"/>
      <c r="D357" s="254" t="s">
        <v>9</v>
      </c>
      <c r="E357" s="254" t="s">
        <v>10</v>
      </c>
      <c r="F357" s="254" t="s">
        <v>11</v>
      </c>
      <c r="G357" s="492"/>
    </row>
    <row r="358" spans="1:7">
      <c r="B358" s="256">
        <v>46024</v>
      </c>
      <c r="C358" s="257">
        <v>5500</v>
      </c>
      <c r="D358" s="346">
        <v>4</v>
      </c>
      <c r="E358" s="258">
        <v>0</v>
      </c>
      <c r="F358" s="258">
        <f>D358-E358</f>
        <v>4</v>
      </c>
      <c r="G358" s="257">
        <f>C358*D358</f>
        <v>22000</v>
      </c>
    </row>
    <row r="359" spans="1:7">
      <c r="B359" s="267"/>
      <c r="C359" s="435"/>
      <c r="D359" s="346"/>
      <c r="E359" s="258"/>
      <c r="F359" s="258"/>
      <c r="G359" s="257"/>
    </row>
    <row r="360" spans="1:7">
      <c r="B360" s="267"/>
      <c r="C360" s="293"/>
      <c r="D360" s="258"/>
      <c r="E360" s="258"/>
      <c r="F360" s="258"/>
      <c r="G360" s="257">
        <f>C360*D360</f>
        <v>0</v>
      </c>
    </row>
    <row r="361" spans="1:7">
      <c r="B361" s="267"/>
      <c r="C361" s="293"/>
      <c r="D361" s="258"/>
      <c r="E361" s="258"/>
      <c r="F361" s="258"/>
      <c r="G361" s="257"/>
    </row>
    <row r="362" spans="1:7">
      <c r="B362" s="407"/>
      <c r="C362" s="293"/>
      <c r="D362" s="258"/>
      <c r="E362" s="258"/>
      <c r="F362" s="258"/>
      <c r="G362" s="257">
        <f>C362*D362</f>
        <v>0</v>
      </c>
    </row>
    <row r="363" spans="1:7">
      <c r="B363" s="429"/>
      <c r="C363" s="293"/>
      <c r="D363" s="258"/>
      <c r="E363" s="258"/>
      <c r="F363" s="258"/>
      <c r="G363" s="257">
        <f t="shared" ref="G363:G371" si="36">C363*D363</f>
        <v>0</v>
      </c>
    </row>
    <row r="364" spans="1:7">
      <c r="B364" s="267"/>
      <c r="C364" s="257"/>
      <c r="D364" s="271"/>
      <c r="E364" s="258"/>
      <c r="F364" s="258"/>
      <c r="G364" s="257">
        <f t="shared" si="36"/>
        <v>0</v>
      </c>
    </row>
    <row r="365" spans="1:7">
      <c r="B365" s="428"/>
      <c r="C365" s="293"/>
      <c r="D365" s="258"/>
      <c r="E365" s="258"/>
      <c r="F365" s="258"/>
      <c r="G365" s="257">
        <f t="shared" si="36"/>
        <v>0</v>
      </c>
    </row>
    <row r="366" spans="1:7">
      <c r="B366" s="267"/>
      <c r="C366" s="257"/>
      <c r="D366" s="274"/>
      <c r="E366" s="258"/>
      <c r="F366" s="258"/>
      <c r="G366" s="257">
        <f t="shared" ref="G366:G368" si="37">C366*D366</f>
        <v>0</v>
      </c>
    </row>
    <row r="367" spans="1:7">
      <c r="B367" s="267"/>
      <c r="C367" s="257"/>
      <c r="D367" s="264"/>
      <c r="E367" s="258"/>
      <c r="F367" s="258"/>
      <c r="G367" s="257">
        <f t="shared" si="37"/>
        <v>0</v>
      </c>
    </row>
    <row r="368" spans="1:7">
      <c r="B368" s="267"/>
      <c r="C368" s="257"/>
      <c r="D368" s="264"/>
      <c r="E368" s="258"/>
      <c r="F368" s="258"/>
      <c r="G368" s="257">
        <f t="shared" si="37"/>
        <v>0</v>
      </c>
    </row>
    <row r="369" spans="2:7">
      <c r="B369" s="267"/>
      <c r="C369" s="257"/>
      <c r="D369" s="264"/>
      <c r="E369" s="258"/>
      <c r="F369" s="258"/>
      <c r="G369" s="257">
        <f t="shared" si="36"/>
        <v>0</v>
      </c>
    </row>
    <row r="370" spans="2:7">
      <c r="B370" s="267"/>
      <c r="C370" s="257"/>
      <c r="D370" s="274"/>
      <c r="E370" s="258"/>
      <c r="F370" s="258"/>
      <c r="G370" s="257">
        <f t="shared" si="36"/>
        <v>0</v>
      </c>
    </row>
    <row r="371" spans="2:7">
      <c r="B371" s="267"/>
      <c r="C371" s="257"/>
      <c r="D371" s="274"/>
      <c r="E371" s="258"/>
      <c r="F371" s="258"/>
      <c r="G371" s="257">
        <f t="shared" si="36"/>
        <v>0</v>
      </c>
    </row>
    <row r="372" spans="2:7">
      <c r="B372" s="256"/>
      <c r="C372" s="257"/>
      <c r="D372" s="271"/>
      <c r="E372" s="258"/>
      <c r="F372" s="258"/>
      <c r="G372" s="257">
        <f t="shared" ref="G372:G376" si="38">C372*D372</f>
        <v>0</v>
      </c>
    </row>
    <row r="373" spans="2:7">
      <c r="B373" s="256"/>
      <c r="C373" s="257"/>
      <c r="D373" s="264"/>
      <c r="E373" s="258"/>
      <c r="F373" s="258"/>
      <c r="G373" s="257">
        <f t="shared" si="38"/>
        <v>0</v>
      </c>
    </row>
    <row r="374" spans="2:7">
      <c r="B374" s="256"/>
      <c r="C374" s="257"/>
      <c r="D374" s="264"/>
      <c r="E374" s="258"/>
      <c r="F374" s="258"/>
      <c r="G374" s="257">
        <f t="shared" si="38"/>
        <v>0</v>
      </c>
    </row>
    <row r="375" spans="2:7">
      <c r="B375" s="256"/>
      <c r="C375" s="257"/>
      <c r="D375" s="264"/>
      <c r="E375" s="258"/>
      <c r="F375" s="258"/>
      <c r="G375" s="257">
        <f t="shared" si="38"/>
        <v>0</v>
      </c>
    </row>
    <row r="376" spans="2:7">
      <c r="B376" s="256"/>
      <c r="C376" s="257"/>
      <c r="D376" s="264"/>
      <c r="E376" s="258"/>
      <c r="F376" s="258"/>
      <c r="G376" s="257">
        <f t="shared" si="38"/>
        <v>0</v>
      </c>
    </row>
    <row r="377" spans="2:7">
      <c r="B377" s="256"/>
      <c r="C377" s="257"/>
      <c r="D377" s="264"/>
      <c r="E377" s="258"/>
      <c r="F377" s="258"/>
      <c r="G377" s="257"/>
    </row>
    <row r="378" spans="2:7">
      <c r="B378" s="256"/>
      <c r="C378" s="257"/>
      <c r="D378" s="264"/>
      <c r="E378" s="258"/>
      <c r="F378" s="258"/>
      <c r="G378" s="257"/>
    </row>
    <row r="379" spans="2:7">
      <c r="B379" s="256"/>
      <c r="C379" s="257"/>
      <c r="D379" s="264"/>
      <c r="E379" s="258"/>
      <c r="F379" s="301"/>
      <c r="G379" s="257"/>
    </row>
    <row r="380" spans="2:7">
      <c r="B380" s="256"/>
      <c r="C380" s="257"/>
      <c r="D380" s="264"/>
      <c r="E380" s="258"/>
      <c r="F380" s="301"/>
      <c r="G380" s="257"/>
    </row>
    <row r="381" spans="2:7">
      <c r="B381" s="256"/>
      <c r="C381" s="257"/>
      <c r="D381" s="274"/>
      <c r="E381" s="274"/>
      <c r="F381" s="301"/>
      <c r="G381" s="257"/>
    </row>
    <row r="382" spans="2:7">
      <c r="B382" s="256"/>
      <c r="C382" s="257"/>
      <c r="D382" s="274"/>
      <c r="E382" s="274"/>
      <c r="F382" s="301"/>
      <c r="G382" s="257"/>
    </row>
    <row r="383" spans="2:7">
      <c r="B383" s="493" t="s">
        <v>16</v>
      </c>
      <c r="C383" s="494"/>
      <c r="D383" s="276">
        <f>SUM(D358:D377)</f>
        <v>4</v>
      </c>
      <c r="E383" s="299">
        <f>SUM(E358:E376)</f>
        <v>0</v>
      </c>
      <c r="F383" s="276">
        <f>D383-E383</f>
        <v>4</v>
      </c>
      <c r="G383" s="277">
        <f>SUM(G358:G371)</f>
        <v>22000</v>
      </c>
    </row>
    <row r="385" spans="1:7">
      <c r="B385" s="493" t="s">
        <v>18</v>
      </c>
      <c r="C385" s="495"/>
      <c r="D385" s="495"/>
      <c r="E385" s="494"/>
      <c r="F385" s="276" t="s">
        <v>19</v>
      </c>
      <c r="G385" s="279" t="s">
        <v>20</v>
      </c>
    </row>
    <row r="386" spans="1:7">
      <c r="B386" s="496" t="str">
        <f>B340</f>
        <v>Saldo Awal 2  Jan 2026</v>
      </c>
      <c r="C386" s="497"/>
      <c r="D386" s="497"/>
      <c r="E386" s="498"/>
      <c r="F386" s="276">
        <f>D358</f>
        <v>4</v>
      </c>
      <c r="G386" s="277">
        <f>G358</f>
        <v>22000</v>
      </c>
    </row>
    <row r="387" spans="1:7">
      <c r="B387" s="496" t="str">
        <f>B341</f>
        <v>Nilai Penerimaan Barang Persediaan Tahun 2026</v>
      </c>
      <c r="C387" s="497"/>
      <c r="D387" s="497"/>
      <c r="E387" s="498"/>
      <c r="F387" s="276">
        <f>D383-F386</f>
        <v>0</v>
      </c>
      <c r="G387" s="277">
        <f>G383-G386</f>
        <v>0</v>
      </c>
    </row>
    <row r="388" spans="1:7">
      <c r="B388" s="496" t="str">
        <f>B342</f>
        <v>Saldo Akhir 31 Maret 2026</v>
      </c>
      <c r="C388" s="497"/>
      <c r="D388" s="497"/>
      <c r="E388" s="498"/>
      <c r="F388" s="280">
        <f>SUM(B391:B394)</f>
        <v>4</v>
      </c>
      <c r="G388" s="281">
        <f>SUM(D391:E394)</f>
        <v>22000</v>
      </c>
    </row>
    <row r="389" spans="1:7">
      <c r="B389" s="282" t="s">
        <v>465</v>
      </c>
      <c r="C389" s="283"/>
      <c r="D389" s="283"/>
      <c r="E389" s="284"/>
      <c r="F389" s="285"/>
      <c r="G389" s="286"/>
    </row>
    <row r="390" spans="1:7" ht="30">
      <c r="B390" s="255" t="s">
        <v>22</v>
      </c>
      <c r="C390" s="254" t="s">
        <v>23</v>
      </c>
      <c r="D390" s="499" t="s">
        <v>20</v>
      </c>
      <c r="E390" s="499"/>
      <c r="F390" s="287"/>
      <c r="G390" s="288"/>
    </row>
    <row r="391" spans="1:7">
      <c r="B391" s="268">
        <f>F383</f>
        <v>4</v>
      </c>
      <c r="C391" s="257">
        <v>5500</v>
      </c>
      <c r="D391" s="500">
        <f>B391*C391</f>
        <v>22000</v>
      </c>
      <c r="E391" s="500"/>
      <c r="F391" s="285"/>
      <c r="G391" s="286"/>
    </row>
    <row r="392" spans="1:7">
      <c r="B392" s="268"/>
      <c r="C392" s="289"/>
      <c r="D392" s="500">
        <f t="shared" ref="D392:D394" si="39">B392*C392</f>
        <v>0</v>
      </c>
      <c r="E392" s="500"/>
      <c r="F392" s="285"/>
      <c r="G392" s="286"/>
    </row>
    <row r="393" spans="1:7">
      <c r="B393" s="268"/>
      <c r="C393" s="289"/>
      <c r="D393" s="500">
        <f t="shared" si="39"/>
        <v>0</v>
      </c>
      <c r="E393" s="500"/>
      <c r="F393" s="285"/>
      <c r="G393" s="286"/>
    </row>
    <row r="394" spans="1:7">
      <c r="B394" s="268"/>
      <c r="C394" s="289"/>
      <c r="D394" s="500">
        <f t="shared" si="39"/>
        <v>0</v>
      </c>
      <c r="E394" s="500"/>
      <c r="F394" s="285"/>
      <c r="G394" s="286"/>
    </row>
    <row r="395" spans="1:7">
      <c r="B395" s="501" t="s">
        <v>24</v>
      </c>
      <c r="C395" s="501"/>
      <c r="D395" s="501"/>
      <c r="E395" s="501"/>
      <c r="F395" s="276">
        <f>F386+F387-F388</f>
        <v>0</v>
      </c>
      <c r="G395" s="277">
        <f>G386+G387-G388</f>
        <v>0</v>
      </c>
    </row>
    <row r="397" spans="1:7">
      <c r="B397" s="502" t="s">
        <v>0</v>
      </c>
      <c r="C397" s="502"/>
      <c r="D397" s="502"/>
      <c r="E397" s="502"/>
      <c r="F397" s="502"/>
      <c r="G397" s="502"/>
    </row>
    <row r="399" spans="1:7">
      <c r="A399" s="250">
        <v>11</v>
      </c>
      <c r="B399" s="252" t="s">
        <v>1</v>
      </c>
      <c r="C399" s="253" t="str">
        <f>'Rekap Master'!B20</f>
        <v>Buku kwitansi ppl sedang</v>
      </c>
      <c r="G399" s="253"/>
    </row>
    <row r="400" spans="1:7">
      <c r="B400" s="252" t="s">
        <v>3</v>
      </c>
      <c r="C400" s="253" t="s">
        <v>25</v>
      </c>
      <c r="G400" s="253"/>
    </row>
    <row r="401" spans="2:7">
      <c r="G401" s="253"/>
    </row>
    <row r="402" spans="2:7" ht="15" customHeight="1">
      <c r="B402" s="499" t="s">
        <v>5</v>
      </c>
      <c r="C402" s="487" t="s">
        <v>6</v>
      </c>
      <c r="D402" s="499" t="s">
        <v>7</v>
      </c>
      <c r="E402" s="499"/>
      <c r="F402" s="499"/>
      <c r="G402" s="492" t="s">
        <v>8</v>
      </c>
    </row>
    <row r="403" spans="2:7">
      <c r="B403" s="499"/>
      <c r="C403" s="488"/>
      <c r="D403" s="254" t="s">
        <v>9</v>
      </c>
      <c r="E403" s="254" t="s">
        <v>10</v>
      </c>
      <c r="F403" s="254" t="s">
        <v>11</v>
      </c>
      <c r="G403" s="492"/>
    </row>
    <row r="404" spans="2:7">
      <c r="B404" s="256">
        <v>46024</v>
      </c>
      <c r="C404" s="259"/>
      <c r="D404" s="309">
        <v>0</v>
      </c>
      <c r="E404" s="258">
        <v>0</v>
      </c>
      <c r="F404" s="258">
        <f>D404-E404</f>
        <v>0</v>
      </c>
      <c r="G404" s="257">
        <f>C404*D404</f>
        <v>0</v>
      </c>
    </row>
    <row r="405" spans="2:7">
      <c r="B405" s="256"/>
      <c r="C405" s="257"/>
      <c r="D405" s="346"/>
      <c r="E405" s="258"/>
      <c r="F405" s="258"/>
      <c r="G405" s="289">
        <f>C405*D405</f>
        <v>0</v>
      </c>
    </row>
    <row r="406" spans="2:7">
      <c r="B406" s="256"/>
      <c r="C406" s="257"/>
      <c r="D406" s="274"/>
      <c r="E406" s="274"/>
      <c r="F406" s="301"/>
      <c r="G406" s="289">
        <f t="shared" ref="G406:G414" si="40">C406*D406</f>
        <v>0</v>
      </c>
    </row>
    <row r="407" spans="2:7">
      <c r="B407" s="256"/>
      <c r="C407" s="257"/>
      <c r="D407" s="274"/>
      <c r="E407" s="274"/>
      <c r="F407" s="301"/>
      <c r="G407" s="289">
        <f t="shared" si="40"/>
        <v>0</v>
      </c>
    </row>
    <row r="408" spans="2:7">
      <c r="B408" s="256"/>
      <c r="C408" s="257"/>
      <c r="D408" s="274"/>
      <c r="E408" s="274"/>
      <c r="F408" s="301"/>
      <c r="G408" s="289">
        <f t="shared" si="40"/>
        <v>0</v>
      </c>
    </row>
    <row r="409" spans="2:7">
      <c r="B409" s="256"/>
      <c r="C409" s="257"/>
      <c r="D409" s="274"/>
      <c r="E409" s="274"/>
      <c r="F409" s="301"/>
      <c r="G409" s="289"/>
    </row>
    <row r="410" spans="2:7">
      <c r="B410" s="256"/>
      <c r="C410" s="257"/>
      <c r="D410" s="274"/>
      <c r="E410" s="274"/>
      <c r="F410" s="301"/>
      <c r="G410" s="289"/>
    </row>
    <row r="411" spans="2:7">
      <c r="B411" s="256"/>
      <c r="C411" s="257"/>
      <c r="D411" s="274"/>
      <c r="E411" s="274"/>
      <c r="F411" s="268"/>
      <c r="G411" s="289">
        <f t="shared" si="40"/>
        <v>0</v>
      </c>
    </row>
    <row r="412" spans="2:7">
      <c r="B412" s="256"/>
      <c r="C412" s="257"/>
      <c r="D412" s="274"/>
      <c r="E412" s="274"/>
      <c r="F412" s="258"/>
      <c r="G412" s="257">
        <f t="shared" si="40"/>
        <v>0</v>
      </c>
    </row>
    <row r="413" spans="2:7">
      <c r="B413" s="256"/>
      <c r="C413" s="257"/>
      <c r="D413" s="274"/>
      <c r="E413" s="274"/>
      <c r="F413" s="268"/>
      <c r="G413" s="289">
        <f t="shared" si="40"/>
        <v>0</v>
      </c>
    </row>
    <row r="414" spans="2:7">
      <c r="B414" s="256"/>
      <c r="C414" s="257"/>
      <c r="D414" s="274"/>
      <c r="E414" s="274"/>
      <c r="F414" s="268"/>
      <c r="G414" s="289">
        <f t="shared" si="40"/>
        <v>0</v>
      </c>
    </row>
    <row r="415" spans="2:7">
      <c r="B415" s="493" t="s">
        <v>16</v>
      </c>
      <c r="C415" s="494"/>
      <c r="D415" s="299">
        <f>SUM(D405:D414)</f>
        <v>0</v>
      </c>
      <c r="E415" s="276">
        <f>SUM(E405:E414)</f>
        <v>0</v>
      </c>
      <c r="F415" s="276">
        <f>D415-E415</f>
        <v>0</v>
      </c>
      <c r="G415" s="277">
        <f>SUM(G404:G414)</f>
        <v>0</v>
      </c>
    </row>
    <row r="416" spans="2:7">
      <c r="B416" s="493" t="s">
        <v>18</v>
      </c>
      <c r="C416" s="495"/>
      <c r="D416" s="495"/>
      <c r="E416" s="494"/>
      <c r="F416" s="276" t="s">
        <v>19</v>
      </c>
      <c r="G416" s="279" t="s">
        <v>20</v>
      </c>
    </row>
    <row r="417" spans="1:7">
      <c r="B417" s="496" t="str">
        <f>B386</f>
        <v>Saldo Awal 2  Jan 2026</v>
      </c>
      <c r="C417" s="497"/>
      <c r="D417" s="497"/>
      <c r="E417" s="498"/>
      <c r="F417" s="276">
        <f>D404</f>
        <v>0</v>
      </c>
      <c r="G417" s="277">
        <f>G404</f>
        <v>0</v>
      </c>
    </row>
    <row r="418" spans="1:7">
      <c r="B418" s="496" t="str">
        <f>B387</f>
        <v>Nilai Penerimaan Barang Persediaan Tahun 2026</v>
      </c>
      <c r="C418" s="497"/>
      <c r="D418" s="497"/>
      <c r="E418" s="498"/>
      <c r="F418" s="276">
        <f>D415-F417</f>
        <v>0</v>
      </c>
      <c r="G418" s="277">
        <f>G415-G417</f>
        <v>0</v>
      </c>
    </row>
    <row r="419" spans="1:7">
      <c r="B419" s="496" t="str">
        <f>B388</f>
        <v>Saldo Akhir 31 Maret 2026</v>
      </c>
      <c r="C419" s="497"/>
      <c r="D419" s="497"/>
      <c r="E419" s="498"/>
      <c r="F419" s="280">
        <f>SUM(B422:B425)</f>
        <v>0</v>
      </c>
      <c r="G419" s="281">
        <f>SUM(D422:E425)</f>
        <v>0</v>
      </c>
    </row>
    <row r="420" spans="1:7">
      <c r="B420" s="282" t="s">
        <v>465</v>
      </c>
      <c r="C420" s="283"/>
      <c r="D420" s="283"/>
      <c r="E420" s="284"/>
      <c r="F420" s="285"/>
      <c r="G420" s="286"/>
    </row>
    <row r="421" spans="1:7" ht="30">
      <c r="B421" s="255" t="s">
        <v>22</v>
      </c>
      <c r="C421" s="254" t="s">
        <v>23</v>
      </c>
      <c r="D421" s="499" t="s">
        <v>20</v>
      </c>
      <c r="E421" s="499"/>
      <c r="F421" s="287"/>
      <c r="G421" s="288"/>
    </row>
    <row r="422" spans="1:7">
      <c r="B422" s="325"/>
      <c r="C422" s="289"/>
      <c r="D422" s="500">
        <f>B422*C422</f>
        <v>0</v>
      </c>
      <c r="E422" s="500"/>
      <c r="F422" s="285"/>
      <c r="G422" s="286"/>
    </row>
    <row r="423" spans="1:7">
      <c r="B423" s="326"/>
      <c r="C423" s="289"/>
      <c r="D423" s="500">
        <f t="shared" ref="D423:D425" si="41">B423*C423</f>
        <v>0</v>
      </c>
      <c r="E423" s="500"/>
      <c r="F423" s="285"/>
      <c r="G423" s="286"/>
    </row>
    <row r="424" spans="1:7">
      <c r="B424" s="326"/>
      <c r="C424" s="289"/>
      <c r="D424" s="500">
        <f t="shared" si="41"/>
        <v>0</v>
      </c>
      <c r="E424" s="500"/>
      <c r="F424" s="285"/>
      <c r="G424" s="286"/>
    </row>
    <row r="425" spans="1:7">
      <c r="B425" s="326"/>
      <c r="C425" s="289"/>
      <c r="D425" s="500">
        <f t="shared" si="41"/>
        <v>0</v>
      </c>
      <c r="E425" s="500"/>
      <c r="F425" s="285"/>
      <c r="G425" s="286"/>
    </row>
    <row r="426" spans="1:7">
      <c r="B426" s="501" t="s">
        <v>24</v>
      </c>
      <c r="C426" s="501"/>
      <c r="D426" s="501"/>
      <c r="E426" s="501"/>
      <c r="F426" s="276">
        <f>F417+F418-F419</f>
        <v>0</v>
      </c>
      <c r="G426" s="277">
        <f>G417+G418-G419</f>
        <v>0</v>
      </c>
    </row>
    <row r="429" spans="1:7">
      <c r="B429" s="502" t="s">
        <v>0</v>
      </c>
      <c r="C429" s="502"/>
      <c r="D429" s="502"/>
      <c r="E429" s="502"/>
      <c r="F429" s="502"/>
      <c r="G429" s="502"/>
    </row>
    <row r="431" spans="1:7">
      <c r="A431" s="250">
        <v>12</v>
      </c>
      <c r="B431" s="252" t="s">
        <v>1</v>
      </c>
      <c r="C431" s="253" t="str">
        <f>'Rekap Master'!B21</f>
        <v>Buku Ekpedisi</v>
      </c>
      <c r="G431" s="253"/>
    </row>
    <row r="432" spans="1:7">
      <c r="B432" s="252" t="s">
        <v>3</v>
      </c>
      <c r="C432" s="253" t="s">
        <v>27</v>
      </c>
      <c r="G432" s="253"/>
    </row>
    <row r="433" spans="2:7">
      <c r="G433" s="253"/>
    </row>
    <row r="434" spans="2:7" ht="15" customHeight="1">
      <c r="B434" s="499" t="s">
        <v>5</v>
      </c>
      <c r="C434" s="487" t="s">
        <v>6</v>
      </c>
      <c r="D434" s="499" t="s">
        <v>7</v>
      </c>
      <c r="E434" s="499"/>
      <c r="F434" s="499"/>
      <c r="G434" s="492" t="s">
        <v>8</v>
      </c>
    </row>
    <row r="435" spans="2:7">
      <c r="B435" s="499"/>
      <c r="C435" s="488"/>
      <c r="D435" s="254" t="s">
        <v>9</v>
      </c>
      <c r="E435" s="254" t="s">
        <v>10</v>
      </c>
      <c r="F435" s="254" t="s">
        <v>11</v>
      </c>
      <c r="G435" s="492"/>
    </row>
    <row r="436" spans="2:7">
      <c r="B436" s="256">
        <v>46024</v>
      </c>
      <c r="C436" s="257"/>
      <c r="D436" s="309"/>
      <c r="E436" s="258"/>
      <c r="F436" s="258"/>
      <c r="G436" s="257">
        <f>C436*D436</f>
        <v>0</v>
      </c>
    </row>
    <row r="437" spans="2:7">
      <c r="B437" s="256"/>
      <c r="C437" s="257"/>
      <c r="D437" s="258"/>
      <c r="E437" s="258"/>
      <c r="F437" s="258"/>
      <c r="G437" s="257">
        <f t="shared" ref="G437" si="42">C437*D437</f>
        <v>0</v>
      </c>
    </row>
    <row r="438" spans="2:7">
      <c r="B438" s="256"/>
      <c r="C438" s="257"/>
      <c r="D438" s="271"/>
      <c r="E438" s="258"/>
      <c r="F438" s="258"/>
      <c r="G438" s="289">
        <f t="shared" ref="G438:G439" si="43">C438*D438</f>
        <v>0</v>
      </c>
    </row>
    <row r="439" spans="2:7">
      <c r="B439" s="256"/>
      <c r="C439" s="257"/>
      <c r="D439" s="271"/>
      <c r="E439" s="258"/>
      <c r="F439" s="258"/>
      <c r="G439" s="289">
        <f t="shared" si="43"/>
        <v>0</v>
      </c>
    </row>
    <row r="440" spans="2:7">
      <c r="B440" s="302"/>
      <c r="C440" s="83"/>
      <c r="D440" s="327"/>
      <c r="E440" s="328"/>
      <c r="F440" s="268"/>
      <c r="G440" s="289"/>
    </row>
    <row r="441" spans="2:7" ht="15.75">
      <c r="B441" s="270"/>
      <c r="C441" s="83"/>
      <c r="D441" s="329"/>
      <c r="E441" s="328"/>
      <c r="F441" s="268"/>
      <c r="G441" s="289"/>
    </row>
    <row r="442" spans="2:7">
      <c r="B442" s="311"/>
      <c r="C442" s="96"/>
      <c r="D442" s="303"/>
      <c r="E442" s="303"/>
      <c r="F442" s="268"/>
      <c r="G442" s="289"/>
    </row>
    <row r="443" spans="2:7">
      <c r="B443" s="493" t="s">
        <v>16</v>
      </c>
      <c r="C443" s="494"/>
      <c r="D443" s="276">
        <f>SUM(D436:D442)</f>
        <v>0</v>
      </c>
      <c r="E443" s="276">
        <f>SUM(E437:E442)</f>
        <v>0</v>
      </c>
      <c r="F443" s="276">
        <f>D443-E443</f>
        <v>0</v>
      </c>
      <c r="G443" s="277">
        <f>SUM(G436:G442)</f>
        <v>0</v>
      </c>
    </row>
    <row r="445" spans="2:7">
      <c r="B445" s="493" t="s">
        <v>18</v>
      </c>
      <c r="C445" s="495"/>
      <c r="D445" s="495"/>
      <c r="E445" s="494"/>
      <c r="F445" s="276" t="s">
        <v>19</v>
      </c>
      <c r="G445" s="279" t="s">
        <v>20</v>
      </c>
    </row>
    <row r="446" spans="2:7">
      <c r="B446" s="496" t="str">
        <f>B417</f>
        <v>Saldo Awal 2  Jan 2026</v>
      </c>
      <c r="C446" s="497"/>
      <c r="D446" s="497"/>
      <c r="E446" s="498"/>
      <c r="F446" s="276">
        <f>D436</f>
        <v>0</v>
      </c>
      <c r="G446" s="277">
        <f>G436</f>
        <v>0</v>
      </c>
    </row>
    <row r="447" spans="2:7">
      <c r="B447" s="496" t="str">
        <f>B418</f>
        <v>Nilai Penerimaan Barang Persediaan Tahun 2026</v>
      </c>
      <c r="C447" s="497"/>
      <c r="D447" s="497"/>
      <c r="E447" s="498"/>
      <c r="F447" s="276">
        <f>D443-F446</f>
        <v>0</v>
      </c>
      <c r="G447" s="277">
        <f>G443-G446</f>
        <v>0</v>
      </c>
    </row>
    <row r="448" spans="2:7">
      <c r="B448" s="496" t="str">
        <f>B419</f>
        <v>Saldo Akhir 31 Maret 2026</v>
      </c>
      <c r="C448" s="497"/>
      <c r="D448" s="497"/>
      <c r="E448" s="498"/>
      <c r="F448" s="280">
        <f>SUM(B451:B454)</f>
        <v>0</v>
      </c>
      <c r="G448" s="281">
        <f>SUM(D451:E454)</f>
        <v>0</v>
      </c>
    </row>
    <row r="449" spans="1:7">
      <c r="B449" s="282" t="s">
        <v>465</v>
      </c>
      <c r="C449" s="283"/>
      <c r="D449" s="283"/>
      <c r="E449" s="284"/>
      <c r="F449" s="285"/>
      <c r="G449" s="286"/>
    </row>
    <row r="450" spans="1:7" ht="30">
      <c r="B450" s="255" t="s">
        <v>22</v>
      </c>
      <c r="C450" s="254" t="s">
        <v>23</v>
      </c>
      <c r="D450" s="499" t="s">
        <v>20</v>
      </c>
      <c r="E450" s="499"/>
      <c r="F450" s="287"/>
      <c r="G450" s="288"/>
    </row>
    <row r="451" spans="1:7">
      <c r="B451" s="268">
        <f>F443</f>
        <v>0</v>
      </c>
      <c r="C451" s="257">
        <v>12500</v>
      </c>
      <c r="D451" s="500">
        <f>B451*C451</f>
        <v>0</v>
      </c>
      <c r="E451" s="500"/>
      <c r="F451" s="285"/>
      <c r="G451" s="286"/>
    </row>
    <row r="452" spans="1:7">
      <c r="B452" s="268"/>
      <c r="C452" s="289"/>
      <c r="D452" s="500">
        <f t="shared" ref="D452:D454" si="44">B452*C452</f>
        <v>0</v>
      </c>
      <c r="E452" s="500"/>
      <c r="F452" s="285"/>
      <c r="G452" s="286"/>
    </row>
    <row r="453" spans="1:7">
      <c r="B453" s="268"/>
      <c r="C453" s="289"/>
      <c r="D453" s="500">
        <f t="shared" si="44"/>
        <v>0</v>
      </c>
      <c r="E453" s="500"/>
      <c r="F453" s="285"/>
      <c r="G453" s="286"/>
    </row>
    <row r="454" spans="1:7">
      <c r="B454" s="268"/>
      <c r="C454" s="289"/>
      <c r="D454" s="500">
        <f t="shared" si="44"/>
        <v>0</v>
      </c>
      <c r="E454" s="500"/>
      <c r="F454" s="285"/>
      <c r="G454" s="286"/>
    </row>
    <row r="455" spans="1:7">
      <c r="B455" s="501" t="s">
        <v>24</v>
      </c>
      <c r="C455" s="501"/>
      <c r="D455" s="501"/>
      <c r="E455" s="501"/>
      <c r="F455" s="276">
        <f>F446+F447-F448</f>
        <v>0</v>
      </c>
      <c r="G455" s="277">
        <f>G446+G447-G448</f>
        <v>0</v>
      </c>
    </row>
    <row r="458" spans="1:7">
      <c r="B458" s="502" t="s">
        <v>0</v>
      </c>
      <c r="C458" s="502"/>
      <c r="D458" s="502"/>
      <c r="E458" s="502"/>
      <c r="F458" s="502"/>
      <c r="G458" s="502"/>
    </row>
    <row r="460" spans="1:7">
      <c r="A460" s="250">
        <v>13</v>
      </c>
      <c r="B460" s="252" t="s">
        <v>1</v>
      </c>
      <c r="C460" s="253" t="str">
        <f>'Rekap Master'!B22</f>
        <v>Cutter  L-500</v>
      </c>
      <c r="G460" s="253"/>
    </row>
    <row r="461" spans="1:7">
      <c r="B461" s="252" t="s">
        <v>3</v>
      </c>
      <c r="C461" s="253" t="s">
        <v>27</v>
      </c>
      <c r="G461" s="253"/>
    </row>
    <row r="462" spans="1:7">
      <c r="G462" s="253"/>
    </row>
    <row r="463" spans="1:7">
      <c r="B463" s="499" t="s">
        <v>5</v>
      </c>
      <c r="C463" s="487" t="s">
        <v>6</v>
      </c>
      <c r="D463" s="499" t="s">
        <v>7</v>
      </c>
      <c r="E463" s="499"/>
      <c r="F463" s="499"/>
      <c r="G463" s="492" t="s">
        <v>8</v>
      </c>
    </row>
    <row r="464" spans="1:7">
      <c r="B464" s="499"/>
      <c r="C464" s="488"/>
      <c r="D464" s="254" t="s">
        <v>9</v>
      </c>
      <c r="E464" s="254" t="s">
        <v>10</v>
      </c>
      <c r="F464" s="254" t="s">
        <v>11</v>
      </c>
      <c r="G464" s="492"/>
    </row>
    <row r="465" spans="2:9">
      <c r="B465" s="256">
        <v>46024</v>
      </c>
      <c r="C465" s="257"/>
      <c r="D465" s="346"/>
      <c r="E465" s="258"/>
      <c r="F465" s="258"/>
      <c r="G465" s="257">
        <f>C465*D465</f>
        <v>0</v>
      </c>
    </row>
    <row r="466" spans="2:9">
      <c r="B466" s="256"/>
      <c r="C466" s="257"/>
      <c r="D466" s="258"/>
      <c r="E466" s="258"/>
      <c r="F466" s="258"/>
      <c r="G466" s="257">
        <f>C466*D466</f>
        <v>0</v>
      </c>
    </row>
    <row r="467" spans="2:9">
      <c r="B467" s="256"/>
      <c r="C467" s="257"/>
      <c r="D467" s="258"/>
      <c r="E467" s="258"/>
      <c r="F467" s="258"/>
      <c r="G467" s="257">
        <f t="shared" ref="G467:G471" si="45">C467*D467</f>
        <v>0</v>
      </c>
    </row>
    <row r="468" spans="2:9">
      <c r="B468" s="256"/>
      <c r="C468" s="257"/>
      <c r="D468" s="271"/>
      <c r="E468" s="258"/>
      <c r="F468" s="258"/>
      <c r="G468" s="257">
        <f>C468*D468</f>
        <v>0</v>
      </c>
    </row>
    <row r="469" spans="2:9">
      <c r="B469" s="256"/>
      <c r="C469" s="257"/>
      <c r="D469" s="258"/>
      <c r="E469" s="258"/>
      <c r="F469" s="258"/>
      <c r="G469" s="257">
        <f t="shared" si="45"/>
        <v>0</v>
      </c>
    </row>
    <row r="470" spans="2:9">
      <c r="B470" s="256"/>
      <c r="C470" s="293"/>
      <c r="D470" s="261"/>
      <c r="E470" s="261"/>
      <c r="F470" s="261"/>
      <c r="G470" s="257">
        <f t="shared" si="45"/>
        <v>0</v>
      </c>
    </row>
    <row r="471" spans="2:9">
      <c r="B471" s="256"/>
      <c r="C471" s="260"/>
      <c r="D471" s="261"/>
      <c r="E471" s="261"/>
      <c r="F471" s="261"/>
      <c r="G471" s="257">
        <f t="shared" si="45"/>
        <v>0</v>
      </c>
    </row>
    <row r="472" spans="2:9">
      <c r="B472" s="330"/>
      <c r="C472" s="260"/>
      <c r="D472" s="261"/>
      <c r="E472" s="261"/>
      <c r="F472" s="261"/>
      <c r="G472" s="262"/>
    </row>
    <row r="473" spans="2:9">
      <c r="B473" s="256"/>
      <c r="C473" s="257"/>
      <c r="D473" s="271"/>
      <c r="E473" s="258"/>
      <c r="F473" s="301"/>
      <c r="G473" s="289">
        <f t="shared" ref="G473:G480" si="46">C473*D473</f>
        <v>0</v>
      </c>
    </row>
    <row r="474" spans="2:9">
      <c r="B474" s="298"/>
      <c r="C474" s="331"/>
      <c r="D474" s="274"/>
      <c r="E474" s="274"/>
      <c r="F474" s="268"/>
      <c r="G474" s="289">
        <f t="shared" si="46"/>
        <v>0</v>
      </c>
    </row>
    <row r="475" spans="2:9">
      <c r="B475" s="298"/>
      <c r="C475" s="331"/>
      <c r="D475" s="274"/>
      <c r="E475" s="274"/>
      <c r="F475" s="268"/>
      <c r="G475" s="289">
        <f t="shared" ref="G475:G476" si="47">C475*D475</f>
        <v>0</v>
      </c>
    </row>
    <row r="476" spans="2:9">
      <c r="B476" s="302"/>
      <c r="C476" s="332"/>
      <c r="D476" s="309"/>
      <c r="E476" s="258"/>
      <c r="F476" s="258"/>
      <c r="G476" s="257">
        <f t="shared" si="47"/>
        <v>0</v>
      </c>
      <c r="H476" s="84">
        <v>3</v>
      </c>
      <c r="I476" s="89" t="s">
        <v>12</v>
      </c>
    </row>
    <row r="477" spans="2:9">
      <c r="B477" s="298"/>
      <c r="C477" s="331"/>
      <c r="D477" s="274"/>
      <c r="E477" s="274"/>
      <c r="F477" s="268"/>
      <c r="G477" s="289">
        <f t="shared" si="46"/>
        <v>0</v>
      </c>
      <c r="H477" s="85">
        <v>0</v>
      </c>
      <c r="I477" s="89" t="s">
        <v>13</v>
      </c>
    </row>
    <row r="478" spans="2:9">
      <c r="B478" s="298"/>
      <c r="C478" s="331"/>
      <c r="D478" s="274"/>
      <c r="E478" s="274"/>
      <c r="F478" s="268"/>
      <c r="G478" s="289">
        <f t="shared" ref="G478" si="48">C478*D478</f>
        <v>0</v>
      </c>
      <c r="H478" s="87">
        <v>0</v>
      </c>
      <c r="I478" s="89" t="s">
        <v>29</v>
      </c>
    </row>
    <row r="479" spans="2:9" ht="15.75">
      <c r="B479" s="270"/>
      <c r="C479" s="331"/>
      <c r="D479" s="274"/>
      <c r="E479" s="274"/>
      <c r="F479" s="268"/>
      <c r="G479" s="289">
        <f t="shared" si="46"/>
        <v>0</v>
      </c>
      <c r="H479" s="86">
        <v>0</v>
      </c>
      <c r="I479" s="89" t="s">
        <v>14</v>
      </c>
    </row>
    <row r="480" spans="2:9" ht="15.75">
      <c r="B480" s="270"/>
      <c r="C480" s="331"/>
      <c r="D480" s="274"/>
      <c r="E480" s="274"/>
      <c r="F480" s="268"/>
      <c r="G480" s="289">
        <f t="shared" si="46"/>
        <v>0</v>
      </c>
      <c r="H480" s="91">
        <v>0</v>
      </c>
      <c r="I480" s="89" t="s">
        <v>30</v>
      </c>
    </row>
    <row r="481" spans="2:9">
      <c r="B481" s="493" t="s">
        <v>16</v>
      </c>
      <c r="C481" s="494"/>
      <c r="D481" s="276">
        <f>SUM(D465:D480)</f>
        <v>0</v>
      </c>
      <c r="E481" s="276">
        <f>SUM(E466:E480)</f>
        <v>0</v>
      </c>
      <c r="F481" s="276">
        <f>D481-E481</f>
        <v>0</v>
      </c>
      <c r="G481" s="277">
        <f>SUM(G465:G480)</f>
        <v>0</v>
      </c>
      <c r="H481" s="92"/>
      <c r="I481" s="89"/>
    </row>
    <row r="483" spans="2:9">
      <c r="B483" s="493" t="s">
        <v>18</v>
      </c>
      <c r="C483" s="495"/>
      <c r="D483" s="495"/>
      <c r="E483" s="494"/>
      <c r="F483" s="276" t="s">
        <v>19</v>
      </c>
      <c r="G483" s="279" t="s">
        <v>20</v>
      </c>
    </row>
    <row r="484" spans="2:9">
      <c r="B484" s="496" t="str">
        <f>B446</f>
        <v>Saldo Awal 2  Jan 2026</v>
      </c>
      <c r="C484" s="497"/>
      <c r="D484" s="497"/>
      <c r="E484" s="498"/>
      <c r="F484" s="333">
        <f>D465</f>
        <v>0</v>
      </c>
      <c r="G484" s="277">
        <f>G465</f>
        <v>0</v>
      </c>
    </row>
    <row r="485" spans="2:9">
      <c r="B485" s="496" t="str">
        <f>B447</f>
        <v>Nilai Penerimaan Barang Persediaan Tahun 2026</v>
      </c>
      <c r="C485" s="497"/>
      <c r="D485" s="497"/>
      <c r="E485" s="498"/>
      <c r="F485" s="333">
        <f>D481-F484</f>
        <v>0</v>
      </c>
      <c r="G485" s="277">
        <f>G481-G484</f>
        <v>0</v>
      </c>
    </row>
    <row r="486" spans="2:9">
      <c r="B486" s="496" t="str">
        <f>B448</f>
        <v>Saldo Akhir 31 Maret 2026</v>
      </c>
      <c r="C486" s="497"/>
      <c r="D486" s="497"/>
      <c r="E486" s="498"/>
      <c r="F486" s="280">
        <f>SUM(B489:B492)</f>
        <v>0</v>
      </c>
      <c r="G486" s="281">
        <f>SUM(D489:E492)</f>
        <v>0</v>
      </c>
    </row>
    <row r="487" spans="2:9">
      <c r="B487" s="282" t="s">
        <v>465</v>
      </c>
      <c r="C487" s="283"/>
      <c r="D487" s="283"/>
      <c r="E487" s="284"/>
      <c r="F487" s="285"/>
      <c r="G487" s="286"/>
    </row>
    <row r="488" spans="2:9" ht="30">
      <c r="B488" s="255" t="s">
        <v>22</v>
      </c>
      <c r="C488" s="254" t="s">
        <v>23</v>
      </c>
      <c r="D488" s="499" t="s">
        <v>20</v>
      </c>
      <c r="E488" s="499"/>
      <c r="F488" s="287"/>
      <c r="G488" s="288"/>
    </row>
    <row r="489" spans="2:9">
      <c r="B489" s="268"/>
      <c r="C489" s="257"/>
      <c r="D489" s="500">
        <f>B489*C489</f>
        <v>0</v>
      </c>
      <c r="E489" s="500"/>
      <c r="F489" s="285"/>
      <c r="G489" s="286"/>
    </row>
    <row r="490" spans="2:9">
      <c r="B490" s="268">
        <f>F481</f>
        <v>0</v>
      </c>
      <c r="C490" s="293">
        <v>17000</v>
      </c>
      <c r="D490" s="500">
        <f t="shared" ref="D490:D492" si="49">B490*C490</f>
        <v>0</v>
      </c>
      <c r="E490" s="500"/>
      <c r="F490" s="285"/>
      <c r="G490" s="286"/>
    </row>
    <row r="491" spans="2:9">
      <c r="B491" s="268"/>
      <c r="C491" s="289"/>
      <c r="D491" s="500">
        <f t="shared" si="49"/>
        <v>0</v>
      </c>
      <c r="E491" s="500"/>
      <c r="F491" s="285"/>
      <c r="G491" s="286"/>
    </row>
    <row r="492" spans="2:9">
      <c r="B492" s="268"/>
      <c r="C492" s="289"/>
      <c r="D492" s="500">
        <f t="shared" si="49"/>
        <v>0</v>
      </c>
      <c r="E492" s="500"/>
      <c r="F492" s="285"/>
      <c r="G492" s="286"/>
    </row>
    <row r="493" spans="2:9">
      <c r="B493" s="501" t="s">
        <v>24</v>
      </c>
      <c r="C493" s="501"/>
      <c r="D493" s="501"/>
      <c r="E493" s="501"/>
      <c r="F493" s="333">
        <f>F484+F485-F486</f>
        <v>0</v>
      </c>
      <c r="G493" s="277">
        <f>G484+G485-G486</f>
        <v>0</v>
      </c>
    </row>
    <row r="496" spans="2:9">
      <c r="B496" s="502" t="s">
        <v>0</v>
      </c>
      <c r="C496" s="502"/>
      <c r="D496" s="502"/>
      <c r="E496" s="502"/>
      <c r="F496" s="502"/>
      <c r="G496" s="502"/>
    </row>
    <row r="498" spans="1:7">
      <c r="A498" s="250">
        <v>14</v>
      </c>
      <c r="B498" s="252" t="s">
        <v>1</v>
      </c>
      <c r="C498" s="253" t="str">
        <f>'Rekap Master'!B23</f>
        <v>Cutter A-300</v>
      </c>
      <c r="G498" s="253"/>
    </row>
    <row r="499" spans="1:7">
      <c r="B499" s="252" t="s">
        <v>3</v>
      </c>
      <c r="C499" s="253" t="s">
        <v>31</v>
      </c>
      <c r="G499" s="253"/>
    </row>
    <row r="500" spans="1:7">
      <c r="G500" s="253"/>
    </row>
    <row r="501" spans="1:7" ht="15" customHeight="1">
      <c r="B501" s="499" t="s">
        <v>5</v>
      </c>
      <c r="C501" s="487" t="s">
        <v>6</v>
      </c>
      <c r="D501" s="499" t="s">
        <v>7</v>
      </c>
      <c r="E501" s="499"/>
      <c r="F501" s="499"/>
      <c r="G501" s="492" t="s">
        <v>8</v>
      </c>
    </row>
    <row r="502" spans="1:7">
      <c r="B502" s="499"/>
      <c r="C502" s="488"/>
      <c r="D502" s="254" t="s">
        <v>9</v>
      </c>
      <c r="E502" s="254" t="s">
        <v>10</v>
      </c>
      <c r="F502" s="254" t="s">
        <v>11</v>
      </c>
      <c r="G502" s="492"/>
    </row>
    <row r="503" spans="1:7">
      <c r="B503" s="256">
        <v>46024</v>
      </c>
      <c r="C503" s="257"/>
      <c r="D503" s="258"/>
      <c r="E503" s="258"/>
      <c r="F503" s="258">
        <f>D503-E503</f>
        <v>0</v>
      </c>
      <c r="G503" s="257">
        <f>C503*D503</f>
        <v>0</v>
      </c>
    </row>
    <row r="504" spans="1:7">
      <c r="B504" s="256"/>
      <c r="C504" s="257"/>
      <c r="D504" s="258"/>
      <c r="E504" s="258"/>
      <c r="F504" s="258"/>
      <c r="G504" s="257">
        <f>C504*D504</f>
        <v>0</v>
      </c>
    </row>
    <row r="505" spans="1:7">
      <c r="B505" s="428"/>
      <c r="C505" s="257"/>
      <c r="D505" s="258"/>
      <c r="E505" s="258"/>
      <c r="F505" s="258"/>
      <c r="G505" s="257">
        <f t="shared" ref="G505" si="50">C505*D505</f>
        <v>0</v>
      </c>
    </row>
    <row r="506" spans="1:7">
      <c r="B506" s="330"/>
      <c r="C506" s="263"/>
      <c r="D506" s="264"/>
      <c r="E506" s="261"/>
      <c r="F506" s="261"/>
      <c r="G506" s="262"/>
    </row>
    <row r="507" spans="1:7" ht="15.75">
      <c r="B507" s="270"/>
      <c r="C507" s="334"/>
      <c r="D507" s="274"/>
      <c r="E507" s="274"/>
      <c r="F507" s="268"/>
      <c r="G507" s="257">
        <f t="shared" ref="G507:G514" si="51">C507*D507</f>
        <v>0</v>
      </c>
    </row>
    <row r="508" spans="1:7" ht="15.75">
      <c r="B508" s="305"/>
      <c r="C508" s="334"/>
      <c r="D508" s="274"/>
      <c r="E508" s="274"/>
      <c r="F508" s="268"/>
      <c r="G508" s="257">
        <f t="shared" si="51"/>
        <v>0</v>
      </c>
    </row>
    <row r="509" spans="1:7" ht="15.75">
      <c r="B509" s="270"/>
      <c r="C509" s="334"/>
      <c r="D509" s="274"/>
      <c r="E509" s="274"/>
      <c r="F509" s="268"/>
      <c r="G509" s="257">
        <f t="shared" si="51"/>
        <v>0</v>
      </c>
    </row>
    <row r="510" spans="1:7" ht="15.75">
      <c r="B510" s="305"/>
      <c r="C510" s="334"/>
      <c r="D510" s="274"/>
      <c r="E510" s="274"/>
      <c r="F510" s="268"/>
      <c r="G510" s="257">
        <f t="shared" si="51"/>
        <v>0</v>
      </c>
    </row>
    <row r="511" spans="1:7">
      <c r="B511" s="302"/>
      <c r="C511" s="334"/>
      <c r="D511" s="274"/>
      <c r="E511" s="274"/>
      <c r="F511" s="268"/>
      <c r="G511" s="257">
        <f t="shared" si="51"/>
        <v>0</v>
      </c>
    </row>
    <row r="512" spans="1:7" ht="15.75">
      <c r="B512" s="270"/>
      <c r="C512" s="334"/>
      <c r="D512" s="274"/>
      <c r="E512" s="274"/>
      <c r="F512" s="268"/>
      <c r="G512" s="257">
        <f t="shared" si="51"/>
        <v>0</v>
      </c>
    </row>
    <row r="513" spans="2:7" ht="15.75">
      <c r="B513" s="270"/>
      <c r="C513" s="334"/>
      <c r="D513" s="274"/>
      <c r="E513" s="274"/>
      <c r="F513" s="268"/>
      <c r="G513" s="257">
        <f t="shared" si="51"/>
        <v>0</v>
      </c>
    </row>
    <row r="514" spans="2:7" ht="15.75">
      <c r="B514" s="270"/>
      <c r="C514" s="334"/>
      <c r="D514" s="274"/>
      <c r="E514" s="274"/>
      <c r="F514" s="268"/>
      <c r="G514" s="257">
        <f t="shared" si="51"/>
        <v>0</v>
      </c>
    </row>
    <row r="515" spans="2:7" ht="15.75">
      <c r="B515" s="270"/>
      <c r="C515" s="334"/>
      <c r="D515" s="274"/>
      <c r="E515" s="274"/>
      <c r="F515" s="268"/>
      <c r="G515" s="289">
        <f t="shared" ref="G515:G516" si="52">C515*D515</f>
        <v>0</v>
      </c>
    </row>
    <row r="516" spans="2:7" ht="15.75">
      <c r="B516" s="270"/>
      <c r="C516" s="334"/>
      <c r="D516" s="274"/>
      <c r="E516" s="274"/>
      <c r="F516" s="268"/>
      <c r="G516" s="289">
        <f t="shared" si="52"/>
        <v>0</v>
      </c>
    </row>
    <row r="517" spans="2:7">
      <c r="B517" s="493" t="s">
        <v>16</v>
      </c>
      <c r="C517" s="494"/>
      <c r="D517" s="299">
        <f>SUM(D504:D516)</f>
        <v>0</v>
      </c>
      <c r="E517" s="276">
        <f>SUM(E504:E516)</f>
        <v>0</v>
      </c>
      <c r="F517" s="276">
        <f>D517-E517</f>
        <v>0</v>
      </c>
      <c r="G517" s="277">
        <f>SUM(G503:G516)</f>
        <v>0</v>
      </c>
    </row>
    <row r="519" spans="2:7">
      <c r="B519" s="493" t="s">
        <v>18</v>
      </c>
      <c r="C519" s="495"/>
      <c r="D519" s="495"/>
      <c r="E519" s="494"/>
      <c r="F519" s="276" t="s">
        <v>19</v>
      </c>
      <c r="G519" s="279" t="s">
        <v>20</v>
      </c>
    </row>
    <row r="520" spans="2:7">
      <c r="B520" s="496" t="str">
        <f>B484</f>
        <v>Saldo Awal 2  Jan 2026</v>
      </c>
      <c r="C520" s="497"/>
      <c r="D520" s="497"/>
      <c r="E520" s="498"/>
      <c r="F520" s="276">
        <f>D503</f>
        <v>0</v>
      </c>
      <c r="G520" s="277">
        <f>G503</f>
        <v>0</v>
      </c>
    </row>
    <row r="521" spans="2:7">
      <c r="B521" s="496" t="str">
        <f>B485</f>
        <v>Nilai Penerimaan Barang Persediaan Tahun 2026</v>
      </c>
      <c r="C521" s="497"/>
      <c r="D521" s="497"/>
      <c r="E521" s="498"/>
      <c r="F521" s="276">
        <f>D517-F520</f>
        <v>0</v>
      </c>
      <c r="G521" s="277">
        <f>G517-G520</f>
        <v>0</v>
      </c>
    </row>
    <row r="522" spans="2:7">
      <c r="B522" s="496" t="str">
        <f>B486</f>
        <v>Saldo Akhir 31 Maret 2026</v>
      </c>
      <c r="C522" s="497"/>
      <c r="D522" s="497"/>
      <c r="E522" s="498"/>
      <c r="F522" s="280">
        <f>SUM(B525:B528)</f>
        <v>0</v>
      </c>
      <c r="G522" s="281">
        <f>SUM(D525:E528)</f>
        <v>0</v>
      </c>
    </row>
    <row r="523" spans="2:7">
      <c r="B523" s="282" t="s">
        <v>465</v>
      </c>
      <c r="C523" s="283"/>
      <c r="D523" s="283"/>
      <c r="E523" s="284"/>
      <c r="F523" s="285"/>
      <c r="G523" s="286"/>
    </row>
    <row r="524" spans="2:7" ht="30">
      <c r="B524" s="255" t="s">
        <v>22</v>
      </c>
      <c r="C524" s="254" t="s">
        <v>23</v>
      </c>
      <c r="D524" s="499" t="s">
        <v>20</v>
      </c>
      <c r="E524" s="499"/>
      <c r="F524" s="287"/>
      <c r="G524" s="288"/>
    </row>
    <row r="525" spans="2:7">
      <c r="B525" s="268"/>
      <c r="C525" s="289"/>
      <c r="D525" s="500">
        <f>B525*C525</f>
        <v>0</v>
      </c>
      <c r="E525" s="500"/>
      <c r="F525" s="285"/>
      <c r="G525" s="286"/>
    </row>
    <row r="526" spans="2:7">
      <c r="B526" s="268"/>
      <c r="C526" s="289"/>
      <c r="D526" s="500">
        <f t="shared" ref="D526:D528" si="53">B526*C526</f>
        <v>0</v>
      </c>
      <c r="E526" s="500"/>
      <c r="F526" s="285"/>
      <c r="G526" s="286"/>
    </row>
    <row r="527" spans="2:7">
      <c r="B527" s="268"/>
      <c r="C527" s="289"/>
      <c r="D527" s="500">
        <f t="shared" si="53"/>
        <v>0</v>
      </c>
      <c r="E527" s="500"/>
      <c r="F527" s="285"/>
      <c r="G527" s="286"/>
    </row>
    <row r="528" spans="2:7">
      <c r="B528" s="268"/>
      <c r="C528" s="289"/>
      <c r="D528" s="500">
        <f t="shared" si="53"/>
        <v>0</v>
      </c>
      <c r="E528" s="500"/>
      <c r="F528" s="285"/>
      <c r="G528" s="286"/>
    </row>
    <row r="529" spans="1:7">
      <c r="B529" s="501" t="s">
        <v>24</v>
      </c>
      <c r="C529" s="501"/>
      <c r="D529" s="501"/>
      <c r="E529" s="501"/>
      <c r="F529" s="276">
        <f>F520+F521-F522</f>
        <v>0</v>
      </c>
      <c r="G529" s="277">
        <f>G520+G521-G522</f>
        <v>0</v>
      </c>
    </row>
    <row r="532" spans="1:7">
      <c r="B532" s="502" t="s">
        <v>0</v>
      </c>
      <c r="C532" s="502"/>
      <c r="D532" s="502"/>
      <c r="E532" s="502"/>
      <c r="F532" s="502"/>
      <c r="G532" s="502"/>
    </row>
    <row r="534" spans="1:7">
      <c r="A534" s="250">
        <v>15</v>
      </c>
      <c r="B534" s="252" t="s">
        <v>1</v>
      </c>
      <c r="C534" s="253" t="str">
        <f>'Rekap Master'!B24</f>
        <v>Luxe 32 GB Type c</v>
      </c>
      <c r="G534" s="253"/>
    </row>
    <row r="535" spans="1:7">
      <c r="B535" s="252" t="s">
        <v>3</v>
      </c>
      <c r="C535" s="253" t="s">
        <v>31</v>
      </c>
      <c r="G535" s="253"/>
    </row>
    <row r="536" spans="1:7">
      <c r="G536" s="253"/>
    </row>
    <row r="537" spans="1:7" ht="15" customHeight="1">
      <c r="B537" s="499" t="s">
        <v>5</v>
      </c>
      <c r="C537" s="487" t="s">
        <v>6</v>
      </c>
      <c r="D537" s="499" t="s">
        <v>7</v>
      </c>
      <c r="E537" s="499"/>
      <c r="F537" s="499"/>
      <c r="G537" s="492" t="s">
        <v>8</v>
      </c>
    </row>
    <row r="538" spans="1:7">
      <c r="B538" s="499"/>
      <c r="C538" s="488"/>
      <c r="D538" s="254" t="s">
        <v>9</v>
      </c>
      <c r="E538" s="254" t="s">
        <v>10</v>
      </c>
      <c r="F538" s="254" t="s">
        <v>11</v>
      </c>
      <c r="G538" s="492"/>
    </row>
    <row r="539" spans="1:7">
      <c r="B539" s="256">
        <v>46024</v>
      </c>
      <c r="C539" s="257"/>
      <c r="D539" s="258"/>
      <c r="E539" s="258"/>
      <c r="F539" s="258">
        <f>D539-E539</f>
        <v>0</v>
      </c>
      <c r="G539" s="257">
        <f>C539*D539</f>
        <v>0</v>
      </c>
    </row>
    <row r="540" spans="1:7">
      <c r="B540" s="256"/>
      <c r="C540" s="257"/>
      <c r="D540" s="271"/>
      <c r="E540" s="258"/>
      <c r="F540" s="258"/>
      <c r="G540" s="272"/>
    </row>
    <row r="541" spans="1:7">
      <c r="B541" s="256"/>
      <c r="C541" s="81"/>
      <c r="D541" s="266"/>
      <c r="E541" s="268"/>
      <c r="F541" s="258"/>
      <c r="G541" s="272"/>
    </row>
    <row r="542" spans="1:7">
      <c r="B542" s="256"/>
      <c r="C542" s="81"/>
      <c r="D542" s="266"/>
      <c r="E542" s="268"/>
      <c r="F542" s="258"/>
      <c r="G542" s="272"/>
    </row>
    <row r="543" spans="1:7">
      <c r="B543" s="302"/>
      <c r="C543" s="335"/>
      <c r="D543" s="336"/>
      <c r="E543" s="336"/>
      <c r="F543" s="268"/>
      <c r="G543" s="289">
        <f t="shared" ref="G543:G546" si="54">C543*D543</f>
        <v>0</v>
      </c>
    </row>
    <row r="544" spans="1:7">
      <c r="B544" s="302"/>
      <c r="C544" s="335"/>
      <c r="D544" s="337"/>
      <c r="E544" s="337"/>
      <c r="F544" s="268">
        <f t="shared" ref="F544" si="55">D544+F541-E544</f>
        <v>0</v>
      </c>
      <c r="G544" s="289">
        <f t="shared" si="54"/>
        <v>0</v>
      </c>
    </row>
    <row r="545" spans="2:7">
      <c r="B545" s="302"/>
      <c r="C545" s="335"/>
      <c r="D545" s="337"/>
      <c r="E545" s="337"/>
      <c r="F545" s="268">
        <f t="shared" ref="F545" si="56">D545+F542-E545</f>
        <v>0</v>
      </c>
      <c r="G545" s="289">
        <f t="shared" ref="G545" si="57">C545*D545</f>
        <v>0</v>
      </c>
    </row>
    <row r="546" spans="2:7" ht="15.75">
      <c r="B546" s="270"/>
      <c r="C546" s="335"/>
      <c r="D546" s="328"/>
      <c r="E546" s="328"/>
      <c r="F546" s="268"/>
      <c r="G546" s="289">
        <f t="shared" si="54"/>
        <v>0</v>
      </c>
    </row>
    <row r="547" spans="2:7">
      <c r="B547" s="493" t="s">
        <v>16</v>
      </c>
      <c r="C547" s="494"/>
      <c r="D547" s="299">
        <f>SUM(D540:D546)</f>
        <v>0</v>
      </c>
      <c r="E547" s="299">
        <f>SUM(E540:E546)</f>
        <v>0</v>
      </c>
      <c r="F547" s="276">
        <f>D547-E547</f>
        <v>0</v>
      </c>
      <c r="G547" s="277">
        <f>SUM(G539:G546)</f>
        <v>0</v>
      </c>
    </row>
    <row r="549" spans="2:7">
      <c r="B549" s="493" t="s">
        <v>18</v>
      </c>
      <c r="C549" s="495"/>
      <c r="D549" s="495"/>
      <c r="E549" s="494"/>
      <c r="F549" s="276" t="s">
        <v>19</v>
      </c>
      <c r="G549" s="279" t="s">
        <v>20</v>
      </c>
    </row>
    <row r="550" spans="2:7">
      <c r="B550" s="496" t="str">
        <f>B520</f>
        <v>Saldo Awal 2  Jan 2026</v>
      </c>
      <c r="C550" s="497"/>
      <c r="D550" s="497"/>
      <c r="E550" s="498"/>
      <c r="F550" s="276">
        <f>D539</f>
        <v>0</v>
      </c>
      <c r="G550" s="277">
        <f>G539</f>
        <v>0</v>
      </c>
    </row>
    <row r="551" spans="2:7">
      <c r="B551" s="496" t="str">
        <f>B521</f>
        <v>Nilai Penerimaan Barang Persediaan Tahun 2026</v>
      </c>
      <c r="C551" s="497"/>
      <c r="D551" s="497"/>
      <c r="E551" s="498"/>
      <c r="F551" s="276"/>
      <c r="G551" s="277">
        <f>G547-G550</f>
        <v>0</v>
      </c>
    </row>
    <row r="552" spans="2:7">
      <c r="B552" s="496" t="str">
        <f>B522</f>
        <v>Saldo Akhir 31 Maret 2026</v>
      </c>
      <c r="C552" s="497"/>
      <c r="D552" s="497"/>
      <c r="E552" s="498"/>
      <c r="F552" s="280">
        <f>SUM(B555:B558)</f>
        <v>0</v>
      </c>
      <c r="G552" s="281">
        <f>SUM(D555:E558)</f>
        <v>0</v>
      </c>
    </row>
    <row r="553" spans="2:7">
      <c r="B553" s="282" t="s">
        <v>465</v>
      </c>
      <c r="C553" s="283"/>
      <c r="D553" s="283"/>
      <c r="E553" s="284"/>
      <c r="F553" s="285"/>
      <c r="G553" s="286"/>
    </row>
    <row r="554" spans="2:7" ht="30">
      <c r="B554" s="255" t="s">
        <v>22</v>
      </c>
      <c r="C554" s="254" t="s">
        <v>23</v>
      </c>
      <c r="D554" s="499" t="s">
        <v>20</v>
      </c>
      <c r="E554" s="499"/>
      <c r="F554" s="287"/>
      <c r="G554" s="288"/>
    </row>
    <row r="555" spans="2:7">
      <c r="B555" s="268">
        <f>F547</f>
        <v>0</v>
      </c>
      <c r="C555" s="257">
        <v>175000</v>
      </c>
      <c r="D555" s="500">
        <f>B555*C555</f>
        <v>0</v>
      </c>
      <c r="E555" s="500"/>
      <c r="F555" s="285"/>
      <c r="G555" s="286"/>
    </row>
    <row r="556" spans="2:7">
      <c r="B556" s="268"/>
      <c r="C556" s="289"/>
      <c r="D556" s="500">
        <f t="shared" ref="D556:D558" si="58">B556*C556</f>
        <v>0</v>
      </c>
      <c r="E556" s="500"/>
      <c r="F556" s="285"/>
      <c r="G556" s="286"/>
    </row>
    <row r="557" spans="2:7">
      <c r="B557" s="268"/>
      <c r="C557" s="289"/>
      <c r="D557" s="500">
        <f t="shared" si="58"/>
        <v>0</v>
      </c>
      <c r="E557" s="500"/>
      <c r="F557" s="285"/>
      <c r="G557" s="286"/>
    </row>
    <row r="558" spans="2:7">
      <c r="B558" s="268"/>
      <c r="C558" s="289"/>
      <c r="D558" s="500">
        <f t="shared" si="58"/>
        <v>0</v>
      </c>
      <c r="E558" s="500"/>
      <c r="F558" s="285"/>
      <c r="G558" s="286"/>
    </row>
    <row r="559" spans="2:7">
      <c r="B559" s="501" t="s">
        <v>24</v>
      </c>
      <c r="C559" s="501"/>
      <c r="D559" s="501"/>
      <c r="E559" s="501"/>
      <c r="F559" s="276">
        <f>F550+F551-F552</f>
        <v>0</v>
      </c>
      <c r="G559" s="277">
        <f>G550+G551-G552</f>
        <v>0</v>
      </c>
    </row>
    <row r="562" spans="1:7">
      <c r="B562" s="502" t="s">
        <v>0</v>
      </c>
      <c r="C562" s="502"/>
      <c r="D562" s="502"/>
      <c r="E562" s="502"/>
      <c r="F562" s="502"/>
      <c r="G562" s="502"/>
    </row>
    <row r="564" spans="1:7">
      <c r="A564" s="250">
        <v>16</v>
      </c>
      <c r="B564" s="252" t="s">
        <v>1</v>
      </c>
      <c r="C564" s="253" t="str">
        <f>'Rekap Master'!B25</f>
        <v>Isi  cuter L 150</v>
      </c>
      <c r="G564" s="253"/>
    </row>
    <row r="565" spans="1:7">
      <c r="B565" s="252" t="s">
        <v>3</v>
      </c>
      <c r="C565" s="308" t="s">
        <v>27</v>
      </c>
      <c r="G565" s="253"/>
    </row>
    <row r="566" spans="1:7">
      <c r="G566" s="253"/>
    </row>
    <row r="567" spans="1:7" ht="15" customHeight="1">
      <c r="B567" s="499" t="s">
        <v>5</v>
      </c>
      <c r="C567" s="487" t="s">
        <v>6</v>
      </c>
      <c r="D567" s="499" t="s">
        <v>7</v>
      </c>
      <c r="E567" s="499"/>
      <c r="F567" s="499"/>
      <c r="G567" s="492" t="s">
        <v>8</v>
      </c>
    </row>
    <row r="568" spans="1:7">
      <c r="B568" s="499"/>
      <c r="C568" s="488"/>
      <c r="D568" s="254" t="s">
        <v>9</v>
      </c>
      <c r="E568" s="254" t="s">
        <v>10</v>
      </c>
      <c r="F568" s="254" t="s">
        <v>11</v>
      </c>
      <c r="G568" s="492"/>
    </row>
    <row r="569" spans="1:7">
      <c r="B569" s="256">
        <v>46024</v>
      </c>
      <c r="C569" s="257">
        <v>7770</v>
      </c>
      <c r="D569" s="258">
        <v>4</v>
      </c>
      <c r="E569" s="258"/>
      <c r="F569" s="258"/>
      <c r="G569" s="257">
        <f>C569*D569</f>
        <v>31080</v>
      </c>
    </row>
    <row r="570" spans="1:7">
      <c r="B570" s="256"/>
      <c r="C570" s="257"/>
      <c r="D570" s="258"/>
      <c r="E570" s="258"/>
      <c r="F570" s="258"/>
      <c r="G570" s="289">
        <f>C570*D570</f>
        <v>0</v>
      </c>
    </row>
    <row r="571" spans="1:7">
      <c r="B571" s="267"/>
      <c r="C571" s="257"/>
      <c r="D571" s="271"/>
      <c r="E571" s="258"/>
      <c r="F571" s="258"/>
      <c r="G571" s="289">
        <f t="shared" ref="G571:G578" si="59">C571*D571</f>
        <v>0</v>
      </c>
    </row>
    <row r="572" spans="1:7">
      <c r="B572" s="267"/>
      <c r="C572" s="335"/>
      <c r="D572" s="328"/>
      <c r="E572" s="258"/>
      <c r="F572" s="258"/>
      <c r="G572" s="289">
        <f t="shared" si="59"/>
        <v>0</v>
      </c>
    </row>
    <row r="573" spans="1:7">
      <c r="B573" s="267"/>
      <c r="C573" s="335"/>
      <c r="D573" s="337"/>
      <c r="E573" s="337"/>
      <c r="F573" s="258"/>
      <c r="G573" s="289">
        <f t="shared" si="59"/>
        <v>0</v>
      </c>
    </row>
    <row r="574" spans="1:7">
      <c r="B574" s="302"/>
      <c r="C574" s="335"/>
      <c r="D574" s="337"/>
      <c r="E574" s="337"/>
      <c r="F574" s="258"/>
      <c r="G574" s="289">
        <f t="shared" si="59"/>
        <v>0</v>
      </c>
    </row>
    <row r="575" spans="1:7">
      <c r="B575" s="302"/>
      <c r="C575" s="335"/>
      <c r="D575" s="337"/>
      <c r="E575" s="337"/>
      <c r="F575" s="258"/>
      <c r="G575" s="289">
        <f t="shared" ref="G575" si="60">C575*D575</f>
        <v>0</v>
      </c>
    </row>
    <row r="576" spans="1:7">
      <c r="B576" s="302"/>
      <c r="C576" s="335"/>
      <c r="D576" s="337"/>
      <c r="E576" s="337"/>
      <c r="F576" s="258"/>
      <c r="G576" s="289">
        <f t="shared" ref="G576" si="61">C576*D576</f>
        <v>0</v>
      </c>
    </row>
    <row r="577" spans="2:7" ht="15.75">
      <c r="B577" s="270"/>
      <c r="C577" s="335"/>
      <c r="D577" s="328"/>
      <c r="E577" s="328"/>
      <c r="F577" s="258"/>
      <c r="G577" s="289">
        <f t="shared" si="59"/>
        <v>0</v>
      </c>
    </row>
    <row r="578" spans="2:7" ht="15.75">
      <c r="B578" s="270"/>
      <c r="C578" s="335"/>
      <c r="D578" s="328"/>
      <c r="E578" s="328"/>
      <c r="F578" s="258"/>
      <c r="G578" s="289">
        <f t="shared" si="59"/>
        <v>0</v>
      </c>
    </row>
    <row r="579" spans="2:7">
      <c r="B579" s="493" t="s">
        <v>16</v>
      </c>
      <c r="C579" s="494"/>
      <c r="D579" s="276">
        <f>SUM(D569:D578)</f>
        <v>4</v>
      </c>
      <c r="E579" s="276">
        <f>SUM(E569:E578)</f>
        <v>0</v>
      </c>
      <c r="F579" s="276">
        <f t="shared" ref="F579" si="62">D579-E579</f>
        <v>4</v>
      </c>
      <c r="G579" s="277">
        <f>SUM(G569:G578)</f>
        <v>31080</v>
      </c>
    </row>
    <row r="580" spans="2:7">
      <c r="B580" s="493" t="s">
        <v>18</v>
      </c>
      <c r="C580" s="495"/>
      <c r="D580" s="495"/>
      <c r="E580" s="494"/>
      <c r="F580" s="276" t="s">
        <v>19</v>
      </c>
      <c r="G580" s="279" t="s">
        <v>20</v>
      </c>
    </row>
    <row r="581" spans="2:7">
      <c r="B581" s="496" t="str">
        <f>B520</f>
        <v>Saldo Awal 2  Jan 2026</v>
      </c>
      <c r="C581" s="497"/>
      <c r="D581" s="497"/>
      <c r="E581" s="498"/>
      <c r="F581" s="276">
        <f>D569</f>
        <v>4</v>
      </c>
      <c r="G581" s="277">
        <f>G569</f>
        <v>31080</v>
      </c>
    </row>
    <row r="582" spans="2:7">
      <c r="B582" s="496" t="str">
        <f>B551</f>
        <v>Nilai Penerimaan Barang Persediaan Tahun 2026</v>
      </c>
      <c r="C582" s="497"/>
      <c r="D582" s="497"/>
      <c r="E582" s="498"/>
      <c r="F582" s="276">
        <f>D579-F581</f>
        <v>0</v>
      </c>
      <c r="G582" s="277">
        <f>G579-G581</f>
        <v>0</v>
      </c>
    </row>
    <row r="583" spans="2:7">
      <c r="B583" s="496" t="str">
        <f>B552</f>
        <v>Saldo Akhir 31 Maret 2026</v>
      </c>
      <c r="C583" s="497"/>
      <c r="D583" s="497"/>
      <c r="E583" s="498"/>
      <c r="F583" s="280">
        <f>SUM(B586:B589)</f>
        <v>4</v>
      </c>
      <c r="G583" s="281">
        <f>SUM(D586:E589)</f>
        <v>31080</v>
      </c>
    </row>
    <row r="584" spans="2:7">
      <c r="B584" s="282" t="s">
        <v>465</v>
      </c>
      <c r="C584" s="283"/>
      <c r="D584" s="283"/>
      <c r="E584" s="284"/>
      <c r="F584" s="285"/>
      <c r="G584" s="286"/>
    </row>
    <row r="585" spans="2:7" ht="30">
      <c r="B585" s="255" t="s">
        <v>22</v>
      </c>
      <c r="C585" s="254" t="s">
        <v>23</v>
      </c>
      <c r="D585" s="499" t="s">
        <v>20</v>
      </c>
      <c r="E585" s="499"/>
      <c r="F585" s="287"/>
      <c r="G585" s="288"/>
    </row>
    <row r="586" spans="2:7">
      <c r="B586" s="268">
        <f>F579</f>
        <v>4</v>
      </c>
      <c r="C586" s="257">
        <v>7770</v>
      </c>
      <c r="D586" s="500">
        <f>B586*C586</f>
        <v>31080</v>
      </c>
      <c r="E586" s="500"/>
      <c r="F586" s="285"/>
      <c r="G586" s="286"/>
    </row>
    <row r="587" spans="2:7">
      <c r="B587" s="268"/>
      <c r="C587" s="289"/>
      <c r="D587" s="500">
        <f t="shared" ref="D587:D589" si="63">B587*C587</f>
        <v>0</v>
      </c>
      <c r="E587" s="500"/>
      <c r="F587" s="285"/>
      <c r="G587" s="286"/>
    </row>
    <row r="588" spans="2:7">
      <c r="B588" s="268"/>
      <c r="C588" s="289"/>
      <c r="D588" s="500">
        <f t="shared" si="63"/>
        <v>0</v>
      </c>
      <c r="E588" s="500"/>
      <c r="F588" s="285"/>
      <c r="G588" s="286"/>
    </row>
    <row r="589" spans="2:7">
      <c r="B589" s="268"/>
      <c r="C589" s="289"/>
      <c r="D589" s="500">
        <f t="shared" si="63"/>
        <v>0</v>
      </c>
      <c r="E589" s="500"/>
      <c r="F589" s="285"/>
      <c r="G589" s="286"/>
    </row>
    <row r="590" spans="2:7">
      <c r="B590" s="501" t="s">
        <v>24</v>
      </c>
      <c r="C590" s="501"/>
      <c r="D590" s="501"/>
      <c r="E590" s="501"/>
      <c r="F590" s="276">
        <f>F581+F582-F583</f>
        <v>0</v>
      </c>
      <c r="G590" s="277">
        <f>G581+G582-G583</f>
        <v>0</v>
      </c>
    </row>
    <row r="593" spans="1:7">
      <c r="B593" s="502" t="s">
        <v>0</v>
      </c>
      <c r="C593" s="502"/>
      <c r="D593" s="502"/>
      <c r="E593" s="502"/>
      <c r="F593" s="502"/>
      <c r="G593" s="502"/>
    </row>
    <row r="595" spans="1:7">
      <c r="A595" s="250">
        <v>17</v>
      </c>
      <c r="B595" s="252" t="s">
        <v>1</v>
      </c>
      <c r="C595" s="253" t="str">
        <f>'Rekap Master'!B26</f>
        <v>Kertas NCR Top</v>
      </c>
      <c r="G595" s="253"/>
    </row>
    <row r="596" spans="1:7">
      <c r="B596" s="252" t="s">
        <v>3</v>
      </c>
      <c r="C596" s="253" t="s">
        <v>41</v>
      </c>
      <c r="G596" s="253"/>
    </row>
    <row r="597" spans="1:7">
      <c r="G597" s="253"/>
    </row>
    <row r="598" spans="1:7" ht="15" customHeight="1">
      <c r="B598" s="499" t="s">
        <v>5</v>
      </c>
      <c r="C598" s="487" t="s">
        <v>6</v>
      </c>
      <c r="D598" s="499" t="s">
        <v>7</v>
      </c>
      <c r="E598" s="499"/>
      <c r="F598" s="499"/>
      <c r="G598" s="492" t="s">
        <v>8</v>
      </c>
    </row>
    <row r="599" spans="1:7">
      <c r="B599" s="499"/>
      <c r="C599" s="488"/>
      <c r="D599" s="254" t="s">
        <v>9</v>
      </c>
      <c r="E599" s="254" t="s">
        <v>10</v>
      </c>
      <c r="F599" s="254" t="s">
        <v>11</v>
      </c>
      <c r="G599" s="492"/>
    </row>
    <row r="600" spans="1:7">
      <c r="B600" s="256">
        <v>46024</v>
      </c>
      <c r="C600" s="81">
        <v>75000</v>
      </c>
      <c r="D600" s="258">
        <v>3</v>
      </c>
      <c r="E600" s="258"/>
      <c r="F600" s="258">
        <f>D600-E600</f>
        <v>3</v>
      </c>
      <c r="G600" s="257">
        <f>C600*D600</f>
        <v>225000</v>
      </c>
    </row>
    <row r="601" spans="1:7">
      <c r="B601" s="428"/>
      <c r="C601" s="401"/>
      <c r="D601" s="258"/>
      <c r="E601" s="258"/>
      <c r="F601" s="258"/>
      <c r="G601" s="272">
        <f>C601*D601</f>
        <v>0</v>
      </c>
    </row>
    <row r="602" spans="1:7">
      <c r="B602" s="431"/>
      <c r="C602" s="257"/>
      <c r="D602" s="258"/>
      <c r="E602" s="258"/>
      <c r="F602" s="258"/>
      <c r="G602" s="272">
        <f t="shared" ref="G602:G611" si="64">C602*D602</f>
        <v>0</v>
      </c>
    </row>
    <row r="603" spans="1:7">
      <c r="B603" s="431"/>
      <c r="C603" s="22"/>
      <c r="D603" s="266"/>
      <c r="E603" s="268"/>
      <c r="F603" s="258"/>
      <c r="G603" s="272">
        <f t="shared" si="64"/>
        <v>0</v>
      </c>
    </row>
    <row r="604" spans="1:7">
      <c r="B604" s="297"/>
      <c r="C604" s="22"/>
      <c r="D604" s="266"/>
      <c r="E604" s="268"/>
      <c r="F604" s="258"/>
      <c r="G604" s="272">
        <f t="shared" si="64"/>
        <v>0</v>
      </c>
    </row>
    <row r="605" spans="1:7">
      <c r="B605" s="297"/>
      <c r="C605" s="22"/>
      <c r="D605" s="266"/>
      <c r="E605" s="268"/>
      <c r="F605" s="258"/>
      <c r="G605" s="272">
        <f t="shared" si="64"/>
        <v>0</v>
      </c>
    </row>
    <row r="606" spans="1:7">
      <c r="B606" s="297"/>
      <c r="C606" s="22"/>
      <c r="D606" s="266"/>
      <c r="E606" s="268"/>
      <c r="F606" s="258"/>
      <c r="G606" s="272">
        <f t="shared" si="64"/>
        <v>0</v>
      </c>
    </row>
    <row r="607" spans="1:7">
      <c r="B607" s="256"/>
      <c r="C607" s="22"/>
      <c r="D607" s="266"/>
      <c r="E607" s="268"/>
      <c r="F607" s="258"/>
      <c r="G607" s="272">
        <f t="shared" si="64"/>
        <v>0</v>
      </c>
    </row>
    <row r="608" spans="1:7">
      <c r="B608" s="256"/>
      <c r="C608" s="257"/>
      <c r="D608" s="258"/>
      <c r="E608" s="258"/>
      <c r="F608" s="258"/>
      <c r="G608" s="272">
        <f t="shared" si="64"/>
        <v>0</v>
      </c>
    </row>
    <row r="609" spans="2:7">
      <c r="B609" s="256"/>
      <c r="C609" s="257"/>
      <c r="D609" s="271"/>
      <c r="E609" s="258"/>
      <c r="F609" s="258"/>
      <c r="G609" s="272">
        <f t="shared" si="64"/>
        <v>0</v>
      </c>
    </row>
    <row r="610" spans="2:7">
      <c r="B610" s="256"/>
      <c r="C610" s="22"/>
      <c r="D610" s="291"/>
      <c r="E610" s="258"/>
      <c r="F610" s="258"/>
      <c r="G610" s="272">
        <f t="shared" si="64"/>
        <v>0</v>
      </c>
    </row>
    <row r="611" spans="2:7">
      <c r="B611" s="256"/>
      <c r="C611" s="22"/>
      <c r="D611" s="291"/>
      <c r="E611" s="258"/>
      <c r="F611" s="258"/>
      <c r="G611" s="272">
        <f t="shared" si="64"/>
        <v>0</v>
      </c>
    </row>
    <row r="612" spans="2:7">
      <c r="B612" s="256"/>
      <c r="C612" s="83"/>
      <c r="D612" s="266"/>
      <c r="E612" s="268"/>
      <c r="F612" s="258"/>
      <c r="G612" s="272">
        <f t="shared" ref="G612:G615" si="65">C612*D612</f>
        <v>0</v>
      </c>
    </row>
    <row r="613" spans="2:7">
      <c r="B613" s="256"/>
      <c r="C613" s="83"/>
      <c r="D613" s="266"/>
      <c r="E613" s="273"/>
      <c r="F613" s="258"/>
      <c r="G613" s="272">
        <f t="shared" si="65"/>
        <v>0</v>
      </c>
    </row>
    <row r="614" spans="2:7">
      <c r="B614" s="256"/>
      <c r="C614" s="83"/>
      <c r="D614" s="266"/>
      <c r="E614" s="273"/>
      <c r="F614" s="258"/>
      <c r="G614" s="272">
        <f t="shared" si="65"/>
        <v>0</v>
      </c>
    </row>
    <row r="615" spans="2:7">
      <c r="B615" s="256"/>
      <c r="C615" s="83"/>
      <c r="D615" s="266"/>
      <c r="E615" s="273"/>
      <c r="F615" s="258"/>
      <c r="G615" s="272">
        <f t="shared" si="65"/>
        <v>0</v>
      </c>
    </row>
    <row r="616" spans="2:7">
      <c r="B616" s="256"/>
      <c r="C616" s="93"/>
      <c r="D616" s="273"/>
      <c r="E616" s="273"/>
      <c r="F616" s="258"/>
      <c r="G616" s="272"/>
    </row>
    <row r="617" spans="2:7">
      <c r="B617" s="256"/>
      <c r="C617" s="93"/>
      <c r="D617" s="273"/>
      <c r="E617" s="273"/>
      <c r="F617" s="258"/>
      <c r="G617" s="272"/>
    </row>
    <row r="618" spans="2:7">
      <c r="B618" s="493"/>
      <c r="C618" s="494"/>
      <c r="D618" s="299">
        <f>SUM(D600:D615)</f>
        <v>3</v>
      </c>
      <c r="E618" s="299">
        <f>SUM(E600:E617)</f>
        <v>0</v>
      </c>
      <c r="F618" s="258">
        <f t="shared" ref="F618" si="66">F617+D618-E618</f>
        <v>3</v>
      </c>
      <c r="G618" s="277">
        <f>SUM(G600:G617)</f>
        <v>225000</v>
      </c>
    </row>
    <row r="620" spans="2:7">
      <c r="B620" s="493" t="s">
        <v>18</v>
      </c>
      <c r="C620" s="495"/>
      <c r="D620" s="495"/>
      <c r="E620" s="494"/>
      <c r="F620" s="276" t="s">
        <v>19</v>
      </c>
      <c r="G620" s="279" t="s">
        <v>20</v>
      </c>
    </row>
    <row r="621" spans="2:7">
      <c r="B621" s="496" t="str">
        <f>B581</f>
        <v>Saldo Awal 2  Jan 2026</v>
      </c>
      <c r="C621" s="497"/>
      <c r="D621" s="497"/>
      <c r="E621" s="498"/>
      <c r="F621" s="276">
        <f>D600</f>
        <v>3</v>
      </c>
      <c r="G621" s="277">
        <f>G600</f>
        <v>225000</v>
      </c>
    </row>
    <row r="622" spans="2:7">
      <c r="B622" s="496" t="str">
        <f>B582</f>
        <v>Nilai Penerimaan Barang Persediaan Tahun 2026</v>
      </c>
      <c r="C622" s="497"/>
      <c r="D622" s="497"/>
      <c r="E622" s="498"/>
      <c r="F622" s="276">
        <f>D618-F621</f>
        <v>0</v>
      </c>
      <c r="G622" s="277">
        <f>G618-G621</f>
        <v>0</v>
      </c>
    </row>
    <row r="623" spans="2:7">
      <c r="B623" s="496" t="str">
        <f>B583</f>
        <v>Saldo Akhir 31 Maret 2026</v>
      </c>
      <c r="C623" s="497"/>
      <c r="D623" s="497"/>
      <c r="E623" s="498"/>
      <c r="F623" s="280">
        <f>SUM(B626:B629)</f>
        <v>3</v>
      </c>
      <c r="G623" s="281">
        <f>SUM(D626:E629)</f>
        <v>225000</v>
      </c>
    </row>
    <row r="624" spans="2:7">
      <c r="B624" s="282" t="s">
        <v>465</v>
      </c>
      <c r="C624" s="283"/>
      <c r="D624" s="283"/>
      <c r="E624" s="284"/>
      <c r="F624" s="285"/>
      <c r="G624" s="286"/>
    </row>
    <row r="625" spans="1:7" ht="30">
      <c r="B625" s="255" t="s">
        <v>22</v>
      </c>
      <c r="C625" s="254" t="s">
        <v>23</v>
      </c>
      <c r="D625" s="499" t="s">
        <v>20</v>
      </c>
      <c r="E625" s="499"/>
      <c r="F625" s="287"/>
      <c r="G625" s="288"/>
    </row>
    <row r="626" spans="1:7">
      <c r="B626" s="268">
        <f>F618</f>
        <v>3</v>
      </c>
      <c r="C626" s="81">
        <v>75000</v>
      </c>
      <c r="D626" s="500">
        <f>B626*C626</f>
        <v>225000</v>
      </c>
      <c r="E626" s="500"/>
      <c r="F626" s="285"/>
      <c r="G626" s="286"/>
    </row>
    <row r="627" spans="1:7">
      <c r="B627" s="268"/>
      <c r="C627" s="81"/>
      <c r="D627" s="500">
        <f t="shared" ref="D627:D629" si="67">B627*C627</f>
        <v>0</v>
      </c>
      <c r="E627" s="500"/>
      <c r="F627" s="285"/>
      <c r="G627" s="286"/>
    </row>
    <row r="628" spans="1:7">
      <c r="B628" s="268"/>
      <c r="C628" s="289"/>
      <c r="D628" s="500">
        <f t="shared" si="67"/>
        <v>0</v>
      </c>
      <c r="E628" s="500"/>
      <c r="F628" s="285"/>
      <c r="G628" s="286"/>
    </row>
    <row r="629" spans="1:7">
      <c r="B629" s="268"/>
      <c r="C629" s="289"/>
      <c r="D629" s="500">
        <f t="shared" si="67"/>
        <v>0</v>
      </c>
      <c r="E629" s="500"/>
      <c r="F629" s="285"/>
      <c r="G629" s="286"/>
    </row>
    <row r="630" spans="1:7">
      <c r="B630" s="501" t="s">
        <v>24</v>
      </c>
      <c r="C630" s="501"/>
      <c r="D630" s="501"/>
      <c r="E630" s="501"/>
      <c r="F630" s="276">
        <f>F621+F622-F623</f>
        <v>0</v>
      </c>
      <c r="G630" s="277">
        <f>G621+G622-G623</f>
        <v>0</v>
      </c>
    </row>
    <row r="633" spans="1:7">
      <c r="B633" s="502" t="s">
        <v>0</v>
      </c>
      <c r="C633" s="502"/>
      <c r="D633" s="502"/>
      <c r="E633" s="502"/>
      <c r="F633" s="502"/>
      <c r="G633" s="502"/>
    </row>
    <row r="635" spans="1:7">
      <c r="A635" s="250">
        <v>18</v>
      </c>
      <c r="B635" s="252" t="s">
        <v>1</v>
      </c>
      <c r="C635" s="253" t="str">
        <f>'Rekap Master'!B27</f>
        <v>Kertas HVS 70 gsm F4</v>
      </c>
      <c r="G635" s="253"/>
    </row>
    <row r="636" spans="1:7">
      <c r="B636" s="252" t="s">
        <v>3</v>
      </c>
      <c r="C636" s="253" t="s">
        <v>33</v>
      </c>
      <c r="G636" s="253"/>
    </row>
    <row r="637" spans="1:7">
      <c r="G637" s="253"/>
    </row>
    <row r="638" spans="1:7" s="65" customFormat="1" ht="15" customHeight="1">
      <c r="A638" s="321"/>
      <c r="B638" s="499" t="s">
        <v>5</v>
      </c>
      <c r="C638" s="487" t="s">
        <v>6</v>
      </c>
      <c r="D638" s="499" t="s">
        <v>7</v>
      </c>
      <c r="E638" s="499"/>
      <c r="F638" s="499"/>
      <c r="G638" s="492" t="s">
        <v>8</v>
      </c>
    </row>
    <row r="639" spans="1:7" s="65" customFormat="1">
      <c r="A639" s="321"/>
      <c r="B639" s="499"/>
      <c r="C639" s="488"/>
      <c r="D639" s="254" t="s">
        <v>9</v>
      </c>
      <c r="E639" s="254" t="s">
        <v>10</v>
      </c>
      <c r="F639" s="254" t="s">
        <v>11</v>
      </c>
      <c r="G639" s="492"/>
    </row>
    <row r="640" spans="1:7" s="65" customFormat="1">
      <c r="A640" s="321"/>
      <c r="B640" s="297">
        <v>46024</v>
      </c>
      <c r="C640" s="257">
        <v>66600</v>
      </c>
      <c r="D640" s="268">
        <v>25</v>
      </c>
      <c r="E640" s="258">
        <v>0</v>
      </c>
      <c r="F640" s="258">
        <f>D640-E640</f>
        <v>25</v>
      </c>
      <c r="G640" s="257">
        <f>C640*D640</f>
        <v>1665000</v>
      </c>
    </row>
    <row r="641" spans="2:7">
      <c r="B641" s="297">
        <v>46034</v>
      </c>
      <c r="C641" s="257"/>
      <c r="D641" s="268"/>
      <c r="E641" s="258">
        <v>5</v>
      </c>
      <c r="F641" s="258"/>
      <c r="G641" s="257">
        <f t="shared" ref="G641:G673" si="68">C641*D641</f>
        <v>0</v>
      </c>
    </row>
    <row r="642" spans="2:7">
      <c r="B642" s="297">
        <v>46041</v>
      </c>
      <c r="C642" s="257"/>
      <c r="D642" s="268"/>
      <c r="E642" s="258">
        <v>7</v>
      </c>
      <c r="F642" s="258"/>
      <c r="G642" s="257"/>
    </row>
    <row r="643" spans="2:7">
      <c r="B643" s="297">
        <v>46050</v>
      </c>
      <c r="C643" s="257">
        <v>58830</v>
      </c>
      <c r="D643" s="268">
        <v>4</v>
      </c>
      <c r="E643" s="258"/>
      <c r="F643" s="258"/>
      <c r="G643" s="257">
        <f t="shared" si="68"/>
        <v>235320</v>
      </c>
    </row>
    <row r="644" spans="2:7">
      <c r="B644" s="430">
        <v>46081</v>
      </c>
      <c r="C644" s="257">
        <v>58941</v>
      </c>
      <c r="D644" s="268">
        <v>3</v>
      </c>
      <c r="E644" s="258">
        <v>3</v>
      </c>
      <c r="F644" s="258"/>
      <c r="G644" s="257">
        <f t="shared" si="68"/>
        <v>176823</v>
      </c>
    </row>
    <row r="645" spans="2:7">
      <c r="B645" s="297">
        <v>46090</v>
      </c>
      <c r="C645" s="257">
        <v>53280</v>
      </c>
      <c r="D645" s="268">
        <v>15</v>
      </c>
      <c r="E645" s="258"/>
      <c r="F645" s="258"/>
      <c r="G645" s="257">
        <f t="shared" si="68"/>
        <v>799200</v>
      </c>
    </row>
    <row r="646" spans="2:7">
      <c r="B646" s="466">
        <v>46093</v>
      </c>
      <c r="C646" s="257"/>
      <c r="D646" s="258"/>
      <c r="E646" s="258"/>
      <c r="F646" s="258"/>
      <c r="G646" s="257">
        <f t="shared" si="68"/>
        <v>0</v>
      </c>
    </row>
    <row r="647" spans="2:7">
      <c r="B647" s="297"/>
      <c r="C647" s="257"/>
      <c r="D647" s="258"/>
      <c r="E647" s="258"/>
      <c r="F647" s="258"/>
      <c r="G647" s="257"/>
    </row>
    <row r="648" spans="2:7">
      <c r="B648" s="426"/>
      <c r="C648" s="257"/>
      <c r="D648" s="258"/>
      <c r="E648" s="258"/>
      <c r="F648" s="258"/>
      <c r="G648" s="257">
        <f t="shared" si="68"/>
        <v>0</v>
      </c>
    </row>
    <row r="649" spans="2:7">
      <c r="B649" s="430"/>
      <c r="C649" s="257"/>
      <c r="D649" s="258"/>
      <c r="E649" s="258"/>
      <c r="F649" s="258"/>
      <c r="G649" s="257">
        <f t="shared" si="68"/>
        <v>0</v>
      </c>
    </row>
    <row r="650" spans="2:7">
      <c r="B650" s="426"/>
      <c r="C650" s="257"/>
      <c r="D650" s="258"/>
      <c r="E650" s="258"/>
      <c r="F650" s="258"/>
      <c r="G650" s="257">
        <f t="shared" si="68"/>
        <v>0</v>
      </c>
    </row>
    <row r="651" spans="2:7">
      <c r="B651" s="426"/>
      <c r="C651" s="257"/>
      <c r="D651" s="258"/>
      <c r="E651" s="258"/>
      <c r="F651" s="258"/>
      <c r="G651" s="257">
        <f t="shared" si="68"/>
        <v>0</v>
      </c>
    </row>
    <row r="652" spans="2:7">
      <c r="B652" s="297"/>
      <c r="C652" s="257"/>
      <c r="D652" s="258"/>
      <c r="E652" s="258"/>
      <c r="F652" s="258"/>
      <c r="G652" s="257">
        <f t="shared" si="68"/>
        <v>0</v>
      </c>
    </row>
    <row r="653" spans="2:7">
      <c r="B653" s="297"/>
      <c r="C653" s="257"/>
      <c r="D653" s="258"/>
      <c r="E653" s="258"/>
      <c r="F653" s="258"/>
      <c r="G653" s="257">
        <f t="shared" si="68"/>
        <v>0</v>
      </c>
    </row>
    <row r="654" spans="2:7">
      <c r="B654" s="297"/>
      <c r="C654" s="22"/>
      <c r="D654" s="266"/>
      <c r="E654" s="268"/>
      <c r="F654" s="258"/>
      <c r="G654" s="257">
        <f t="shared" si="68"/>
        <v>0</v>
      </c>
    </row>
    <row r="655" spans="2:7">
      <c r="B655" s="430"/>
      <c r="C655" s="257"/>
      <c r="D655" s="258"/>
      <c r="E655" s="258"/>
      <c r="F655" s="258"/>
      <c r="G655" s="257">
        <f t="shared" si="68"/>
        <v>0</v>
      </c>
    </row>
    <row r="656" spans="2:7">
      <c r="B656" s="297"/>
      <c r="C656" s="22"/>
      <c r="D656" s="266"/>
      <c r="E656" s="268"/>
      <c r="F656" s="258"/>
      <c r="G656" s="257">
        <f t="shared" si="68"/>
        <v>0</v>
      </c>
    </row>
    <row r="657" spans="2:7">
      <c r="B657" s="430"/>
      <c r="C657" s="257"/>
      <c r="D657" s="268"/>
      <c r="E657" s="268"/>
      <c r="F657" s="258"/>
      <c r="G657" s="257">
        <f t="shared" si="68"/>
        <v>0</v>
      </c>
    </row>
    <row r="658" spans="2:7">
      <c r="B658" s="297"/>
      <c r="C658" s="22"/>
      <c r="D658" s="266"/>
      <c r="E658" s="268"/>
      <c r="F658" s="258"/>
      <c r="G658" s="257">
        <f t="shared" si="68"/>
        <v>0</v>
      </c>
    </row>
    <row r="659" spans="2:7">
      <c r="B659" s="297"/>
      <c r="C659" s="257"/>
      <c r="D659" s="268"/>
      <c r="E659" s="268"/>
      <c r="F659" s="258"/>
      <c r="G659" s="257">
        <f t="shared" si="68"/>
        <v>0</v>
      </c>
    </row>
    <row r="660" spans="2:7">
      <c r="B660" s="297"/>
      <c r="C660" s="257"/>
      <c r="D660" s="268"/>
      <c r="E660" s="268"/>
      <c r="F660" s="258"/>
      <c r="G660" s="257">
        <f t="shared" si="68"/>
        <v>0</v>
      </c>
    </row>
    <row r="661" spans="2:7">
      <c r="B661" s="297"/>
      <c r="C661" s="257"/>
      <c r="D661" s="258"/>
      <c r="E661" s="258"/>
      <c r="F661" s="258"/>
      <c r="G661" s="257">
        <f t="shared" si="68"/>
        <v>0</v>
      </c>
    </row>
    <row r="662" spans="2:7">
      <c r="B662" s="297"/>
      <c r="C662" s="257"/>
      <c r="D662" s="258"/>
      <c r="E662" s="258"/>
      <c r="F662" s="258"/>
      <c r="G662" s="257">
        <f t="shared" si="68"/>
        <v>0</v>
      </c>
    </row>
    <row r="663" spans="2:7">
      <c r="B663" s="267"/>
      <c r="C663" s="257"/>
      <c r="D663" s="258"/>
      <c r="E663" s="258"/>
      <c r="F663" s="258"/>
      <c r="G663" s="257">
        <f t="shared" si="68"/>
        <v>0</v>
      </c>
    </row>
    <row r="664" spans="2:7">
      <c r="B664" s="256"/>
      <c r="C664" s="257"/>
      <c r="D664" s="258"/>
      <c r="E664" s="258"/>
      <c r="F664" s="258"/>
      <c r="G664" s="257">
        <f t="shared" si="68"/>
        <v>0</v>
      </c>
    </row>
    <row r="665" spans="2:7">
      <c r="B665" s="256"/>
      <c r="C665" s="257"/>
      <c r="D665" s="258"/>
      <c r="E665" s="258"/>
      <c r="F665" s="258"/>
      <c r="G665" s="257">
        <f t="shared" si="68"/>
        <v>0</v>
      </c>
    </row>
    <row r="666" spans="2:7">
      <c r="B666" s="256"/>
      <c r="C666" s="257"/>
      <c r="D666" s="271"/>
      <c r="E666" s="258"/>
      <c r="F666" s="258"/>
      <c r="G666" s="257">
        <f t="shared" si="68"/>
        <v>0</v>
      </c>
    </row>
    <row r="667" spans="2:7">
      <c r="B667" s="256"/>
      <c r="C667" s="22"/>
      <c r="D667" s="266"/>
      <c r="E667" s="268"/>
      <c r="F667" s="258"/>
      <c r="G667" s="257">
        <f t="shared" si="68"/>
        <v>0</v>
      </c>
    </row>
    <row r="668" spans="2:7">
      <c r="B668" s="256"/>
      <c r="C668" s="81"/>
      <c r="D668" s="266"/>
      <c r="E668" s="268"/>
      <c r="F668" s="258"/>
      <c r="G668" s="257">
        <f t="shared" si="68"/>
        <v>0</v>
      </c>
    </row>
    <row r="669" spans="2:7">
      <c r="B669" s="256"/>
      <c r="C669" s="22"/>
      <c r="D669" s="266"/>
      <c r="E669" s="268"/>
      <c r="F669" s="258"/>
      <c r="G669" s="257">
        <f t="shared" si="68"/>
        <v>0</v>
      </c>
    </row>
    <row r="670" spans="2:7">
      <c r="B670" s="256"/>
      <c r="C670" s="22"/>
      <c r="D670" s="266"/>
      <c r="E670" s="268"/>
      <c r="F670" s="258"/>
      <c r="G670" s="257">
        <f t="shared" si="68"/>
        <v>0</v>
      </c>
    </row>
    <row r="671" spans="2:7">
      <c r="B671" s="256"/>
      <c r="C671" s="257"/>
      <c r="D671" s="266"/>
      <c r="E671" s="268"/>
      <c r="F671" s="258"/>
      <c r="G671" s="257">
        <f t="shared" si="68"/>
        <v>0</v>
      </c>
    </row>
    <row r="672" spans="2:7">
      <c r="B672" s="256"/>
      <c r="C672" s="257"/>
      <c r="D672" s="258"/>
      <c r="E672" s="258"/>
      <c r="F672" s="258"/>
      <c r="G672" s="257">
        <f t="shared" si="68"/>
        <v>0</v>
      </c>
    </row>
    <row r="673" spans="2:9">
      <c r="B673" s="267"/>
      <c r="C673" s="257"/>
      <c r="D673" s="266"/>
      <c r="E673" s="268"/>
      <c r="F673" s="258"/>
      <c r="G673" s="257">
        <f t="shared" si="68"/>
        <v>0</v>
      </c>
    </row>
    <row r="674" spans="2:9">
      <c r="B674" s="493" t="s">
        <v>16</v>
      </c>
      <c r="C674" s="494"/>
      <c r="D674" s="276">
        <f>SUM(D640:D673)</f>
        <v>47</v>
      </c>
      <c r="E674" s="299">
        <f>SUM(E640:E668)</f>
        <v>15</v>
      </c>
      <c r="F674" s="276">
        <f t="shared" ref="F674" si="69">D674-E674</f>
        <v>32</v>
      </c>
      <c r="G674" s="277">
        <f>SUM(G640:G673)</f>
        <v>2876343</v>
      </c>
      <c r="H674" s="84">
        <v>17</v>
      </c>
      <c r="I674" s="89" t="s">
        <v>12</v>
      </c>
    </row>
    <row r="675" spans="2:9">
      <c r="H675" s="85">
        <v>0</v>
      </c>
      <c r="I675" s="89" t="s">
        <v>13</v>
      </c>
    </row>
    <row r="676" spans="2:9">
      <c r="B676" s="493" t="s">
        <v>18</v>
      </c>
      <c r="C676" s="495"/>
      <c r="D676" s="495"/>
      <c r="E676" s="494"/>
      <c r="F676" s="276" t="s">
        <v>19</v>
      </c>
      <c r="G676" s="279" t="s">
        <v>20</v>
      </c>
      <c r="H676" s="94">
        <v>0</v>
      </c>
      <c r="I676" s="89" t="s">
        <v>14</v>
      </c>
    </row>
    <row r="677" spans="2:9">
      <c r="B677" s="496" t="str">
        <f>B621</f>
        <v>Saldo Awal 2  Jan 2026</v>
      </c>
      <c r="C677" s="497"/>
      <c r="D677" s="497"/>
      <c r="E677" s="498"/>
      <c r="F677" s="276">
        <f>D640+D641</f>
        <v>25</v>
      </c>
      <c r="G677" s="277">
        <f>G640+G641</f>
        <v>1665000</v>
      </c>
      <c r="H677" s="87">
        <v>0</v>
      </c>
      <c r="I677" s="89" t="s">
        <v>15</v>
      </c>
    </row>
    <row r="678" spans="2:9">
      <c r="B678" s="496" t="str">
        <f>B622</f>
        <v>Nilai Penerimaan Barang Persediaan Tahun 2026</v>
      </c>
      <c r="C678" s="497"/>
      <c r="D678" s="497"/>
      <c r="E678" s="498"/>
      <c r="F678" s="276">
        <f>D674-F677</f>
        <v>22</v>
      </c>
      <c r="G678" s="277">
        <f>G674-G677</f>
        <v>1211343</v>
      </c>
      <c r="H678" s="91">
        <v>0</v>
      </c>
      <c r="I678" s="89" t="s">
        <v>30</v>
      </c>
    </row>
    <row r="679" spans="2:9">
      <c r="B679" s="496" t="str">
        <f>B623</f>
        <v>Saldo Akhir 31 Maret 2026</v>
      </c>
      <c r="C679" s="497"/>
      <c r="D679" s="497"/>
      <c r="E679" s="498"/>
      <c r="F679" s="280">
        <f>SUM(B682:B685)</f>
        <v>32</v>
      </c>
      <c r="G679" s="281">
        <f>SUM(D682:E685)</f>
        <v>2131200</v>
      </c>
    </row>
    <row r="680" spans="2:9">
      <c r="B680" s="282" t="s">
        <v>465</v>
      </c>
      <c r="C680" s="283"/>
      <c r="D680" s="283"/>
      <c r="E680" s="284"/>
      <c r="F680" s="285"/>
      <c r="G680" s="286"/>
    </row>
    <row r="681" spans="2:9" ht="30">
      <c r="B681" s="255" t="s">
        <v>22</v>
      </c>
      <c r="C681" s="254" t="s">
        <v>23</v>
      </c>
      <c r="D681" s="499" t="s">
        <v>20</v>
      </c>
      <c r="E681" s="499"/>
      <c r="F681" s="287"/>
      <c r="G681" s="288"/>
      <c r="H681" s="66"/>
    </row>
    <row r="682" spans="2:9">
      <c r="B682" s="268">
        <f>F674</f>
        <v>32</v>
      </c>
      <c r="C682" s="257">
        <v>66600</v>
      </c>
      <c r="D682" s="500">
        <f>B682*C682</f>
        <v>2131200</v>
      </c>
      <c r="E682" s="500"/>
      <c r="F682" s="285"/>
      <c r="G682" s="286"/>
    </row>
    <row r="683" spans="2:9">
      <c r="B683" s="268"/>
      <c r="C683" s="257"/>
      <c r="D683" s="500"/>
      <c r="E683" s="500"/>
      <c r="F683" s="285"/>
      <c r="G683" s="286"/>
    </row>
    <row r="684" spans="2:9">
      <c r="B684" s="268"/>
      <c r="C684" s="289"/>
      <c r="D684" s="500"/>
      <c r="E684" s="500"/>
      <c r="F684" s="285"/>
      <c r="G684" s="286"/>
    </row>
    <row r="685" spans="2:9">
      <c r="B685" s="268"/>
      <c r="C685" s="289"/>
      <c r="D685" s="500">
        <f t="shared" ref="D685" si="70">B685*C685</f>
        <v>0</v>
      </c>
      <c r="E685" s="500"/>
      <c r="F685" s="285"/>
      <c r="G685" s="286"/>
    </row>
    <row r="686" spans="2:9">
      <c r="B686" s="501" t="s">
        <v>24</v>
      </c>
      <c r="C686" s="501"/>
      <c r="D686" s="501"/>
      <c r="E686" s="501"/>
      <c r="F686" s="276">
        <f>F677+F678-F679</f>
        <v>15</v>
      </c>
      <c r="G686" s="277">
        <f>G677+G678-G679</f>
        <v>745143</v>
      </c>
    </row>
    <row r="688" spans="2:9">
      <c r="B688" s="502" t="s">
        <v>0</v>
      </c>
      <c r="C688" s="502"/>
      <c r="D688" s="502"/>
      <c r="E688" s="502"/>
      <c r="F688" s="502"/>
      <c r="G688" s="502"/>
    </row>
    <row r="690" spans="1:7">
      <c r="A690" s="250">
        <v>19</v>
      </c>
      <c r="B690" s="252" t="s">
        <v>1</v>
      </c>
      <c r="C690" s="253" t="str">
        <f>'Rekap Master'!B28</f>
        <v>Kertas HVS 70 gsm A3</v>
      </c>
      <c r="G690" s="253"/>
    </row>
    <row r="691" spans="1:7">
      <c r="B691" s="252" t="s">
        <v>3</v>
      </c>
      <c r="C691" s="253" t="s">
        <v>33</v>
      </c>
      <c r="G691" s="253"/>
    </row>
    <row r="692" spans="1:7">
      <c r="G692" s="253"/>
    </row>
    <row r="693" spans="1:7" ht="15" customHeight="1">
      <c r="B693" s="499" t="s">
        <v>5</v>
      </c>
      <c r="C693" s="487" t="s">
        <v>6</v>
      </c>
      <c r="D693" s="499" t="s">
        <v>7</v>
      </c>
      <c r="E693" s="499"/>
      <c r="F693" s="499"/>
      <c r="G693" s="492" t="s">
        <v>8</v>
      </c>
    </row>
    <row r="694" spans="1:7">
      <c r="B694" s="499"/>
      <c r="C694" s="488"/>
      <c r="D694" s="254" t="s">
        <v>9</v>
      </c>
      <c r="E694" s="254" t="s">
        <v>10</v>
      </c>
      <c r="F694" s="254" t="s">
        <v>11</v>
      </c>
      <c r="G694" s="492"/>
    </row>
    <row r="695" spans="1:7">
      <c r="B695" s="256">
        <v>46024</v>
      </c>
      <c r="C695" s="260">
        <v>100000</v>
      </c>
      <c r="D695" s="258">
        <v>1</v>
      </c>
      <c r="E695" s="258"/>
      <c r="F695" s="258">
        <f>D695-E695</f>
        <v>1</v>
      </c>
      <c r="G695" s="257">
        <f t="shared" ref="G695:G709" si="71">C695*D695</f>
        <v>100000</v>
      </c>
    </row>
    <row r="696" spans="1:7">
      <c r="B696" s="256"/>
      <c r="C696" s="260"/>
      <c r="D696" s="261"/>
      <c r="E696" s="261"/>
      <c r="F696" s="261"/>
      <c r="G696" s="257">
        <f t="shared" si="71"/>
        <v>0</v>
      </c>
    </row>
    <row r="697" spans="1:7">
      <c r="B697" s="256"/>
      <c r="C697" s="260"/>
      <c r="D697" s="261"/>
      <c r="E697" s="261"/>
      <c r="F697" s="261"/>
      <c r="G697" s="257">
        <f t="shared" si="71"/>
        <v>0</v>
      </c>
    </row>
    <row r="698" spans="1:7">
      <c r="B698" s="256"/>
      <c r="C698" s="81"/>
      <c r="D698" s="266"/>
      <c r="E698" s="261"/>
      <c r="F698" s="261"/>
      <c r="G698" s="257">
        <f t="shared" si="71"/>
        <v>0</v>
      </c>
    </row>
    <row r="699" spans="1:7">
      <c r="B699" s="256"/>
      <c r="C699" s="81"/>
      <c r="D699" s="266"/>
      <c r="E699" s="268"/>
      <c r="F699" s="261"/>
      <c r="G699" s="257">
        <f t="shared" si="71"/>
        <v>0</v>
      </c>
    </row>
    <row r="700" spans="1:7">
      <c r="B700" s="256"/>
      <c r="C700" s="81"/>
      <c r="D700" s="261"/>
      <c r="E700" s="261"/>
      <c r="F700" s="261"/>
      <c r="G700" s="257">
        <f t="shared" si="71"/>
        <v>0</v>
      </c>
    </row>
    <row r="701" spans="1:7">
      <c r="B701" s="267"/>
      <c r="C701" s="81"/>
      <c r="D701" s="266"/>
      <c r="E701" s="268"/>
      <c r="F701" s="261"/>
      <c r="G701" s="272">
        <f t="shared" ref="G701:G703" si="72">C701*D701</f>
        <v>0</v>
      </c>
    </row>
    <row r="702" spans="1:7">
      <c r="B702" s="267"/>
      <c r="C702" s="81"/>
      <c r="D702" s="266"/>
      <c r="E702" s="268"/>
      <c r="F702" s="261"/>
      <c r="G702" s="272">
        <f t="shared" si="72"/>
        <v>0</v>
      </c>
    </row>
    <row r="703" spans="1:7">
      <c r="B703" s="267"/>
      <c r="C703" s="81"/>
      <c r="D703" s="266"/>
      <c r="E703" s="268"/>
      <c r="F703" s="261"/>
      <c r="G703" s="272">
        <f t="shared" si="72"/>
        <v>0</v>
      </c>
    </row>
    <row r="704" spans="1:7">
      <c r="B704" s="302"/>
      <c r="C704" s="81"/>
      <c r="D704" s="303"/>
      <c r="E704" s="304"/>
      <c r="F704" s="268"/>
      <c r="G704" s="289">
        <f t="shared" ref="G704" si="73">C704*D704</f>
        <v>0</v>
      </c>
    </row>
    <row r="705" spans="2:9">
      <c r="B705" s="298"/>
      <c r="C705" s="81"/>
      <c r="D705" s="303"/>
      <c r="E705" s="304"/>
      <c r="F705" s="268"/>
      <c r="G705" s="289">
        <f t="shared" si="71"/>
        <v>0</v>
      </c>
    </row>
    <row r="706" spans="2:9">
      <c r="B706" s="310"/>
      <c r="C706" s="96"/>
      <c r="D706" s="303"/>
      <c r="E706" s="303"/>
      <c r="F706" s="268"/>
      <c r="G706" s="289">
        <f t="shared" si="71"/>
        <v>0</v>
      </c>
    </row>
    <row r="707" spans="2:9" ht="15.75">
      <c r="B707" s="338"/>
      <c r="C707" s="96"/>
      <c r="D707" s="303"/>
      <c r="E707" s="303"/>
      <c r="F707" s="268"/>
      <c r="G707" s="289">
        <f t="shared" si="71"/>
        <v>0</v>
      </c>
    </row>
    <row r="708" spans="2:9" ht="15.75">
      <c r="B708" s="338"/>
      <c r="C708" s="96"/>
      <c r="D708" s="303"/>
      <c r="E708" s="303"/>
      <c r="F708" s="268"/>
      <c r="G708" s="289">
        <f t="shared" ref="G708" si="74">C708*D708</f>
        <v>0</v>
      </c>
    </row>
    <row r="709" spans="2:9" ht="15.75">
      <c r="B709" s="305"/>
      <c r="C709" s="96"/>
      <c r="D709" s="303"/>
      <c r="E709" s="303"/>
      <c r="F709" s="268"/>
      <c r="G709" s="289">
        <f t="shared" si="71"/>
        <v>0</v>
      </c>
      <c r="H709" s="84">
        <v>0</v>
      </c>
      <c r="I709" s="89" t="s">
        <v>12</v>
      </c>
    </row>
    <row r="710" spans="2:9" ht="15.75">
      <c r="B710" s="305"/>
      <c r="C710" s="96"/>
      <c r="D710" s="303"/>
      <c r="E710" s="303"/>
      <c r="F710" s="268"/>
      <c r="G710" s="289">
        <f t="shared" ref="G710" si="75">C710*D710</f>
        <v>0</v>
      </c>
      <c r="H710" s="85"/>
      <c r="I710" s="89" t="s">
        <v>13</v>
      </c>
    </row>
    <row r="711" spans="2:9" ht="15.75">
      <c r="B711" s="305"/>
      <c r="C711" s="96"/>
      <c r="D711" s="303"/>
      <c r="E711" s="303"/>
      <c r="F711" s="268"/>
      <c r="G711" s="289">
        <f t="shared" ref="G711:G712" si="76">C711*D711</f>
        <v>0</v>
      </c>
      <c r="H711" s="94">
        <v>0</v>
      </c>
      <c r="I711" s="89" t="s">
        <v>14</v>
      </c>
    </row>
    <row r="712" spans="2:9" ht="15.75">
      <c r="B712" s="338"/>
      <c r="C712" s="96"/>
      <c r="D712" s="303"/>
      <c r="E712" s="303"/>
      <c r="F712" s="268"/>
      <c r="G712" s="289">
        <f t="shared" si="76"/>
        <v>0</v>
      </c>
      <c r="H712" s="87">
        <v>0</v>
      </c>
      <c r="I712" s="89" t="s">
        <v>15</v>
      </c>
    </row>
    <row r="713" spans="2:9" ht="15.75">
      <c r="B713" s="339"/>
      <c r="C713" s="340"/>
      <c r="D713" s="303"/>
      <c r="E713" s="303"/>
      <c r="F713" s="268"/>
      <c r="G713" s="289"/>
      <c r="H713" s="95"/>
      <c r="I713" s="89"/>
    </row>
    <row r="714" spans="2:9">
      <c r="B714" s="493" t="s">
        <v>16</v>
      </c>
      <c r="C714" s="494"/>
      <c r="D714" s="276">
        <f>SUM(D695:D709)</f>
        <v>1</v>
      </c>
      <c r="E714" s="276">
        <f>SUM(E696:E709)</f>
        <v>0</v>
      </c>
      <c r="F714" s="276">
        <f>D714-E714</f>
        <v>1</v>
      </c>
      <c r="G714" s="277">
        <f>SUM(G695:G709)</f>
        <v>100000</v>
      </c>
    </row>
    <row r="716" spans="2:9">
      <c r="B716" s="493" t="s">
        <v>18</v>
      </c>
      <c r="C716" s="495"/>
      <c r="D716" s="495"/>
      <c r="E716" s="494"/>
      <c r="F716" s="276" t="s">
        <v>19</v>
      </c>
      <c r="G716" s="279" t="s">
        <v>20</v>
      </c>
    </row>
    <row r="717" spans="2:9">
      <c r="B717" s="496" t="str">
        <f>B677</f>
        <v>Saldo Awal 2  Jan 2026</v>
      </c>
      <c r="C717" s="497"/>
      <c r="D717" s="497"/>
      <c r="E717" s="498"/>
      <c r="F717" s="276">
        <f>D695</f>
        <v>1</v>
      </c>
      <c r="G717" s="277">
        <f>G695</f>
        <v>100000</v>
      </c>
    </row>
    <row r="718" spans="2:9">
      <c r="B718" s="496" t="str">
        <f>B678</f>
        <v>Nilai Penerimaan Barang Persediaan Tahun 2026</v>
      </c>
      <c r="C718" s="497"/>
      <c r="D718" s="497"/>
      <c r="E718" s="498"/>
      <c r="F718" s="276">
        <f>D714-F717</f>
        <v>0</v>
      </c>
      <c r="G718" s="277">
        <f>G714-G717</f>
        <v>0</v>
      </c>
    </row>
    <row r="719" spans="2:9">
      <c r="B719" s="496" t="str">
        <f>B679</f>
        <v>Saldo Akhir 31 Maret 2026</v>
      </c>
      <c r="C719" s="497"/>
      <c r="D719" s="497"/>
      <c r="E719" s="498"/>
      <c r="F719" s="280">
        <f>SUM(B722:B725)</f>
        <v>1</v>
      </c>
      <c r="G719" s="281">
        <f>SUM(D722:E725)</f>
        <v>100000</v>
      </c>
    </row>
    <row r="720" spans="2:9">
      <c r="B720" s="282" t="s">
        <v>465</v>
      </c>
      <c r="C720" s="283"/>
      <c r="D720" s="283"/>
      <c r="E720" s="284"/>
      <c r="F720" s="285"/>
      <c r="G720" s="286"/>
    </row>
    <row r="721" spans="1:7" ht="30">
      <c r="B721" s="255" t="s">
        <v>22</v>
      </c>
      <c r="C721" s="254" t="s">
        <v>23</v>
      </c>
      <c r="D721" s="499" t="s">
        <v>20</v>
      </c>
      <c r="E721" s="499"/>
      <c r="F721" s="287"/>
      <c r="G721" s="288"/>
    </row>
    <row r="722" spans="1:7">
      <c r="B722" s="268">
        <f>F714</f>
        <v>1</v>
      </c>
      <c r="C722" s="81">
        <v>100000</v>
      </c>
      <c r="D722" s="500">
        <f>B722*C722</f>
        <v>100000</v>
      </c>
      <c r="E722" s="500"/>
      <c r="F722" s="285"/>
      <c r="G722" s="286"/>
    </row>
    <row r="723" spans="1:7">
      <c r="B723" s="268"/>
      <c r="C723" s="289"/>
      <c r="D723" s="500">
        <f t="shared" ref="D723:D725" si="77">B723*C723</f>
        <v>0</v>
      </c>
      <c r="E723" s="500"/>
      <c r="F723" s="285"/>
      <c r="G723" s="286"/>
    </row>
    <row r="724" spans="1:7">
      <c r="B724" s="268"/>
      <c r="C724" s="289"/>
      <c r="D724" s="500">
        <f t="shared" si="77"/>
        <v>0</v>
      </c>
      <c r="E724" s="500"/>
      <c r="F724" s="285"/>
      <c r="G724" s="286"/>
    </row>
    <row r="725" spans="1:7">
      <c r="B725" s="268"/>
      <c r="C725" s="289"/>
      <c r="D725" s="500">
        <f t="shared" si="77"/>
        <v>0</v>
      </c>
      <c r="E725" s="500"/>
      <c r="F725" s="285"/>
      <c r="G725" s="286"/>
    </row>
    <row r="726" spans="1:7">
      <c r="B726" s="501" t="s">
        <v>24</v>
      </c>
      <c r="C726" s="501"/>
      <c r="D726" s="501"/>
      <c r="E726" s="501"/>
      <c r="F726" s="276">
        <f>F717+F718-F719</f>
        <v>0</v>
      </c>
      <c r="G726" s="277">
        <f>G717+G718-G719</f>
        <v>0</v>
      </c>
    </row>
    <row r="728" spans="1:7">
      <c r="B728" s="502" t="s">
        <v>0</v>
      </c>
      <c r="C728" s="502"/>
      <c r="D728" s="502"/>
      <c r="E728" s="502"/>
      <c r="F728" s="502"/>
      <c r="G728" s="502"/>
    </row>
    <row r="730" spans="1:7">
      <c r="A730" s="250">
        <v>20</v>
      </c>
      <c r="B730" s="252" t="s">
        <v>1</v>
      </c>
      <c r="C730" s="253" t="str">
        <f>'Rekap Master'!B29</f>
        <v>Kertas HVS 70 gsm A4</v>
      </c>
      <c r="G730" s="253"/>
    </row>
    <row r="731" spans="1:7">
      <c r="B731" s="252" t="s">
        <v>3</v>
      </c>
      <c r="C731" s="253" t="s">
        <v>33</v>
      </c>
      <c r="G731" s="253"/>
    </row>
    <row r="732" spans="1:7">
      <c r="G732" s="253"/>
    </row>
    <row r="733" spans="1:7" ht="15" customHeight="1">
      <c r="B733" s="499" t="s">
        <v>5</v>
      </c>
      <c r="C733" s="487" t="s">
        <v>6</v>
      </c>
      <c r="D733" s="499" t="s">
        <v>7</v>
      </c>
      <c r="E733" s="499"/>
      <c r="F733" s="499"/>
      <c r="G733" s="492" t="s">
        <v>8</v>
      </c>
    </row>
    <row r="734" spans="1:7">
      <c r="B734" s="499"/>
      <c r="C734" s="488"/>
      <c r="D734" s="254" t="s">
        <v>9</v>
      </c>
      <c r="E734" s="254" t="s">
        <v>10</v>
      </c>
      <c r="F734" s="254" t="s">
        <v>11</v>
      </c>
      <c r="G734" s="492"/>
    </row>
    <row r="735" spans="1:7">
      <c r="B735" s="267">
        <v>46024</v>
      </c>
      <c r="C735" s="257"/>
      <c r="D735" s="258"/>
      <c r="E735" s="258">
        <v>0</v>
      </c>
      <c r="F735" s="258">
        <f>D735-E735</f>
        <v>0</v>
      </c>
      <c r="G735" s="257">
        <f>C735*D735</f>
        <v>0</v>
      </c>
    </row>
    <row r="736" spans="1:7">
      <c r="B736" s="297">
        <v>46050</v>
      </c>
      <c r="C736" s="257">
        <v>56610</v>
      </c>
      <c r="D736" s="268">
        <v>10</v>
      </c>
      <c r="E736" s="258">
        <v>2</v>
      </c>
      <c r="F736" s="258"/>
      <c r="G736" s="289">
        <f>C736*D736</f>
        <v>566100</v>
      </c>
    </row>
    <row r="737" spans="2:7">
      <c r="B737" s="297">
        <v>46057</v>
      </c>
      <c r="C737" s="257"/>
      <c r="D737" s="268"/>
      <c r="E737" s="258">
        <v>2</v>
      </c>
      <c r="F737" s="258"/>
      <c r="G737" s="289">
        <f>C737*D737</f>
        <v>0</v>
      </c>
    </row>
    <row r="738" spans="2:7">
      <c r="B738" s="297">
        <v>46062</v>
      </c>
      <c r="C738" s="257">
        <v>56610</v>
      </c>
      <c r="D738" s="268">
        <v>5</v>
      </c>
      <c r="E738" s="258"/>
      <c r="F738" s="258"/>
      <c r="G738" s="289">
        <f t="shared" ref="G738:G769" si="78">C738*D738</f>
        <v>283050</v>
      </c>
    </row>
    <row r="739" spans="2:7">
      <c r="B739" s="297">
        <v>46063</v>
      </c>
      <c r="C739" s="257"/>
      <c r="D739" s="268"/>
      <c r="E739" s="258">
        <v>1</v>
      </c>
      <c r="F739" s="258"/>
      <c r="G739" s="289">
        <f t="shared" si="78"/>
        <v>0</v>
      </c>
    </row>
    <row r="740" spans="2:7">
      <c r="B740" s="430">
        <v>46081</v>
      </c>
      <c r="C740" s="257">
        <v>55500</v>
      </c>
      <c r="D740" s="268">
        <v>9</v>
      </c>
      <c r="E740" s="258">
        <v>9</v>
      </c>
      <c r="F740" s="258"/>
      <c r="G740" s="289">
        <f t="shared" si="78"/>
        <v>499500</v>
      </c>
    </row>
    <row r="741" spans="2:7">
      <c r="B741" s="297">
        <v>46087</v>
      </c>
      <c r="C741" s="257"/>
      <c r="D741" s="258"/>
      <c r="E741" s="258">
        <v>2</v>
      </c>
      <c r="F741" s="258"/>
      <c r="G741" s="289">
        <f t="shared" si="78"/>
        <v>0</v>
      </c>
    </row>
    <row r="742" spans="2:7">
      <c r="B742" s="297">
        <v>46093</v>
      </c>
      <c r="C742" s="257"/>
      <c r="D742" s="258"/>
      <c r="E742" s="258">
        <v>1</v>
      </c>
      <c r="F742" s="258"/>
      <c r="G742" s="289">
        <f t="shared" si="78"/>
        <v>0</v>
      </c>
    </row>
    <row r="743" spans="2:7">
      <c r="B743" s="466">
        <v>46093</v>
      </c>
      <c r="C743" s="257"/>
      <c r="D743" s="268"/>
      <c r="E743" s="258"/>
      <c r="F743" s="258"/>
      <c r="G743" s="289">
        <f t="shared" si="78"/>
        <v>0</v>
      </c>
    </row>
    <row r="744" spans="2:7">
      <c r="B744" s="407"/>
      <c r="C744" s="257"/>
      <c r="D744" s="268"/>
      <c r="E744" s="258"/>
      <c r="F744" s="258"/>
      <c r="G744" s="289">
        <f t="shared" si="78"/>
        <v>0</v>
      </c>
    </row>
    <row r="745" spans="2:7">
      <c r="B745" s="407"/>
      <c r="C745" s="257"/>
      <c r="D745" s="268"/>
      <c r="E745" s="258"/>
      <c r="F745" s="258"/>
      <c r="G745" s="289">
        <f t="shared" si="78"/>
        <v>0</v>
      </c>
    </row>
    <row r="746" spans="2:7">
      <c r="B746" s="267"/>
      <c r="C746" s="257"/>
      <c r="D746" s="258"/>
      <c r="E746" s="258"/>
      <c r="F746" s="258"/>
      <c r="G746" s="289">
        <f t="shared" si="78"/>
        <v>0</v>
      </c>
    </row>
    <row r="747" spans="2:7">
      <c r="B747" s="420"/>
      <c r="C747" s="416"/>
      <c r="D747" s="418"/>
      <c r="E747" s="412"/>
      <c r="F747" s="258"/>
      <c r="G747" s="289">
        <f t="shared" si="78"/>
        <v>0</v>
      </c>
    </row>
    <row r="748" spans="2:7">
      <c r="B748" s="420"/>
      <c r="C748" s="413"/>
      <c r="D748" s="414"/>
      <c r="E748" s="418"/>
      <c r="F748" s="258"/>
      <c r="G748" s="289">
        <f t="shared" si="78"/>
        <v>0</v>
      </c>
    </row>
    <row r="749" spans="2:7">
      <c r="B749" s="420"/>
      <c r="C749" s="415"/>
      <c r="D749" s="414"/>
      <c r="E749" s="418"/>
      <c r="F749" s="258"/>
      <c r="G749" s="289">
        <f t="shared" si="78"/>
        <v>0</v>
      </c>
    </row>
    <row r="750" spans="2:7">
      <c r="B750" s="420"/>
      <c r="C750" s="417"/>
      <c r="D750" s="419"/>
      <c r="E750" s="412"/>
      <c r="F750" s="258"/>
      <c r="G750" s="289">
        <f t="shared" si="78"/>
        <v>0</v>
      </c>
    </row>
    <row r="751" spans="2:7">
      <c r="B751" s="420"/>
      <c r="C751" s="417"/>
      <c r="D751" s="419"/>
      <c r="E751" s="412"/>
      <c r="F751" s="258"/>
      <c r="G751" s="289">
        <f t="shared" si="78"/>
        <v>0</v>
      </c>
    </row>
    <row r="752" spans="2:7">
      <c r="B752" s="420"/>
      <c r="C752" s="415"/>
      <c r="D752" s="414"/>
      <c r="E752" s="418"/>
      <c r="F752" s="258"/>
      <c r="G752" s="289">
        <f t="shared" si="78"/>
        <v>0</v>
      </c>
    </row>
    <row r="753" spans="2:9">
      <c r="B753" s="420"/>
      <c r="C753" s="416"/>
      <c r="D753" s="419"/>
      <c r="E753" s="412"/>
      <c r="F753" s="258"/>
      <c r="G753" s="289">
        <f t="shared" si="78"/>
        <v>0</v>
      </c>
    </row>
    <row r="754" spans="2:9">
      <c r="B754" s="420"/>
      <c r="C754" s="415"/>
      <c r="D754" s="414"/>
      <c r="E754" s="418"/>
      <c r="F754" s="258"/>
      <c r="G754" s="289">
        <f t="shared" si="78"/>
        <v>0</v>
      </c>
    </row>
    <row r="755" spans="2:9">
      <c r="B755" s="434"/>
      <c r="C755" s="416"/>
      <c r="D755" s="419"/>
      <c r="E755" s="412"/>
      <c r="F755" s="258"/>
      <c r="G755" s="289">
        <f t="shared" si="78"/>
        <v>0</v>
      </c>
    </row>
    <row r="756" spans="2:9">
      <c r="B756" s="434"/>
      <c r="C756" s="257"/>
      <c r="D756" s="261"/>
      <c r="E756" s="261"/>
      <c r="F756" s="258"/>
      <c r="G756" s="289">
        <f t="shared" si="78"/>
        <v>0</v>
      </c>
    </row>
    <row r="757" spans="2:9">
      <c r="B757" s="434"/>
      <c r="C757" s="257"/>
      <c r="D757" s="261"/>
      <c r="E757" s="261"/>
      <c r="F757" s="258"/>
      <c r="G757" s="289">
        <f t="shared" si="78"/>
        <v>0</v>
      </c>
    </row>
    <row r="758" spans="2:9">
      <c r="B758" s="434"/>
      <c r="C758" s="257"/>
      <c r="D758" s="261"/>
      <c r="E758" s="261"/>
      <c r="F758" s="258"/>
      <c r="G758" s="289">
        <f t="shared" si="78"/>
        <v>0</v>
      </c>
    </row>
    <row r="759" spans="2:9">
      <c r="B759" s="267"/>
      <c r="C759" s="257"/>
      <c r="D759" s="268"/>
      <c r="E759" s="258"/>
      <c r="F759" s="258"/>
      <c r="G759" s="289">
        <f t="shared" si="78"/>
        <v>0</v>
      </c>
    </row>
    <row r="760" spans="2:9">
      <c r="B760" s="434"/>
      <c r="C760" s="257"/>
      <c r="D760" s="264"/>
      <c r="E760" s="261"/>
      <c r="F760" s="258"/>
      <c r="G760" s="289">
        <f t="shared" si="78"/>
        <v>0</v>
      </c>
    </row>
    <row r="761" spans="2:9">
      <c r="B761" s="267"/>
      <c r="C761" s="257"/>
      <c r="D761" s="268"/>
      <c r="E761" s="261"/>
      <c r="F761" s="258"/>
      <c r="G761" s="289">
        <f t="shared" si="78"/>
        <v>0</v>
      </c>
    </row>
    <row r="762" spans="2:9">
      <c r="B762" s="424"/>
      <c r="C762" s="454"/>
      <c r="D762" s="419"/>
      <c r="E762" s="418"/>
      <c r="F762" s="258"/>
      <c r="G762" s="289">
        <f t="shared" si="78"/>
        <v>0</v>
      </c>
    </row>
    <row r="763" spans="2:9">
      <c r="B763" s="424"/>
      <c r="C763" s="421"/>
      <c r="D763" s="419"/>
      <c r="E763" s="418"/>
      <c r="F763" s="258"/>
      <c r="G763" s="289">
        <f t="shared" si="78"/>
        <v>0</v>
      </c>
    </row>
    <row r="764" spans="2:9">
      <c r="B764" s="267"/>
      <c r="C764" s="257"/>
      <c r="D764" s="264"/>
      <c r="E764" s="261"/>
      <c r="F764" s="258"/>
      <c r="G764" s="289">
        <f t="shared" si="78"/>
        <v>0</v>
      </c>
      <c r="H764" s="95"/>
      <c r="I764" s="89"/>
    </row>
    <row r="765" spans="2:9">
      <c r="B765" s="267"/>
      <c r="C765" s="257"/>
      <c r="D765" s="261"/>
      <c r="E765" s="341"/>
      <c r="F765" s="258"/>
      <c r="G765" s="289">
        <f t="shared" si="78"/>
        <v>0</v>
      </c>
      <c r="H765" s="84">
        <v>7</v>
      </c>
      <c r="I765" s="89" t="s">
        <v>12</v>
      </c>
    </row>
    <row r="766" spans="2:9">
      <c r="B766" s="267"/>
      <c r="C766" s="257"/>
      <c r="D766" s="271"/>
      <c r="E766" s="258"/>
      <c r="F766" s="258"/>
      <c r="G766" s="289">
        <f t="shared" si="78"/>
        <v>0</v>
      </c>
      <c r="H766" s="85">
        <v>0</v>
      </c>
      <c r="I766" s="89" t="s">
        <v>13</v>
      </c>
    </row>
    <row r="767" spans="2:9">
      <c r="B767" s="424"/>
      <c r="C767" s="421"/>
      <c r="D767" s="419"/>
      <c r="E767" s="418"/>
      <c r="F767" s="258"/>
      <c r="G767" s="289">
        <f t="shared" si="78"/>
        <v>0</v>
      </c>
      <c r="H767" s="94">
        <v>0</v>
      </c>
      <c r="I767" s="89" t="s">
        <v>14</v>
      </c>
    </row>
    <row r="768" spans="2:9">
      <c r="B768" s="256"/>
      <c r="C768" s="257"/>
      <c r="D768" s="271"/>
      <c r="E768" s="258"/>
      <c r="F768" s="258"/>
      <c r="G768" s="289">
        <f t="shared" si="78"/>
        <v>0</v>
      </c>
      <c r="H768" s="87">
        <v>0</v>
      </c>
      <c r="I768" s="89" t="s">
        <v>15</v>
      </c>
    </row>
    <row r="769" spans="2:9">
      <c r="B769" s="256"/>
      <c r="C769" s="96"/>
      <c r="D769" s="303"/>
      <c r="E769" s="303"/>
      <c r="F769" s="268"/>
      <c r="G769" s="289">
        <f t="shared" si="78"/>
        <v>0</v>
      </c>
      <c r="H769" s="91">
        <v>0</v>
      </c>
      <c r="I769" s="89" t="s">
        <v>30</v>
      </c>
    </row>
    <row r="770" spans="2:9">
      <c r="B770" s="493" t="s">
        <v>16</v>
      </c>
      <c r="C770" s="494"/>
      <c r="D770" s="276">
        <f>SUM(D735:D769)</f>
        <v>24</v>
      </c>
      <c r="E770" s="276">
        <f>SUM(E735:E766)</f>
        <v>17</v>
      </c>
      <c r="F770" s="276">
        <f>D770-E770</f>
        <v>7</v>
      </c>
      <c r="G770" s="277">
        <f>SUM(G735:G769)</f>
        <v>1348650</v>
      </c>
    </row>
    <row r="772" spans="2:9">
      <c r="B772" s="493" t="s">
        <v>18</v>
      </c>
      <c r="C772" s="495"/>
      <c r="D772" s="495"/>
      <c r="E772" s="494"/>
      <c r="F772" s="276" t="s">
        <v>19</v>
      </c>
      <c r="G772" s="279" t="s">
        <v>20</v>
      </c>
    </row>
    <row r="773" spans="2:9">
      <c r="B773" s="496" t="str">
        <f>B677</f>
        <v>Saldo Awal 2  Jan 2026</v>
      </c>
      <c r="C773" s="497"/>
      <c r="D773" s="497"/>
      <c r="E773" s="498"/>
      <c r="F773" s="276">
        <f>D735</f>
        <v>0</v>
      </c>
      <c r="G773" s="277">
        <f>G735</f>
        <v>0</v>
      </c>
    </row>
    <row r="774" spans="2:9">
      <c r="B774" s="496" t="str">
        <f>B718</f>
        <v>Nilai Penerimaan Barang Persediaan Tahun 2026</v>
      </c>
      <c r="C774" s="497"/>
      <c r="D774" s="497"/>
      <c r="E774" s="498"/>
      <c r="F774" s="276">
        <f>D770-F773</f>
        <v>24</v>
      </c>
      <c r="G774" s="277">
        <f>G770-G773</f>
        <v>1348650</v>
      </c>
    </row>
    <row r="775" spans="2:9">
      <c r="B775" s="496" t="str">
        <f>B719</f>
        <v>Saldo Akhir 31 Maret 2026</v>
      </c>
      <c r="C775" s="497"/>
      <c r="D775" s="497"/>
      <c r="E775" s="498"/>
      <c r="F775" s="280">
        <f>SUM(B778:B781)</f>
        <v>7</v>
      </c>
      <c r="G775" s="281">
        <f>SUM(D778:E781)</f>
        <v>423465</v>
      </c>
    </row>
    <row r="776" spans="2:9">
      <c r="B776" s="282" t="s">
        <v>465</v>
      </c>
      <c r="C776" s="283"/>
      <c r="D776" s="283"/>
      <c r="E776" s="284"/>
      <c r="F776" s="285"/>
      <c r="G776" s="286"/>
    </row>
    <row r="777" spans="2:9" ht="30">
      <c r="B777" s="255" t="s">
        <v>22</v>
      </c>
      <c r="C777" s="254" t="s">
        <v>23</v>
      </c>
      <c r="D777" s="499" t="s">
        <v>20</v>
      </c>
      <c r="E777" s="499"/>
      <c r="F777" s="287"/>
      <c r="G777" s="288"/>
    </row>
    <row r="778" spans="2:9">
      <c r="B778" s="268">
        <f>F770</f>
        <v>7</v>
      </c>
      <c r="C778" s="257">
        <v>60495</v>
      </c>
      <c r="D778" s="500">
        <f>B778*C778</f>
        <v>423465</v>
      </c>
      <c r="E778" s="500"/>
      <c r="F778" s="285"/>
      <c r="G778" s="286"/>
    </row>
    <row r="779" spans="2:9">
      <c r="B779" s="268"/>
      <c r="C779" s="81"/>
      <c r="D779" s="500">
        <f>B779*C779</f>
        <v>0</v>
      </c>
      <c r="E779" s="500"/>
      <c r="F779" s="285"/>
      <c r="G779" s="286"/>
    </row>
    <row r="780" spans="2:9">
      <c r="B780" s="268"/>
      <c r="C780" s="289"/>
      <c r="D780" s="500">
        <f t="shared" ref="D780:D781" si="79">B780*C780</f>
        <v>0</v>
      </c>
      <c r="E780" s="500"/>
      <c r="F780" s="285"/>
      <c r="G780" s="286"/>
    </row>
    <row r="781" spans="2:9">
      <c r="B781" s="268"/>
      <c r="C781" s="289"/>
      <c r="D781" s="500">
        <f t="shared" si="79"/>
        <v>0</v>
      </c>
      <c r="E781" s="500"/>
      <c r="F781" s="285"/>
      <c r="G781" s="286"/>
    </row>
    <row r="782" spans="2:9">
      <c r="B782" s="501" t="s">
        <v>24</v>
      </c>
      <c r="C782" s="501"/>
      <c r="D782" s="501"/>
      <c r="E782" s="501"/>
      <c r="F782" s="276">
        <f>F773+F774-F775</f>
        <v>17</v>
      </c>
      <c r="G782" s="277">
        <f>G773+G774-G775</f>
        <v>925185</v>
      </c>
    </row>
    <row r="785" spans="1:7">
      <c r="B785" s="502" t="s">
        <v>0</v>
      </c>
      <c r="C785" s="502"/>
      <c r="D785" s="502"/>
      <c r="E785" s="502"/>
      <c r="F785" s="502"/>
      <c r="G785" s="502"/>
    </row>
    <row r="787" spans="1:7">
      <c r="A787" s="250">
        <v>21</v>
      </c>
      <c r="B787" s="252" t="s">
        <v>1</v>
      </c>
      <c r="C787" s="253" t="str">
        <f>'Rekap Master'!B30</f>
        <v xml:space="preserve">Kertas NCR Continuous 4 ply  </v>
      </c>
      <c r="G787" s="253"/>
    </row>
    <row r="788" spans="1:7">
      <c r="B788" s="252" t="s">
        <v>3</v>
      </c>
      <c r="C788" s="253" t="s">
        <v>33</v>
      </c>
      <c r="G788" s="253"/>
    </row>
    <row r="789" spans="1:7">
      <c r="G789" s="253"/>
    </row>
    <row r="790" spans="1:7" ht="15" customHeight="1">
      <c r="B790" s="499" t="s">
        <v>5</v>
      </c>
      <c r="C790" s="487" t="s">
        <v>6</v>
      </c>
      <c r="D790" s="499" t="s">
        <v>7</v>
      </c>
      <c r="E790" s="499"/>
      <c r="F790" s="499"/>
      <c r="G790" s="492" t="s">
        <v>8</v>
      </c>
    </row>
    <row r="791" spans="1:7">
      <c r="B791" s="499"/>
      <c r="C791" s="488"/>
      <c r="D791" s="254" t="s">
        <v>9</v>
      </c>
      <c r="E791" s="254" t="s">
        <v>10</v>
      </c>
      <c r="F791" s="254" t="s">
        <v>11</v>
      </c>
      <c r="G791" s="492"/>
    </row>
    <row r="792" spans="1:7">
      <c r="B792" s="256">
        <v>46024</v>
      </c>
      <c r="C792" s="257"/>
      <c r="D792" s="258"/>
      <c r="E792" s="258"/>
      <c r="F792" s="258"/>
      <c r="G792" s="257">
        <f t="shared" ref="G792:G810" si="80">C792*D792</f>
        <v>0</v>
      </c>
    </row>
    <row r="793" spans="1:7">
      <c r="B793" s="407"/>
      <c r="C793" s="257"/>
      <c r="D793" s="268"/>
      <c r="E793" s="258"/>
      <c r="F793" s="258"/>
      <c r="G793" s="257">
        <f t="shared" si="80"/>
        <v>0</v>
      </c>
    </row>
    <row r="794" spans="1:7">
      <c r="B794" s="407"/>
      <c r="C794" s="257"/>
      <c r="D794" s="268"/>
      <c r="E794" s="258"/>
      <c r="F794" s="258"/>
      <c r="G794" s="257">
        <f t="shared" si="80"/>
        <v>0</v>
      </c>
    </row>
    <row r="795" spans="1:7">
      <c r="B795" s="407"/>
      <c r="C795" s="257"/>
      <c r="D795" s="268"/>
      <c r="E795" s="258"/>
      <c r="F795" s="258"/>
      <c r="G795" s="257">
        <f t="shared" si="80"/>
        <v>0</v>
      </c>
    </row>
    <row r="796" spans="1:7">
      <c r="B796" s="407"/>
      <c r="C796" s="257"/>
      <c r="D796" s="268"/>
      <c r="E796" s="258"/>
      <c r="F796" s="258"/>
      <c r="G796" s="257">
        <f t="shared" si="80"/>
        <v>0</v>
      </c>
    </row>
    <row r="797" spans="1:7">
      <c r="B797" s="407"/>
      <c r="C797" s="257"/>
      <c r="D797" s="268"/>
      <c r="E797" s="258"/>
      <c r="F797" s="258"/>
      <c r="G797" s="257">
        <f t="shared" si="80"/>
        <v>0</v>
      </c>
    </row>
    <row r="798" spans="1:7">
      <c r="B798" s="424"/>
      <c r="C798" s="421"/>
      <c r="D798" s="418"/>
      <c r="E798" s="422"/>
      <c r="F798" s="258"/>
      <c r="G798" s="257">
        <f t="shared" si="80"/>
        <v>0</v>
      </c>
    </row>
    <row r="799" spans="1:7">
      <c r="B799" s="424"/>
      <c r="C799" s="421"/>
      <c r="D799" s="419"/>
      <c r="E799" s="418"/>
      <c r="F799" s="301"/>
      <c r="G799" s="289">
        <f t="shared" si="80"/>
        <v>0</v>
      </c>
    </row>
    <row r="800" spans="1:7">
      <c r="B800" s="424"/>
      <c r="C800" s="423"/>
      <c r="D800" s="419"/>
      <c r="E800" s="418"/>
      <c r="F800" s="301"/>
      <c r="G800" s="289">
        <f>C800*D800</f>
        <v>0</v>
      </c>
    </row>
    <row r="801" spans="2:11">
      <c r="B801" s="424"/>
      <c r="C801" s="421"/>
      <c r="D801" s="419"/>
      <c r="E801" s="418"/>
      <c r="F801" s="301"/>
      <c r="G801" s="289">
        <f t="shared" ref="G801:G805" si="81">C801*D801</f>
        <v>0</v>
      </c>
    </row>
    <row r="802" spans="2:11">
      <c r="B802" s="453"/>
      <c r="C802" s="257"/>
      <c r="D802" s="268"/>
      <c r="E802" s="258"/>
      <c r="F802" s="301"/>
      <c r="G802" s="289">
        <f t="shared" si="81"/>
        <v>0</v>
      </c>
    </row>
    <row r="803" spans="2:11">
      <c r="B803" s="424"/>
      <c r="C803" s="257"/>
      <c r="D803" s="264"/>
      <c r="E803" s="258"/>
      <c r="F803" s="301"/>
      <c r="G803" s="289">
        <f t="shared" si="81"/>
        <v>0</v>
      </c>
      <c r="K803">
        <v>4</v>
      </c>
    </row>
    <row r="804" spans="2:11">
      <c r="B804" s="424"/>
      <c r="C804" s="257"/>
      <c r="D804" s="264"/>
      <c r="E804" s="258"/>
      <c r="F804" s="258"/>
      <c r="G804" s="289">
        <f t="shared" si="81"/>
        <v>0</v>
      </c>
    </row>
    <row r="805" spans="2:11">
      <c r="B805" s="424"/>
      <c r="C805" s="257"/>
      <c r="D805" s="264"/>
      <c r="E805" s="264"/>
      <c r="F805" s="258"/>
      <c r="G805" s="289">
        <f t="shared" si="81"/>
        <v>0</v>
      </c>
    </row>
    <row r="806" spans="2:11">
      <c r="B806" s="424"/>
      <c r="C806" s="257"/>
      <c r="D806" s="264"/>
      <c r="E806" s="264"/>
      <c r="F806" s="258"/>
      <c r="G806" s="289">
        <f t="shared" ref="G806:G807" si="82">C806*D806</f>
        <v>0</v>
      </c>
    </row>
    <row r="807" spans="2:11">
      <c r="B807" s="424"/>
      <c r="C807" s="257"/>
      <c r="D807" s="264"/>
      <c r="E807" s="264"/>
      <c r="F807" s="258"/>
      <c r="G807" s="289">
        <f t="shared" si="82"/>
        <v>0</v>
      </c>
    </row>
    <row r="808" spans="2:11">
      <c r="B808" s="298"/>
      <c r="C808" s="81"/>
      <c r="D808" s="342"/>
      <c r="E808" s="342"/>
      <c r="F808" s="258"/>
      <c r="G808" s="289">
        <f t="shared" ref="G808" si="83">C808*D808</f>
        <v>0</v>
      </c>
    </row>
    <row r="809" spans="2:11">
      <c r="B809" s="298"/>
      <c r="C809" s="81"/>
      <c r="D809" s="342"/>
      <c r="E809" s="342"/>
      <c r="F809" s="258"/>
      <c r="G809" s="289">
        <f t="shared" si="80"/>
        <v>0</v>
      </c>
    </row>
    <row r="810" spans="2:11">
      <c r="B810" s="298"/>
      <c r="C810" s="81"/>
      <c r="D810" s="274"/>
      <c r="E810" s="274"/>
      <c r="F810" s="301"/>
      <c r="G810" s="289">
        <f t="shared" si="80"/>
        <v>0</v>
      </c>
    </row>
    <row r="811" spans="2:11">
      <c r="B811" s="302"/>
      <c r="C811" s="343"/>
      <c r="D811" s="274"/>
      <c r="E811" s="274"/>
      <c r="F811" s="258"/>
      <c r="G811" s="289"/>
      <c r="H811" s="84">
        <v>0</v>
      </c>
      <c r="I811" s="89" t="s">
        <v>12</v>
      </c>
    </row>
    <row r="812" spans="2:11">
      <c r="B812" s="302"/>
      <c r="C812" s="343"/>
      <c r="D812" s="274"/>
      <c r="E812" s="274"/>
      <c r="F812" s="258"/>
      <c r="G812" s="289"/>
      <c r="H812" s="85">
        <v>0</v>
      </c>
      <c r="I812" s="89" t="s">
        <v>13</v>
      </c>
    </row>
    <row r="813" spans="2:11">
      <c r="B813" s="302"/>
      <c r="C813" s="343"/>
      <c r="D813" s="274"/>
      <c r="E813" s="274"/>
      <c r="F813" s="258"/>
      <c r="G813" s="289"/>
      <c r="H813" s="94">
        <v>0</v>
      </c>
      <c r="I813" s="89" t="s">
        <v>14</v>
      </c>
    </row>
    <row r="814" spans="2:11">
      <c r="B814" s="302"/>
      <c r="C814" s="343"/>
      <c r="D814" s="274"/>
      <c r="E814" s="274"/>
      <c r="F814" s="258"/>
      <c r="G814" s="289"/>
      <c r="H814" s="87">
        <v>14</v>
      </c>
      <c r="I814" s="89" t="s">
        <v>15</v>
      </c>
    </row>
    <row r="815" spans="2:11">
      <c r="B815" s="493" t="s">
        <v>16</v>
      </c>
      <c r="C815" s="494"/>
      <c r="D815" s="299">
        <f>SUM(D792:D814)</f>
        <v>0</v>
      </c>
      <c r="E815" s="276">
        <f>SUM(E793:E809)</f>
        <v>0</v>
      </c>
      <c r="F815" s="299">
        <f>D815-E815</f>
        <v>0</v>
      </c>
      <c r="G815" s="277">
        <f>SUM(G792:G814)</f>
        <v>0</v>
      </c>
      <c r="H815" s="91">
        <v>0</v>
      </c>
      <c r="I815" s="89" t="s">
        <v>30</v>
      </c>
    </row>
    <row r="817" spans="1:7">
      <c r="B817" s="493" t="s">
        <v>18</v>
      </c>
      <c r="C817" s="495"/>
      <c r="D817" s="495"/>
      <c r="E817" s="494"/>
      <c r="F817" s="276" t="s">
        <v>19</v>
      </c>
      <c r="G817" s="279" t="s">
        <v>20</v>
      </c>
    </row>
    <row r="818" spans="1:7">
      <c r="B818" s="496" t="str">
        <f>B773</f>
        <v>Saldo Awal 2  Jan 2026</v>
      </c>
      <c r="C818" s="497"/>
      <c r="D818" s="497"/>
      <c r="E818" s="498"/>
      <c r="F818" s="276">
        <f>D792</f>
        <v>0</v>
      </c>
      <c r="G818" s="277">
        <f>G792</f>
        <v>0</v>
      </c>
    </row>
    <row r="819" spans="1:7">
      <c r="B819" s="496" t="str">
        <f>B774</f>
        <v>Nilai Penerimaan Barang Persediaan Tahun 2026</v>
      </c>
      <c r="C819" s="497"/>
      <c r="D819" s="497"/>
      <c r="E819" s="498"/>
      <c r="F819" s="425">
        <f>D815-F815</f>
        <v>0</v>
      </c>
      <c r="G819" s="277">
        <f>G815-G818</f>
        <v>0</v>
      </c>
    </row>
    <row r="820" spans="1:7">
      <c r="B820" s="496" t="str">
        <f>B775</f>
        <v>Saldo Akhir 31 Maret 2026</v>
      </c>
      <c r="C820" s="497"/>
      <c r="D820" s="497"/>
      <c r="E820" s="498"/>
      <c r="F820" s="280">
        <f>SUM(B823:B826)</f>
        <v>0</v>
      </c>
      <c r="G820" s="281">
        <f>SUM(D823:E826)</f>
        <v>0</v>
      </c>
    </row>
    <row r="821" spans="1:7">
      <c r="B821" s="282" t="s">
        <v>465</v>
      </c>
      <c r="C821" s="283"/>
      <c r="D821" s="283"/>
      <c r="E821" s="284"/>
      <c r="F821" s="285"/>
      <c r="G821" s="286"/>
    </row>
    <row r="822" spans="1:7" ht="30">
      <c r="B822" s="255" t="s">
        <v>22</v>
      </c>
      <c r="C822" s="254" t="s">
        <v>23</v>
      </c>
      <c r="D822" s="499" t="s">
        <v>20</v>
      </c>
      <c r="E822" s="499"/>
      <c r="F822" s="287"/>
      <c r="G822" s="288"/>
    </row>
    <row r="823" spans="1:7">
      <c r="B823" s="268">
        <f>F815</f>
        <v>0</v>
      </c>
      <c r="C823" s="421">
        <v>78810</v>
      </c>
      <c r="D823" s="500">
        <f>B823*C823</f>
        <v>0</v>
      </c>
      <c r="E823" s="500"/>
      <c r="F823" s="285"/>
      <c r="G823" s="286"/>
    </row>
    <row r="824" spans="1:7">
      <c r="B824" s="268"/>
      <c r="C824" s="289"/>
      <c r="D824" s="500">
        <f t="shared" ref="D824:D826" si="84">B824*C824</f>
        <v>0</v>
      </c>
      <c r="E824" s="500"/>
      <c r="F824" s="285"/>
      <c r="G824" s="286"/>
    </row>
    <row r="825" spans="1:7">
      <c r="B825" s="268"/>
      <c r="C825" s="289"/>
      <c r="D825" s="500">
        <f t="shared" si="84"/>
        <v>0</v>
      </c>
      <c r="E825" s="500"/>
      <c r="F825" s="285"/>
      <c r="G825" s="286"/>
    </row>
    <row r="826" spans="1:7">
      <c r="B826" s="268"/>
      <c r="C826" s="289"/>
      <c r="D826" s="500">
        <f t="shared" si="84"/>
        <v>0</v>
      </c>
      <c r="E826" s="500"/>
      <c r="F826" s="285"/>
      <c r="G826" s="286"/>
    </row>
    <row r="827" spans="1:7">
      <c r="B827" s="501" t="s">
        <v>24</v>
      </c>
      <c r="C827" s="501"/>
      <c r="D827" s="501"/>
      <c r="E827" s="501"/>
      <c r="F827" s="276">
        <f>F818+F819-F820</f>
        <v>0</v>
      </c>
      <c r="G827" s="277">
        <f>G818+G819-G820</f>
        <v>0</v>
      </c>
    </row>
    <row r="830" spans="1:7">
      <c r="B830" s="502" t="s">
        <v>0</v>
      </c>
      <c r="C830" s="502"/>
      <c r="D830" s="502"/>
      <c r="E830" s="502"/>
      <c r="F830" s="502"/>
      <c r="G830" s="502"/>
    </row>
    <row r="832" spans="1:7">
      <c r="A832" s="250">
        <v>16</v>
      </c>
      <c r="B832" s="252" t="s">
        <v>1</v>
      </c>
      <c r="C832" s="253" t="e">
        <f>#REF!</f>
        <v>#REF!</v>
      </c>
      <c r="G832" s="253"/>
    </row>
    <row r="833" spans="2:7">
      <c r="B833" s="252" t="s">
        <v>3</v>
      </c>
      <c r="C833" s="253" t="s">
        <v>34</v>
      </c>
      <c r="G833" s="253"/>
    </row>
    <row r="834" spans="2:7">
      <c r="G834" s="253"/>
    </row>
    <row r="835" spans="2:7" ht="15" customHeight="1">
      <c r="B835" s="499" t="s">
        <v>5</v>
      </c>
      <c r="C835" s="487" t="s">
        <v>6</v>
      </c>
      <c r="D835" s="499" t="s">
        <v>7</v>
      </c>
      <c r="E835" s="499"/>
      <c r="F835" s="499"/>
      <c r="G835" s="492" t="s">
        <v>8</v>
      </c>
    </row>
    <row r="836" spans="2:7">
      <c r="B836" s="499"/>
      <c r="C836" s="488"/>
      <c r="D836" s="254" t="s">
        <v>9</v>
      </c>
      <c r="E836" s="254" t="s">
        <v>10</v>
      </c>
      <c r="F836" s="254" t="s">
        <v>11</v>
      </c>
      <c r="G836" s="492"/>
    </row>
    <row r="837" spans="2:7">
      <c r="B837" s="267">
        <v>46024</v>
      </c>
      <c r="C837" s="257">
        <v>5550</v>
      </c>
      <c r="D837" s="258">
        <v>11</v>
      </c>
      <c r="E837" s="258"/>
      <c r="F837" s="258"/>
      <c r="G837" s="257">
        <f>C837*D837</f>
        <v>61050</v>
      </c>
    </row>
    <row r="838" spans="2:7">
      <c r="B838" s="267"/>
      <c r="C838" s="257"/>
      <c r="D838" s="258"/>
      <c r="E838" s="258"/>
      <c r="F838" s="258"/>
      <c r="G838" s="257">
        <f>C838*D838</f>
        <v>0</v>
      </c>
    </row>
    <row r="839" spans="2:7">
      <c r="B839" s="267"/>
      <c r="C839" s="257"/>
      <c r="D839" s="268"/>
      <c r="E839" s="258"/>
      <c r="F839" s="258"/>
      <c r="G839" s="289">
        <f>C839*D839</f>
        <v>0</v>
      </c>
    </row>
    <row r="840" spans="2:7">
      <c r="B840" s="267"/>
      <c r="C840" s="257"/>
      <c r="D840" s="271"/>
      <c r="E840" s="258"/>
      <c r="F840" s="258"/>
      <c r="G840" s="289">
        <f>C840*D840</f>
        <v>0</v>
      </c>
    </row>
    <row r="841" spans="2:7">
      <c r="B841" s="267"/>
      <c r="C841" s="257"/>
      <c r="D841" s="268"/>
      <c r="E841" s="268"/>
      <c r="F841" s="258"/>
      <c r="G841" s="272">
        <f t="shared" ref="G841:G848" si="85">C841*D841</f>
        <v>0</v>
      </c>
    </row>
    <row r="842" spans="2:7">
      <c r="B842" s="428"/>
      <c r="C842" s="257"/>
      <c r="D842" s="268"/>
      <c r="E842" s="268"/>
      <c r="F842" s="258"/>
      <c r="G842" s="272">
        <f t="shared" si="85"/>
        <v>0</v>
      </c>
    </row>
    <row r="843" spans="2:7">
      <c r="B843" s="267"/>
      <c r="C843" s="257"/>
      <c r="D843" s="268"/>
      <c r="E843" s="268"/>
      <c r="F843" s="258"/>
      <c r="G843" s="272">
        <f t="shared" si="85"/>
        <v>0</v>
      </c>
    </row>
    <row r="844" spans="2:7">
      <c r="B844" s="267"/>
      <c r="C844" s="257"/>
      <c r="D844" s="268"/>
      <c r="E844" s="268"/>
      <c r="F844" s="258"/>
      <c r="G844" s="272">
        <f t="shared" si="85"/>
        <v>0</v>
      </c>
    </row>
    <row r="845" spans="2:7">
      <c r="B845" s="256"/>
      <c r="C845" s="96"/>
      <c r="D845" s="266"/>
      <c r="E845" s="268"/>
      <c r="F845" s="258"/>
      <c r="G845" s="272">
        <f t="shared" si="85"/>
        <v>0</v>
      </c>
    </row>
    <row r="846" spans="2:7">
      <c r="B846" s="256"/>
      <c r="C846" s="96"/>
      <c r="D846" s="266"/>
      <c r="E846" s="268"/>
      <c r="F846" s="258"/>
      <c r="G846" s="272">
        <f t="shared" si="85"/>
        <v>0</v>
      </c>
    </row>
    <row r="847" spans="2:7">
      <c r="B847" s="256"/>
      <c r="C847" s="96"/>
      <c r="D847" s="266"/>
      <c r="E847" s="268"/>
      <c r="F847" s="258"/>
      <c r="G847" s="272">
        <f t="shared" si="85"/>
        <v>0</v>
      </c>
    </row>
    <row r="848" spans="2:7">
      <c r="B848" s="256"/>
      <c r="C848" s="96"/>
      <c r="D848" s="266"/>
      <c r="E848" s="268"/>
      <c r="F848" s="258"/>
      <c r="G848" s="257">
        <f t="shared" si="85"/>
        <v>0</v>
      </c>
    </row>
    <row r="849" spans="2:9">
      <c r="B849" s="256"/>
      <c r="C849" s="96"/>
      <c r="D849" s="266"/>
      <c r="E849" s="268"/>
      <c r="F849" s="258"/>
      <c r="G849" s="289">
        <f t="shared" ref="G849:G855" si="86">C849*D849</f>
        <v>0</v>
      </c>
    </row>
    <row r="850" spans="2:9">
      <c r="B850" s="256"/>
      <c r="C850" s="96"/>
      <c r="D850" s="266"/>
      <c r="E850" s="258"/>
      <c r="F850" s="268"/>
      <c r="G850" s="289">
        <f t="shared" si="86"/>
        <v>0</v>
      </c>
    </row>
    <row r="851" spans="2:9">
      <c r="B851" s="256"/>
      <c r="C851" s="96"/>
      <c r="D851" s="271"/>
      <c r="E851" s="258"/>
      <c r="F851" s="268"/>
      <c r="G851" s="344">
        <f t="shared" si="86"/>
        <v>0</v>
      </c>
      <c r="H851" s="84">
        <v>0</v>
      </c>
      <c r="I851" s="89" t="s">
        <v>12</v>
      </c>
    </row>
    <row r="852" spans="2:9" ht="15.75">
      <c r="B852" s="305"/>
      <c r="C852" s="81"/>
      <c r="D852" s="271"/>
      <c r="E852" s="258"/>
      <c r="F852" s="345"/>
      <c r="G852" s="289">
        <f t="shared" si="86"/>
        <v>0</v>
      </c>
      <c r="H852" s="85">
        <v>0</v>
      </c>
      <c r="I852" s="89" t="s">
        <v>13</v>
      </c>
    </row>
    <row r="853" spans="2:9">
      <c r="B853" s="302"/>
      <c r="C853" s="343"/>
      <c r="D853" s="274"/>
      <c r="E853" s="274"/>
      <c r="F853" s="268"/>
      <c r="G853" s="289">
        <f t="shared" si="86"/>
        <v>0</v>
      </c>
      <c r="H853" s="94"/>
      <c r="I853" s="89" t="s">
        <v>14</v>
      </c>
    </row>
    <row r="854" spans="2:9">
      <c r="B854" s="302"/>
      <c r="C854" s="343"/>
      <c r="D854" s="274"/>
      <c r="E854" s="274"/>
      <c r="F854" s="268"/>
      <c r="G854" s="289">
        <f t="shared" si="86"/>
        <v>0</v>
      </c>
      <c r="H854" s="87"/>
      <c r="I854" s="89" t="s">
        <v>15</v>
      </c>
    </row>
    <row r="855" spans="2:9">
      <c r="B855" s="302"/>
      <c r="C855" s="343"/>
      <c r="D855" s="274"/>
      <c r="E855" s="274"/>
      <c r="F855" s="268"/>
      <c r="G855" s="289">
        <f t="shared" si="86"/>
        <v>0</v>
      </c>
    </row>
    <row r="856" spans="2:9">
      <c r="B856" s="493" t="s">
        <v>16</v>
      </c>
      <c r="C856" s="494"/>
      <c r="D856" s="276">
        <f>SUM(D837:D855)</f>
        <v>11</v>
      </c>
      <c r="E856" s="276">
        <f>SUM(E837:E855)</f>
        <v>0</v>
      </c>
      <c r="F856" s="276">
        <f>D856-E856</f>
        <v>11</v>
      </c>
      <c r="G856" s="277">
        <f>SUM(G837:G855)</f>
        <v>61050</v>
      </c>
    </row>
    <row r="858" spans="2:9">
      <c r="B858" s="493" t="s">
        <v>18</v>
      </c>
      <c r="C858" s="495"/>
      <c r="D858" s="495"/>
      <c r="E858" s="494"/>
      <c r="F858" s="276" t="s">
        <v>19</v>
      </c>
      <c r="G858" s="279" t="s">
        <v>20</v>
      </c>
    </row>
    <row r="859" spans="2:9">
      <c r="B859" s="496" t="str">
        <f>B818</f>
        <v>Saldo Awal 2  Jan 2026</v>
      </c>
      <c r="C859" s="497"/>
      <c r="D859" s="497"/>
      <c r="E859" s="498"/>
      <c r="F859" s="276">
        <f>D837</f>
        <v>11</v>
      </c>
      <c r="G859" s="277">
        <f>G837</f>
        <v>61050</v>
      </c>
    </row>
    <row r="860" spans="2:9">
      <c r="B860" s="496" t="str">
        <f>B819</f>
        <v>Nilai Penerimaan Barang Persediaan Tahun 2026</v>
      </c>
      <c r="C860" s="497"/>
      <c r="D860" s="497"/>
      <c r="E860" s="498"/>
      <c r="F860" s="276">
        <f>D856-F859</f>
        <v>0</v>
      </c>
      <c r="G860" s="277">
        <f>G856-G859</f>
        <v>0</v>
      </c>
    </row>
    <row r="861" spans="2:9">
      <c r="B861" s="496" t="str">
        <f>B820</f>
        <v>Saldo Akhir 31 Maret 2026</v>
      </c>
      <c r="C861" s="497"/>
      <c r="D861" s="497"/>
      <c r="E861" s="498"/>
      <c r="F861" s="280">
        <f>SUM(B864:B867)</f>
        <v>11</v>
      </c>
      <c r="G861" s="281">
        <f>SUM(D864:E867)</f>
        <v>61050</v>
      </c>
    </row>
    <row r="862" spans="2:9">
      <c r="B862" s="282" t="s">
        <v>465</v>
      </c>
      <c r="C862" s="283"/>
      <c r="D862" s="283"/>
      <c r="E862" s="284"/>
      <c r="F862" s="285"/>
      <c r="G862" s="286"/>
    </row>
    <row r="863" spans="2:9" ht="30">
      <c r="B863" s="255" t="s">
        <v>22</v>
      </c>
      <c r="C863" s="254" t="s">
        <v>23</v>
      </c>
      <c r="D863" s="499" t="s">
        <v>20</v>
      </c>
      <c r="E863" s="499"/>
      <c r="F863" s="287"/>
      <c r="G863" s="288"/>
    </row>
    <row r="864" spans="2:9">
      <c r="B864" s="268">
        <f>F856</f>
        <v>11</v>
      </c>
      <c r="C864" s="257">
        <v>5550</v>
      </c>
      <c r="D864" s="500">
        <f>B864*C864</f>
        <v>61050</v>
      </c>
      <c r="E864" s="500"/>
      <c r="F864" s="285"/>
      <c r="G864" s="286"/>
    </row>
    <row r="865" spans="1:7">
      <c r="B865" s="268"/>
      <c r="C865" s="257"/>
      <c r="D865" s="500">
        <f t="shared" ref="D865:D867" si="87">B865*C865</f>
        <v>0</v>
      </c>
      <c r="E865" s="500"/>
      <c r="F865" s="285"/>
      <c r="G865" s="286"/>
    </row>
    <row r="866" spans="1:7">
      <c r="B866" s="268"/>
      <c r="C866" s="289"/>
      <c r="D866" s="500">
        <f t="shared" si="87"/>
        <v>0</v>
      </c>
      <c r="E866" s="500"/>
      <c r="F866" s="285"/>
      <c r="G866" s="286"/>
    </row>
    <row r="867" spans="1:7">
      <c r="B867" s="268"/>
      <c r="C867" s="289"/>
      <c r="D867" s="500">
        <f t="shared" si="87"/>
        <v>0</v>
      </c>
      <c r="E867" s="500"/>
      <c r="F867" s="285"/>
      <c r="G867" s="286"/>
    </row>
    <row r="868" spans="1:7">
      <c r="B868" s="501" t="s">
        <v>24</v>
      </c>
      <c r="C868" s="501"/>
      <c r="D868" s="501"/>
      <c r="E868" s="501"/>
      <c r="F868" s="276">
        <f>F859+F860-F861</f>
        <v>0</v>
      </c>
      <c r="G868" s="277">
        <f>G859+G860-G861</f>
        <v>0</v>
      </c>
    </row>
    <row r="871" spans="1:7">
      <c r="B871" s="502" t="s">
        <v>0</v>
      </c>
      <c r="C871" s="502"/>
      <c r="D871" s="502"/>
      <c r="E871" s="502"/>
      <c r="F871" s="502"/>
      <c r="G871" s="502"/>
    </row>
    <row r="873" spans="1:7">
      <c r="A873" s="250">
        <v>17</v>
      </c>
      <c r="B873" s="252" t="s">
        <v>1</v>
      </c>
      <c r="C873" s="253" t="str">
        <f>'Rekap Master'!B32</f>
        <v>Odner Bagus</v>
      </c>
      <c r="G873" s="253"/>
    </row>
    <row r="874" spans="1:7">
      <c r="B874" s="252" t="s">
        <v>3</v>
      </c>
      <c r="C874" s="253" t="s">
        <v>31</v>
      </c>
      <c r="G874" s="253"/>
    </row>
    <row r="875" spans="1:7">
      <c r="G875" s="253"/>
    </row>
    <row r="876" spans="1:7" ht="15" customHeight="1">
      <c r="B876" s="499" t="s">
        <v>5</v>
      </c>
      <c r="C876" s="487" t="s">
        <v>6</v>
      </c>
      <c r="D876" s="499" t="s">
        <v>7</v>
      </c>
      <c r="E876" s="499"/>
      <c r="F876" s="499"/>
      <c r="G876" s="492" t="s">
        <v>8</v>
      </c>
    </row>
    <row r="877" spans="1:7">
      <c r="B877" s="499"/>
      <c r="C877" s="488"/>
      <c r="D877" s="254" t="s">
        <v>9</v>
      </c>
      <c r="E877" s="254" t="s">
        <v>10</v>
      </c>
      <c r="F877" s="254" t="s">
        <v>11</v>
      </c>
      <c r="G877" s="492"/>
    </row>
    <row r="878" spans="1:7">
      <c r="B878" s="267">
        <v>46024</v>
      </c>
      <c r="C878" s="257">
        <v>35000</v>
      </c>
      <c r="D878" s="258">
        <v>11</v>
      </c>
      <c r="E878" s="258"/>
      <c r="F878" s="258">
        <f>D878-E878</f>
        <v>11</v>
      </c>
      <c r="G878" s="257">
        <f>C878*D878</f>
        <v>385000</v>
      </c>
    </row>
    <row r="879" spans="1:7">
      <c r="B879" s="407"/>
      <c r="C879" s="257"/>
      <c r="D879" s="258"/>
      <c r="E879" s="268"/>
      <c r="F879" s="258"/>
      <c r="G879" s="257">
        <f t="shared" ref="G879:G880" si="88">C879*D879</f>
        <v>0</v>
      </c>
    </row>
    <row r="880" spans="1:7">
      <c r="B880" s="407"/>
      <c r="C880" s="257"/>
      <c r="D880" s="258"/>
      <c r="E880" s="268"/>
      <c r="F880" s="258"/>
      <c r="G880" s="257">
        <f t="shared" si="88"/>
        <v>0</v>
      </c>
    </row>
    <row r="881" spans="2:7">
      <c r="B881" s="407"/>
      <c r="C881" s="257"/>
      <c r="D881" s="258"/>
      <c r="E881" s="268"/>
      <c r="F881" s="258"/>
      <c r="G881" s="257">
        <f t="shared" ref="G881:G883" si="89">C881*D881</f>
        <v>0</v>
      </c>
    </row>
    <row r="882" spans="2:7">
      <c r="B882" s="256"/>
      <c r="C882" s="22"/>
      <c r="D882" s="266"/>
      <c r="E882" s="258"/>
      <c r="F882" s="258"/>
      <c r="G882" s="257">
        <f t="shared" si="89"/>
        <v>0</v>
      </c>
    </row>
    <row r="883" spans="2:7">
      <c r="B883" s="256"/>
      <c r="C883" s="22"/>
      <c r="D883" s="266"/>
      <c r="E883" s="258"/>
      <c r="F883" s="258"/>
      <c r="G883" s="257">
        <f t="shared" si="89"/>
        <v>0</v>
      </c>
    </row>
    <row r="884" spans="2:7">
      <c r="B884" s="256"/>
      <c r="C884" s="96"/>
      <c r="D884" s="266"/>
      <c r="E884" s="314"/>
      <c r="F884" s="347"/>
      <c r="G884" s="316"/>
    </row>
    <row r="885" spans="2:7">
      <c r="B885" s="256"/>
      <c r="C885" s="96"/>
      <c r="D885" s="266"/>
      <c r="E885" s="314"/>
      <c r="F885" s="347"/>
      <c r="G885" s="316"/>
    </row>
    <row r="886" spans="2:7">
      <c r="B886" s="315"/>
      <c r="C886" s="96"/>
      <c r="D886" s="266"/>
      <c r="E886" s="314"/>
      <c r="F886" s="347"/>
      <c r="G886" s="316"/>
    </row>
    <row r="887" spans="2:7">
      <c r="B887" s="315"/>
      <c r="C887" s="96"/>
      <c r="D887" s="266"/>
      <c r="E887" s="314"/>
      <c r="F887" s="347"/>
      <c r="G887" s="316"/>
    </row>
    <row r="888" spans="2:7">
      <c r="B888" s="315"/>
      <c r="C888" s="96"/>
      <c r="D888" s="266"/>
      <c r="E888" s="273"/>
      <c r="F888" s="347"/>
      <c r="G888" s="316"/>
    </row>
    <row r="889" spans="2:7">
      <c r="B889" s="315"/>
      <c r="C889" s="96"/>
      <c r="D889" s="266"/>
      <c r="E889" s="273"/>
      <c r="F889" s="347"/>
      <c r="G889" s="316">
        <v>0</v>
      </c>
    </row>
    <row r="890" spans="2:7">
      <c r="B890" s="315"/>
      <c r="C890" s="96"/>
      <c r="D890" s="266"/>
      <c r="E890" s="273"/>
      <c r="F890" s="347"/>
      <c r="G890" s="316">
        <v>0</v>
      </c>
    </row>
    <row r="891" spans="2:7">
      <c r="B891" s="315"/>
      <c r="C891" s="81"/>
      <c r="D891" s="303"/>
      <c r="E891" s="303"/>
      <c r="F891" s="268"/>
      <c r="G891" s="289">
        <f t="shared" ref="G891" si="90">C891*D891</f>
        <v>0</v>
      </c>
    </row>
    <row r="892" spans="2:7">
      <c r="B892" s="302"/>
      <c r="C892" s="81"/>
      <c r="D892" s="303"/>
      <c r="E892" s="303"/>
      <c r="F892" s="268"/>
      <c r="G892" s="289">
        <f t="shared" ref="G892" si="91">C892*D892</f>
        <v>0</v>
      </c>
    </row>
    <row r="893" spans="2:7">
      <c r="B893" s="493" t="s">
        <v>16</v>
      </c>
      <c r="C893" s="494"/>
      <c r="D893" s="276">
        <f>SUM(D878:D892)</f>
        <v>11</v>
      </c>
      <c r="E893" s="276">
        <f>SUM(E879:E892)</f>
        <v>0</v>
      </c>
      <c r="F893" s="276">
        <f>D893-E893</f>
        <v>11</v>
      </c>
      <c r="G893" s="277">
        <f>SUM(G878:G892)</f>
        <v>385000</v>
      </c>
    </row>
    <row r="895" spans="2:7">
      <c r="B895" s="493" t="s">
        <v>18</v>
      </c>
      <c r="C895" s="495"/>
      <c r="D895" s="495"/>
      <c r="E895" s="494"/>
      <c r="F895" s="276" t="s">
        <v>19</v>
      </c>
      <c r="G895" s="279" t="s">
        <v>20</v>
      </c>
    </row>
    <row r="896" spans="2:7">
      <c r="B896" s="496" t="str">
        <f>B859</f>
        <v>Saldo Awal 2  Jan 2026</v>
      </c>
      <c r="C896" s="497"/>
      <c r="D896" s="497"/>
      <c r="E896" s="498"/>
      <c r="F896" s="276">
        <f>D878</f>
        <v>11</v>
      </c>
      <c r="G896" s="277">
        <f>G878</f>
        <v>385000</v>
      </c>
    </row>
    <row r="897" spans="1:7">
      <c r="B897" s="496" t="str">
        <f>B860</f>
        <v>Nilai Penerimaan Barang Persediaan Tahun 2026</v>
      </c>
      <c r="C897" s="497"/>
      <c r="D897" s="497"/>
      <c r="E897" s="498"/>
      <c r="F897" s="276">
        <f>D893-F896</f>
        <v>0</v>
      </c>
      <c r="G897" s="277">
        <f>G893-G896</f>
        <v>0</v>
      </c>
    </row>
    <row r="898" spans="1:7">
      <c r="B898" s="496" t="str">
        <f>B820</f>
        <v>Saldo Akhir 31 Maret 2026</v>
      </c>
      <c r="C898" s="497"/>
      <c r="D898" s="497"/>
      <c r="E898" s="498"/>
      <c r="F898" s="280">
        <f>SUM(B901:B904)</f>
        <v>11</v>
      </c>
      <c r="G898" s="281">
        <f>SUM(D901:E904)</f>
        <v>385000</v>
      </c>
    </row>
    <row r="899" spans="1:7">
      <c r="B899" s="282" t="s">
        <v>465</v>
      </c>
      <c r="C899" s="283"/>
      <c r="D899" s="283"/>
      <c r="E899" s="284"/>
      <c r="F899" s="285"/>
      <c r="G899" s="286"/>
    </row>
    <row r="900" spans="1:7" ht="30">
      <c r="B900" s="255" t="s">
        <v>22</v>
      </c>
      <c r="C900" s="254" t="s">
        <v>23</v>
      </c>
      <c r="D900" s="499" t="s">
        <v>20</v>
      </c>
      <c r="E900" s="499"/>
      <c r="F900" s="287"/>
      <c r="G900" s="288"/>
    </row>
    <row r="901" spans="1:7">
      <c r="B901" s="268">
        <f>F893</f>
        <v>11</v>
      </c>
      <c r="C901" s="257">
        <v>35000</v>
      </c>
      <c r="D901" s="500">
        <f>B901*C901</f>
        <v>385000</v>
      </c>
      <c r="E901" s="500"/>
      <c r="F901" s="285"/>
      <c r="G901" s="286"/>
    </row>
    <row r="902" spans="1:7">
      <c r="B902" s="268"/>
      <c r="C902" s="289"/>
      <c r="D902" s="500">
        <f t="shared" ref="D902:D904" si="92">B902*C902</f>
        <v>0</v>
      </c>
      <c r="E902" s="500"/>
      <c r="F902" s="285"/>
      <c r="G902" s="286"/>
    </row>
    <row r="903" spans="1:7">
      <c r="B903" s="268"/>
      <c r="C903" s="289"/>
      <c r="D903" s="500">
        <f t="shared" si="92"/>
        <v>0</v>
      </c>
      <c r="E903" s="500"/>
      <c r="F903" s="285"/>
      <c r="G903" s="286"/>
    </row>
    <row r="904" spans="1:7">
      <c r="B904" s="268"/>
      <c r="C904" s="289"/>
      <c r="D904" s="500">
        <f t="shared" si="92"/>
        <v>0</v>
      </c>
      <c r="E904" s="500"/>
      <c r="F904" s="285"/>
      <c r="G904" s="286"/>
    </row>
    <row r="905" spans="1:7">
      <c r="B905" s="501" t="s">
        <v>24</v>
      </c>
      <c r="C905" s="501"/>
      <c r="D905" s="501"/>
      <c r="E905" s="501"/>
      <c r="F905" s="276">
        <f>F896+F897-F898</f>
        <v>0</v>
      </c>
      <c r="G905" s="277">
        <f>G896+G897-G898</f>
        <v>0</v>
      </c>
    </row>
    <row r="908" spans="1:7">
      <c r="B908" s="502" t="s">
        <v>0</v>
      </c>
      <c r="C908" s="502"/>
      <c r="D908" s="502"/>
      <c r="E908" s="502"/>
      <c r="F908" s="502"/>
      <c r="G908" s="502"/>
    </row>
    <row r="910" spans="1:7">
      <c r="A910" s="250">
        <v>18</v>
      </c>
      <c r="B910" s="252" t="s">
        <v>1</v>
      </c>
      <c r="C910" s="253" t="str">
        <f>'Rekap Master'!B33</f>
        <v>Penanda File Post-it</v>
      </c>
      <c r="G910" s="253"/>
    </row>
    <row r="911" spans="1:7">
      <c r="B911" s="252" t="s">
        <v>3</v>
      </c>
      <c r="C911" s="253" t="s">
        <v>28</v>
      </c>
      <c r="G911" s="253"/>
    </row>
    <row r="912" spans="1:7">
      <c r="G912" s="253"/>
    </row>
    <row r="913" spans="2:7" ht="15" customHeight="1">
      <c r="B913" s="499" t="s">
        <v>5</v>
      </c>
      <c r="C913" s="487" t="s">
        <v>6</v>
      </c>
      <c r="D913" s="499" t="s">
        <v>7</v>
      </c>
      <c r="E913" s="499"/>
      <c r="F913" s="499"/>
      <c r="G913" s="492" t="s">
        <v>8</v>
      </c>
    </row>
    <row r="914" spans="2:7">
      <c r="B914" s="499"/>
      <c r="C914" s="488"/>
      <c r="D914" s="254" t="s">
        <v>9</v>
      </c>
      <c r="E914" s="254" t="s">
        <v>10</v>
      </c>
      <c r="F914" s="254" t="s">
        <v>11</v>
      </c>
      <c r="G914" s="492"/>
    </row>
    <row r="915" spans="2:7">
      <c r="B915" s="348">
        <v>46024</v>
      </c>
      <c r="C915" s="293">
        <v>7770</v>
      </c>
      <c r="D915" s="258">
        <v>4</v>
      </c>
      <c r="E915" s="258"/>
      <c r="F915" s="258">
        <f>D915-E915</f>
        <v>4</v>
      </c>
      <c r="G915" s="257">
        <f>C915*D915</f>
        <v>31080</v>
      </c>
    </row>
    <row r="916" spans="2:7">
      <c r="B916" s="267"/>
      <c r="C916" s="435"/>
      <c r="D916" s="258"/>
      <c r="E916" s="258"/>
      <c r="F916" s="258"/>
      <c r="G916" s="257"/>
    </row>
    <row r="917" spans="2:7">
      <c r="B917" s="267"/>
      <c r="C917" s="435"/>
      <c r="D917" s="258"/>
      <c r="E917" s="258"/>
      <c r="F917" s="258"/>
      <c r="G917" s="257"/>
    </row>
    <row r="918" spans="2:7">
      <c r="B918" s="267"/>
      <c r="C918" s="293"/>
      <c r="D918" s="258"/>
      <c r="E918" s="258"/>
      <c r="F918" s="258"/>
      <c r="G918" s="257">
        <f>C918*D918</f>
        <v>0</v>
      </c>
    </row>
    <row r="919" spans="2:7">
      <c r="B919" s="407"/>
      <c r="C919" s="293"/>
      <c r="D919" s="258"/>
      <c r="E919" s="258"/>
      <c r="F919" s="258"/>
      <c r="G919" s="257">
        <f>C919*D919</f>
        <v>0</v>
      </c>
    </row>
    <row r="920" spans="2:7">
      <c r="B920" s="267"/>
      <c r="C920" s="293"/>
      <c r="D920" s="268"/>
      <c r="E920" s="258"/>
      <c r="F920" s="258"/>
      <c r="G920" s="257">
        <f t="shared" ref="G920:G922" si="93">C920*D920</f>
        <v>0</v>
      </c>
    </row>
    <row r="921" spans="2:7">
      <c r="B921" s="267"/>
      <c r="C921" s="293"/>
      <c r="D921" s="268"/>
      <c r="E921" s="258"/>
      <c r="F921" s="258"/>
      <c r="G921" s="257">
        <f t="shared" si="93"/>
        <v>0</v>
      </c>
    </row>
    <row r="922" spans="2:7">
      <c r="B922" s="267"/>
      <c r="C922" s="293"/>
      <c r="D922" s="258"/>
      <c r="E922" s="258"/>
      <c r="F922" s="258"/>
      <c r="G922" s="257">
        <f t="shared" si="93"/>
        <v>0</v>
      </c>
    </row>
    <row r="923" spans="2:7">
      <c r="B923" s="267"/>
      <c r="C923" s="293"/>
      <c r="D923" s="258"/>
      <c r="E923" s="258"/>
      <c r="F923" s="258"/>
      <c r="G923" s="257">
        <f>C923*D923</f>
        <v>0</v>
      </c>
    </row>
    <row r="924" spans="2:7">
      <c r="B924" s="267"/>
      <c r="C924" s="293"/>
      <c r="D924" s="258"/>
      <c r="E924" s="258"/>
      <c r="F924" s="258"/>
      <c r="G924" s="257">
        <f>C924*D924</f>
        <v>0</v>
      </c>
    </row>
    <row r="925" spans="2:7">
      <c r="B925" s="267"/>
      <c r="C925" s="257"/>
      <c r="D925" s="258"/>
      <c r="E925" s="258"/>
      <c r="F925" s="258"/>
      <c r="G925" s="257">
        <f>C925*D925</f>
        <v>0</v>
      </c>
    </row>
    <row r="926" spans="2:7">
      <c r="B926" s="267"/>
      <c r="C926" s="257"/>
      <c r="D926" s="258"/>
      <c r="E926" s="258"/>
      <c r="F926" s="258"/>
      <c r="G926" s="257">
        <f>C926*D926</f>
        <v>0</v>
      </c>
    </row>
    <row r="927" spans="2:7">
      <c r="B927" s="434"/>
      <c r="C927" s="257"/>
      <c r="D927" s="258"/>
      <c r="E927" s="258"/>
      <c r="F927" s="258"/>
      <c r="G927" s="349">
        <f t="shared" ref="G927" si="94">C927*D927</f>
        <v>0</v>
      </c>
    </row>
    <row r="928" spans="2:7">
      <c r="B928" s="434"/>
      <c r="C928" s="257"/>
      <c r="D928" s="258"/>
      <c r="E928" s="258"/>
      <c r="F928" s="258"/>
      <c r="G928" s="349"/>
    </row>
    <row r="929" spans="2:9">
      <c r="B929" s="434"/>
      <c r="C929" s="257"/>
      <c r="D929" s="258"/>
      <c r="E929" s="258"/>
      <c r="F929" s="258"/>
      <c r="G929" s="349"/>
    </row>
    <row r="930" spans="2:9">
      <c r="B930" s="434"/>
      <c r="C930" s="257"/>
      <c r="D930" s="258"/>
      <c r="E930" s="258"/>
      <c r="F930" s="258"/>
      <c r="G930" s="349"/>
    </row>
    <row r="931" spans="2:9">
      <c r="B931" s="297"/>
      <c r="C931" s="257"/>
      <c r="D931" s="258"/>
      <c r="E931" s="261"/>
      <c r="F931" s="258"/>
      <c r="G931" s="262">
        <f>D931*C931</f>
        <v>0</v>
      </c>
    </row>
    <row r="932" spans="2:9">
      <c r="B932" s="297"/>
      <c r="C932" s="257"/>
      <c r="D932" s="350"/>
      <c r="E932" s="261"/>
      <c r="F932" s="258"/>
      <c r="G932" s="262">
        <f>D932*C932</f>
        <v>0</v>
      </c>
    </row>
    <row r="933" spans="2:9">
      <c r="B933" s="297"/>
      <c r="C933" s="257"/>
      <c r="D933" s="350"/>
      <c r="E933" s="261"/>
      <c r="F933" s="258"/>
      <c r="G933" s="262">
        <f>D933*C933</f>
        <v>0</v>
      </c>
    </row>
    <row r="934" spans="2:9">
      <c r="B934" s="297"/>
      <c r="C934" s="257"/>
      <c r="D934" s="350"/>
      <c r="E934" s="261"/>
      <c r="F934" s="258"/>
      <c r="G934" s="262">
        <f>D934*C934</f>
        <v>0</v>
      </c>
    </row>
    <row r="935" spans="2:9">
      <c r="B935" s="297"/>
      <c r="C935" s="257"/>
      <c r="D935" s="350"/>
      <c r="E935" s="261"/>
      <c r="F935" s="258"/>
      <c r="G935" s="262">
        <f>D935*C935</f>
        <v>0</v>
      </c>
    </row>
    <row r="936" spans="2:9">
      <c r="B936" s="297"/>
      <c r="C936" s="351"/>
      <c r="D936" s="352"/>
      <c r="E936" s="261"/>
      <c r="F936" s="258"/>
      <c r="G936" s="262"/>
    </row>
    <row r="937" spans="2:9">
      <c r="B937" s="330"/>
      <c r="C937" s="263"/>
      <c r="D937" s="350"/>
      <c r="E937" s="261"/>
      <c r="F937" s="261"/>
      <c r="G937" s="262"/>
    </row>
    <row r="938" spans="2:9">
      <c r="B938" s="330"/>
      <c r="C938" s="263"/>
      <c r="D938" s="353"/>
      <c r="E938" s="261"/>
      <c r="F938" s="261"/>
      <c r="G938" s="262"/>
    </row>
    <row r="939" spans="2:9">
      <c r="B939" s="330"/>
      <c r="C939" s="354"/>
      <c r="D939" s="355"/>
      <c r="E939" s="356"/>
      <c r="F939" s="357"/>
      <c r="G939" s="265"/>
    </row>
    <row r="940" spans="2:9">
      <c r="B940" s="330"/>
      <c r="C940" s="260"/>
      <c r="D940" s="352"/>
      <c r="E940" s="261"/>
      <c r="F940" s="261"/>
      <c r="G940" s="262">
        <f>D940*C940</f>
        <v>0</v>
      </c>
      <c r="H940" s="206" t="s">
        <v>325</v>
      </c>
    </row>
    <row r="941" spans="2:9">
      <c r="B941" s="330"/>
      <c r="C941" s="354"/>
      <c r="D941" s="355"/>
      <c r="E941" s="356"/>
      <c r="F941" s="357"/>
      <c r="G941" s="349">
        <f t="shared" ref="G941" si="95">C941*D941</f>
        <v>0</v>
      </c>
      <c r="H941" s="207" t="s">
        <v>326</v>
      </c>
    </row>
    <row r="942" spans="2:9" ht="18.75">
      <c r="B942" s="256"/>
      <c r="C942" s="257"/>
      <c r="D942" s="271"/>
      <c r="E942" s="258"/>
      <c r="F942" s="358"/>
      <c r="G942" s="257">
        <f t="shared" ref="G942" si="96">C942*D942</f>
        <v>0</v>
      </c>
      <c r="I942" s="97"/>
    </row>
    <row r="943" spans="2:9">
      <c r="B943" s="493" t="s">
        <v>16</v>
      </c>
      <c r="C943" s="494"/>
      <c r="D943" s="276">
        <f>SUM(D915:D942)</f>
        <v>4</v>
      </c>
      <c r="E943" s="359">
        <f>SUM(E915:E942)</f>
        <v>0</v>
      </c>
      <c r="F943" s="276">
        <f t="shared" ref="F943" si="97">D943-E943</f>
        <v>4</v>
      </c>
      <c r="G943" s="277">
        <f>SUM(G915:G938)</f>
        <v>31080</v>
      </c>
    </row>
    <row r="945" spans="2:7">
      <c r="B945" s="493" t="s">
        <v>18</v>
      </c>
      <c r="C945" s="495"/>
      <c r="D945" s="495"/>
      <c r="E945" s="494"/>
      <c r="F945" s="276" t="s">
        <v>19</v>
      </c>
      <c r="G945" s="279" t="s">
        <v>20</v>
      </c>
    </row>
    <row r="946" spans="2:7">
      <c r="B946" s="496" t="str">
        <f>B896</f>
        <v>Saldo Awal 2  Jan 2026</v>
      </c>
      <c r="C946" s="497"/>
      <c r="D946" s="497"/>
      <c r="E946" s="498"/>
      <c r="F946" s="276">
        <f>D915</f>
        <v>4</v>
      </c>
      <c r="G946" s="277">
        <f>G915</f>
        <v>31080</v>
      </c>
    </row>
    <row r="947" spans="2:7">
      <c r="B947" s="496" t="str">
        <f>B897</f>
        <v>Nilai Penerimaan Barang Persediaan Tahun 2026</v>
      </c>
      <c r="C947" s="497"/>
      <c r="D947" s="497"/>
      <c r="E947" s="498"/>
      <c r="F947" s="276">
        <f>D943-F946</f>
        <v>0</v>
      </c>
      <c r="G947" s="277">
        <f>G943-G946</f>
        <v>0</v>
      </c>
    </row>
    <row r="948" spans="2:7">
      <c r="B948" s="496" t="str">
        <f>B898</f>
        <v>Saldo Akhir 31 Maret 2026</v>
      </c>
      <c r="C948" s="497"/>
      <c r="D948" s="497"/>
      <c r="E948" s="498"/>
      <c r="F948" s="280">
        <f>SUM(B951:B954)</f>
        <v>4</v>
      </c>
      <c r="G948" s="281">
        <f>SUM(D951:E954)</f>
        <v>31080</v>
      </c>
    </row>
    <row r="949" spans="2:7">
      <c r="B949" s="282" t="s">
        <v>465</v>
      </c>
      <c r="C949" s="283"/>
      <c r="D949" s="283"/>
      <c r="E949" s="284"/>
      <c r="F949" s="285"/>
      <c r="G949" s="286"/>
    </row>
    <row r="950" spans="2:7" ht="30">
      <c r="B950" s="255" t="s">
        <v>22</v>
      </c>
      <c r="C950" s="254" t="s">
        <v>23</v>
      </c>
      <c r="D950" s="499" t="s">
        <v>20</v>
      </c>
      <c r="E950" s="499"/>
      <c r="F950" s="287"/>
      <c r="G950" s="288"/>
    </row>
    <row r="951" spans="2:7">
      <c r="B951" s="268">
        <f>F943</f>
        <v>4</v>
      </c>
      <c r="C951" s="293">
        <v>7770</v>
      </c>
      <c r="D951" s="500">
        <f>B951*C951</f>
        <v>31080</v>
      </c>
      <c r="E951" s="500"/>
      <c r="F951" s="285"/>
      <c r="G951" s="286"/>
    </row>
    <row r="952" spans="2:7">
      <c r="B952" s="268"/>
      <c r="C952" s="257"/>
      <c r="D952" s="500"/>
      <c r="E952" s="500"/>
      <c r="F952" s="285"/>
      <c r="G952" s="286"/>
    </row>
    <row r="953" spans="2:7">
      <c r="B953" s="268"/>
      <c r="C953" s="289"/>
      <c r="D953" s="500">
        <f t="shared" ref="D953:D954" si="98">B953*C953</f>
        <v>0</v>
      </c>
      <c r="E953" s="500"/>
      <c r="F953" s="285"/>
      <c r="G953" s="286"/>
    </row>
    <row r="954" spans="2:7">
      <c r="B954" s="268"/>
      <c r="C954" s="289"/>
      <c r="D954" s="500">
        <f t="shared" si="98"/>
        <v>0</v>
      </c>
      <c r="E954" s="500"/>
      <c r="F954" s="285"/>
      <c r="G954" s="286"/>
    </row>
    <row r="955" spans="2:7">
      <c r="B955" s="501" t="s">
        <v>24</v>
      </c>
      <c r="C955" s="501"/>
      <c r="D955" s="501"/>
      <c r="E955" s="501"/>
      <c r="F955" s="276">
        <f>F946+F947-F948</f>
        <v>0</v>
      </c>
      <c r="G955" s="277">
        <f>G946+G947-G948</f>
        <v>0</v>
      </c>
    </row>
    <row r="958" spans="2:7">
      <c r="B958" s="502" t="s">
        <v>0</v>
      </c>
      <c r="C958" s="502"/>
      <c r="D958" s="502"/>
      <c r="E958" s="502"/>
      <c r="F958" s="502"/>
      <c r="G958" s="502"/>
    </row>
    <row r="960" spans="2:7">
      <c r="B960" s="252" t="s">
        <v>1</v>
      </c>
      <c r="C960" s="253" t="e">
        <f>#REF!</f>
        <v>#REF!</v>
      </c>
      <c r="G960" s="253"/>
    </row>
    <row r="961" spans="2:7">
      <c r="B961" s="252" t="s">
        <v>3</v>
      </c>
      <c r="C961" s="253" t="s">
        <v>27</v>
      </c>
      <c r="G961" s="253"/>
    </row>
    <row r="962" spans="2:7">
      <c r="G962" s="253"/>
    </row>
    <row r="963" spans="2:7" ht="15" customHeight="1">
      <c r="B963" s="499" t="s">
        <v>5</v>
      </c>
      <c r="C963" s="487" t="s">
        <v>6</v>
      </c>
      <c r="D963" s="499" t="s">
        <v>7</v>
      </c>
      <c r="E963" s="499"/>
      <c r="F963" s="499"/>
      <c r="G963" s="492" t="s">
        <v>8</v>
      </c>
    </row>
    <row r="964" spans="2:7">
      <c r="B964" s="499"/>
      <c r="C964" s="488"/>
      <c r="D964" s="254" t="s">
        <v>9</v>
      </c>
      <c r="E964" s="254" t="s">
        <v>10</v>
      </c>
      <c r="F964" s="254" t="s">
        <v>11</v>
      </c>
      <c r="G964" s="492"/>
    </row>
    <row r="965" spans="2:7">
      <c r="B965" s="348">
        <v>46024</v>
      </c>
      <c r="C965" s="257"/>
      <c r="D965" s="258"/>
      <c r="E965" s="258"/>
      <c r="F965" s="258">
        <f>D965-E965</f>
        <v>0</v>
      </c>
      <c r="G965" s="257">
        <f>C965*D965</f>
        <v>0</v>
      </c>
    </row>
    <row r="966" spans="2:7">
      <c r="B966" s="297"/>
      <c r="C966" s="257"/>
      <c r="D966" s="258"/>
      <c r="E966" s="258"/>
      <c r="F966" s="272">
        <f>F965+D966-E966</f>
        <v>0</v>
      </c>
      <c r="G966" s="360">
        <f>C966*D966</f>
        <v>0</v>
      </c>
    </row>
    <row r="967" spans="2:7">
      <c r="B967" s="297"/>
      <c r="C967" s="257"/>
      <c r="D967" s="258"/>
      <c r="E967" s="258"/>
      <c r="F967" s="272"/>
      <c r="G967" s="360">
        <f t="shared" ref="G967:G972" si="99">C967*D967</f>
        <v>0</v>
      </c>
    </row>
    <row r="968" spans="2:7">
      <c r="B968" s="297"/>
      <c r="C968" s="257"/>
      <c r="D968" s="258"/>
      <c r="E968" s="273"/>
      <c r="F968" s="272">
        <f>F966+D968-E968</f>
        <v>0</v>
      </c>
      <c r="G968" s="360">
        <f t="shared" si="99"/>
        <v>0</v>
      </c>
    </row>
    <row r="969" spans="2:7">
      <c r="B969" s="297"/>
      <c r="C969" s="257"/>
      <c r="D969" s="258"/>
      <c r="E969" s="273"/>
      <c r="F969" s="272">
        <f t="shared" ref="F969:F979" si="100">F968+D969-E969</f>
        <v>0</v>
      </c>
      <c r="G969" s="360">
        <f t="shared" si="99"/>
        <v>0</v>
      </c>
    </row>
    <row r="970" spans="2:7">
      <c r="B970" s="297"/>
      <c r="C970" s="257"/>
      <c r="D970" s="258"/>
      <c r="E970" s="271"/>
      <c r="F970" s="272">
        <f t="shared" si="100"/>
        <v>0</v>
      </c>
      <c r="G970" s="360">
        <f t="shared" si="99"/>
        <v>0</v>
      </c>
    </row>
    <row r="971" spans="2:7">
      <c r="B971" s="302"/>
      <c r="C971" s="343"/>
      <c r="D971" s="271"/>
      <c r="E971" s="271"/>
      <c r="F971" s="272">
        <f t="shared" si="100"/>
        <v>0</v>
      </c>
      <c r="G971" s="360">
        <f t="shared" si="99"/>
        <v>0</v>
      </c>
    </row>
    <row r="972" spans="2:7">
      <c r="B972" s="302"/>
      <c r="C972" s="361"/>
      <c r="D972" s="274"/>
      <c r="E972" s="274"/>
      <c r="F972" s="272">
        <f t="shared" si="100"/>
        <v>0</v>
      </c>
      <c r="G972" s="360">
        <f t="shared" si="99"/>
        <v>0</v>
      </c>
    </row>
    <row r="973" spans="2:7">
      <c r="B973" s="302"/>
      <c r="C973" s="361"/>
      <c r="D973" s="274"/>
      <c r="E973" s="274"/>
      <c r="F973" s="272">
        <f t="shared" si="100"/>
        <v>0</v>
      </c>
      <c r="G973" s="253"/>
    </row>
    <row r="974" spans="2:7">
      <c r="B974" s="298"/>
      <c r="C974" s="362"/>
      <c r="D974" s="363"/>
      <c r="E974" s="274"/>
      <c r="F974" s="272">
        <f t="shared" si="100"/>
        <v>0</v>
      </c>
      <c r="G974" s="253"/>
    </row>
    <row r="975" spans="2:7">
      <c r="B975" s="298"/>
      <c r="C975" s="362"/>
      <c r="D975" s="274"/>
      <c r="E975" s="274"/>
      <c r="F975" s="272">
        <f t="shared" si="100"/>
        <v>0</v>
      </c>
      <c r="G975" s="253"/>
    </row>
    <row r="976" spans="2:7">
      <c r="B976" s="298"/>
      <c r="C976" s="362"/>
      <c r="D976" s="274"/>
      <c r="E976" s="274"/>
      <c r="F976" s="272">
        <f t="shared" si="100"/>
        <v>0</v>
      </c>
      <c r="G976" s="253"/>
    </row>
    <row r="977" spans="2:7">
      <c r="B977" s="298"/>
      <c r="C977" s="362"/>
      <c r="D977" s="274"/>
      <c r="E977" s="274"/>
      <c r="F977" s="272">
        <f t="shared" si="100"/>
        <v>0</v>
      </c>
      <c r="G977" s="253"/>
    </row>
    <row r="978" spans="2:7">
      <c r="B978" s="298"/>
      <c r="C978" s="362"/>
      <c r="D978" s="274"/>
      <c r="E978" s="274"/>
      <c r="F978" s="272">
        <f t="shared" si="100"/>
        <v>0</v>
      </c>
      <c r="G978" s="253"/>
    </row>
    <row r="979" spans="2:7">
      <c r="B979" s="275"/>
      <c r="C979" s="362"/>
      <c r="D979" s="274"/>
      <c r="E979" s="274"/>
      <c r="F979" s="272">
        <f t="shared" si="100"/>
        <v>0</v>
      </c>
      <c r="G979" s="253"/>
    </row>
    <row r="980" spans="2:7">
      <c r="B980" s="493" t="s">
        <v>16</v>
      </c>
      <c r="C980" s="494"/>
      <c r="D980" s="276">
        <f>SUM(D965:D979)</f>
        <v>0</v>
      </c>
      <c r="E980" s="276">
        <f>SUM(E966:E979)</f>
        <v>0</v>
      </c>
      <c r="F980" s="276">
        <f>D980-E980</f>
        <v>0</v>
      </c>
      <c r="G980" s="277">
        <f>SUM(G965:G979)</f>
        <v>0</v>
      </c>
    </row>
    <row r="982" spans="2:7">
      <c r="B982" s="493" t="s">
        <v>18</v>
      </c>
      <c r="C982" s="495"/>
      <c r="D982" s="495"/>
      <c r="E982" s="494"/>
      <c r="F982" s="276" t="s">
        <v>19</v>
      </c>
      <c r="G982" s="279" t="s">
        <v>20</v>
      </c>
    </row>
    <row r="983" spans="2:7">
      <c r="B983" s="496" t="str">
        <f>B946</f>
        <v>Saldo Awal 2  Jan 2026</v>
      </c>
      <c r="C983" s="497"/>
      <c r="D983" s="497"/>
      <c r="E983" s="498"/>
      <c r="F983" s="333"/>
      <c r="G983" s="277"/>
    </row>
    <row r="984" spans="2:7">
      <c r="B984" s="496" t="str">
        <f>B947</f>
        <v>Nilai Penerimaan Barang Persediaan Tahun 2026</v>
      </c>
      <c r="C984" s="497"/>
      <c r="D984" s="497"/>
      <c r="E984" s="498"/>
      <c r="F984" s="333">
        <f>D980-F983</f>
        <v>0</v>
      </c>
      <c r="G984" s="277">
        <f>G980-G983</f>
        <v>0</v>
      </c>
    </row>
    <row r="985" spans="2:7">
      <c r="B985" s="496" t="str">
        <f>B948</f>
        <v>Saldo Akhir 31 Maret 2026</v>
      </c>
      <c r="C985" s="497"/>
      <c r="D985" s="497"/>
      <c r="E985" s="498"/>
      <c r="F985" s="280">
        <f>SUM(B988:B991)</f>
        <v>0</v>
      </c>
      <c r="G985" s="281">
        <f>SUM(D988:E991)</f>
        <v>0</v>
      </c>
    </row>
    <row r="986" spans="2:7">
      <c r="B986" s="282" t="s">
        <v>465</v>
      </c>
      <c r="C986" s="283"/>
      <c r="D986" s="283"/>
      <c r="E986" s="284"/>
      <c r="F986" s="285"/>
      <c r="G986" s="286"/>
    </row>
    <row r="987" spans="2:7" ht="30">
      <c r="B987" s="255" t="s">
        <v>22</v>
      </c>
      <c r="C987" s="254" t="s">
        <v>23</v>
      </c>
      <c r="D987" s="499" t="s">
        <v>20</v>
      </c>
      <c r="E987" s="499"/>
      <c r="F987" s="287"/>
      <c r="G987" s="288"/>
    </row>
    <row r="988" spans="2:7">
      <c r="B988" s="268"/>
      <c r="C988" s="289"/>
      <c r="D988" s="500">
        <f>B988*C988</f>
        <v>0</v>
      </c>
      <c r="E988" s="500"/>
      <c r="F988" s="285"/>
      <c r="G988" s="286"/>
    </row>
    <row r="989" spans="2:7">
      <c r="B989" s="268"/>
      <c r="C989" s="289"/>
      <c r="D989" s="500">
        <f t="shared" ref="D989:D991" si="101">B989*C989</f>
        <v>0</v>
      </c>
      <c r="E989" s="500"/>
      <c r="F989" s="285"/>
      <c r="G989" s="286"/>
    </row>
    <row r="990" spans="2:7">
      <c r="B990" s="268"/>
      <c r="C990" s="289"/>
      <c r="D990" s="500">
        <f t="shared" si="101"/>
        <v>0</v>
      </c>
      <c r="E990" s="500"/>
      <c r="F990" s="285"/>
      <c r="G990" s="286"/>
    </row>
    <row r="991" spans="2:7">
      <c r="B991" s="268"/>
      <c r="C991" s="289"/>
      <c r="D991" s="500">
        <f t="shared" si="101"/>
        <v>0</v>
      </c>
      <c r="E991" s="500"/>
      <c r="F991" s="285"/>
      <c r="G991" s="286"/>
    </row>
    <row r="992" spans="2:7">
      <c r="B992" s="501" t="s">
        <v>24</v>
      </c>
      <c r="C992" s="501"/>
      <c r="D992" s="501"/>
      <c r="E992" s="501"/>
      <c r="F992" s="276">
        <f>F983+F984-F985</f>
        <v>0</v>
      </c>
      <c r="G992" s="277">
        <f>G983+G984-G985</f>
        <v>0</v>
      </c>
    </row>
    <row r="995" spans="1:7">
      <c r="B995" s="502" t="s">
        <v>0</v>
      </c>
      <c r="C995" s="502"/>
      <c r="D995" s="502"/>
      <c r="E995" s="502"/>
      <c r="F995" s="502"/>
      <c r="G995" s="502"/>
    </row>
    <row r="997" spans="1:7">
      <c r="A997" s="250">
        <v>19</v>
      </c>
      <c r="B997" s="252" t="s">
        <v>1</v>
      </c>
      <c r="C997" s="253" t="str">
        <f>'Rekap Master'!B35</f>
        <v>Paperclips  no 5</v>
      </c>
      <c r="G997" s="253"/>
    </row>
    <row r="998" spans="1:7">
      <c r="B998" s="252" t="s">
        <v>3</v>
      </c>
      <c r="C998" s="253" t="s">
        <v>28</v>
      </c>
      <c r="G998" s="253"/>
    </row>
    <row r="999" spans="1:7">
      <c r="G999" s="253"/>
    </row>
    <row r="1000" spans="1:7" s="65" customFormat="1" ht="15" customHeight="1">
      <c r="A1000" s="321"/>
      <c r="B1000" s="499" t="s">
        <v>5</v>
      </c>
      <c r="C1000" s="487" t="s">
        <v>6</v>
      </c>
      <c r="D1000" s="499" t="s">
        <v>7</v>
      </c>
      <c r="E1000" s="499"/>
      <c r="F1000" s="499"/>
      <c r="G1000" s="492" t="s">
        <v>8</v>
      </c>
    </row>
    <row r="1001" spans="1:7" s="65" customFormat="1">
      <c r="A1001" s="321"/>
      <c r="B1001" s="499"/>
      <c r="C1001" s="488"/>
      <c r="D1001" s="254" t="s">
        <v>9</v>
      </c>
      <c r="E1001" s="254" t="s">
        <v>10</v>
      </c>
      <c r="F1001" s="254" t="s">
        <v>11</v>
      </c>
      <c r="G1001" s="492"/>
    </row>
    <row r="1002" spans="1:7" s="65" customFormat="1">
      <c r="A1002" s="321"/>
      <c r="B1002" s="256">
        <v>46024</v>
      </c>
      <c r="C1002" s="257">
        <v>7300</v>
      </c>
      <c r="D1002" s="258">
        <v>3</v>
      </c>
      <c r="E1002" s="258"/>
      <c r="F1002" s="258"/>
      <c r="G1002" s="257">
        <f>C1002*D1002</f>
        <v>21900</v>
      </c>
    </row>
    <row r="1003" spans="1:7" s="65" customFormat="1">
      <c r="A1003" s="321"/>
      <c r="B1003" s="256"/>
      <c r="C1003" s="257"/>
      <c r="D1003" s="364"/>
      <c r="E1003" s="258"/>
      <c r="F1003" s="258"/>
      <c r="G1003" s="257">
        <f>C1003*D1003</f>
        <v>0</v>
      </c>
    </row>
    <row r="1004" spans="1:7" s="65" customFormat="1">
      <c r="A1004" s="321"/>
      <c r="B1004" s="407"/>
      <c r="C1004" s="257"/>
      <c r="D1004" s="364"/>
      <c r="E1004" s="258"/>
      <c r="F1004" s="258"/>
      <c r="G1004" s="257">
        <f t="shared" ref="G1004" si="102">C1004*D1004</f>
        <v>0</v>
      </c>
    </row>
    <row r="1005" spans="1:7" s="65" customFormat="1">
      <c r="A1005" s="321"/>
      <c r="B1005" s="429"/>
      <c r="C1005" s="257"/>
      <c r="D1005" s="266"/>
      <c r="E1005" s="268"/>
      <c r="F1005" s="258"/>
      <c r="G1005" s="257">
        <f>C1005*D1005</f>
        <v>0</v>
      </c>
    </row>
    <row r="1006" spans="1:7">
      <c r="B1006" s="428"/>
      <c r="C1006" s="257"/>
      <c r="D1006" s="364"/>
      <c r="E1006" s="268"/>
      <c r="F1006" s="258"/>
      <c r="G1006" s="257">
        <f>C1006*D1006</f>
        <v>0</v>
      </c>
    </row>
    <row r="1007" spans="1:7">
      <c r="B1007" s="256"/>
      <c r="C1007" s="257"/>
      <c r="D1007" s="258"/>
      <c r="E1007" s="258"/>
      <c r="F1007" s="258"/>
      <c r="G1007" s="257">
        <f>C1007*D1007</f>
        <v>0</v>
      </c>
    </row>
    <row r="1008" spans="1:7">
      <c r="B1008" s="267"/>
      <c r="C1008" s="260"/>
      <c r="D1008" s="266"/>
      <c r="E1008" s="268"/>
      <c r="F1008" s="258"/>
      <c r="G1008" s="262"/>
    </row>
    <row r="1009" spans="2:9">
      <c r="B1009" s="434"/>
      <c r="C1009" s="96"/>
      <c r="D1009" s="266"/>
      <c r="E1009" s="268"/>
      <c r="F1009" s="258"/>
      <c r="G1009" s="262"/>
    </row>
    <row r="1010" spans="2:9">
      <c r="B1010" s="434"/>
      <c r="C1010" s="96"/>
      <c r="D1010" s="266"/>
      <c r="E1010" s="268"/>
      <c r="F1010" s="258"/>
      <c r="G1010" s="262"/>
    </row>
    <row r="1011" spans="2:9">
      <c r="B1011" s="434"/>
      <c r="C1011" s="260"/>
      <c r="D1011" s="266"/>
      <c r="E1011" s="268"/>
      <c r="F1011" s="258"/>
      <c r="G1011" s="262"/>
    </row>
    <row r="1012" spans="2:9">
      <c r="B1012" s="434"/>
      <c r="C1012" s="96"/>
      <c r="D1012" s="266"/>
      <c r="E1012" s="268"/>
      <c r="F1012" s="258"/>
      <c r="G1012" s="272"/>
    </row>
    <row r="1013" spans="2:9">
      <c r="B1013" s="256"/>
      <c r="C1013" s="260"/>
      <c r="D1013" s="266"/>
      <c r="E1013" s="268"/>
      <c r="F1013" s="258"/>
      <c r="G1013" s="272"/>
    </row>
    <row r="1014" spans="2:9">
      <c r="B1014" s="256"/>
      <c r="C1014" s="260"/>
      <c r="D1014" s="266"/>
      <c r="E1014" s="268"/>
      <c r="F1014" s="258"/>
      <c r="G1014" s="272"/>
    </row>
    <row r="1015" spans="2:9">
      <c r="B1015" s="256"/>
      <c r="C1015" s="96"/>
      <c r="D1015" s="266"/>
      <c r="E1015" s="268"/>
      <c r="F1015" s="258"/>
      <c r="G1015" s="272"/>
    </row>
    <row r="1016" spans="2:9">
      <c r="B1016" s="256"/>
      <c r="C1016" s="96"/>
      <c r="D1016" s="266"/>
      <c r="E1016" s="273"/>
      <c r="F1016" s="258"/>
      <c r="G1016" s="272"/>
    </row>
    <row r="1017" spans="2:9">
      <c r="B1017" s="256"/>
      <c r="C1017" s="257"/>
      <c r="D1017" s="274"/>
      <c r="E1017" s="268"/>
      <c r="F1017" s="258"/>
      <c r="G1017" s="289">
        <f t="shared" ref="G1017:G1021" si="103">C1017*D1017</f>
        <v>0</v>
      </c>
    </row>
    <row r="1018" spans="2:9">
      <c r="B1018" s="256"/>
      <c r="C1018" s="257"/>
      <c r="D1018" s="274"/>
      <c r="E1018" s="268"/>
      <c r="F1018" s="258"/>
      <c r="G1018" s="289">
        <f t="shared" si="103"/>
        <v>0</v>
      </c>
    </row>
    <row r="1019" spans="2:9">
      <c r="B1019" s="256"/>
      <c r="C1019" s="257"/>
      <c r="D1019" s="274"/>
      <c r="E1019" s="273"/>
      <c r="F1019" s="258"/>
      <c r="G1019" s="289">
        <f t="shared" ref="G1019" si="104">C1019*D1019</f>
        <v>0</v>
      </c>
      <c r="H1019" s="98">
        <v>0</v>
      </c>
      <c r="I1019" s="89" t="s">
        <v>12</v>
      </c>
    </row>
    <row r="1020" spans="2:9">
      <c r="B1020" s="256"/>
      <c r="C1020" s="343"/>
      <c r="D1020" s="274"/>
      <c r="E1020" s="273"/>
      <c r="F1020" s="258"/>
      <c r="G1020" s="289">
        <f t="shared" ref="G1020" si="105">C1020*D1020</f>
        <v>0</v>
      </c>
      <c r="H1020" s="85">
        <v>0</v>
      </c>
      <c r="I1020" s="89" t="s">
        <v>13</v>
      </c>
    </row>
    <row r="1021" spans="2:9">
      <c r="B1021" s="298"/>
      <c r="C1021" s="343"/>
      <c r="D1021" s="274"/>
      <c r="E1021" s="274"/>
      <c r="F1021" s="268"/>
      <c r="G1021" s="289">
        <f t="shared" si="103"/>
        <v>0</v>
      </c>
      <c r="H1021" s="94">
        <v>0</v>
      </c>
      <c r="I1021" s="89" t="s">
        <v>14</v>
      </c>
    </row>
    <row r="1022" spans="2:9">
      <c r="B1022" s="365"/>
      <c r="C1022" s="366"/>
      <c r="D1022" s="274"/>
      <c r="E1022" s="274"/>
      <c r="F1022" s="268"/>
      <c r="G1022" s="289"/>
      <c r="H1022" s="87">
        <v>0</v>
      </c>
      <c r="I1022" s="89" t="s">
        <v>15</v>
      </c>
    </row>
    <row r="1023" spans="2:9">
      <c r="B1023" s="365"/>
      <c r="C1023" s="366"/>
      <c r="D1023" s="274"/>
      <c r="E1023" s="274"/>
      <c r="F1023" s="268"/>
      <c r="G1023" s="289"/>
    </row>
    <row r="1024" spans="2:9">
      <c r="B1024" s="493" t="s">
        <v>16</v>
      </c>
      <c r="C1024" s="494"/>
      <c r="D1024" s="276">
        <f>SUM(D1002:D1021)</f>
        <v>3</v>
      </c>
      <c r="E1024" s="299">
        <f>SUM(E1003:E1023)</f>
        <v>0</v>
      </c>
      <c r="F1024" s="276">
        <f>D1024-E1024</f>
        <v>3</v>
      </c>
      <c r="G1024" s="277">
        <f>SUM(G1002:G1021)</f>
        <v>21900</v>
      </c>
    </row>
    <row r="1026" spans="1:8">
      <c r="B1026" s="493" t="s">
        <v>18</v>
      </c>
      <c r="C1026" s="495"/>
      <c r="D1026" s="495"/>
      <c r="E1026" s="494"/>
      <c r="F1026" s="276" t="s">
        <v>19</v>
      </c>
      <c r="G1026" s="279" t="s">
        <v>20</v>
      </c>
    </row>
    <row r="1027" spans="1:8">
      <c r="B1027" s="496" t="str">
        <f>B946</f>
        <v>Saldo Awal 2  Jan 2026</v>
      </c>
      <c r="C1027" s="497"/>
      <c r="D1027" s="497"/>
      <c r="E1027" s="498"/>
      <c r="F1027" s="276">
        <f>D1002</f>
        <v>3</v>
      </c>
      <c r="G1027" s="277">
        <f>G1002</f>
        <v>21900</v>
      </c>
    </row>
    <row r="1028" spans="1:8">
      <c r="B1028" s="496" t="str">
        <f>B984</f>
        <v>Nilai Penerimaan Barang Persediaan Tahun 2026</v>
      </c>
      <c r="C1028" s="497"/>
      <c r="D1028" s="497"/>
      <c r="E1028" s="498"/>
      <c r="F1028" s="276">
        <f>D1024-F1027</f>
        <v>0</v>
      </c>
      <c r="G1028" s="277">
        <f>G1024-G1027</f>
        <v>0</v>
      </c>
    </row>
    <row r="1029" spans="1:8">
      <c r="B1029" s="496" t="str">
        <f>B985</f>
        <v>Saldo Akhir 31 Maret 2026</v>
      </c>
      <c r="C1029" s="497"/>
      <c r="D1029" s="497"/>
      <c r="E1029" s="498"/>
      <c r="F1029" s="280">
        <f>SUM(B1032:B1035)</f>
        <v>3</v>
      </c>
      <c r="G1029" s="281">
        <f>SUM(D1032:E1035)</f>
        <v>21900</v>
      </c>
    </row>
    <row r="1030" spans="1:8">
      <c r="B1030" s="282" t="s">
        <v>465</v>
      </c>
      <c r="C1030" s="283"/>
      <c r="D1030" s="283"/>
      <c r="E1030" s="284"/>
      <c r="F1030" s="285"/>
      <c r="G1030" s="286"/>
    </row>
    <row r="1031" spans="1:8" ht="30">
      <c r="B1031" s="255" t="s">
        <v>22</v>
      </c>
      <c r="C1031" s="254" t="s">
        <v>23</v>
      </c>
      <c r="D1031" s="499" t="s">
        <v>20</v>
      </c>
      <c r="E1031" s="499"/>
      <c r="F1031" s="287"/>
      <c r="G1031" s="288"/>
      <c r="H1031" s="66"/>
    </row>
    <row r="1032" spans="1:8">
      <c r="B1032" s="268">
        <f>F1024</f>
        <v>3</v>
      </c>
      <c r="C1032" s="408">
        <v>7300</v>
      </c>
      <c r="D1032" s="500">
        <f>B1032*C1032</f>
        <v>21900</v>
      </c>
      <c r="E1032" s="500"/>
      <c r="F1032" s="285"/>
      <c r="G1032" s="286"/>
    </row>
    <row r="1033" spans="1:8">
      <c r="B1033" s="268"/>
      <c r="C1033" s="260"/>
      <c r="D1033" s="500">
        <f t="shared" ref="D1033:D1035" si="106">B1033*C1033</f>
        <v>0</v>
      </c>
      <c r="E1033" s="500"/>
      <c r="F1033" s="285"/>
      <c r="G1033" s="286"/>
    </row>
    <row r="1034" spans="1:8">
      <c r="B1034" s="268"/>
      <c r="C1034" s="289"/>
      <c r="D1034" s="500">
        <f t="shared" si="106"/>
        <v>0</v>
      </c>
      <c r="E1034" s="500"/>
      <c r="F1034" s="285"/>
      <c r="G1034" s="286"/>
    </row>
    <row r="1035" spans="1:8">
      <c r="B1035" s="268"/>
      <c r="C1035" s="289"/>
      <c r="D1035" s="500">
        <f t="shared" si="106"/>
        <v>0</v>
      </c>
      <c r="E1035" s="500"/>
      <c r="F1035" s="285"/>
      <c r="G1035" s="286"/>
    </row>
    <row r="1036" spans="1:8">
      <c r="B1036" s="501" t="s">
        <v>24</v>
      </c>
      <c r="C1036" s="501"/>
      <c r="D1036" s="501"/>
      <c r="E1036" s="501"/>
      <c r="F1036" s="276">
        <f>F1027+F1028-F1029</f>
        <v>0</v>
      </c>
      <c r="G1036" s="277">
        <f>G1027+G1028-G1029</f>
        <v>0</v>
      </c>
    </row>
    <row r="1038" spans="1:8">
      <c r="B1038" s="502" t="s">
        <v>0</v>
      </c>
      <c r="C1038" s="502"/>
      <c r="D1038" s="502"/>
      <c r="E1038" s="502"/>
      <c r="F1038" s="502"/>
      <c r="G1038" s="502"/>
    </row>
    <row r="1040" spans="1:8">
      <c r="A1040" s="250">
        <v>20</v>
      </c>
      <c r="B1040" s="252" t="s">
        <v>1</v>
      </c>
      <c r="C1040" s="253" t="e">
        <f>#REF!</f>
        <v>#REF!</v>
      </c>
      <c r="G1040" s="253"/>
    </row>
    <row r="1041" spans="2:7">
      <c r="B1041" s="252" t="s">
        <v>3</v>
      </c>
      <c r="C1041" s="253" t="s">
        <v>28</v>
      </c>
      <c r="G1041" s="253"/>
    </row>
    <row r="1042" spans="2:7">
      <c r="G1042" s="253"/>
    </row>
    <row r="1043" spans="2:7" ht="15" customHeight="1">
      <c r="B1043" s="499" t="s">
        <v>5</v>
      </c>
      <c r="C1043" s="487" t="s">
        <v>6</v>
      </c>
      <c r="D1043" s="499" t="s">
        <v>7</v>
      </c>
      <c r="E1043" s="499"/>
      <c r="F1043" s="499"/>
      <c r="G1043" s="492" t="s">
        <v>8</v>
      </c>
    </row>
    <row r="1044" spans="2:7">
      <c r="B1044" s="499"/>
      <c r="C1044" s="488"/>
      <c r="D1044" s="254" t="s">
        <v>9</v>
      </c>
      <c r="E1044" s="254" t="s">
        <v>10</v>
      </c>
      <c r="F1044" s="254" t="s">
        <v>11</v>
      </c>
      <c r="G1044" s="492"/>
    </row>
    <row r="1045" spans="2:7">
      <c r="B1045" s="256">
        <v>46024</v>
      </c>
      <c r="C1045" s="260"/>
      <c r="D1045" s="258"/>
      <c r="E1045" s="258"/>
      <c r="F1045" s="258"/>
      <c r="G1045" s="257">
        <f>C1045*D1045</f>
        <v>0</v>
      </c>
    </row>
    <row r="1046" spans="2:7">
      <c r="B1046" s="256"/>
      <c r="C1046" s="257"/>
      <c r="D1046" s="364"/>
      <c r="E1046" s="258"/>
      <c r="F1046" s="258"/>
      <c r="G1046" s="257">
        <f>C1046*D1046</f>
        <v>0</v>
      </c>
    </row>
    <row r="1047" spans="2:7">
      <c r="B1047" s="429"/>
      <c r="C1047" s="257"/>
      <c r="D1047" s="364"/>
      <c r="E1047" s="258"/>
      <c r="F1047" s="258"/>
      <c r="G1047" s="257">
        <f>C1047*D1047</f>
        <v>0</v>
      </c>
    </row>
    <row r="1048" spans="2:7">
      <c r="B1048" s="256"/>
      <c r="C1048" s="257"/>
      <c r="D1048" s="258"/>
      <c r="E1048" s="258"/>
      <c r="F1048" s="258"/>
      <c r="G1048" s="257">
        <f t="shared" ref="G1048:G1056" si="107">C1048*D1048</f>
        <v>0</v>
      </c>
    </row>
    <row r="1049" spans="2:7">
      <c r="B1049" s="256"/>
      <c r="C1049" s="257"/>
      <c r="D1049" s="258"/>
      <c r="E1049" s="258"/>
      <c r="F1049" s="258"/>
      <c r="G1049" s="257">
        <f t="shared" si="107"/>
        <v>0</v>
      </c>
    </row>
    <row r="1050" spans="2:7">
      <c r="B1050" s="267"/>
      <c r="C1050" s="96"/>
      <c r="D1050" s="266"/>
      <c r="E1050" s="273"/>
      <c r="F1050" s="258"/>
      <c r="G1050" s="257">
        <f t="shared" si="107"/>
        <v>0</v>
      </c>
    </row>
    <row r="1051" spans="2:7">
      <c r="B1051" s="434"/>
      <c r="C1051" s="96"/>
      <c r="D1051" s="266"/>
      <c r="E1051" s="273"/>
      <c r="F1051" s="258"/>
      <c r="G1051" s="257">
        <f t="shared" si="107"/>
        <v>0</v>
      </c>
    </row>
    <row r="1052" spans="2:7">
      <c r="B1052" s="434"/>
      <c r="C1052" s="96"/>
      <c r="D1052" s="266"/>
      <c r="E1052" s="273"/>
      <c r="F1052" s="258"/>
      <c r="G1052" s="257">
        <f t="shared" si="107"/>
        <v>0</v>
      </c>
    </row>
    <row r="1053" spans="2:7">
      <c r="B1053" s="256"/>
      <c r="C1053" s="96"/>
      <c r="D1053" s="266"/>
      <c r="E1053" s="273"/>
      <c r="F1053" s="258"/>
      <c r="G1053" s="257">
        <f t="shared" si="107"/>
        <v>0</v>
      </c>
    </row>
    <row r="1054" spans="2:7">
      <c r="B1054" s="256"/>
      <c r="C1054" s="260"/>
      <c r="D1054" s="266"/>
      <c r="E1054" s="273"/>
      <c r="F1054" s="258"/>
      <c r="G1054" s="257">
        <f t="shared" si="107"/>
        <v>0</v>
      </c>
    </row>
    <row r="1055" spans="2:7">
      <c r="B1055" s="256"/>
      <c r="C1055" s="260"/>
      <c r="D1055" s="258"/>
      <c r="E1055" s="258"/>
      <c r="F1055" s="258"/>
      <c r="G1055" s="257">
        <f t="shared" si="107"/>
        <v>0</v>
      </c>
    </row>
    <row r="1056" spans="2:7">
      <c r="B1056" s="256"/>
      <c r="C1056" s="96"/>
      <c r="D1056" s="266"/>
      <c r="E1056" s="273"/>
      <c r="F1056" s="258"/>
      <c r="G1056" s="257">
        <f t="shared" si="107"/>
        <v>0</v>
      </c>
    </row>
    <row r="1057" spans="2:9">
      <c r="B1057" s="256"/>
      <c r="C1057" s="96"/>
      <c r="D1057" s="266"/>
      <c r="E1057" s="273"/>
      <c r="F1057" s="258"/>
      <c r="G1057" s="262">
        <f>D1057*C1057</f>
        <v>0</v>
      </c>
    </row>
    <row r="1058" spans="2:9">
      <c r="B1058" s="256"/>
      <c r="C1058" s="96"/>
      <c r="D1058" s="266"/>
      <c r="E1058" s="273"/>
      <c r="F1058" s="258"/>
      <c r="G1058" s="262">
        <f>D1058*C1058</f>
        <v>0</v>
      </c>
    </row>
    <row r="1059" spans="2:9">
      <c r="B1059" s="267"/>
      <c r="C1059" s="263"/>
      <c r="D1059" s="264"/>
      <c r="E1059" s="261"/>
      <c r="F1059" s="258"/>
      <c r="G1059" s="262"/>
    </row>
    <row r="1060" spans="2:9">
      <c r="B1060" s="256"/>
      <c r="C1060" s="96"/>
      <c r="D1060" s="264"/>
      <c r="E1060" s="261"/>
      <c r="F1060" s="258"/>
      <c r="G1060" s="262">
        <f>C1060*D1060</f>
        <v>0</v>
      </c>
    </row>
    <row r="1061" spans="2:9">
      <c r="B1061" s="256"/>
      <c r="C1061" s="96"/>
      <c r="D1061" s="264"/>
      <c r="E1061" s="261"/>
      <c r="F1061" s="258"/>
      <c r="G1061" s="262">
        <f>C1061*D1061</f>
        <v>0</v>
      </c>
    </row>
    <row r="1062" spans="2:9">
      <c r="B1062" s="256"/>
      <c r="C1062" s="260"/>
      <c r="D1062" s="261"/>
      <c r="E1062" s="261"/>
      <c r="F1062" s="258"/>
      <c r="G1062" s="262">
        <f>D1062*C1062</f>
        <v>0</v>
      </c>
    </row>
    <row r="1063" spans="2:9">
      <c r="B1063" s="256"/>
      <c r="C1063" s="96"/>
      <c r="D1063" s="264"/>
      <c r="E1063" s="261"/>
      <c r="F1063" s="258"/>
      <c r="G1063" s="262">
        <f t="shared" ref="G1063:G1064" si="108">D1063*C1063</f>
        <v>0</v>
      </c>
    </row>
    <row r="1064" spans="2:9">
      <c r="B1064" s="256"/>
      <c r="C1064" s="260"/>
      <c r="D1064" s="264"/>
      <c r="E1064" s="264"/>
      <c r="F1064" s="258"/>
      <c r="G1064" s="262">
        <f t="shared" si="108"/>
        <v>0</v>
      </c>
      <c r="H1064" s="85">
        <v>0</v>
      </c>
      <c r="I1064" s="89" t="s">
        <v>13</v>
      </c>
    </row>
    <row r="1065" spans="2:9">
      <c r="B1065" s="256"/>
      <c r="C1065" s="260"/>
      <c r="D1065" s="258"/>
      <c r="E1065" s="258"/>
      <c r="F1065" s="258"/>
      <c r="G1065" s="289">
        <f t="shared" ref="G1065:G1071" si="109">C1065*D1065</f>
        <v>0</v>
      </c>
      <c r="H1065" s="94">
        <v>0</v>
      </c>
      <c r="I1065" s="89" t="s">
        <v>14</v>
      </c>
    </row>
    <row r="1066" spans="2:9">
      <c r="B1066" s="256"/>
      <c r="C1066" s="260"/>
      <c r="D1066" s="258"/>
      <c r="E1066" s="258"/>
      <c r="F1066" s="268"/>
      <c r="G1066" s="289"/>
      <c r="H1066" s="94"/>
      <c r="I1066" s="89"/>
    </row>
    <row r="1067" spans="2:9">
      <c r="B1067" s="256"/>
      <c r="C1067" s="260"/>
      <c r="D1067" s="258"/>
      <c r="E1067" s="258"/>
      <c r="F1067" s="268"/>
      <c r="G1067" s="289"/>
      <c r="H1067" s="94"/>
      <c r="I1067" s="89"/>
    </row>
    <row r="1068" spans="2:9">
      <c r="B1068" s="256"/>
      <c r="C1068" s="260"/>
      <c r="D1068" s="258"/>
      <c r="E1068" s="258"/>
      <c r="F1068" s="268"/>
      <c r="G1068" s="289"/>
      <c r="H1068" s="94"/>
      <c r="I1068" s="89"/>
    </row>
    <row r="1069" spans="2:9">
      <c r="B1069" s="256"/>
      <c r="C1069" s="260"/>
      <c r="D1069" s="258"/>
      <c r="E1069" s="258"/>
      <c r="F1069" s="268"/>
      <c r="G1069" s="289"/>
      <c r="H1069" s="94"/>
      <c r="I1069" s="89"/>
    </row>
    <row r="1070" spans="2:9">
      <c r="B1070" s="256"/>
      <c r="C1070" s="257"/>
      <c r="D1070" s="274"/>
      <c r="E1070" s="274"/>
      <c r="F1070" s="268"/>
      <c r="G1070" s="289">
        <f t="shared" ref="G1070" si="110">C1070*D1070</f>
        <v>0</v>
      </c>
      <c r="H1070" s="87">
        <v>0</v>
      </c>
      <c r="I1070" s="89" t="s">
        <v>15</v>
      </c>
    </row>
    <row r="1071" spans="2:9">
      <c r="B1071" s="256"/>
      <c r="C1071" s="257"/>
      <c r="D1071" s="274"/>
      <c r="E1071" s="274"/>
      <c r="F1071" s="268"/>
      <c r="G1071" s="289">
        <f t="shared" si="109"/>
        <v>0</v>
      </c>
    </row>
    <row r="1072" spans="2:9">
      <c r="B1072" s="493" t="s">
        <v>16</v>
      </c>
      <c r="C1072" s="494"/>
      <c r="D1072" s="276">
        <f>SUM(D1045:D1071)</f>
        <v>0</v>
      </c>
      <c r="E1072" s="276">
        <f>SUM(E1046:E1071)</f>
        <v>0</v>
      </c>
      <c r="F1072" s="276">
        <f t="shared" ref="F1072" si="111">D1072-E1072</f>
        <v>0</v>
      </c>
      <c r="G1072" s="277">
        <f>SUM(G1045:G1071)</f>
        <v>0</v>
      </c>
    </row>
    <row r="1074" spans="1:7">
      <c r="B1074" s="493" t="s">
        <v>18</v>
      </c>
      <c r="C1074" s="495"/>
      <c r="D1074" s="495"/>
      <c r="E1074" s="494"/>
      <c r="F1074" s="276" t="s">
        <v>19</v>
      </c>
      <c r="G1074" s="279" t="s">
        <v>20</v>
      </c>
    </row>
    <row r="1075" spans="1:7">
      <c r="B1075" s="496" t="str">
        <f>B1027</f>
        <v>Saldo Awal 2  Jan 2026</v>
      </c>
      <c r="C1075" s="497"/>
      <c r="D1075" s="497"/>
      <c r="E1075" s="498"/>
      <c r="F1075" s="276">
        <f>D1045</f>
        <v>0</v>
      </c>
      <c r="G1075" s="277">
        <f>G1045</f>
        <v>0</v>
      </c>
    </row>
    <row r="1076" spans="1:7">
      <c r="B1076" s="496" t="str">
        <f>B1028</f>
        <v>Nilai Penerimaan Barang Persediaan Tahun 2026</v>
      </c>
      <c r="C1076" s="497"/>
      <c r="D1076" s="497"/>
      <c r="E1076" s="498"/>
      <c r="F1076" s="276">
        <f>D1072-F1075</f>
        <v>0</v>
      </c>
      <c r="G1076" s="277">
        <f>G1072-G1075</f>
        <v>0</v>
      </c>
    </row>
    <row r="1077" spans="1:7">
      <c r="B1077" s="496" t="str">
        <f>B1029</f>
        <v>Saldo Akhir 31 Maret 2026</v>
      </c>
      <c r="C1077" s="497"/>
      <c r="D1077" s="497"/>
      <c r="E1077" s="498"/>
      <c r="F1077" s="280">
        <f>SUM(B1080:B1083)</f>
        <v>0</v>
      </c>
      <c r="G1077" s="281">
        <f>SUM(D1080:E1083)</f>
        <v>0</v>
      </c>
    </row>
    <row r="1078" spans="1:7">
      <c r="B1078" s="282" t="s">
        <v>465</v>
      </c>
      <c r="C1078" s="283"/>
      <c r="D1078" s="283"/>
      <c r="E1078" s="284"/>
      <c r="F1078" s="285"/>
      <c r="G1078" s="286"/>
    </row>
    <row r="1079" spans="1:7" ht="30">
      <c r="B1079" s="255" t="s">
        <v>22</v>
      </c>
      <c r="C1079" s="254" t="s">
        <v>23</v>
      </c>
      <c r="D1079" s="499" t="s">
        <v>20</v>
      </c>
      <c r="E1079" s="499"/>
      <c r="F1079" s="287"/>
      <c r="G1079" s="288"/>
    </row>
    <row r="1080" spans="1:7">
      <c r="B1080" s="268">
        <f>F1072</f>
        <v>0</v>
      </c>
      <c r="C1080" s="260">
        <v>10500</v>
      </c>
      <c r="D1080" s="500">
        <f>B1080*C1080</f>
        <v>0</v>
      </c>
      <c r="E1080" s="500"/>
      <c r="F1080" s="285"/>
      <c r="G1080" s="286"/>
    </row>
    <row r="1081" spans="1:7">
      <c r="B1081" s="268"/>
      <c r="C1081" s="257"/>
      <c r="D1081" s="500">
        <f t="shared" ref="D1081:D1083" si="112">B1081*C1081</f>
        <v>0</v>
      </c>
      <c r="E1081" s="500"/>
      <c r="F1081" s="285"/>
      <c r="G1081" s="286"/>
    </row>
    <row r="1082" spans="1:7">
      <c r="B1082" s="268"/>
      <c r="C1082" s="289"/>
      <c r="D1082" s="500">
        <f t="shared" si="112"/>
        <v>0</v>
      </c>
      <c r="E1082" s="500"/>
      <c r="F1082" s="285"/>
      <c r="G1082" s="286"/>
    </row>
    <row r="1083" spans="1:7">
      <c r="B1083" s="268"/>
      <c r="C1083" s="289"/>
      <c r="D1083" s="500">
        <f t="shared" si="112"/>
        <v>0</v>
      </c>
      <c r="E1083" s="500"/>
      <c r="F1083" s="285"/>
      <c r="G1083" s="286"/>
    </row>
    <row r="1084" spans="1:7">
      <c r="B1084" s="501" t="s">
        <v>24</v>
      </c>
      <c r="C1084" s="501"/>
      <c r="D1084" s="501"/>
      <c r="E1084" s="501"/>
      <c r="F1084" s="276">
        <f>F1075+F1076-F1077</f>
        <v>0</v>
      </c>
      <c r="G1084" s="277">
        <f>G1075+G1076-G1077</f>
        <v>0</v>
      </c>
    </row>
    <row r="1086" spans="1:7">
      <c r="B1086" s="502" t="s">
        <v>0</v>
      </c>
      <c r="C1086" s="502"/>
      <c r="D1086" s="502"/>
      <c r="E1086" s="502"/>
      <c r="F1086" s="502"/>
      <c r="G1086" s="502"/>
    </row>
    <row r="1088" spans="1:7">
      <c r="A1088" s="250">
        <v>21</v>
      </c>
      <c r="B1088" s="252" t="s">
        <v>1</v>
      </c>
      <c r="C1088" s="367" t="e">
        <f>#REF!</f>
        <v>#REF!</v>
      </c>
      <c r="G1088" s="253"/>
    </row>
    <row r="1089" spans="2:7">
      <c r="B1089" s="252" t="s">
        <v>3</v>
      </c>
      <c r="C1089" s="253" t="s">
        <v>27</v>
      </c>
      <c r="G1089" s="253"/>
    </row>
    <row r="1090" spans="2:7">
      <c r="G1090" s="253"/>
    </row>
    <row r="1091" spans="2:7" ht="15" customHeight="1">
      <c r="B1091" s="499" t="s">
        <v>5</v>
      </c>
      <c r="C1091" s="487" t="s">
        <v>6</v>
      </c>
      <c r="D1091" s="499" t="s">
        <v>7</v>
      </c>
      <c r="E1091" s="499"/>
      <c r="F1091" s="499"/>
      <c r="G1091" s="492" t="s">
        <v>8</v>
      </c>
    </row>
    <row r="1092" spans="2:7">
      <c r="B1092" s="499"/>
      <c r="C1092" s="488"/>
      <c r="D1092" s="254" t="s">
        <v>9</v>
      </c>
      <c r="E1092" s="254" t="s">
        <v>10</v>
      </c>
      <c r="F1092" s="254" t="s">
        <v>11</v>
      </c>
      <c r="G1092" s="492"/>
    </row>
    <row r="1093" spans="2:7">
      <c r="B1093" s="267">
        <v>46024</v>
      </c>
      <c r="C1093" s="257"/>
      <c r="D1093" s="258"/>
      <c r="E1093" s="258"/>
      <c r="F1093" s="258">
        <f>D1093-E1093</f>
        <v>0</v>
      </c>
      <c r="G1093" s="257">
        <f t="shared" ref="G1093:G1098" si="113">C1093*D1093</f>
        <v>0</v>
      </c>
    </row>
    <row r="1094" spans="2:7">
      <c r="B1094" s="256"/>
      <c r="C1094" s="257"/>
      <c r="D1094" s="258"/>
      <c r="E1094" s="258"/>
      <c r="F1094" s="258"/>
      <c r="G1094" s="257">
        <f t="shared" si="113"/>
        <v>0</v>
      </c>
    </row>
    <row r="1095" spans="2:7">
      <c r="B1095" s="407"/>
      <c r="C1095" s="257"/>
      <c r="D1095" s="258"/>
      <c r="E1095" s="258"/>
      <c r="F1095" s="258"/>
      <c r="G1095" s="257">
        <f t="shared" si="113"/>
        <v>0</v>
      </c>
    </row>
    <row r="1096" spans="2:7">
      <c r="B1096" s="407"/>
      <c r="C1096" s="257"/>
      <c r="D1096" s="364"/>
      <c r="E1096" s="258"/>
      <c r="F1096" s="258"/>
      <c r="G1096" s="257">
        <f t="shared" si="113"/>
        <v>0</v>
      </c>
    </row>
    <row r="1097" spans="2:7">
      <c r="B1097" s="407"/>
      <c r="C1097" s="257"/>
      <c r="D1097" s="364"/>
      <c r="E1097" s="258"/>
      <c r="F1097" s="258"/>
      <c r="G1097" s="257">
        <f t="shared" si="113"/>
        <v>0</v>
      </c>
    </row>
    <row r="1098" spans="2:7">
      <c r="B1098" s="428"/>
      <c r="C1098" s="257"/>
      <c r="D1098" s="364"/>
      <c r="E1098" s="258"/>
      <c r="F1098" s="258"/>
      <c r="G1098" s="257">
        <f t="shared" si="113"/>
        <v>0</v>
      </c>
    </row>
    <row r="1099" spans="2:7">
      <c r="B1099" s="256"/>
      <c r="C1099" s="257"/>
      <c r="D1099" s="258"/>
      <c r="E1099" s="258"/>
      <c r="F1099" s="258"/>
      <c r="G1099" s="257">
        <f t="shared" ref="G1099" si="114">C1099*D1099</f>
        <v>0</v>
      </c>
    </row>
    <row r="1100" spans="2:7">
      <c r="B1100" s="256"/>
      <c r="C1100" s="257"/>
      <c r="D1100" s="258"/>
      <c r="E1100" s="258"/>
      <c r="F1100" s="258"/>
      <c r="G1100" s="289">
        <f>C1100*D1100</f>
        <v>0</v>
      </c>
    </row>
    <row r="1101" spans="2:7">
      <c r="B1101" s="256"/>
      <c r="C1101" s="257"/>
      <c r="D1101" s="258"/>
      <c r="E1101" s="258"/>
      <c r="F1101" s="268"/>
      <c r="G1101" s="289">
        <f t="shared" ref="G1101" si="115">C1101*D1101</f>
        <v>0</v>
      </c>
    </row>
    <row r="1102" spans="2:7">
      <c r="B1102" s="302"/>
      <c r="C1102" s="349"/>
      <c r="D1102" s="274"/>
      <c r="E1102" s="274"/>
      <c r="F1102" s="268"/>
      <c r="G1102" s="289">
        <f t="shared" ref="G1102:G1109" si="116">C1102*D1102</f>
        <v>0</v>
      </c>
    </row>
    <row r="1103" spans="2:7">
      <c r="B1103" s="302"/>
      <c r="C1103" s="349"/>
      <c r="D1103" s="274"/>
      <c r="E1103" s="274"/>
      <c r="F1103" s="268"/>
      <c r="G1103" s="289">
        <f t="shared" si="116"/>
        <v>0</v>
      </c>
    </row>
    <row r="1104" spans="2:7">
      <c r="B1104" s="302"/>
      <c r="C1104" s="349"/>
      <c r="D1104" s="274"/>
      <c r="E1104" s="274"/>
      <c r="F1104" s="268"/>
      <c r="G1104" s="289">
        <f t="shared" si="116"/>
        <v>0</v>
      </c>
    </row>
    <row r="1105" spans="2:8">
      <c r="B1105" s="368"/>
      <c r="C1105" s="349"/>
      <c r="D1105" s="274"/>
      <c r="E1105" s="274"/>
      <c r="F1105" s="268"/>
      <c r="G1105" s="289">
        <f t="shared" si="116"/>
        <v>0</v>
      </c>
    </row>
    <row r="1106" spans="2:8">
      <c r="B1106" s="302"/>
      <c r="C1106" s="349"/>
      <c r="D1106" s="274"/>
      <c r="E1106" s="274"/>
      <c r="F1106" s="268"/>
      <c r="G1106" s="289">
        <f t="shared" si="116"/>
        <v>0</v>
      </c>
    </row>
    <row r="1107" spans="2:8">
      <c r="B1107" s="302"/>
      <c r="C1107" s="349"/>
      <c r="D1107" s="274"/>
      <c r="E1107" s="274"/>
      <c r="F1107" s="268"/>
      <c r="G1107" s="289">
        <f t="shared" si="116"/>
        <v>0</v>
      </c>
    </row>
    <row r="1108" spans="2:8">
      <c r="B1108" s="302"/>
      <c r="C1108" s="349"/>
      <c r="D1108" s="274"/>
      <c r="E1108" s="274"/>
      <c r="F1108" s="268"/>
      <c r="G1108" s="289">
        <f t="shared" si="116"/>
        <v>0</v>
      </c>
    </row>
    <row r="1109" spans="2:8">
      <c r="B1109" s="302"/>
      <c r="C1109" s="349"/>
      <c r="D1109" s="274"/>
      <c r="E1109" s="274"/>
      <c r="F1109" s="268"/>
      <c r="G1109" s="289">
        <f t="shared" si="116"/>
        <v>0</v>
      </c>
      <c r="H1109" s="206" t="s">
        <v>328</v>
      </c>
    </row>
    <row r="1110" spans="2:8">
      <c r="B1110" s="493" t="s">
        <v>16</v>
      </c>
      <c r="C1110" s="494"/>
      <c r="D1110" s="276">
        <f>SUM(D1093:D1109)</f>
        <v>0</v>
      </c>
      <c r="E1110" s="276">
        <f>SUM(E1099:E1109)</f>
        <v>0</v>
      </c>
      <c r="F1110" s="276">
        <f>D1110-E1110</f>
        <v>0</v>
      </c>
      <c r="G1110" s="277">
        <f>SUM(G1093:G1109)</f>
        <v>0</v>
      </c>
    </row>
    <row r="1112" spans="2:8">
      <c r="B1112" s="493" t="s">
        <v>18</v>
      </c>
      <c r="C1112" s="495"/>
      <c r="D1112" s="495"/>
      <c r="E1112" s="494"/>
      <c r="F1112" s="276" t="s">
        <v>19</v>
      </c>
      <c r="G1112" s="279" t="s">
        <v>20</v>
      </c>
    </row>
    <row r="1113" spans="2:8">
      <c r="B1113" s="496" t="str">
        <f>B1075</f>
        <v>Saldo Awal 2  Jan 2026</v>
      </c>
      <c r="C1113" s="497"/>
      <c r="D1113" s="497"/>
      <c r="E1113" s="498"/>
      <c r="F1113" s="276">
        <f>D1093</f>
        <v>0</v>
      </c>
      <c r="G1113" s="277">
        <f>G1093</f>
        <v>0</v>
      </c>
    </row>
    <row r="1114" spans="2:8">
      <c r="B1114" s="496" t="str">
        <f>B1076</f>
        <v>Nilai Penerimaan Barang Persediaan Tahun 2026</v>
      </c>
      <c r="C1114" s="497"/>
      <c r="D1114" s="497"/>
      <c r="E1114" s="498"/>
      <c r="F1114" s="276">
        <f>D1110-F1113</f>
        <v>0</v>
      </c>
      <c r="G1114" s="277">
        <f>G1110-G1113</f>
        <v>0</v>
      </c>
    </row>
    <row r="1115" spans="2:8">
      <c r="B1115" s="496" t="s">
        <v>21</v>
      </c>
      <c r="C1115" s="497"/>
      <c r="D1115" s="497"/>
      <c r="E1115" s="498"/>
      <c r="F1115" s="280">
        <f>SUM(B1118:B1121)</f>
        <v>0</v>
      </c>
      <c r="G1115" s="281">
        <f>SUM(D1118:E1121)</f>
        <v>0</v>
      </c>
    </row>
    <row r="1116" spans="2:8">
      <c r="B1116" s="282" t="s">
        <v>465</v>
      </c>
      <c r="C1116" s="283"/>
      <c r="D1116" s="283"/>
      <c r="E1116" s="284"/>
      <c r="F1116" s="285"/>
      <c r="G1116" s="286"/>
    </row>
    <row r="1117" spans="2:8" ht="30">
      <c r="B1117" s="255" t="s">
        <v>22</v>
      </c>
      <c r="C1117" s="254" t="s">
        <v>23</v>
      </c>
      <c r="D1117" s="499" t="s">
        <v>20</v>
      </c>
      <c r="E1117" s="499"/>
      <c r="F1117" s="287"/>
      <c r="G1117" s="288"/>
    </row>
    <row r="1118" spans="2:8">
      <c r="B1118" s="268"/>
      <c r="C1118" s="289"/>
      <c r="D1118" s="500">
        <f>B1118*C1118</f>
        <v>0</v>
      </c>
      <c r="E1118" s="500"/>
      <c r="F1118" s="285"/>
      <c r="G1118" s="286"/>
    </row>
    <row r="1119" spans="2:8">
      <c r="B1119" s="268"/>
      <c r="C1119" s="289"/>
      <c r="D1119" s="500">
        <f t="shared" ref="D1119:D1121" si="117">B1119*C1119</f>
        <v>0</v>
      </c>
      <c r="E1119" s="500"/>
      <c r="F1119" s="285"/>
      <c r="G1119" s="286"/>
    </row>
    <row r="1120" spans="2:8">
      <c r="B1120" s="268"/>
      <c r="C1120" s="289"/>
      <c r="D1120" s="500">
        <f t="shared" si="117"/>
        <v>0</v>
      </c>
      <c r="E1120" s="500"/>
      <c r="F1120" s="285"/>
      <c r="G1120" s="286"/>
    </row>
    <row r="1121" spans="1:7">
      <c r="B1121" s="268"/>
      <c r="C1121" s="289"/>
      <c r="D1121" s="500">
        <f t="shared" si="117"/>
        <v>0</v>
      </c>
      <c r="E1121" s="500"/>
      <c r="F1121" s="285"/>
      <c r="G1121" s="286"/>
    </row>
    <row r="1122" spans="1:7">
      <c r="B1122" s="501" t="s">
        <v>24</v>
      </c>
      <c r="C1122" s="501"/>
      <c r="D1122" s="501"/>
      <c r="E1122" s="501"/>
      <c r="F1122" s="276">
        <f>F1113+F1114-F1115</f>
        <v>0</v>
      </c>
      <c r="G1122" s="277">
        <f>G1113+G1114-G1115</f>
        <v>0</v>
      </c>
    </row>
    <row r="1125" spans="1:7">
      <c r="B1125" s="502" t="s">
        <v>0</v>
      </c>
      <c r="C1125" s="502"/>
      <c r="D1125" s="502"/>
      <c r="E1125" s="502"/>
      <c r="F1125" s="502"/>
      <c r="G1125" s="502"/>
    </row>
    <row r="1127" spans="1:7">
      <c r="A1127" s="250">
        <v>29</v>
      </c>
      <c r="B1127" s="252" t="s">
        <v>1</v>
      </c>
      <c r="C1127" s="253" t="str">
        <f>'Rekap Master'!B38</f>
        <v>Map plastik L</v>
      </c>
      <c r="G1127" s="253"/>
    </row>
    <row r="1128" spans="1:7">
      <c r="B1128" s="252" t="s">
        <v>3</v>
      </c>
      <c r="C1128" s="308" t="s">
        <v>28</v>
      </c>
      <c r="G1128" s="253"/>
    </row>
    <row r="1129" spans="1:7">
      <c r="G1129" s="253"/>
    </row>
    <row r="1130" spans="1:7" ht="15" customHeight="1">
      <c r="B1130" s="499" t="s">
        <v>5</v>
      </c>
      <c r="C1130" s="487" t="s">
        <v>6</v>
      </c>
      <c r="D1130" s="499" t="s">
        <v>7</v>
      </c>
      <c r="E1130" s="499"/>
      <c r="F1130" s="499"/>
      <c r="G1130" s="492" t="s">
        <v>8</v>
      </c>
    </row>
    <row r="1131" spans="1:7">
      <c r="B1131" s="499"/>
      <c r="C1131" s="488"/>
      <c r="D1131" s="254" t="s">
        <v>9</v>
      </c>
      <c r="E1131" s="254" t="s">
        <v>10</v>
      </c>
      <c r="F1131" s="254" t="s">
        <v>11</v>
      </c>
      <c r="G1131" s="492"/>
    </row>
    <row r="1132" spans="1:7">
      <c r="B1132" s="267">
        <v>46024</v>
      </c>
      <c r="C1132" s="257">
        <v>18500</v>
      </c>
      <c r="D1132" s="258">
        <v>26</v>
      </c>
      <c r="E1132" s="258"/>
      <c r="F1132" s="258">
        <f>D1132-E1132</f>
        <v>26</v>
      </c>
      <c r="G1132" s="257">
        <f>C1132*D1132</f>
        <v>481000</v>
      </c>
    </row>
    <row r="1133" spans="1:7">
      <c r="B1133" s="429"/>
      <c r="C1133" s="257"/>
      <c r="D1133" s="258"/>
      <c r="E1133" s="258"/>
      <c r="F1133" s="258"/>
      <c r="G1133" s="257">
        <f>C1133*D1133</f>
        <v>0</v>
      </c>
    </row>
    <row r="1134" spans="1:7">
      <c r="B1134" s="434"/>
      <c r="C1134" s="257"/>
      <c r="D1134" s="271"/>
      <c r="E1134" s="258"/>
      <c r="F1134" s="258"/>
      <c r="G1134" s="289">
        <f t="shared" ref="G1134:G1147" si="118">C1134*D1134</f>
        <v>0</v>
      </c>
    </row>
    <row r="1135" spans="1:7">
      <c r="B1135" s="434"/>
      <c r="C1135" s="257"/>
      <c r="D1135" s="271"/>
      <c r="E1135" s="258"/>
      <c r="F1135" s="258"/>
      <c r="G1135" s="289">
        <f t="shared" si="118"/>
        <v>0</v>
      </c>
    </row>
    <row r="1136" spans="1:7">
      <c r="B1136" s="434"/>
      <c r="C1136" s="257"/>
      <c r="D1136" s="271"/>
      <c r="E1136" s="258"/>
      <c r="F1136" s="258"/>
      <c r="G1136" s="289">
        <f t="shared" si="118"/>
        <v>0</v>
      </c>
    </row>
    <row r="1137" spans="2:9">
      <c r="B1137" s="434"/>
      <c r="C1137" s="370"/>
      <c r="D1137" s="371"/>
      <c r="E1137" s="372"/>
      <c r="F1137" s="258"/>
      <c r="G1137" s="289">
        <f t="shared" si="118"/>
        <v>0</v>
      </c>
    </row>
    <row r="1138" spans="2:9">
      <c r="B1138" s="267"/>
      <c r="C1138" s="373"/>
      <c r="D1138" s="371"/>
      <c r="E1138" s="372"/>
      <c r="F1138" s="258"/>
      <c r="G1138" s="289">
        <f t="shared" si="118"/>
        <v>0</v>
      </c>
    </row>
    <row r="1139" spans="2:9">
      <c r="B1139" s="434"/>
      <c r="C1139" s="373"/>
      <c r="D1139" s="371"/>
      <c r="E1139" s="372"/>
      <c r="F1139" s="258"/>
      <c r="G1139" s="289">
        <f t="shared" si="118"/>
        <v>0</v>
      </c>
    </row>
    <row r="1140" spans="2:9">
      <c r="B1140" s="369"/>
      <c r="C1140" s="373"/>
      <c r="D1140" s="371"/>
      <c r="E1140" s="372"/>
      <c r="F1140" s="258"/>
      <c r="G1140" s="289">
        <f t="shared" si="118"/>
        <v>0</v>
      </c>
      <c r="H1140" s="98">
        <v>0</v>
      </c>
      <c r="I1140" s="89" t="s">
        <v>12</v>
      </c>
    </row>
    <row r="1141" spans="2:9">
      <c r="B1141" s="256"/>
      <c r="C1141" s="257"/>
      <c r="D1141" s="271"/>
      <c r="E1141" s="258"/>
      <c r="F1141" s="258"/>
      <c r="G1141" s="289">
        <f t="shared" si="118"/>
        <v>0</v>
      </c>
      <c r="H1141" s="85">
        <v>0</v>
      </c>
      <c r="I1141" s="89" t="s">
        <v>13</v>
      </c>
    </row>
    <row r="1142" spans="2:9">
      <c r="B1142" s="256"/>
      <c r="C1142" s="257"/>
      <c r="D1142" s="271"/>
      <c r="E1142" s="258"/>
      <c r="F1142" s="258"/>
      <c r="G1142" s="289">
        <f t="shared" si="118"/>
        <v>0</v>
      </c>
      <c r="H1142" s="85"/>
      <c r="I1142" s="89"/>
    </row>
    <row r="1143" spans="2:9">
      <c r="B1143" s="256"/>
      <c r="C1143" s="257"/>
      <c r="D1143" s="271"/>
      <c r="E1143" s="258"/>
      <c r="F1143" s="258"/>
      <c r="G1143" s="289">
        <f t="shared" ref="G1143" si="119">C1143*D1143</f>
        <v>0</v>
      </c>
      <c r="H1143" s="94">
        <v>0</v>
      </c>
      <c r="I1143" s="89" t="s">
        <v>14</v>
      </c>
    </row>
    <row r="1144" spans="2:9">
      <c r="B1144" s="256"/>
      <c r="C1144" s="257"/>
      <c r="D1144" s="271"/>
      <c r="E1144" s="258"/>
      <c r="F1144" s="258"/>
      <c r="G1144" s="289"/>
      <c r="H1144" s="87">
        <v>0</v>
      </c>
      <c r="I1144" s="89" t="s">
        <v>15</v>
      </c>
    </row>
    <row r="1145" spans="2:9">
      <c r="B1145" s="256"/>
      <c r="C1145" s="257"/>
      <c r="D1145" s="271"/>
      <c r="E1145" s="258"/>
      <c r="F1145" s="258"/>
      <c r="G1145" s="289">
        <f t="shared" ref="G1145" si="120">C1145*D1145</f>
        <v>0</v>
      </c>
      <c r="H1145" s="99"/>
      <c r="I1145" s="89"/>
    </row>
    <row r="1146" spans="2:9">
      <c r="B1146" s="256"/>
      <c r="C1146" s="257"/>
      <c r="D1146" s="271"/>
      <c r="E1146" s="258"/>
      <c r="F1146" s="258"/>
      <c r="G1146" s="289"/>
      <c r="H1146" s="99"/>
      <c r="I1146" s="89"/>
    </row>
    <row r="1147" spans="2:9">
      <c r="B1147" s="256"/>
      <c r="C1147" s="257"/>
      <c r="D1147" s="271"/>
      <c r="E1147" s="258"/>
      <c r="F1147" s="258"/>
      <c r="G1147" s="289">
        <f t="shared" si="118"/>
        <v>0</v>
      </c>
      <c r="H1147" s="95"/>
      <c r="I1147" s="89"/>
    </row>
    <row r="1148" spans="2:9">
      <c r="B1148" s="493" t="s">
        <v>16</v>
      </c>
      <c r="C1148" s="494"/>
      <c r="D1148" s="276">
        <f>SUM(D1132:D1147)</f>
        <v>26</v>
      </c>
      <c r="E1148" s="276">
        <f>SUM(E1132:E1147)</f>
        <v>0</v>
      </c>
      <c r="F1148" s="276">
        <f t="shared" ref="F1148" si="121">D1148-E1148</f>
        <v>26</v>
      </c>
      <c r="G1148" s="277">
        <f>SUM(G1132:G1147)</f>
        <v>481000</v>
      </c>
    </row>
    <row r="1150" spans="2:9">
      <c r="B1150" s="493" t="s">
        <v>18</v>
      </c>
      <c r="C1150" s="495"/>
      <c r="D1150" s="495"/>
      <c r="E1150" s="494"/>
      <c r="F1150" s="276" t="s">
        <v>19</v>
      </c>
      <c r="G1150" s="279" t="s">
        <v>20</v>
      </c>
    </row>
    <row r="1151" spans="2:9">
      <c r="B1151" s="496" t="str">
        <f>B1113</f>
        <v>Saldo Awal 2  Jan 2026</v>
      </c>
      <c r="C1151" s="497"/>
      <c r="D1151" s="497"/>
      <c r="E1151" s="498"/>
      <c r="F1151" s="276">
        <f>D1132</f>
        <v>26</v>
      </c>
      <c r="G1151" s="277">
        <f>G1132</f>
        <v>481000</v>
      </c>
    </row>
    <row r="1152" spans="2:9">
      <c r="B1152" s="496" t="str">
        <f>B1114</f>
        <v>Nilai Penerimaan Barang Persediaan Tahun 2026</v>
      </c>
      <c r="C1152" s="497"/>
      <c r="D1152" s="497"/>
      <c r="E1152" s="498"/>
      <c r="F1152" s="276">
        <f>D1148-F1151</f>
        <v>0</v>
      </c>
      <c r="G1152" s="277">
        <f>G1148-G1151</f>
        <v>0</v>
      </c>
    </row>
    <row r="1153" spans="1:7">
      <c r="B1153" s="496" t="str">
        <f>B1077</f>
        <v>Saldo Akhir 31 Maret 2026</v>
      </c>
      <c r="C1153" s="497"/>
      <c r="D1153" s="497"/>
      <c r="E1153" s="498"/>
      <c r="F1153" s="280">
        <f>SUM(B1156:B1159)</f>
        <v>26</v>
      </c>
      <c r="G1153" s="281">
        <f>SUM(D1156:E1159)</f>
        <v>481000</v>
      </c>
    </row>
    <row r="1154" spans="1:7">
      <c r="B1154" s="282" t="s">
        <v>465</v>
      </c>
      <c r="C1154" s="283"/>
      <c r="D1154" s="283"/>
      <c r="E1154" s="284"/>
      <c r="F1154" s="285"/>
      <c r="G1154" s="286"/>
    </row>
    <row r="1155" spans="1:7" ht="30">
      <c r="B1155" s="255" t="s">
        <v>22</v>
      </c>
      <c r="C1155" s="254" t="s">
        <v>23</v>
      </c>
      <c r="D1155" s="499" t="s">
        <v>20</v>
      </c>
      <c r="E1155" s="499"/>
      <c r="F1155" s="287"/>
      <c r="G1155" s="288"/>
    </row>
    <row r="1156" spans="1:7">
      <c r="B1156" s="268">
        <f>F1148</f>
        <v>26</v>
      </c>
      <c r="C1156" s="257">
        <v>18500</v>
      </c>
      <c r="D1156" s="500">
        <f>B1156*C1156</f>
        <v>481000</v>
      </c>
      <c r="E1156" s="500"/>
      <c r="F1156" s="285"/>
      <c r="G1156" s="286"/>
    </row>
    <row r="1157" spans="1:7">
      <c r="B1157" s="268"/>
      <c r="C1157" s="257"/>
      <c r="D1157" s="500">
        <f t="shared" ref="D1157:D1159" si="122">B1157*C1157</f>
        <v>0</v>
      </c>
      <c r="E1157" s="500"/>
      <c r="F1157" s="285"/>
      <c r="G1157" s="286"/>
    </row>
    <row r="1158" spans="1:7">
      <c r="B1158" s="268"/>
      <c r="C1158" s="289"/>
      <c r="D1158" s="500">
        <f t="shared" si="122"/>
        <v>0</v>
      </c>
      <c r="E1158" s="500"/>
      <c r="F1158" s="285"/>
      <c r="G1158" s="286"/>
    </row>
    <row r="1159" spans="1:7">
      <c r="B1159" s="268"/>
      <c r="C1159" s="289"/>
      <c r="D1159" s="500">
        <f t="shared" si="122"/>
        <v>0</v>
      </c>
      <c r="E1159" s="500"/>
      <c r="F1159" s="285"/>
      <c r="G1159" s="286"/>
    </row>
    <row r="1160" spans="1:7">
      <c r="B1160" s="501" t="s">
        <v>24</v>
      </c>
      <c r="C1160" s="501"/>
      <c r="D1160" s="501"/>
      <c r="E1160" s="501"/>
      <c r="F1160" s="276">
        <f>F1151+F1152-F1153</f>
        <v>0</v>
      </c>
      <c r="G1160" s="277">
        <f>G1151+G1152-G1153</f>
        <v>0</v>
      </c>
    </row>
    <row r="1163" spans="1:7">
      <c r="B1163" s="502" t="s">
        <v>0</v>
      </c>
      <c r="C1163" s="502"/>
      <c r="D1163" s="502"/>
      <c r="E1163" s="502"/>
      <c r="F1163" s="502"/>
      <c r="G1163" s="502"/>
    </row>
    <row r="1165" spans="1:7">
      <c r="A1165" s="250">
        <v>30</v>
      </c>
      <c r="B1165" s="252" t="s">
        <v>1</v>
      </c>
      <c r="C1165" s="253" t="str">
        <f>'Rekap Master'!B39</f>
        <v>Buku doubl folio 200 lbr</v>
      </c>
      <c r="G1165" s="253"/>
    </row>
    <row r="1166" spans="1:7">
      <c r="B1166" s="252" t="s">
        <v>3</v>
      </c>
      <c r="C1166" s="253" t="s">
        <v>25</v>
      </c>
      <c r="G1166" s="253"/>
    </row>
    <row r="1167" spans="1:7">
      <c r="G1167" s="253"/>
    </row>
    <row r="1168" spans="1:7" ht="15" customHeight="1">
      <c r="B1168" s="499" t="s">
        <v>5</v>
      </c>
      <c r="C1168" s="487" t="s">
        <v>6</v>
      </c>
      <c r="D1168" s="499" t="s">
        <v>7</v>
      </c>
      <c r="E1168" s="499"/>
      <c r="F1168" s="499"/>
      <c r="G1168" s="492" t="s">
        <v>8</v>
      </c>
    </row>
    <row r="1169" spans="2:9">
      <c r="B1169" s="499"/>
      <c r="C1169" s="488"/>
      <c r="D1169" s="254" t="s">
        <v>9</v>
      </c>
      <c r="E1169" s="254" t="s">
        <v>10</v>
      </c>
      <c r="F1169" s="254" t="s">
        <v>11</v>
      </c>
      <c r="G1169" s="492"/>
    </row>
    <row r="1170" spans="2:9">
      <c r="B1170" s="267">
        <v>46024</v>
      </c>
      <c r="C1170" s="257"/>
      <c r="D1170" s="258"/>
      <c r="E1170" s="258"/>
      <c r="F1170" s="258"/>
      <c r="G1170" s="257">
        <f>C1170*D1170</f>
        <v>0</v>
      </c>
    </row>
    <row r="1171" spans="2:9">
      <c r="B1171" s="267"/>
      <c r="C1171" s="293"/>
      <c r="D1171" s="268"/>
      <c r="E1171" s="258"/>
      <c r="F1171" s="301"/>
      <c r="G1171" s="289">
        <f>C1171*D1171</f>
        <v>0</v>
      </c>
    </row>
    <row r="1172" spans="2:9">
      <c r="B1172" s="267"/>
      <c r="C1172" s="257"/>
      <c r="D1172" s="271"/>
      <c r="E1172" s="258"/>
      <c r="F1172" s="301"/>
      <c r="G1172" s="289">
        <f t="shared" ref="G1172:G1181" si="123">C1172*D1172</f>
        <v>0</v>
      </c>
    </row>
    <row r="1173" spans="2:9">
      <c r="B1173" s="256"/>
      <c r="C1173" s="257"/>
      <c r="D1173" s="271"/>
      <c r="E1173" s="258"/>
      <c r="F1173" s="301"/>
      <c r="G1173" s="289">
        <f t="shared" ref="G1173" si="124">C1173*D1173</f>
        <v>0</v>
      </c>
    </row>
    <row r="1174" spans="2:9">
      <c r="B1174" s="256"/>
      <c r="C1174" s="257"/>
      <c r="D1174" s="271"/>
      <c r="E1174" s="258"/>
      <c r="F1174" s="301"/>
      <c r="G1174" s="289">
        <f t="shared" si="123"/>
        <v>0</v>
      </c>
    </row>
    <row r="1175" spans="2:9">
      <c r="B1175" s="275"/>
      <c r="C1175" s="257"/>
      <c r="D1175" s="274"/>
      <c r="E1175" s="274"/>
      <c r="F1175" s="268"/>
      <c r="G1175" s="289">
        <f t="shared" si="123"/>
        <v>0</v>
      </c>
    </row>
    <row r="1176" spans="2:9">
      <c r="B1176" s="302"/>
      <c r="C1176" s="257"/>
      <c r="D1176" s="271"/>
      <c r="E1176" s="271"/>
      <c r="F1176" s="268"/>
      <c r="G1176" s="289">
        <f t="shared" si="123"/>
        <v>0</v>
      </c>
    </row>
    <row r="1177" spans="2:9">
      <c r="B1177" s="275"/>
      <c r="C1177" s="257"/>
      <c r="D1177" s="274"/>
      <c r="E1177" s="274"/>
      <c r="F1177" s="268"/>
      <c r="G1177" s="289">
        <f t="shared" si="123"/>
        <v>0</v>
      </c>
      <c r="H1177" s="98">
        <v>1</v>
      </c>
      <c r="I1177" s="89" t="s">
        <v>12</v>
      </c>
    </row>
    <row r="1178" spans="2:9">
      <c r="B1178" s="302"/>
      <c r="C1178" s="257"/>
      <c r="D1178" s="274"/>
      <c r="E1178" s="274"/>
      <c r="F1178" s="268"/>
      <c r="G1178" s="289">
        <f t="shared" si="123"/>
        <v>0</v>
      </c>
      <c r="H1178" s="85">
        <v>0</v>
      </c>
      <c r="I1178" s="89" t="s">
        <v>13</v>
      </c>
    </row>
    <row r="1179" spans="2:9">
      <c r="B1179" s="302"/>
      <c r="C1179" s="257"/>
      <c r="D1179" s="274"/>
      <c r="E1179" s="274"/>
      <c r="F1179" s="268"/>
      <c r="G1179" s="289">
        <f t="shared" si="123"/>
        <v>0</v>
      </c>
      <c r="H1179" s="94">
        <v>0</v>
      </c>
      <c r="I1179" s="89" t="s">
        <v>14</v>
      </c>
    </row>
    <row r="1180" spans="2:9">
      <c r="B1180" s="302"/>
      <c r="C1180" s="257"/>
      <c r="D1180" s="274"/>
      <c r="E1180" s="274"/>
      <c r="F1180" s="268"/>
      <c r="G1180" s="289">
        <f t="shared" si="123"/>
        <v>0</v>
      </c>
      <c r="H1180" s="87">
        <v>0</v>
      </c>
      <c r="I1180" s="89" t="s">
        <v>15</v>
      </c>
    </row>
    <row r="1181" spans="2:9">
      <c r="B1181" s="302"/>
      <c r="C1181" s="257"/>
      <c r="D1181" s="274"/>
      <c r="E1181" s="274"/>
      <c r="F1181" s="268"/>
      <c r="G1181" s="289">
        <f t="shared" si="123"/>
        <v>0</v>
      </c>
    </row>
    <row r="1182" spans="2:9">
      <c r="B1182" s="507" t="s">
        <v>16</v>
      </c>
      <c r="C1182" s="507"/>
      <c r="D1182" s="276">
        <f>SUM(D1170:D1181)</f>
        <v>0</v>
      </c>
      <c r="E1182" s="276">
        <f>SUM(E1171:E1181)</f>
        <v>0</v>
      </c>
      <c r="F1182" s="276">
        <f>D1182-E1182</f>
        <v>0</v>
      </c>
      <c r="G1182" s="277">
        <f>SUM(G1170:G1181)</f>
        <v>0</v>
      </c>
    </row>
    <row r="1184" spans="2:9">
      <c r="B1184" s="493" t="s">
        <v>18</v>
      </c>
      <c r="C1184" s="495"/>
      <c r="D1184" s="495"/>
      <c r="E1184" s="494"/>
      <c r="F1184" s="276" t="s">
        <v>19</v>
      </c>
      <c r="G1184" s="279" t="s">
        <v>20</v>
      </c>
    </row>
    <row r="1185" spans="1:7">
      <c r="B1185" s="496" t="str">
        <f>B1151</f>
        <v>Saldo Awal 2  Jan 2026</v>
      </c>
      <c r="C1185" s="497"/>
      <c r="D1185" s="497"/>
      <c r="E1185" s="498"/>
      <c r="F1185" s="276">
        <f>D1170</f>
        <v>0</v>
      </c>
      <c r="G1185" s="277">
        <f>G1170</f>
        <v>0</v>
      </c>
    </row>
    <row r="1186" spans="1:7">
      <c r="B1186" s="496" t="str">
        <f>B1152</f>
        <v>Nilai Penerimaan Barang Persediaan Tahun 2026</v>
      </c>
      <c r="C1186" s="497"/>
      <c r="D1186" s="497"/>
      <c r="E1186" s="498"/>
      <c r="F1186" s="276">
        <f>D1182-F1185</f>
        <v>0</v>
      </c>
      <c r="G1186" s="277">
        <f>G1182-G1185</f>
        <v>0</v>
      </c>
    </row>
    <row r="1187" spans="1:7">
      <c r="B1187" s="496" t="str">
        <f>B1153</f>
        <v>Saldo Akhir 31 Maret 2026</v>
      </c>
      <c r="C1187" s="497"/>
      <c r="D1187" s="497"/>
      <c r="E1187" s="498"/>
      <c r="F1187" s="280">
        <f>SUM(B1190:B1193)</f>
        <v>0</v>
      </c>
      <c r="G1187" s="281">
        <f>SUM(D1190:E1193)</f>
        <v>0</v>
      </c>
    </row>
    <row r="1188" spans="1:7">
      <c r="B1188" s="282" t="s">
        <v>465</v>
      </c>
      <c r="C1188" s="283"/>
      <c r="D1188" s="283"/>
      <c r="E1188" s="284"/>
      <c r="F1188" s="285"/>
      <c r="G1188" s="286"/>
    </row>
    <row r="1189" spans="1:7" ht="30">
      <c r="B1189" s="255" t="s">
        <v>22</v>
      </c>
      <c r="C1189" s="254" t="s">
        <v>23</v>
      </c>
      <c r="D1189" s="499" t="s">
        <v>20</v>
      </c>
      <c r="E1189" s="499"/>
      <c r="F1189" s="287"/>
      <c r="G1189" s="288"/>
    </row>
    <row r="1190" spans="1:7">
      <c r="B1190" s="268">
        <f>F1182</f>
        <v>0</v>
      </c>
      <c r="C1190" s="257">
        <v>38000</v>
      </c>
      <c r="D1190" s="500">
        <f>B1190*C1190</f>
        <v>0</v>
      </c>
      <c r="E1190" s="500"/>
      <c r="F1190" s="285"/>
      <c r="G1190" s="286"/>
    </row>
    <row r="1191" spans="1:7">
      <c r="B1191" s="268"/>
      <c r="C1191" s="289"/>
      <c r="D1191" s="500">
        <f t="shared" ref="D1191:D1193" si="125">B1191*C1191</f>
        <v>0</v>
      </c>
      <c r="E1191" s="500"/>
      <c r="F1191" s="285"/>
      <c r="G1191" s="286"/>
    </row>
    <row r="1192" spans="1:7">
      <c r="B1192" s="268"/>
      <c r="C1192" s="289"/>
      <c r="D1192" s="500">
        <f t="shared" si="125"/>
        <v>0</v>
      </c>
      <c r="E1192" s="500"/>
      <c r="F1192" s="285"/>
      <c r="G1192" s="286"/>
    </row>
    <row r="1193" spans="1:7">
      <c r="B1193" s="268"/>
      <c r="C1193" s="289"/>
      <c r="D1193" s="500">
        <f t="shared" si="125"/>
        <v>0</v>
      </c>
      <c r="E1193" s="500"/>
      <c r="F1193" s="285"/>
      <c r="G1193" s="286"/>
    </row>
    <row r="1194" spans="1:7">
      <c r="B1194" s="501" t="s">
        <v>24</v>
      </c>
      <c r="C1194" s="501"/>
      <c r="D1194" s="501"/>
      <c r="E1194" s="501"/>
      <c r="F1194" s="276">
        <f>F1185+F1186-F1187</f>
        <v>0</v>
      </c>
      <c r="G1194" s="277">
        <f>G1185+G1186-G1187</f>
        <v>0</v>
      </c>
    </row>
    <row r="1197" spans="1:7">
      <c r="B1197" s="502" t="s">
        <v>0</v>
      </c>
      <c r="C1197" s="502"/>
      <c r="D1197" s="502"/>
      <c r="E1197" s="502"/>
      <c r="F1197" s="502"/>
      <c r="G1197" s="502"/>
    </row>
    <row r="1199" spans="1:7">
      <c r="A1199" s="250">
        <v>31</v>
      </c>
      <c r="B1199" s="252" t="s">
        <v>1</v>
      </c>
      <c r="C1199" s="253" t="e">
        <f>#REF!</f>
        <v>#REF!</v>
      </c>
      <c r="G1199" s="253"/>
    </row>
    <row r="1200" spans="1:7">
      <c r="B1200" s="252" t="s">
        <v>3</v>
      </c>
      <c r="C1200" s="253" t="s">
        <v>27</v>
      </c>
      <c r="G1200" s="253"/>
    </row>
    <row r="1201" spans="2:7">
      <c r="G1201" s="253"/>
    </row>
    <row r="1202" spans="2:7" ht="15" customHeight="1">
      <c r="B1202" s="499" t="s">
        <v>5</v>
      </c>
      <c r="C1202" s="487" t="s">
        <v>6</v>
      </c>
      <c r="D1202" s="499" t="s">
        <v>7</v>
      </c>
      <c r="E1202" s="499"/>
      <c r="F1202" s="499"/>
      <c r="G1202" s="492" t="s">
        <v>8</v>
      </c>
    </row>
    <row r="1203" spans="2:7">
      <c r="B1203" s="499"/>
      <c r="C1203" s="488"/>
      <c r="D1203" s="254" t="s">
        <v>9</v>
      </c>
      <c r="E1203" s="254" t="s">
        <v>10</v>
      </c>
      <c r="F1203" s="254" t="s">
        <v>11</v>
      </c>
      <c r="G1203" s="492"/>
    </row>
    <row r="1204" spans="2:7">
      <c r="B1204" s="267">
        <v>46024</v>
      </c>
      <c r="C1204" s="257"/>
      <c r="D1204" s="258"/>
      <c r="E1204" s="258"/>
      <c r="F1204" s="258"/>
      <c r="G1204" s="257">
        <f>C1204*D1204</f>
        <v>0</v>
      </c>
    </row>
    <row r="1205" spans="2:7">
      <c r="B1205" s="267"/>
      <c r="C1205" s="293"/>
      <c r="D1205" s="268"/>
      <c r="E1205" s="258"/>
      <c r="F1205" s="258"/>
      <c r="G1205" s="289">
        <f>C1205*D1205</f>
        <v>0</v>
      </c>
    </row>
    <row r="1206" spans="2:7">
      <c r="B1206" s="434"/>
      <c r="C1206" s="257"/>
      <c r="D1206" s="258"/>
      <c r="E1206" s="258"/>
      <c r="F1206" s="258"/>
      <c r="G1206" s="262">
        <f>D1206*C1206</f>
        <v>0</v>
      </c>
    </row>
    <row r="1207" spans="2:7">
      <c r="B1207" s="434"/>
      <c r="C1207" s="260"/>
      <c r="D1207" s="261"/>
      <c r="E1207" s="261"/>
      <c r="F1207" s="258"/>
      <c r="G1207" s="262">
        <f>D1207*C1207</f>
        <v>0</v>
      </c>
    </row>
    <row r="1208" spans="2:7">
      <c r="B1208" s="330"/>
      <c r="C1208" s="374"/>
      <c r="D1208" s="264"/>
      <c r="E1208" s="261"/>
      <c r="F1208" s="258"/>
      <c r="G1208" s="262"/>
    </row>
    <row r="1209" spans="2:7">
      <c r="B1209" s="330"/>
      <c r="C1209" s="263"/>
      <c r="D1209" s="264"/>
      <c r="E1209" s="261"/>
      <c r="F1209" s="258"/>
      <c r="G1209" s="262"/>
    </row>
    <row r="1210" spans="2:7">
      <c r="B1210" s="330"/>
      <c r="C1210" s="269"/>
      <c r="D1210" s="264"/>
      <c r="E1210" s="261"/>
      <c r="F1210" s="258"/>
      <c r="G1210" s="262"/>
    </row>
    <row r="1211" spans="2:7">
      <c r="B1211" s="330"/>
      <c r="C1211" s="269"/>
      <c r="D1211" s="264"/>
      <c r="E1211" s="261"/>
      <c r="F1211" s="258"/>
      <c r="G1211" s="262">
        <f>D1211*C1211</f>
        <v>0</v>
      </c>
    </row>
    <row r="1212" spans="2:7">
      <c r="B1212" s="330"/>
      <c r="C1212" s="375"/>
      <c r="D1212" s="355"/>
      <c r="E1212" s="296"/>
      <c r="F1212" s="258"/>
      <c r="G1212" s="262"/>
    </row>
    <row r="1213" spans="2:7">
      <c r="B1213" s="256"/>
      <c r="C1213" s="257"/>
      <c r="D1213" s="376"/>
      <c r="E1213" s="376"/>
      <c r="F1213" s="258"/>
      <c r="G1213" s="289">
        <f t="shared" ref="G1213:G1218" si="126">C1213*D1213</f>
        <v>0</v>
      </c>
    </row>
    <row r="1214" spans="2:7">
      <c r="B1214" s="256"/>
      <c r="C1214" s="257"/>
      <c r="D1214" s="376"/>
      <c r="E1214" s="376"/>
      <c r="F1214" s="268"/>
      <c r="G1214" s="289">
        <f t="shared" ref="G1214" si="127">C1214*D1214</f>
        <v>0</v>
      </c>
    </row>
    <row r="1215" spans="2:7">
      <c r="B1215" s="256"/>
      <c r="C1215" s="257"/>
      <c r="D1215" s="376"/>
      <c r="E1215" s="376"/>
      <c r="F1215" s="268"/>
      <c r="G1215" s="289">
        <f t="shared" ref="G1215" si="128">C1215*D1215</f>
        <v>0</v>
      </c>
    </row>
    <row r="1216" spans="2:7">
      <c r="B1216" s="256"/>
      <c r="C1216" s="257"/>
      <c r="D1216" s="376"/>
      <c r="E1216" s="376"/>
      <c r="F1216" s="268"/>
      <c r="G1216" s="289">
        <f t="shared" ref="G1216" si="129">C1216*D1216</f>
        <v>0</v>
      </c>
    </row>
    <row r="1217" spans="2:7">
      <c r="B1217" s="298"/>
      <c r="C1217" s="257"/>
      <c r="D1217" s="376"/>
      <c r="E1217" s="376"/>
      <c r="F1217" s="268"/>
      <c r="G1217" s="289">
        <f t="shared" si="126"/>
        <v>0</v>
      </c>
    </row>
    <row r="1218" spans="2:7">
      <c r="B1218" s="298"/>
      <c r="C1218" s="257"/>
      <c r="D1218" s="376"/>
      <c r="E1218" s="376"/>
      <c r="F1218" s="268"/>
      <c r="G1218" s="289">
        <f t="shared" si="126"/>
        <v>0</v>
      </c>
    </row>
    <row r="1219" spans="2:7">
      <c r="B1219" s="493" t="s">
        <v>16</v>
      </c>
      <c r="C1219" s="494"/>
      <c r="D1219" s="276">
        <f>SUM(D1204:D1218)</f>
        <v>0</v>
      </c>
      <c r="E1219" s="276">
        <f>SUM(E1204:E1218)</f>
        <v>0</v>
      </c>
      <c r="F1219" s="276">
        <f>D1219-E1219</f>
        <v>0</v>
      </c>
      <c r="G1219" s="277">
        <f>SUM(G1204:G1218)</f>
        <v>0</v>
      </c>
    </row>
    <row r="1221" spans="2:7">
      <c r="B1221" s="493" t="s">
        <v>18</v>
      </c>
      <c r="C1221" s="495"/>
      <c r="D1221" s="495"/>
      <c r="E1221" s="494"/>
      <c r="F1221" s="276" t="s">
        <v>19</v>
      </c>
      <c r="G1221" s="279" t="s">
        <v>20</v>
      </c>
    </row>
    <row r="1222" spans="2:7">
      <c r="B1222" s="496" t="str">
        <f>B1185</f>
        <v>Saldo Awal 2  Jan 2026</v>
      </c>
      <c r="C1222" s="497"/>
      <c r="D1222" s="497"/>
      <c r="E1222" s="498"/>
      <c r="F1222" s="276">
        <f>D1204</f>
        <v>0</v>
      </c>
      <c r="G1222" s="277">
        <f>G1204</f>
        <v>0</v>
      </c>
    </row>
    <row r="1223" spans="2:7">
      <c r="B1223" s="496" t="str">
        <f>B1186</f>
        <v>Nilai Penerimaan Barang Persediaan Tahun 2026</v>
      </c>
      <c r="C1223" s="497"/>
      <c r="D1223" s="497"/>
      <c r="E1223" s="498"/>
      <c r="F1223" s="276">
        <f>D1219-F1222</f>
        <v>0</v>
      </c>
      <c r="G1223" s="277">
        <f>G1219-G1222</f>
        <v>0</v>
      </c>
    </row>
    <row r="1224" spans="2:7">
      <c r="B1224" s="496" t="str">
        <f>B1187</f>
        <v>Saldo Akhir 31 Maret 2026</v>
      </c>
      <c r="C1224" s="497"/>
      <c r="D1224" s="497"/>
      <c r="E1224" s="498"/>
      <c r="F1224" s="280">
        <f>SUM(B1227:B1230)</f>
        <v>0</v>
      </c>
      <c r="G1224" s="281">
        <f>SUM(D1227:E1230)</f>
        <v>0</v>
      </c>
    </row>
    <row r="1225" spans="2:7">
      <c r="B1225" s="282" t="s">
        <v>465</v>
      </c>
      <c r="C1225" s="283"/>
      <c r="D1225" s="283"/>
      <c r="E1225" s="284"/>
      <c r="F1225" s="285"/>
      <c r="G1225" s="286"/>
    </row>
    <row r="1226" spans="2:7" ht="30">
      <c r="B1226" s="255" t="s">
        <v>22</v>
      </c>
      <c r="C1226" s="254" t="s">
        <v>23</v>
      </c>
      <c r="D1226" s="499" t="s">
        <v>20</v>
      </c>
      <c r="E1226" s="499"/>
      <c r="F1226" s="287"/>
      <c r="G1226" s="288"/>
    </row>
    <row r="1227" spans="2:7">
      <c r="B1227" s="268">
        <f>F1219</f>
        <v>0</v>
      </c>
      <c r="C1227" s="257">
        <v>2220</v>
      </c>
      <c r="D1227" s="500">
        <f>B1227*C1227</f>
        <v>0</v>
      </c>
      <c r="E1227" s="500"/>
      <c r="F1227" s="285"/>
      <c r="G1227" s="286"/>
    </row>
    <row r="1228" spans="2:7">
      <c r="B1228" s="268"/>
      <c r="C1228" s="257"/>
      <c r="D1228" s="500">
        <f t="shared" ref="D1228:D1230" si="130">B1228*C1228</f>
        <v>0</v>
      </c>
      <c r="E1228" s="500"/>
      <c r="F1228" s="285"/>
      <c r="G1228" s="286"/>
    </row>
    <row r="1229" spans="2:7">
      <c r="B1229" s="268"/>
      <c r="C1229" s="289"/>
      <c r="D1229" s="500">
        <f t="shared" si="130"/>
        <v>0</v>
      </c>
      <c r="E1229" s="500"/>
      <c r="F1229" s="285"/>
      <c r="G1229" s="286"/>
    </row>
    <row r="1230" spans="2:7">
      <c r="B1230" s="268"/>
      <c r="C1230" s="289"/>
      <c r="D1230" s="500">
        <f t="shared" si="130"/>
        <v>0</v>
      </c>
      <c r="E1230" s="500"/>
      <c r="F1230" s="285"/>
      <c r="G1230" s="286"/>
    </row>
    <row r="1231" spans="2:7">
      <c r="B1231" s="501" t="s">
        <v>24</v>
      </c>
      <c r="C1231" s="501"/>
      <c r="D1231" s="501"/>
      <c r="E1231" s="501"/>
      <c r="F1231" s="276">
        <f>F1222+F1223-F1224</f>
        <v>0</v>
      </c>
      <c r="G1231" s="277">
        <f>G1222+G1223-G1224</f>
        <v>0</v>
      </c>
    </row>
    <row r="1234" spans="1:7">
      <c r="B1234" s="502" t="s">
        <v>0</v>
      </c>
      <c r="C1234" s="502"/>
      <c r="D1234" s="502"/>
      <c r="E1234" s="502"/>
      <c r="F1234" s="502"/>
      <c r="G1234" s="502"/>
    </row>
    <row r="1236" spans="1:7">
      <c r="A1236" s="250">
        <v>25</v>
      </c>
      <c r="B1236" s="252" t="s">
        <v>1</v>
      </c>
      <c r="C1236" s="253" t="e">
        <f>#REF!</f>
        <v>#REF!</v>
      </c>
      <c r="G1236" s="253"/>
    </row>
    <row r="1237" spans="1:7">
      <c r="B1237" s="252" t="s">
        <v>3</v>
      </c>
      <c r="C1237" s="253" t="s">
        <v>27</v>
      </c>
      <c r="G1237" s="253"/>
    </row>
    <row r="1238" spans="1:7">
      <c r="G1238" s="253"/>
    </row>
    <row r="1239" spans="1:7" ht="15" customHeight="1">
      <c r="B1239" s="499" t="s">
        <v>5</v>
      </c>
      <c r="C1239" s="487" t="s">
        <v>6</v>
      </c>
      <c r="D1239" s="499" t="s">
        <v>7</v>
      </c>
      <c r="E1239" s="499"/>
      <c r="F1239" s="499"/>
      <c r="G1239" s="492" t="s">
        <v>8</v>
      </c>
    </row>
    <row r="1240" spans="1:7">
      <c r="B1240" s="499"/>
      <c r="C1240" s="488"/>
      <c r="D1240" s="254" t="s">
        <v>9</v>
      </c>
      <c r="E1240" s="254" t="s">
        <v>10</v>
      </c>
      <c r="F1240" s="254" t="s">
        <v>11</v>
      </c>
      <c r="G1240" s="492"/>
    </row>
    <row r="1241" spans="1:7">
      <c r="B1241" s="267">
        <v>46024</v>
      </c>
      <c r="C1241" s="257">
        <v>11000</v>
      </c>
      <c r="D1241" s="258">
        <v>12</v>
      </c>
      <c r="E1241" s="258"/>
      <c r="F1241" s="258">
        <f>D1241-E1241</f>
        <v>12</v>
      </c>
      <c r="G1241" s="257">
        <f>C1241*D1241</f>
        <v>132000</v>
      </c>
    </row>
    <row r="1242" spans="1:7">
      <c r="B1242" s="267">
        <v>46042</v>
      </c>
      <c r="C1242" s="293"/>
      <c r="D1242" s="258"/>
      <c r="E1242" s="258">
        <v>3</v>
      </c>
      <c r="F1242" s="258"/>
      <c r="G1242" s="257">
        <f>C1242*D1242</f>
        <v>0</v>
      </c>
    </row>
    <row r="1243" spans="1:7">
      <c r="B1243" s="256">
        <v>46072</v>
      </c>
      <c r="C1243" s="257">
        <v>8880</v>
      </c>
      <c r="D1243" s="258">
        <v>3</v>
      </c>
      <c r="E1243" s="258">
        <v>2</v>
      </c>
      <c r="F1243" s="258"/>
      <c r="G1243" s="257">
        <f>C1243*D1243</f>
        <v>26640</v>
      </c>
    </row>
    <row r="1244" spans="1:7">
      <c r="B1244" s="256">
        <v>46097</v>
      </c>
      <c r="C1244" s="293"/>
      <c r="D1244" s="268"/>
      <c r="E1244" s="258">
        <v>1</v>
      </c>
      <c r="F1244" s="258"/>
      <c r="G1244" s="257">
        <f>C1244*D1244</f>
        <v>0</v>
      </c>
    </row>
    <row r="1245" spans="1:7">
      <c r="B1245" s="267"/>
      <c r="C1245" s="293"/>
      <c r="D1245" s="268"/>
      <c r="E1245" s="261"/>
      <c r="F1245" s="258"/>
      <c r="G1245" s="257">
        <f t="shared" ref="G1245:G1246" si="131">C1245*D1245</f>
        <v>0</v>
      </c>
    </row>
    <row r="1246" spans="1:7">
      <c r="B1246" s="267"/>
      <c r="C1246" s="293"/>
      <c r="D1246" s="268"/>
      <c r="E1246" s="261"/>
      <c r="F1246" s="258"/>
      <c r="G1246" s="257">
        <f t="shared" si="131"/>
        <v>0</v>
      </c>
    </row>
    <row r="1247" spans="1:7">
      <c r="B1247" s="267"/>
      <c r="C1247" s="293"/>
      <c r="D1247" s="268"/>
      <c r="E1247" s="261"/>
      <c r="F1247" s="258"/>
      <c r="G1247" s="262">
        <f>D1247*C1247</f>
        <v>0</v>
      </c>
    </row>
    <row r="1248" spans="1:7">
      <c r="B1248" s="267"/>
      <c r="C1248" s="257"/>
      <c r="D1248" s="271"/>
      <c r="E1248" s="258"/>
      <c r="F1248" s="258"/>
      <c r="G1248" s="257">
        <f t="shared" ref="G1248:G1249" si="132">C1248*D1248</f>
        <v>0</v>
      </c>
    </row>
    <row r="1249" spans="2:9">
      <c r="B1249" s="267"/>
      <c r="C1249" s="81"/>
      <c r="D1249" s="266"/>
      <c r="E1249" s="268"/>
      <c r="F1249" s="258"/>
      <c r="G1249" s="272">
        <f t="shared" si="132"/>
        <v>0</v>
      </c>
    </row>
    <row r="1250" spans="2:9">
      <c r="B1250" s="256"/>
      <c r="C1250" s="81"/>
      <c r="D1250" s="266"/>
      <c r="E1250" s="268"/>
      <c r="F1250" s="258"/>
      <c r="G1250" s="272"/>
    </row>
    <row r="1251" spans="2:9">
      <c r="B1251" s="256"/>
      <c r="C1251" s="81"/>
      <c r="D1251" s="266"/>
      <c r="E1251" s="268"/>
      <c r="F1251" s="258"/>
      <c r="G1251" s="272"/>
    </row>
    <row r="1252" spans="2:9">
      <c r="B1252" s="377"/>
      <c r="C1252" s="81"/>
      <c r="D1252" s="266"/>
      <c r="E1252" s="273"/>
      <c r="F1252" s="258"/>
      <c r="G1252" s="272">
        <f>C1252*D1252</f>
        <v>0</v>
      </c>
    </row>
    <row r="1253" spans="2:9">
      <c r="B1253" s="302"/>
      <c r="C1253" s="257"/>
      <c r="D1253" s="271"/>
      <c r="E1253" s="258"/>
      <c r="F1253" s="258"/>
      <c r="G1253" s="257">
        <f t="shared" ref="G1253" si="133">C1253*D1253</f>
        <v>0</v>
      </c>
      <c r="H1253" s="98">
        <v>1</v>
      </c>
      <c r="I1253" s="89" t="s">
        <v>12</v>
      </c>
    </row>
    <row r="1254" spans="2:9">
      <c r="B1254" s="302"/>
      <c r="C1254" s="257"/>
      <c r="D1254" s="376"/>
      <c r="E1254" s="376"/>
      <c r="F1254" s="258"/>
      <c r="G1254" s="289">
        <f t="shared" ref="G1254" si="134">C1254*D1254</f>
        <v>0</v>
      </c>
      <c r="H1254" s="85">
        <v>0</v>
      </c>
      <c r="I1254" s="89" t="s">
        <v>13</v>
      </c>
    </row>
    <row r="1255" spans="2:9">
      <c r="B1255" s="275"/>
      <c r="C1255" s="257"/>
      <c r="D1255" s="376"/>
      <c r="E1255" s="376"/>
      <c r="F1255" s="258"/>
      <c r="G1255" s="289"/>
      <c r="H1255" s="94">
        <v>0</v>
      </c>
      <c r="I1255" s="89" t="s">
        <v>14</v>
      </c>
    </row>
    <row r="1256" spans="2:9">
      <c r="B1256" s="311"/>
      <c r="C1256" s="96"/>
      <c r="D1256" s="303"/>
      <c r="E1256" s="303"/>
      <c r="F1256" s="258"/>
      <c r="G1256" s="289"/>
      <c r="H1256" s="87">
        <v>0</v>
      </c>
      <c r="I1256" s="89" t="s">
        <v>15</v>
      </c>
    </row>
    <row r="1257" spans="2:9">
      <c r="B1257" s="493" t="s">
        <v>16</v>
      </c>
      <c r="C1257" s="494"/>
      <c r="D1257" s="276">
        <f>SUM(D1241:D1256)</f>
        <v>15</v>
      </c>
      <c r="E1257" s="276">
        <f>SUM(E1241:E1256)</f>
        <v>6</v>
      </c>
      <c r="F1257" s="276">
        <f>D1257-E1257</f>
        <v>9</v>
      </c>
      <c r="G1257" s="277">
        <f>SUM(G1241:G1256)</f>
        <v>158640</v>
      </c>
    </row>
    <row r="1259" spans="2:9">
      <c r="B1259" s="493" t="s">
        <v>18</v>
      </c>
      <c r="C1259" s="495"/>
      <c r="D1259" s="495"/>
      <c r="E1259" s="494"/>
      <c r="F1259" s="276" t="s">
        <v>19</v>
      </c>
      <c r="G1259" s="279" t="s">
        <v>20</v>
      </c>
    </row>
    <row r="1260" spans="2:9">
      <c r="B1260" s="496" t="str">
        <f>B1222</f>
        <v>Saldo Awal 2  Jan 2026</v>
      </c>
      <c r="C1260" s="497"/>
      <c r="D1260" s="497"/>
      <c r="E1260" s="498"/>
      <c r="F1260" s="276">
        <f>D1241</f>
        <v>12</v>
      </c>
      <c r="G1260" s="277">
        <f>G1241</f>
        <v>132000</v>
      </c>
    </row>
    <row r="1261" spans="2:9">
      <c r="B1261" s="496" t="str">
        <f>B1223</f>
        <v>Nilai Penerimaan Barang Persediaan Tahun 2026</v>
      </c>
      <c r="C1261" s="497"/>
      <c r="D1261" s="497"/>
      <c r="E1261" s="498"/>
      <c r="F1261" s="276">
        <f>D1257-F1260</f>
        <v>3</v>
      </c>
      <c r="G1261" s="277">
        <f>G1257-G1260</f>
        <v>26640</v>
      </c>
    </row>
    <row r="1262" spans="2:9">
      <c r="B1262" s="496" t="str">
        <f>B1224</f>
        <v>Saldo Akhir 31 Maret 2026</v>
      </c>
      <c r="C1262" s="497"/>
      <c r="D1262" s="497"/>
      <c r="E1262" s="498"/>
      <c r="F1262" s="280">
        <f>SUM(B1265:B1268)</f>
        <v>9</v>
      </c>
      <c r="G1262" s="281">
        <f>SUM(D1265:E1268)</f>
        <v>99000</v>
      </c>
    </row>
    <row r="1263" spans="2:9">
      <c r="B1263" s="282" t="s">
        <v>465</v>
      </c>
      <c r="C1263" s="283"/>
      <c r="D1263" s="283"/>
      <c r="E1263" s="284"/>
      <c r="F1263" s="285"/>
      <c r="G1263" s="286"/>
    </row>
    <row r="1264" spans="2:9" ht="30">
      <c r="B1264" s="255" t="s">
        <v>22</v>
      </c>
      <c r="C1264" s="254" t="s">
        <v>23</v>
      </c>
      <c r="D1264" s="499" t="s">
        <v>20</v>
      </c>
      <c r="E1264" s="499"/>
      <c r="F1264" s="287"/>
      <c r="G1264" s="288"/>
    </row>
    <row r="1265" spans="1:7">
      <c r="B1265" s="268">
        <f>F1257</f>
        <v>9</v>
      </c>
      <c r="C1265" s="257">
        <v>11000</v>
      </c>
      <c r="D1265" s="500">
        <f>B1265*C1265</f>
        <v>99000</v>
      </c>
      <c r="E1265" s="500"/>
      <c r="F1265" s="285"/>
      <c r="G1265" s="286"/>
    </row>
    <row r="1266" spans="1:7">
      <c r="B1266" s="268"/>
      <c r="C1266" s="269"/>
      <c r="D1266" s="500"/>
      <c r="E1266" s="500"/>
      <c r="F1266" s="285"/>
      <c r="G1266" s="286"/>
    </row>
    <row r="1267" spans="1:7">
      <c r="B1267" s="268"/>
      <c r="C1267" s="289"/>
      <c r="D1267" s="500">
        <f t="shared" ref="D1267:D1268" si="135">B1267*C1267</f>
        <v>0</v>
      </c>
      <c r="E1267" s="500"/>
      <c r="F1267" s="285"/>
      <c r="G1267" s="286"/>
    </row>
    <row r="1268" spans="1:7">
      <c r="B1268" s="268"/>
      <c r="C1268" s="289"/>
      <c r="D1268" s="500">
        <f t="shared" si="135"/>
        <v>0</v>
      </c>
      <c r="E1268" s="500"/>
      <c r="F1268" s="285"/>
      <c r="G1268" s="286"/>
    </row>
    <row r="1269" spans="1:7">
      <c r="B1269" s="501" t="s">
        <v>24</v>
      </c>
      <c r="C1269" s="501"/>
      <c r="D1269" s="501"/>
      <c r="E1269" s="501"/>
      <c r="F1269" s="276">
        <f>F1260+F1261-F1262</f>
        <v>6</v>
      </c>
      <c r="G1269" s="277">
        <f>G1260+G1261-G1262</f>
        <v>59640</v>
      </c>
    </row>
    <row r="1272" spans="1:7">
      <c r="B1272" s="502" t="s">
        <v>0</v>
      </c>
      <c r="C1272" s="502"/>
      <c r="D1272" s="502"/>
      <c r="E1272" s="502"/>
      <c r="F1272" s="502"/>
      <c r="G1272" s="502"/>
    </row>
    <row r="1274" spans="1:7">
      <c r="A1274" s="250">
        <v>26</v>
      </c>
      <c r="B1274" s="252" t="s">
        <v>1</v>
      </c>
      <c r="C1274" s="253" t="e">
        <f>#REF!</f>
        <v>#REF!</v>
      </c>
      <c r="G1274" s="253"/>
    </row>
    <row r="1275" spans="1:7">
      <c r="B1275" s="252" t="s">
        <v>3</v>
      </c>
      <c r="C1275" s="253" t="s">
        <v>27</v>
      </c>
      <c r="G1275" s="253"/>
    </row>
    <row r="1276" spans="1:7">
      <c r="G1276" s="253"/>
    </row>
    <row r="1277" spans="1:7" ht="15" customHeight="1">
      <c r="B1277" s="499" t="s">
        <v>5</v>
      </c>
      <c r="C1277" s="487" t="s">
        <v>6</v>
      </c>
      <c r="D1277" s="499" t="s">
        <v>7</v>
      </c>
      <c r="E1277" s="499"/>
      <c r="F1277" s="499"/>
      <c r="G1277" s="492" t="s">
        <v>8</v>
      </c>
    </row>
    <row r="1278" spans="1:7">
      <c r="B1278" s="499"/>
      <c r="C1278" s="488"/>
      <c r="D1278" s="254" t="s">
        <v>9</v>
      </c>
      <c r="E1278" s="254" t="s">
        <v>10</v>
      </c>
      <c r="F1278" s="254" t="s">
        <v>11</v>
      </c>
      <c r="G1278" s="492"/>
    </row>
    <row r="1279" spans="1:7">
      <c r="B1279" s="267">
        <v>46024</v>
      </c>
      <c r="C1279" s="257"/>
      <c r="D1279" s="258"/>
      <c r="E1279" s="258"/>
      <c r="F1279" s="258">
        <f>D1279-E1279</f>
        <v>0</v>
      </c>
      <c r="G1279" s="257">
        <f>C1279*D1279</f>
        <v>0</v>
      </c>
    </row>
    <row r="1280" spans="1:7">
      <c r="B1280" s="434"/>
      <c r="C1280" s="260"/>
      <c r="D1280" s="261"/>
      <c r="E1280" s="261"/>
      <c r="F1280" s="261"/>
      <c r="G1280" s="262">
        <f>D1280*C1280</f>
        <v>0</v>
      </c>
    </row>
    <row r="1281" spans="2:7">
      <c r="B1281" s="267"/>
      <c r="C1281" s="257"/>
      <c r="D1281" s="264"/>
      <c r="E1281" s="261"/>
      <c r="F1281" s="261"/>
      <c r="G1281" s="262">
        <f>D1281*C1281</f>
        <v>0</v>
      </c>
    </row>
    <row r="1282" spans="2:7">
      <c r="B1282" s="434"/>
      <c r="C1282" s="269"/>
      <c r="D1282" s="264"/>
      <c r="E1282" s="261"/>
      <c r="F1282" s="261"/>
      <c r="G1282" s="262"/>
    </row>
    <row r="1283" spans="2:7">
      <c r="B1283" s="434"/>
      <c r="C1283" s="269"/>
      <c r="D1283" s="264"/>
      <c r="E1283" s="261"/>
      <c r="F1283" s="261"/>
      <c r="G1283" s="262">
        <f>D1283*C1283</f>
        <v>0</v>
      </c>
    </row>
    <row r="1284" spans="2:7">
      <c r="B1284" s="267"/>
      <c r="C1284" s="260"/>
      <c r="D1284" s="264"/>
      <c r="E1284" s="261"/>
      <c r="F1284" s="261"/>
      <c r="G1284" s="262"/>
    </row>
    <row r="1285" spans="2:7">
      <c r="B1285" s="434"/>
      <c r="C1285" s="269"/>
      <c r="D1285" s="264"/>
      <c r="E1285" s="261"/>
      <c r="F1285" s="261"/>
      <c r="G1285" s="262"/>
    </row>
    <row r="1286" spans="2:7">
      <c r="B1286" s="256"/>
      <c r="C1286" s="378"/>
      <c r="D1286" s="264"/>
      <c r="E1286" s="261"/>
      <c r="F1286" s="261"/>
      <c r="G1286" s="262"/>
    </row>
    <row r="1287" spans="2:7">
      <c r="B1287" s="256"/>
      <c r="C1287" s="378"/>
      <c r="D1287" s="264"/>
      <c r="E1287" s="261"/>
      <c r="F1287" s="261"/>
      <c r="G1287" s="262"/>
    </row>
    <row r="1288" spans="2:7">
      <c r="B1288" s="256"/>
      <c r="C1288" s="378"/>
      <c r="D1288" s="264"/>
      <c r="E1288" s="261"/>
      <c r="F1288" s="261"/>
      <c r="G1288" s="262"/>
    </row>
    <row r="1289" spans="2:7">
      <c r="B1289" s="493" t="s">
        <v>16</v>
      </c>
      <c r="C1289" s="494"/>
      <c r="D1289" s="276">
        <f>SUM(D1279:D1285)</f>
        <v>0</v>
      </c>
      <c r="E1289" s="276">
        <f>SUM(E1280:E1288)</f>
        <v>0</v>
      </c>
      <c r="F1289" s="276">
        <f>D1289-E1289</f>
        <v>0</v>
      </c>
      <c r="G1289" s="277">
        <f>SUM(G1279:G1285)</f>
        <v>0</v>
      </c>
    </row>
    <row r="1291" spans="2:7">
      <c r="B1291" s="493" t="s">
        <v>18</v>
      </c>
      <c r="C1291" s="495"/>
      <c r="D1291" s="495"/>
      <c r="E1291" s="494"/>
      <c r="F1291" s="276" t="s">
        <v>19</v>
      </c>
      <c r="G1291" s="279" t="s">
        <v>20</v>
      </c>
    </row>
    <row r="1292" spans="2:7">
      <c r="B1292" s="496" t="str">
        <f>B1260</f>
        <v>Saldo Awal 2  Jan 2026</v>
      </c>
      <c r="C1292" s="497"/>
      <c r="D1292" s="497"/>
      <c r="E1292" s="498"/>
      <c r="F1292" s="276">
        <f>D1279</f>
        <v>0</v>
      </c>
      <c r="G1292" s="277">
        <f>G1279</f>
        <v>0</v>
      </c>
    </row>
    <row r="1293" spans="2:7">
      <c r="B1293" s="496" t="str">
        <f>B1261</f>
        <v>Nilai Penerimaan Barang Persediaan Tahun 2026</v>
      </c>
      <c r="C1293" s="497"/>
      <c r="D1293" s="497"/>
      <c r="E1293" s="498"/>
      <c r="F1293" s="276">
        <f>D1289-F1292</f>
        <v>0</v>
      </c>
      <c r="G1293" s="277">
        <f>G1289-G1292</f>
        <v>0</v>
      </c>
    </row>
    <row r="1294" spans="2:7">
      <c r="B1294" s="496" t="str">
        <f>B1262</f>
        <v>Saldo Akhir 31 Maret 2026</v>
      </c>
      <c r="C1294" s="497"/>
      <c r="D1294" s="497"/>
      <c r="E1294" s="498"/>
      <c r="F1294" s="280">
        <f>SUM(B1297:B1300)</f>
        <v>0</v>
      </c>
      <c r="G1294" s="281">
        <f>SUM(D1297:E1300)</f>
        <v>0</v>
      </c>
    </row>
    <row r="1295" spans="2:7">
      <c r="B1295" s="282" t="s">
        <v>465</v>
      </c>
      <c r="C1295" s="283"/>
      <c r="D1295" s="283"/>
      <c r="E1295" s="284"/>
      <c r="F1295" s="285"/>
      <c r="G1295" s="286"/>
    </row>
    <row r="1296" spans="2:7" ht="30">
      <c r="B1296" s="255" t="s">
        <v>22</v>
      </c>
      <c r="C1296" s="254" t="s">
        <v>23</v>
      </c>
      <c r="D1296" s="499" t="s">
        <v>20</v>
      </c>
      <c r="E1296" s="499"/>
      <c r="F1296" s="287"/>
      <c r="G1296" s="288"/>
    </row>
    <row r="1297" spans="1:7">
      <c r="B1297" s="268">
        <f>F1289</f>
        <v>0</v>
      </c>
      <c r="C1297" s="257">
        <v>98000</v>
      </c>
      <c r="D1297" s="500">
        <f>B1297*C1297</f>
        <v>0</v>
      </c>
      <c r="E1297" s="500"/>
      <c r="F1297" s="285"/>
      <c r="G1297" s="286"/>
    </row>
    <row r="1298" spans="1:7">
      <c r="B1298" s="268"/>
      <c r="C1298" s="289"/>
      <c r="D1298" s="500">
        <f t="shared" ref="D1298:D1300" si="136">B1298*C1298</f>
        <v>0</v>
      </c>
      <c r="E1298" s="500"/>
      <c r="F1298" s="285"/>
      <c r="G1298" s="286"/>
    </row>
    <row r="1299" spans="1:7">
      <c r="B1299" s="268"/>
      <c r="C1299" s="289"/>
      <c r="D1299" s="500">
        <f t="shared" si="136"/>
        <v>0</v>
      </c>
      <c r="E1299" s="500"/>
      <c r="F1299" s="285"/>
      <c r="G1299" s="286"/>
    </row>
    <row r="1300" spans="1:7">
      <c r="B1300" s="268"/>
      <c r="C1300" s="289"/>
      <c r="D1300" s="500">
        <f t="shared" si="136"/>
        <v>0</v>
      </c>
      <c r="E1300" s="500"/>
      <c r="F1300" s="285"/>
      <c r="G1300" s="286"/>
    </row>
    <row r="1301" spans="1:7">
      <c r="B1301" s="501" t="s">
        <v>24</v>
      </c>
      <c r="C1301" s="501"/>
      <c r="D1301" s="501"/>
      <c r="E1301" s="501"/>
      <c r="F1301" s="276">
        <f>F1292+F1293-F1294</f>
        <v>0</v>
      </c>
      <c r="G1301" s="277">
        <f>G1292+G1293-G1294</f>
        <v>0</v>
      </c>
    </row>
    <row r="1304" spans="1:7">
      <c r="B1304" s="502" t="s">
        <v>0</v>
      </c>
      <c r="C1304" s="502"/>
      <c r="D1304" s="502"/>
      <c r="E1304" s="502"/>
      <c r="F1304" s="502"/>
      <c r="G1304" s="502"/>
    </row>
    <row r="1306" spans="1:7">
      <c r="A1306" s="251"/>
      <c r="B1306" s="252" t="s">
        <v>1</v>
      </c>
      <c r="C1306" s="253" t="str">
        <f>'Rekap Master'!B43</f>
        <v>Tinta printer Epson black 70 ml</v>
      </c>
      <c r="G1306" s="253"/>
    </row>
    <row r="1307" spans="1:7">
      <c r="A1307" s="251"/>
      <c r="B1307" s="252" t="s">
        <v>3</v>
      </c>
      <c r="C1307" s="253" t="s">
        <v>34</v>
      </c>
      <c r="G1307" s="253"/>
    </row>
    <row r="1308" spans="1:7">
      <c r="A1308" s="251"/>
      <c r="G1308" s="253"/>
    </row>
    <row r="1309" spans="1:7" s="65" customFormat="1" ht="15" customHeight="1">
      <c r="A1309" s="251"/>
      <c r="B1309" s="499" t="s">
        <v>5</v>
      </c>
      <c r="C1309" s="487" t="s">
        <v>6</v>
      </c>
      <c r="D1309" s="499" t="s">
        <v>7</v>
      </c>
      <c r="E1309" s="499"/>
      <c r="F1309" s="499"/>
      <c r="G1309" s="492" t="s">
        <v>8</v>
      </c>
    </row>
    <row r="1310" spans="1:7" s="65" customFormat="1">
      <c r="A1310" s="251"/>
      <c r="B1310" s="499"/>
      <c r="C1310" s="488"/>
      <c r="D1310" s="254" t="s">
        <v>9</v>
      </c>
      <c r="E1310" s="254" t="s">
        <v>10</v>
      </c>
      <c r="F1310" s="254" t="s">
        <v>11</v>
      </c>
      <c r="G1310" s="492"/>
    </row>
    <row r="1311" spans="1:7" s="65" customFormat="1">
      <c r="A1311" s="251"/>
      <c r="B1311" s="256">
        <v>45293</v>
      </c>
      <c r="C1311" s="257"/>
      <c r="D1311" s="258"/>
      <c r="E1311" s="258"/>
      <c r="F1311" s="258"/>
      <c r="G1311" s="257">
        <f>C1311*D1311</f>
        <v>0</v>
      </c>
    </row>
    <row r="1312" spans="1:7">
      <c r="A1312" s="251"/>
      <c r="B1312" s="267"/>
      <c r="C1312" s="257"/>
      <c r="D1312" s="264"/>
      <c r="E1312" s="261"/>
      <c r="F1312" s="301"/>
      <c r="G1312" s="289">
        <f>C1312*D1312</f>
        <v>0</v>
      </c>
    </row>
    <row r="1313" spans="1:7">
      <c r="A1313" s="251"/>
      <c r="B1313" s="267"/>
      <c r="C1313" s="257"/>
      <c r="D1313" s="264"/>
      <c r="E1313" s="261"/>
      <c r="F1313" s="301"/>
      <c r="G1313" s="289">
        <f>C1313*D1313</f>
        <v>0</v>
      </c>
    </row>
    <row r="1314" spans="1:7">
      <c r="A1314" s="251"/>
      <c r="B1314" s="256"/>
      <c r="C1314" s="257"/>
      <c r="D1314" s="271"/>
      <c r="E1314" s="258"/>
      <c r="F1314" s="301"/>
      <c r="G1314" s="289">
        <f t="shared" ref="G1314:G1322" si="137">C1314*D1314</f>
        <v>0</v>
      </c>
    </row>
    <row r="1315" spans="1:7">
      <c r="A1315" s="251"/>
      <c r="B1315" s="256"/>
      <c r="C1315" s="257"/>
      <c r="D1315" s="271"/>
      <c r="E1315" s="258"/>
      <c r="F1315" s="301"/>
      <c r="G1315" s="289">
        <f t="shared" si="137"/>
        <v>0</v>
      </c>
    </row>
    <row r="1316" spans="1:7">
      <c r="A1316" s="251"/>
      <c r="B1316" s="256"/>
      <c r="C1316" s="257"/>
      <c r="D1316" s="271"/>
      <c r="E1316" s="258"/>
      <c r="F1316" s="301"/>
      <c r="G1316" s="289">
        <f t="shared" si="137"/>
        <v>0</v>
      </c>
    </row>
    <row r="1317" spans="1:7">
      <c r="A1317" s="251"/>
      <c r="B1317" s="256"/>
      <c r="C1317" s="257"/>
      <c r="D1317" s="271"/>
      <c r="E1317" s="258"/>
      <c r="F1317" s="301"/>
      <c r="G1317" s="289">
        <f t="shared" si="137"/>
        <v>0</v>
      </c>
    </row>
    <row r="1318" spans="1:7">
      <c r="A1318" s="251"/>
      <c r="B1318" s="256"/>
      <c r="C1318" s="257"/>
      <c r="D1318" s="271"/>
      <c r="E1318" s="258"/>
      <c r="F1318" s="301"/>
      <c r="G1318" s="289">
        <f t="shared" si="137"/>
        <v>0</v>
      </c>
    </row>
    <row r="1319" spans="1:7">
      <c r="A1319" s="251"/>
      <c r="B1319" s="256"/>
      <c r="C1319" s="257"/>
      <c r="D1319" s="271"/>
      <c r="E1319" s="258"/>
      <c r="F1319" s="345"/>
      <c r="G1319" s="289">
        <f t="shared" si="137"/>
        <v>0</v>
      </c>
    </row>
    <row r="1320" spans="1:7">
      <c r="A1320" s="251"/>
      <c r="B1320" s="256"/>
      <c r="C1320" s="257"/>
      <c r="D1320" s="271"/>
      <c r="E1320" s="258"/>
      <c r="F1320" s="345"/>
      <c r="G1320" s="289">
        <f t="shared" ref="G1320" si="138">C1320*D1320</f>
        <v>0</v>
      </c>
    </row>
    <row r="1321" spans="1:7">
      <c r="A1321" s="251"/>
      <c r="B1321" s="256"/>
      <c r="C1321" s="349"/>
      <c r="D1321" s="328"/>
      <c r="E1321" s="328"/>
      <c r="F1321" s="345"/>
      <c r="G1321" s="289">
        <f t="shared" ref="G1321" si="139">C1321*D1321</f>
        <v>0</v>
      </c>
    </row>
    <row r="1322" spans="1:7">
      <c r="A1322" s="251"/>
      <c r="B1322" s="302"/>
      <c r="C1322" s="257"/>
      <c r="D1322" s="274"/>
      <c r="E1322" s="274"/>
      <c r="F1322" s="345"/>
      <c r="G1322" s="289">
        <f t="shared" si="137"/>
        <v>0</v>
      </c>
    </row>
    <row r="1323" spans="1:7">
      <c r="A1323" s="251"/>
      <c r="B1323" s="275"/>
      <c r="C1323" s="81"/>
      <c r="D1323" s="274"/>
      <c r="E1323" s="274"/>
      <c r="F1323" s="268"/>
      <c r="G1323" s="289"/>
    </row>
    <row r="1324" spans="1:7">
      <c r="A1324" s="251"/>
      <c r="B1324" s="493" t="s">
        <v>16</v>
      </c>
      <c r="C1324" s="494"/>
      <c r="D1324" s="276">
        <f>SUM(D1311:D1323)</f>
        <v>0</v>
      </c>
      <c r="E1324" s="276">
        <f>SUM(E1312:E1323)</f>
        <v>0</v>
      </c>
      <c r="F1324" s="276">
        <f>D1324-E1324</f>
        <v>0</v>
      </c>
      <c r="G1324" s="277">
        <f>SUM(G1311:G1323)</f>
        <v>0</v>
      </c>
    </row>
    <row r="1325" spans="1:7">
      <c r="A1325" s="251"/>
    </row>
    <row r="1326" spans="1:7">
      <c r="A1326" s="251"/>
      <c r="B1326" s="493" t="s">
        <v>18</v>
      </c>
      <c r="C1326" s="495"/>
      <c r="D1326" s="495"/>
      <c r="E1326" s="494"/>
      <c r="F1326" s="276" t="s">
        <v>19</v>
      </c>
      <c r="G1326" s="279" t="s">
        <v>20</v>
      </c>
    </row>
    <row r="1327" spans="1:7">
      <c r="A1327" s="251"/>
      <c r="B1327" s="496" t="str">
        <f>B1292</f>
        <v>Saldo Awal 2  Jan 2026</v>
      </c>
      <c r="C1327" s="497"/>
      <c r="D1327" s="497"/>
      <c r="E1327" s="498"/>
      <c r="F1327" s="276">
        <f>D1311</f>
        <v>0</v>
      </c>
      <c r="G1327" s="277">
        <f>G1311</f>
        <v>0</v>
      </c>
    </row>
    <row r="1328" spans="1:7">
      <c r="A1328" s="251"/>
      <c r="B1328" s="496" t="str">
        <f>B1293</f>
        <v>Nilai Penerimaan Barang Persediaan Tahun 2026</v>
      </c>
      <c r="C1328" s="497"/>
      <c r="D1328" s="497"/>
      <c r="E1328" s="498"/>
      <c r="F1328" s="276">
        <f>D1324-F1327</f>
        <v>0</v>
      </c>
      <c r="G1328" s="277">
        <f>G1324-G1327</f>
        <v>0</v>
      </c>
    </row>
    <row r="1329" spans="1:8">
      <c r="A1329" s="251"/>
      <c r="B1329" s="496" t="str">
        <f>B1262</f>
        <v>Saldo Akhir 31 Maret 2026</v>
      </c>
      <c r="C1329" s="497"/>
      <c r="D1329" s="497"/>
      <c r="E1329" s="498"/>
      <c r="F1329" s="280">
        <f>SUM(B1332:B1335)</f>
        <v>0</v>
      </c>
      <c r="G1329" s="281">
        <f>SUM(D1332:E1335)</f>
        <v>0</v>
      </c>
    </row>
    <row r="1330" spans="1:8">
      <c r="A1330" s="251"/>
      <c r="B1330" s="282" t="s">
        <v>465</v>
      </c>
      <c r="C1330" s="283"/>
      <c r="D1330" s="283"/>
      <c r="E1330" s="284"/>
      <c r="F1330" s="285"/>
      <c r="G1330" s="286"/>
    </row>
    <row r="1331" spans="1:8" ht="30">
      <c r="A1331" s="251"/>
      <c r="B1331" s="255" t="s">
        <v>22</v>
      </c>
      <c r="C1331" s="254" t="s">
        <v>23</v>
      </c>
      <c r="D1331" s="499" t="s">
        <v>20</v>
      </c>
      <c r="E1331" s="499"/>
      <c r="F1331" s="287"/>
      <c r="G1331" s="288"/>
      <c r="H1331" s="66"/>
    </row>
    <row r="1332" spans="1:8">
      <c r="A1332" s="251"/>
      <c r="B1332" s="268">
        <f>F1324</f>
        <v>0</v>
      </c>
      <c r="C1332" s="349">
        <v>100000</v>
      </c>
      <c r="D1332" s="500">
        <f>B1332*C1332</f>
        <v>0</v>
      </c>
      <c r="E1332" s="500"/>
      <c r="F1332" s="285"/>
      <c r="G1332" s="286"/>
    </row>
    <row r="1333" spans="1:8">
      <c r="A1333" s="251"/>
      <c r="B1333" s="268"/>
      <c r="C1333" s="289"/>
      <c r="D1333" s="500">
        <f t="shared" ref="D1333:D1335" si="140">B1333*C1333</f>
        <v>0</v>
      </c>
      <c r="E1333" s="500"/>
      <c r="F1333" s="285"/>
      <c r="G1333" s="286"/>
    </row>
    <row r="1334" spans="1:8">
      <c r="A1334" s="251"/>
      <c r="B1334" s="268"/>
      <c r="C1334" s="289"/>
      <c r="D1334" s="500">
        <f t="shared" si="140"/>
        <v>0</v>
      </c>
      <c r="E1334" s="500"/>
      <c r="F1334" s="285"/>
      <c r="G1334" s="286"/>
    </row>
    <row r="1335" spans="1:8">
      <c r="A1335" s="251"/>
      <c r="B1335" s="268"/>
      <c r="C1335" s="289"/>
      <c r="D1335" s="500">
        <f t="shared" si="140"/>
        <v>0</v>
      </c>
      <c r="E1335" s="500"/>
      <c r="F1335" s="285"/>
      <c r="G1335" s="286"/>
    </row>
    <row r="1336" spans="1:8">
      <c r="A1336" s="251"/>
      <c r="B1336" s="501" t="s">
        <v>24</v>
      </c>
      <c r="C1336" s="501"/>
      <c r="D1336" s="501"/>
      <c r="E1336" s="501"/>
      <c r="F1336" s="276">
        <f>F1327+F1328-F1329</f>
        <v>0</v>
      </c>
      <c r="G1336" s="277">
        <f>G1327+G1328-G1329</f>
        <v>0</v>
      </c>
    </row>
    <row r="1338" spans="1:8">
      <c r="B1338" s="502" t="s">
        <v>0</v>
      </c>
      <c r="C1338" s="502"/>
      <c r="D1338" s="502"/>
      <c r="E1338" s="502"/>
      <c r="F1338" s="502"/>
      <c r="G1338" s="502"/>
    </row>
    <row r="1340" spans="1:8">
      <c r="A1340" s="250">
        <v>35</v>
      </c>
      <c r="B1340" s="252" t="s">
        <v>1</v>
      </c>
      <c r="C1340" s="253" t="str">
        <f>'Rekap Master'!B44</f>
        <v>Tinta printer Epson warna</v>
      </c>
      <c r="G1340" s="253"/>
    </row>
    <row r="1341" spans="1:8">
      <c r="A1341" s="253"/>
      <c r="B1341" s="252" t="s">
        <v>3</v>
      </c>
      <c r="C1341" s="253" t="s">
        <v>34</v>
      </c>
      <c r="G1341" s="253"/>
    </row>
    <row r="1342" spans="1:8">
      <c r="A1342" s="253"/>
      <c r="G1342" s="253"/>
    </row>
    <row r="1343" spans="1:8" ht="15" customHeight="1">
      <c r="A1343" s="253"/>
      <c r="B1343" s="499" t="s">
        <v>5</v>
      </c>
      <c r="C1343" s="487" t="s">
        <v>6</v>
      </c>
      <c r="D1343" s="499" t="s">
        <v>7</v>
      </c>
      <c r="E1343" s="499"/>
      <c r="F1343" s="499"/>
      <c r="G1343" s="492" t="s">
        <v>8</v>
      </c>
    </row>
    <row r="1344" spans="1:8">
      <c r="A1344" s="253"/>
      <c r="B1344" s="499"/>
      <c r="C1344" s="488"/>
      <c r="D1344" s="254" t="s">
        <v>9</v>
      </c>
      <c r="E1344" s="254" t="s">
        <v>10</v>
      </c>
      <c r="F1344" s="254" t="s">
        <v>11</v>
      </c>
      <c r="G1344" s="492"/>
    </row>
    <row r="1345" spans="1:7">
      <c r="A1345" s="253"/>
      <c r="B1345" s="256">
        <v>46024</v>
      </c>
      <c r="C1345" s="349"/>
      <c r="D1345" s="258"/>
      <c r="E1345" s="258"/>
      <c r="F1345" s="258"/>
      <c r="G1345" s="257">
        <f>C1345*D1345</f>
        <v>0</v>
      </c>
    </row>
    <row r="1346" spans="1:7">
      <c r="A1346" s="253"/>
      <c r="B1346" s="256"/>
      <c r="C1346" s="257"/>
      <c r="D1346" s="271"/>
      <c r="E1346" s="258"/>
      <c r="F1346" s="258"/>
      <c r="G1346" s="289">
        <f>C1346*D1346</f>
        <v>0</v>
      </c>
    </row>
    <row r="1347" spans="1:7">
      <c r="A1347" s="253"/>
      <c r="B1347" s="256"/>
      <c r="C1347" s="257"/>
      <c r="D1347" s="271"/>
      <c r="E1347" s="258"/>
      <c r="F1347" s="301"/>
      <c r="G1347" s="289">
        <f>C1347*D1347</f>
        <v>0</v>
      </c>
    </row>
    <row r="1348" spans="1:7">
      <c r="A1348" s="253"/>
      <c r="B1348" s="267"/>
      <c r="C1348" s="257"/>
      <c r="D1348" s="264"/>
      <c r="E1348" s="261"/>
      <c r="F1348" s="301"/>
      <c r="G1348" s="289">
        <f>C1348*D1348</f>
        <v>0</v>
      </c>
    </row>
    <row r="1349" spans="1:7">
      <c r="A1349" s="253"/>
      <c r="B1349" s="267"/>
      <c r="C1349" s="257"/>
      <c r="D1349" s="264"/>
      <c r="E1349" s="261"/>
      <c r="F1349" s="301"/>
      <c r="G1349" s="289">
        <f t="shared" ref="G1349:G1351" si="141">C1349*D1349</f>
        <v>0</v>
      </c>
    </row>
    <row r="1350" spans="1:7">
      <c r="A1350" s="253"/>
      <c r="B1350" s="256"/>
      <c r="C1350" s="257"/>
      <c r="D1350" s="271"/>
      <c r="E1350" s="258"/>
      <c r="F1350" s="301"/>
      <c r="G1350" s="289"/>
    </row>
    <row r="1351" spans="1:7">
      <c r="A1351" s="253"/>
      <c r="B1351" s="256"/>
      <c r="C1351" s="257"/>
      <c r="D1351" s="271"/>
      <c r="E1351" s="258"/>
      <c r="F1351" s="301">
        <f t="shared" ref="F1351" si="142">F1349+D1351-E1351</f>
        <v>0</v>
      </c>
      <c r="G1351" s="289">
        <f t="shared" si="141"/>
        <v>0</v>
      </c>
    </row>
    <row r="1352" spans="1:7">
      <c r="A1352" s="253"/>
      <c r="B1352" s="256"/>
      <c r="C1352" s="257"/>
      <c r="D1352" s="271"/>
      <c r="E1352" s="258"/>
      <c r="F1352" s="345"/>
      <c r="G1352" s="289"/>
    </row>
    <row r="1353" spans="1:7">
      <c r="A1353" s="253"/>
      <c r="B1353" s="302"/>
      <c r="C1353" s="349"/>
      <c r="D1353" s="274"/>
      <c r="E1353" s="274"/>
      <c r="F1353" s="379"/>
      <c r="G1353" s="289">
        <f t="shared" ref="G1353:G1360" si="143">C1353*D1353</f>
        <v>0</v>
      </c>
    </row>
    <row r="1354" spans="1:7">
      <c r="A1354" s="253"/>
      <c r="B1354" s="302"/>
      <c r="C1354" s="349"/>
      <c r="D1354" s="274"/>
      <c r="E1354" s="274"/>
      <c r="F1354" s="379"/>
      <c r="G1354" s="289">
        <f t="shared" ref="G1354" si="144">C1354*D1354</f>
        <v>0</v>
      </c>
    </row>
    <row r="1355" spans="1:7">
      <c r="A1355" s="253"/>
      <c r="B1355" s="302"/>
      <c r="C1355" s="349"/>
      <c r="D1355" s="274"/>
      <c r="E1355" s="274"/>
      <c r="F1355" s="379"/>
      <c r="G1355" s="289">
        <f t="shared" ref="G1355:G1356" si="145">C1355*D1355</f>
        <v>0</v>
      </c>
    </row>
    <row r="1356" spans="1:7">
      <c r="A1356" s="253"/>
      <c r="B1356" s="302"/>
      <c r="C1356" s="349"/>
      <c r="D1356" s="328"/>
      <c r="E1356" s="328"/>
      <c r="F1356" s="379"/>
      <c r="G1356" s="289">
        <f t="shared" si="145"/>
        <v>0</v>
      </c>
    </row>
    <row r="1357" spans="1:7">
      <c r="A1357" s="253"/>
      <c r="B1357" s="302"/>
      <c r="C1357" s="349"/>
      <c r="D1357" s="274"/>
      <c r="E1357" s="274"/>
      <c r="F1357" s="379"/>
      <c r="G1357" s="289">
        <f t="shared" si="143"/>
        <v>0</v>
      </c>
    </row>
    <row r="1358" spans="1:7">
      <c r="A1358" s="253"/>
      <c r="B1358" s="298"/>
      <c r="C1358" s="320"/>
      <c r="D1358" s="274"/>
      <c r="E1358" s="274"/>
      <c r="F1358" s="379"/>
      <c r="G1358" s="289"/>
    </row>
    <row r="1359" spans="1:7">
      <c r="A1359" s="253"/>
      <c r="B1359" s="302"/>
      <c r="C1359" s="320"/>
      <c r="D1359" s="274"/>
      <c r="E1359" s="274"/>
      <c r="F1359" s="379"/>
      <c r="G1359" s="289"/>
    </row>
    <row r="1360" spans="1:7">
      <c r="A1360" s="253"/>
      <c r="B1360" s="302"/>
      <c r="C1360" s="349"/>
      <c r="D1360" s="274"/>
      <c r="E1360" s="274"/>
      <c r="F1360" s="379"/>
      <c r="G1360" s="289">
        <f t="shared" si="143"/>
        <v>0</v>
      </c>
    </row>
    <row r="1361" spans="1:7">
      <c r="A1361" s="253"/>
      <c r="B1361" s="493" t="s">
        <v>16</v>
      </c>
      <c r="C1361" s="494"/>
      <c r="D1361" s="276">
        <f>SUM(D1345:D1360)</f>
        <v>0</v>
      </c>
      <c r="E1361" s="276">
        <f>SUM(E1346:E1360)</f>
        <v>0</v>
      </c>
      <c r="F1361" s="276">
        <f>D1361-E1361</f>
        <v>0</v>
      </c>
      <c r="G1361" s="277">
        <f>SUM(G1345:G1360)</f>
        <v>0</v>
      </c>
    </row>
    <row r="1362" spans="1:7">
      <c r="A1362" s="253"/>
    </row>
    <row r="1363" spans="1:7">
      <c r="A1363" s="253"/>
      <c r="B1363" s="493" t="s">
        <v>18</v>
      </c>
      <c r="C1363" s="495"/>
      <c r="D1363" s="495"/>
      <c r="E1363" s="494"/>
      <c r="F1363" s="276" t="s">
        <v>19</v>
      </c>
      <c r="G1363" s="279" t="s">
        <v>20</v>
      </c>
    </row>
    <row r="1364" spans="1:7">
      <c r="A1364" s="253"/>
      <c r="B1364" s="496" t="str">
        <f>B1327</f>
        <v>Saldo Awal 2  Jan 2026</v>
      </c>
      <c r="C1364" s="497"/>
      <c r="D1364" s="497"/>
      <c r="E1364" s="498"/>
      <c r="F1364" s="276">
        <f>D1345</f>
        <v>0</v>
      </c>
      <c r="G1364" s="277">
        <f>G1345</f>
        <v>0</v>
      </c>
    </row>
    <row r="1365" spans="1:7">
      <c r="A1365" s="253"/>
      <c r="B1365" s="496" t="str">
        <f>B1328</f>
        <v>Nilai Penerimaan Barang Persediaan Tahun 2026</v>
      </c>
      <c r="C1365" s="497"/>
      <c r="D1365" s="497"/>
      <c r="E1365" s="498"/>
      <c r="F1365" s="276">
        <f>D1361-F1364</f>
        <v>0</v>
      </c>
      <c r="G1365" s="277">
        <f>G1361-G1364</f>
        <v>0</v>
      </c>
    </row>
    <row r="1366" spans="1:7">
      <c r="A1366" s="253"/>
      <c r="B1366" s="496" t="str">
        <f>B1329</f>
        <v>Saldo Akhir 31 Maret 2026</v>
      </c>
      <c r="C1366" s="497"/>
      <c r="D1366" s="497"/>
      <c r="E1366" s="498"/>
      <c r="F1366" s="280">
        <f>SUM(B1369:B1372)</f>
        <v>0</v>
      </c>
      <c r="G1366" s="281">
        <f>SUM(D1369:E1372)</f>
        <v>0</v>
      </c>
    </row>
    <row r="1367" spans="1:7">
      <c r="A1367" s="253"/>
      <c r="B1367" s="282" t="s">
        <v>465</v>
      </c>
      <c r="C1367" s="283"/>
      <c r="D1367" s="283"/>
      <c r="E1367" s="284"/>
      <c r="F1367" s="285"/>
      <c r="G1367" s="286"/>
    </row>
    <row r="1368" spans="1:7" ht="30">
      <c r="A1368" s="253"/>
      <c r="B1368" s="255" t="s">
        <v>22</v>
      </c>
      <c r="C1368" s="254" t="s">
        <v>23</v>
      </c>
      <c r="D1368" s="499" t="s">
        <v>20</v>
      </c>
      <c r="E1368" s="499"/>
      <c r="F1368" s="287"/>
      <c r="G1368" s="288"/>
    </row>
    <row r="1369" spans="1:7">
      <c r="A1369" s="253"/>
      <c r="B1369" s="268">
        <f>F1361</f>
        <v>0</v>
      </c>
      <c r="C1369" s="349">
        <v>100000</v>
      </c>
      <c r="D1369" s="500">
        <f>B1369*C1369</f>
        <v>0</v>
      </c>
      <c r="E1369" s="500"/>
      <c r="F1369" s="285"/>
      <c r="G1369" s="286"/>
    </row>
    <row r="1370" spans="1:7">
      <c r="A1370" s="253"/>
      <c r="B1370" s="268"/>
      <c r="C1370" s="289"/>
      <c r="D1370" s="500">
        <f t="shared" ref="D1370:D1372" si="146">B1370*C1370</f>
        <v>0</v>
      </c>
      <c r="E1370" s="500"/>
      <c r="F1370" s="285"/>
      <c r="G1370" s="286"/>
    </row>
    <row r="1371" spans="1:7">
      <c r="A1371" s="253"/>
      <c r="B1371" s="268"/>
      <c r="C1371" s="289"/>
      <c r="D1371" s="500">
        <f t="shared" si="146"/>
        <v>0</v>
      </c>
      <c r="E1371" s="500"/>
      <c r="F1371" s="285"/>
      <c r="G1371" s="286"/>
    </row>
    <row r="1372" spans="1:7">
      <c r="A1372" s="253"/>
      <c r="B1372" s="268"/>
      <c r="C1372" s="289"/>
      <c r="D1372" s="500">
        <f t="shared" si="146"/>
        <v>0</v>
      </c>
      <c r="E1372" s="500"/>
      <c r="F1372" s="285"/>
      <c r="G1372" s="286"/>
    </row>
    <row r="1373" spans="1:7">
      <c r="A1373" s="253"/>
      <c r="B1373" s="501" t="s">
        <v>24</v>
      </c>
      <c r="C1373" s="501"/>
      <c r="D1373" s="501"/>
      <c r="E1373" s="501"/>
      <c r="F1373" s="276">
        <f>F1364+F1365-F1366</f>
        <v>0</v>
      </c>
      <c r="G1373" s="277">
        <f>G1364+G1365-G1366</f>
        <v>0</v>
      </c>
    </row>
    <row r="1375" spans="1:7">
      <c r="B1375" s="502" t="s">
        <v>0</v>
      </c>
      <c r="C1375" s="502"/>
      <c r="D1375" s="502"/>
      <c r="E1375" s="502"/>
      <c r="F1375" s="502"/>
      <c r="G1375" s="502"/>
    </row>
    <row r="1377" spans="1:7">
      <c r="A1377" s="250">
        <v>36</v>
      </c>
      <c r="B1377" s="252" t="s">
        <v>1</v>
      </c>
      <c r="C1377" s="253" t="str">
        <f>'Rekap Master'!B45</f>
        <v>Refill Ink Genuine EPSON L -series</v>
      </c>
      <c r="G1377" s="253"/>
    </row>
    <row r="1378" spans="1:7">
      <c r="B1378" s="252" t="s">
        <v>3</v>
      </c>
      <c r="C1378" s="253" t="s">
        <v>34</v>
      </c>
      <c r="G1378" s="253"/>
    </row>
    <row r="1379" spans="1:7">
      <c r="G1379" s="253"/>
    </row>
    <row r="1380" spans="1:7" ht="15" customHeight="1">
      <c r="B1380" s="499" t="s">
        <v>5</v>
      </c>
      <c r="C1380" s="487" t="s">
        <v>6</v>
      </c>
      <c r="D1380" s="499" t="s">
        <v>7</v>
      </c>
      <c r="E1380" s="499"/>
      <c r="F1380" s="499"/>
      <c r="G1380" s="492" t="s">
        <v>8</v>
      </c>
    </row>
    <row r="1381" spans="1:7">
      <c r="B1381" s="499"/>
      <c r="C1381" s="488"/>
      <c r="D1381" s="254" t="s">
        <v>9</v>
      </c>
      <c r="E1381" s="254" t="s">
        <v>10</v>
      </c>
      <c r="F1381" s="254" t="s">
        <v>11</v>
      </c>
      <c r="G1381" s="492"/>
    </row>
    <row r="1382" spans="1:7">
      <c r="B1382" s="267">
        <v>46023</v>
      </c>
      <c r="C1382" s="257"/>
      <c r="D1382" s="258"/>
      <c r="E1382" s="258"/>
      <c r="F1382" s="258">
        <f>D1382-E1382</f>
        <v>0</v>
      </c>
      <c r="G1382" s="257">
        <f>C1382*D1382</f>
        <v>0</v>
      </c>
    </row>
    <row r="1383" spans="1:7">
      <c r="B1383" s="302"/>
      <c r="C1383" s="257"/>
      <c r="D1383" s="274"/>
      <c r="E1383" s="274"/>
      <c r="F1383" s="268">
        <f>D1383+F1382-E1383</f>
        <v>0</v>
      </c>
      <c r="G1383" s="289">
        <f>C1383*D1383</f>
        <v>0</v>
      </c>
    </row>
    <row r="1384" spans="1:7">
      <c r="B1384" s="302"/>
      <c r="C1384" s="257"/>
      <c r="D1384" s="274"/>
      <c r="E1384" s="274"/>
      <c r="F1384" s="268">
        <f t="shared" ref="F1384:F1386" si="147">D1384+F1383-E1384</f>
        <v>0</v>
      </c>
      <c r="G1384" s="289">
        <f t="shared" ref="G1384:G1387" si="148">C1384*D1384</f>
        <v>0</v>
      </c>
    </row>
    <row r="1385" spans="1:7">
      <c r="B1385" s="298"/>
      <c r="C1385" s="257"/>
      <c r="D1385" s="274"/>
      <c r="E1385" s="274"/>
      <c r="F1385" s="268">
        <f t="shared" si="147"/>
        <v>0</v>
      </c>
      <c r="G1385" s="289">
        <f t="shared" si="148"/>
        <v>0</v>
      </c>
    </row>
    <row r="1386" spans="1:7">
      <c r="B1386" s="302"/>
      <c r="C1386" s="257"/>
      <c r="D1386" s="274"/>
      <c r="E1386" s="274"/>
      <c r="F1386" s="268">
        <f t="shared" si="147"/>
        <v>0</v>
      </c>
      <c r="G1386" s="289">
        <f t="shared" si="148"/>
        <v>0</v>
      </c>
    </row>
    <row r="1387" spans="1:7">
      <c r="B1387" s="302"/>
      <c r="C1387" s="257"/>
      <c r="D1387" s="274"/>
      <c r="E1387" s="274"/>
      <c r="F1387" s="268">
        <f t="shared" ref="F1387" si="149">D1387+F1386-E1387</f>
        <v>0</v>
      </c>
      <c r="G1387" s="289">
        <f t="shared" si="148"/>
        <v>0</v>
      </c>
    </row>
    <row r="1388" spans="1:7">
      <c r="B1388" s="493" t="s">
        <v>16</v>
      </c>
      <c r="C1388" s="494"/>
      <c r="D1388" s="276">
        <f>SUM(D1382:D1387)</f>
        <v>0</v>
      </c>
      <c r="E1388" s="276">
        <f>SUM(E1383:E1387)</f>
        <v>0</v>
      </c>
      <c r="F1388" s="276">
        <f>D1388-E1388</f>
        <v>0</v>
      </c>
      <c r="G1388" s="277">
        <f>SUM(G1382:G1387)</f>
        <v>0</v>
      </c>
    </row>
    <row r="1390" spans="1:7">
      <c r="B1390" s="493" t="s">
        <v>18</v>
      </c>
      <c r="C1390" s="495"/>
      <c r="D1390" s="495"/>
      <c r="E1390" s="494"/>
      <c r="F1390" s="276" t="s">
        <v>19</v>
      </c>
      <c r="G1390" s="279" t="s">
        <v>20</v>
      </c>
    </row>
    <row r="1391" spans="1:7">
      <c r="B1391" s="496" t="str">
        <f>B1364</f>
        <v>Saldo Awal 2  Jan 2026</v>
      </c>
      <c r="C1391" s="497"/>
      <c r="D1391" s="497"/>
      <c r="E1391" s="498"/>
      <c r="F1391" s="276">
        <f>D1382</f>
        <v>0</v>
      </c>
      <c r="G1391" s="277">
        <f>G1382</f>
        <v>0</v>
      </c>
    </row>
    <row r="1392" spans="1:7">
      <c r="B1392" s="496" t="str">
        <f>B1365</f>
        <v>Nilai Penerimaan Barang Persediaan Tahun 2026</v>
      </c>
      <c r="C1392" s="497"/>
      <c r="D1392" s="497"/>
      <c r="E1392" s="498"/>
      <c r="F1392" s="276">
        <f>D1388-F1391</f>
        <v>0</v>
      </c>
      <c r="G1392" s="277">
        <f>G1388-G1391</f>
        <v>0</v>
      </c>
    </row>
    <row r="1393" spans="1:7">
      <c r="B1393" s="496" t="str">
        <f>B1366</f>
        <v>Saldo Akhir 31 Maret 2026</v>
      </c>
      <c r="C1393" s="497"/>
      <c r="D1393" s="497"/>
      <c r="E1393" s="498"/>
      <c r="F1393" s="280">
        <f>SUM(B1396:B1399)</f>
        <v>0</v>
      </c>
      <c r="G1393" s="281">
        <f>SUM(D1396:E1399)</f>
        <v>0</v>
      </c>
    </row>
    <row r="1394" spans="1:7">
      <c r="B1394" s="282" t="s">
        <v>465</v>
      </c>
      <c r="C1394" s="283"/>
      <c r="D1394" s="283"/>
      <c r="E1394" s="284"/>
      <c r="F1394" s="285"/>
      <c r="G1394" s="286"/>
    </row>
    <row r="1395" spans="1:7" ht="30">
      <c r="B1395" s="255" t="s">
        <v>22</v>
      </c>
      <c r="C1395" s="254" t="s">
        <v>23</v>
      </c>
      <c r="D1395" s="499" t="s">
        <v>20</v>
      </c>
      <c r="E1395" s="499"/>
      <c r="F1395" s="287"/>
      <c r="G1395" s="288"/>
    </row>
    <row r="1396" spans="1:7">
      <c r="B1396" s="268"/>
      <c r="C1396" s="289"/>
      <c r="D1396" s="500">
        <f>B1396*C1396</f>
        <v>0</v>
      </c>
      <c r="E1396" s="500"/>
      <c r="F1396" s="285"/>
      <c r="G1396" s="286"/>
    </row>
    <row r="1397" spans="1:7">
      <c r="B1397" s="268"/>
      <c r="C1397" s="289"/>
      <c r="D1397" s="500">
        <f t="shared" ref="D1397:D1399" si="150">B1397*C1397</f>
        <v>0</v>
      </c>
      <c r="E1397" s="500"/>
      <c r="F1397" s="285"/>
      <c r="G1397" s="286"/>
    </row>
    <row r="1398" spans="1:7">
      <c r="B1398" s="268"/>
      <c r="C1398" s="289"/>
      <c r="D1398" s="500">
        <f t="shared" si="150"/>
        <v>0</v>
      </c>
      <c r="E1398" s="500"/>
      <c r="F1398" s="285"/>
      <c r="G1398" s="286"/>
    </row>
    <row r="1399" spans="1:7">
      <c r="B1399" s="268"/>
      <c r="C1399" s="289"/>
      <c r="D1399" s="500">
        <f t="shared" si="150"/>
        <v>0</v>
      </c>
      <c r="E1399" s="500"/>
      <c r="F1399" s="285"/>
      <c r="G1399" s="286"/>
    </row>
    <row r="1400" spans="1:7">
      <c r="B1400" s="501" t="s">
        <v>24</v>
      </c>
      <c r="C1400" s="501"/>
      <c r="D1400" s="501"/>
      <c r="E1400" s="501"/>
      <c r="F1400" s="276">
        <f>F1391+F1392-F1393</f>
        <v>0</v>
      </c>
      <c r="G1400" s="277">
        <f>G1391+G1392-G1393</f>
        <v>0</v>
      </c>
    </row>
    <row r="1403" spans="1:7">
      <c r="B1403" s="502" t="s">
        <v>0</v>
      </c>
      <c r="C1403" s="502"/>
      <c r="D1403" s="502"/>
      <c r="E1403" s="502"/>
      <c r="F1403" s="502"/>
      <c r="G1403" s="502"/>
    </row>
    <row r="1405" spans="1:7">
      <c r="A1405" s="250">
        <v>37</v>
      </c>
      <c r="B1405" s="252" t="s">
        <v>1</v>
      </c>
      <c r="C1405" s="253" t="str">
        <f>'Rekap Master'!B46</f>
        <v>Staples Max HD-10</v>
      </c>
      <c r="G1405" s="253"/>
    </row>
    <row r="1406" spans="1:7">
      <c r="B1406" s="252" t="s">
        <v>3</v>
      </c>
      <c r="C1406" s="253" t="s">
        <v>27</v>
      </c>
      <c r="G1406" s="253"/>
    </row>
    <row r="1407" spans="1:7">
      <c r="G1407" s="253"/>
    </row>
    <row r="1408" spans="1:7" ht="15" customHeight="1">
      <c r="B1408" s="499" t="s">
        <v>5</v>
      </c>
      <c r="C1408" s="487" t="s">
        <v>6</v>
      </c>
      <c r="D1408" s="499" t="s">
        <v>7</v>
      </c>
      <c r="E1408" s="499"/>
      <c r="F1408" s="499"/>
      <c r="G1408" s="492" t="s">
        <v>8</v>
      </c>
    </row>
    <row r="1409" spans="2:7">
      <c r="B1409" s="499"/>
      <c r="C1409" s="488"/>
      <c r="D1409" s="254" t="s">
        <v>9</v>
      </c>
      <c r="E1409" s="254" t="s">
        <v>10</v>
      </c>
      <c r="F1409" s="254" t="s">
        <v>11</v>
      </c>
      <c r="G1409" s="492"/>
    </row>
    <row r="1410" spans="2:7">
      <c r="B1410" s="267">
        <v>46024</v>
      </c>
      <c r="C1410" s="293">
        <v>35520</v>
      </c>
      <c r="D1410" s="258">
        <v>2</v>
      </c>
      <c r="E1410" s="258">
        <v>0</v>
      </c>
      <c r="F1410" s="258">
        <f>D1410-E1410</f>
        <v>2</v>
      </c>
      <c r="G1410" s="257">
        <f>C1410*D1410</f>
        <v>71040</v>
      </c>
    </row>
    <row r="1411" spans="2:7">
      <c r="B1411" s="267"/>
      <c r="C1411" s="293"/>
      <c r="D1411" s="258"/>
      <c r="E1411" s="258"/>
      <c r="F1411" s="258"/>
      <c r="G1411" s="257">
        <f t="shared" ref="G1411:G1412" si="151">C1411*D1411</f>
        <v>0</v>
      </c>
    </row>
    <row r="1412" spans="2:7">
      <c r="B1412" s="267"/>
      <c r="C1412" s="293"/>
      <c r="D1412" s="258"/>
      <c r="E1412" s="268"/>
      <c r="F1412" s="258"/>
      <c r="G1412" s="257">
        <f t="shared" si="151"/>
        <v>0</v>
      </c>
    </row>
    <row r="1413" spans="2:7">
      <c r="B1413" s="429"/>
      <c r="C1413" s="293"/>
      <c r="D1413" s="258"/>
      <c r="E1413" s="268"/>
      <c r="F1413" s="258"/>
      <c r="G1413" s="272">
        <f t="shared" ref="G1413:G1419" si="152">C1413*D1413</f>
        <v>0</v>
      </c>
    </row>
    <row r="1414" spans="2:7">
      <c r="B1414" s="267"/>
      <c r="C1414" s="293"/>
      <c r="D1414" s="268"/>
      <c r="E1414" s="268"/>
      <c r="F1414" s="258"/>
      <c r="G1414" s="272">
        <f t="shared" si="152"/>
        <v>0</v>
      </c>
    </row>
    <row r="1415" spans="2:7">
      <c r="B1415" s="267"/>
      <c r="C1415" s="293"/>
      <c r="D1415" s="268"/>
      <c r="E1415" s="268"/>
      <c r="F1415" s="258"/>
      <c r="G1415" s="272">
        <f t="shared" si="152"/>
        <v>0</v>
      </c>
    </row>
    <row r="1416" spans="2:7">
      <c r="B1416" s="267"/>
      <c r="C1416" s="257"/>
      <c r="D1416" s="266"/>
      <c r="E1416" s="268"/>
      <c r="F1416" s="258"/>
      <c r="G1416" s="272">
        <f t="shared" si="152"/>
        <v>0</v>
      </c>
    </row>
    <row r="1417" spans="2:7">
      <c r="B1417" s="267"/>
      <c r="C1417" s="257"/>
      <c r="D1417" s="266"/>
      <c r="E1417" s="268"/>
      <c r="F1417" s="258"/>
      <c r="G1417" s="272">
        <f t="shared" si="152"/>
        <v>0</v>
      </c>
    </row>
    <row r="1418" spans="2:7">
      <c r="B1418" s="267"/>
      <c r="C1418" s="257"/>
      <c r="D1418" s="274"/>
      <c r="E1418" s="268"/>
      <c r="F1418" s="268"/>
      <c r="G1418" s="272">
        <f t="shared" si="152"/>
        <v>0</v>
      </c>
    </row>
    <row r="1419" spans="2:7">
      <c r="B1419" s="267"/>
      <c r="C1419" s="257"/>
      <c r="D1419" s="274"/>
      <c r="E1419" s="268"/>
      <c r="F1419" s="268"/>
      <c r="G1419" s="289">
        <f t="shared" si="152"/>
        <v>0</v>
      </c>
    </row>
    <row r="1420" spans="2:7">
      <c r="B1420" s="298"/>
      <c r="C1420" s="257"/>
      <c r="D1420" s="274"/>
      <c r="E1420" s="274"/>
      <c r="F1420" s="268"/>
      <c r="G1420" s="289">
        <f t="shared" ref="G1420:G1429" si="153">C1420*D1420</f>
        <v>0</v>
      </c>
    </row>
    <row r="1421" spans="2:7">
      <c r="B1421" s="302"/>
      <c r="C1421" s="257"/>
      <c r="D1421" s="274"/>
      <c r="E1421" s="274"/>
      <c r="F1421" s="268"/>
      <c r="G1421" s="289">
        <f t="shared" si="153"/>
        <v>0</v>
      </c>
    </row>
    <row r="1422" spans="2:7">
      <c r="B1422" s="298"/>
      <c r="C1422" s="257"/>
      <c r="D1422" s="274"/>
      <c r="E1422" s="274"/>
      <c r="F1422" s="268"/>
      <c r="G1422" s="289">
        <f t="shared" ref="G1422" si="154">C1422*D1422</f>
        <v>0</v>
      </c>
    </row>
    <row r="1423" spans="2:7">
      <c r="B1423" s="298"/>
      <c r="C1423" s="257"/>
      <c r="D1423" s="274"/>
      <c r="E1423" s="274"/>
      <c r="F1423" s="268"/>
      <c r="G1423" s="289">
        <f t="shared" si="153"/>
        <v>0</v>
      </c>
    </row>
    <row r="1424" spans="2:7">
      <c r="B1424" s="298"/>
      <c r="C1424" s="257"/>
      <c r="D1424" s="274"/>
      <c r="E1424" s="274"/>
      <c r="F1424" s="268"/>
      <c r="G1424" s="289">
        <f t="shared" si="153"/>
        <v>0</v>
      </c>
    </row>
    <row r="1425" spans="2:7" ht="15.75">
      <c r="B1425" s="305"/>
      <c r="C1425" s="257"/>
      <c r="D1425" s="274"/>
      <c r="E1425" s="274"/>
      <c r="F1425" s="268"/>
      <c r="G1425" s="289"/>
    </row>
    <row r="1426" spans="2:7">
      <c r="B1426" s="275"/>
      <c r="C1426" s="257"/>
      <c r="D1426" s="274"/>
      <c r="E1426" s="274"/>
      <c r="F1426" s="268">
        <f t="shared" ref="F1426:F1429" si="155">D1426+F1425-E1426</f>
        <v>0</v>
      </c>
      <c r="G1426" s="289">
        <f t="shared" si="153"/>
        <v>0</v>
      </c>
    </row>
    <row r="1427" spans="2:7">
      <c r="B1427" s="275"/>
      <c r="C1427" s="257"/>
      <c r="D1427" s="274"/>
      <c r="E1427" s="274"/>
      <c r="F1427" s="268">
        <f t="shared" si="155"/>
        <v>0</v>
      </c>
      <c r="G1427" s="289">
        <f t="shared" si="153"/>
        <v>0</v>
      </c>
    </row>
    <row r="1428" spans="2:7">
      <c r="B1428" s="275"/>
      <c r="C1428" s="257"/>
      <c r="D1428" s="274"/>
      <c r="E1428" s="274"/>
      <c r="F1428" s="268">
        <f t="shared" si="155"/>
        <v>0</v>
      </c>
      <c r="G1428" s="289">
        <f t="shared" si="153"/>
        <v>0</v>
      </c>
    </row>
    <row r="1429" spans="2:7">
      <c r="B1429" s="275"/>
      <c r="C1429" s="257"/>
      <c r="D1429" s="274"/>
      <c r="E1429" s="274"/>
      <c r="F1429" s="268">
        <f t="shared" si="155"/>
        <v>0</v>
      </c>
      <c r="G1429" s="289">
        <f t="shared" si="153"/>
        <v>0</v>
      </c>
    </row>
    <row r="1430" spans="2:7">
      <c r="B1430" s="275"/>
      <c r="C1430" s="257"/>
      <c r="D1430" s="274"/>
      <c r="E1430" s="274"/>
      <c r="F1430" s="268"/>
      <c r="G1430" s="289"/>
    </row>
    <row r="1431" spans="2:7">
      <c r="B1431" s="275"/>
      <c r="C1431" s="257"/>
      <c r="D1431" s="274"/>
      <c r="E1431" s="274"/>
      <c r="F1431" s="268"/>
      <c r="G1431" s="289"/>
    </row>
    <row r="1432" spans="2:7">
      <c r="B1432" s="493" t="s">
        <v>16</v>
      </c>
      <c r="C1432" s="494"/>
      <c r="D1432" s="276">
        <f>SUM(D1410:D1431)</f>
        <v>2</v>
      </c>
      <c r="E1432" s="276">
        <f>SUM(E1410:E1431)</f>
        <v>0</v>
      </c>
      <c r="F1432" s="276">
        <f>D1432-E1432</f>
        <v>2</v>
      </c>
      <c r="G1432" s="277">
        <f>SUM(G1410:G1431)</f>
        <v>71040</v>
      </c>
    </row>
    <row r="1434" spans="2:7">
      <c r="B1434" s="493" t="s">
        <v>18</v>
      </c>
      <c r="C1434" s="495"/>
      <c r="D1434" s="495"/>
      <c r="E1434" s="494"/>
      <c r="F1434" s="276" t="s">
        <v>19</v>
      </c>
      <c r="G1434" s="279" t="s">
        <v>20</v>
      </c>
    </row>
    <row r="1435" spans="2:7">
      <c r="B1435" s="496" t="str">
        <f>B1391</f>
        <v>Saldo Awal 2  Jan 2026</v>
      </c>
      <c r="C1435" s="497"/>
      <c r="D1435" s="497"/>
      <c r="E1435" s="498"/>
      <c r="F1435" s="276">
        <f>D1410</f>
        <v>2</v>
      </c>
      <c r="G1435" s="277">
        <f>G1410</f>
        <v>71040</v>
      </c>
    </row>
    <row r="1436" spans="2:7">
      <c r="B1436" s="496" t="str">
        <f>B1392</f>
        <v>Nilai Penerimaan Barang Persediaan Tahun 2026</v>
      </c>
      <c r="C1436" s="497"/>
      <c r="D1436" s="497"/>
      <c r="E1436" s="498"/>
      <c r="F1436" s="276">
        <f>D1432-F1435</f>
        <v>0</v>
      </c>
      <c r="G1436" s="277">
        <f>G1432-G1435</f>
        <v>0</v>
      </c>
    </row>
    <row r="1437" spans="2:7">
      <c r="B1437" s="496" t="str">
        <f>B1393</f>
        <v>Saldo Akhir 31 Maret 2026</v>
      </c>
      <c r="C1437" s="497"/>
      <c r="D1437" s="497"/>
      <c r="E1437" s="498"/>
      <c r="F1437" s="280">
        <f>SUM(B1440:B1443)</f>
        <v>2</v>
      </c>
      <c r="G1437" s="281">
        <f>SUM(D1440:E1443)</f>
        <v>71040</v>
      </c>
    </row>
    <row r="1438" spans="2:7">
      <c r="B1438" s="282" t="s">
        <v>465</v>
      </c>
      <c r="C1438" s="283"/>
      <c r="D1438" s="283"/>
      <c r="E1438" s="284"/>
      <c r="F1438" s="285"/>
      <c r="G1438" s="286"/>
    </row>
    <row r="1439" spans="2:7" ht="30">
      <c r="B1439" s="255" t="s">
        <v>22</v>
      </c>
      <c r="C1439" s="254" t="s">
        <v>23</v>
      </c>
      <c r="D1439" s="499" t="s">
        <v>20</v>
      </c>
      <c r="E1439" s="499"/>
      <c r="F1439" s="287"/>
      <c r="G1439" s="288"/>
    </row>
    <row r="1440" spans="2:7">
      <c r="B1440" s="268">
        <f>F1432</f>
        <v>2</v>
      </c>
      <c r="C1440" s="293">
        <v>35520</v>
      </c>
      <c r="D1440" s="500">
        <f>B1440*C1440</f>
        <v>71040</v>
      </c>
      <c r="E1440" s="500"/>
      <c r="F1440" s="285"/>
      <c r="G1440" s="286"/>
    </row>
    <row r="1441" spans="1:7">
      <c r="B1441" s="268"/>
      <c r="C1441" s="289"/>
      <c r="D1441" s="500">
        <f t="shared" ref="D1441:D1443" si="156">B1441*C1441</f>
        <v>0</v>
      </c>
      <c r="E1441" s="500"/>
      <c r="F1441" s="285"/>
      <c r="G1441" s="286"/>
    </row>
    <row r="1442" spans="1:7">
      <c r="B1442" s="268"/>
      <c r="C1442" s="289"/>
      <c r="D1442" s="500">
        <f t="shared" si="156"/>
        <v>0</v>
      </c>
      <c r="E1442" s="500"/>
      <c r="F1442" s="285"/>
      <c r="G1442" s="286"/>
    </row>
    <row r="1443" spans="1:7">
      <c r="B1443" s="268"/>
      <c r="C1443" s="289"/>
      <c r="D1443" s="500">
        <f t="shared" si="156"/>
        <v>0</v>
      </c>
      <c r="E1443" s="500"/>
      <c r="F1443" s="285"/>
      <c r="G1443" s="286"/>
    </row>
    <row r="1444" spans="1:7">
      <c r="B1444" s="501" t="s">
        <v>24</v>
      </c>
      <c r="C1444" s="501"/>
      <c r="D1444" s="501"/>
      <c r="E1444" s="501"/>
      <c r="F1444" s="276">
        <f>F1435+F1436-F1437</f>
        <v>0</v>
      </c>
      <c r="G1444" s="277">
        <f>G1435+G1436-G1437</f>
        <v>0</v>
      </c>
    </row>
    <row r="1447" spans="1:7">
      <c r="B1447" s="502" t="s">
        <v>0</v>
      </c>
      <c r="C1447" s="502"/>
      <c r="D1447" s="502"/>
      <c r="E1447" s="502"/>
      <c r="F1447" s="502"/>
      <c r="G1447" s="502"/>
    </row>
    <row r="1449" spans="1:7">
      <c r="A1449" s="250">
        <v>29</v>
      </c>
      <c r="B1449" s="252" t="s">
        <v>1</v>
      </c>
      <c r="C1449" s="253" t="str">
        <f>'Rekap Master'!B47</f>
        <v>Spidol snoowman Boardmarker</v>
      </c>
      <c r="G1449" s="253"/>
    </row>
    <row r="1450" spans="1:7">
      <c r="B1450" s="252" t="s">
        <v>3</v>
      </c>
      <c r="C1450" s="253" t="s">
        <v>27</v>
      </c>
      <c r="G1450" s="253"/>
    </row>
    <row r="1451" spans="1:7">
      <c r="G1451" s="253"/>
    </row>
    <row r="1452" spans="1:7" ht="15" customHeight="1">
      <c r="B1452" s="499" t="s">
        <v>5</v>
      </c>
      <c r="C1452" s="487" t="s">
        <v>6</v>
      </c>
      <c r="D1452" s="499" t="s">
        <v>7</v>
      </c>
      <c r="E1452" s="499"/>
      <c r="F1452" s="499"/>
      <c r="G1452" s="492" t="s">
        <v>8</v>
      </c>
    </row>
    <row r="1453" spans="1:7">
      <c r="B1453" s="499"/>
      <c r="C1453" s="488"/>
      <c r="D1453" s="254" t="s">
        <v>9</v>
      </c>
      <c r="E1453" s="254" t="s">
        <v>10</v>
      </c>
      <c r="F1453" s="254" t="s">
        <v>11</v>
      </c>
      <c r="G1453" s="492"/>
    </row>
    <row r="1454" spans="1:7">
      <c r="B1454" s="267">
        <v>46024</v>
      </c>
      <c r="C1454" s="349">
        <v>11000</v>
      </c>
      <c r="D1454" s="258">
        <v>5</v>
      </c>
      <c r="E1454" s="258">
        <v>0</v>
      </c>
      <c r="F1454" s="258">
        <f>D1454-E1454</f>
        <v>5</v>
      </c>
      <c r="G1454" s="257">
        <f>C1454*D1454</f>
        <v>55000</v>
      </c>
    </row>
    <row r="1455" spans="1:7">
      <c r="B1455" s="267"/>
      <c r="C1455" s="257"/>
      <c r="D1455" s="271"/>
      <c r="E1455" s="258"/>
      <c r="F1455" s="258"/>
      <c r="G1455" s="289">
        <f t="shared" ref="G1455:G1466" si="157">C1455*D1455</f>
        <v>0</v>
      </c>
    </row>
    <row r="1456" spans="1:7">
      <c r="B1456" s="267"/>
      <c r="C1456" s="349"/>
      <c r="D1456" s="258"/>
      <c r="E1456" s="258"/>
      <c r="F1456" s="258"/>
      <c r="G1456" s="257">
        <f>C1456*D1456</f>
        <v>0</v>
      </c>
    </row>
    <row r="1457" spans="2:9">
      <c r="B1457" s="267"/>
      <c r="C1457" s="257"/>
      <c r="D1457" s="258"/>
      <c r="E1457" s="258"/>
      <c r="F1457" s="258"/>
      <c r="G1457" s="257">
        <f>C1457*D1457</f>
        <v>0</v>
      </c>
    </row>
    <row r="1458" spans="2:9">
      <c r="B1458" s="267"/>
      <c r="C1458" s="349"/>
      <c r="D1458" s="258"/>
      <c r="E1458" s="258"/>
      <c r="F1458" s="258"/>
      <c r="G1458" s="257">
        <f>C1458*D1458</f>
        <v>0</v>
      </c>
    </row>
    <row r="1459" spans="2:9">
      <c r="B1459" s="267"/>
      <c r="C1459" s="349"/>
      <c r="D1459" s="258"/>
      <c r="E1459" s="258"/>
      <c r="F1459" s="258"/>
      <c r="G1459" s="257"/>
    </row>
    <row r="1460" spans="2:9">
      <c r="B1460" s="267"/>
      <c r="C1460" s="349"/>
      <c r="D1460" s="258"/>
      <c r="E1460" s="258"/>
      <c r="F1460" s="258"/>
      <c r="G1460" s="257"/>
    </row>
    <row r="1461" spans="2:9">
      <c r="B1461" s="267"/>
      <c r="C1461" s="349"/>
      <c r="D1461" s="258"/>
      <c r="E1461" s="258"/>
      <c r="F1461" s="258"/>
      <c r="G1461" s="257"/>
    </row>
    <row r="1462" spans="2:9">
      <c r="B1462" s="267"/>
      <c r="C1462" s="349"/>
      <c r="D1462" s="258"/>
      <c r="E1462" s="258"/>
      <c r="F1462" s="258"/>
      <c r="G1462" s="289">
        <f t="shared" ref="G1462" si="158">C1462*D1462</f>
        <v>0</v>
      </c>
    </row>
    <row r="1463" spans="2:9">
      <c r="B1463" s="256"/>
      <c r="C1463" s="349"/>
      <c r="D1463" s="258"/>
      <c r="E1463" s="258"/>
      <c r="F1463" s="258"/>
      <c r="G1463" s="289">
        <f t="shared" si="157"/>
        <v>0</v>
      </c>
      <c r="H1463" s="100">
        <v>0</v>
      </c>
      <c r="I1463" t="s">
        <v>17</v>
      </c>
    </row>
    <row r="1464" spans="2:9">
      <c r="B1464" s="267"/>
      <c r="C1464" s="349"/>
      <c r="D1464" s="258"/>
      <c r="E1464" s="258"/>
      <c r="F1464" s="258"/>
      <c r="G1464" s="289">
        <f t="shared" si="157"/>
        <v>0</v>
      </c>
      <c r="H1464" s="98">
        <v>0</v>
      </c>
      <c r="I1464" s="89" t="s">
        <v>12</v>
      </c>
    </row>
    <row r="1465" spans="2:9">
      <c r="B1465" s="267"/>
      <c r="C1465" s="380"/>
      <c r="D1465" s="381"/>
      <c r="E1465" s="258"/>
      <c r="F1465" s="258"/>
      <c r="G1465" s="289"/>
      <c r="H1465" s="85">
        <v>0</v>
      </c>
      <c r="I1465" s="89" t="s">
        <v>13</v>
      </c>
    </row>
    <row r="1466" spans="2:9">
      <c r="B1466" s="311"/>
      <c r="C1466" s="96"/>
      <c r="D1466" s="303"/>
      <c r="E1466" s="303"/>
      <c r="F1466" s="258">
        <f t="shared" ref="F1466" si="159">F1465+D1466-E1466</f>
        <v>0</v>
      </c>
      <c r="G1466" s="289">
        <f t="shared" si="157"/>
        <v>0</v>
      </c>
      <c r="H1466" s="94">
        <v>0</v>
      </c>
      <c r="I1466" s="89" t="s">
        <v>14</v>
      </c>
    </row>
    <row r="1467" spans="2:9">
      <c r="B1467" s="493" t="s">
        <v>16</v>
      </c>
      <c r="C1467" s="494"/>
      <c r="D1467" s="276">
        <f>SUM(D1454:D1466)</f>
        <v>5</v>
      </c>
      <c r="E1467" s="276">
        <f>SUM(E1454:E1466)</f>
        <v>0</v>
      </c>
      <c r="F1467" s="276">
        <f t="shared" ref="F1467" si="160">D1467-E1467</f>
        <v>5</v>
      </c>
      <c r="G1467" s="277">
        <f>SUM(G1454:G1466)</f>
        <v>55000</v>
      </c>
      <c r="H1467" s="87">
        <v>0</v>
      </c>
      <c r="I1467" s="89" t="s">
        <v>15</v>
      </c>
    </row>
    <row r="1469" spans="2:9">
      <c r="B1469" s="493" t="s">
        <v>18</v>
      </c>
      <c r="C1469" s="495"/>
      <c r="D1469" s="495"/>
      <c r="E1469" s="494"/>
      <c r="F1469" s="276" t="s">
        <v>19</v>
      </c>
      <c r="G1469" s="279" t="s">
        <v>20</v>
      </c>
    </row>
    <row r="1470" spans="2:9">
      <c r="B1470" s="496" t="str">
        <f>B1435</f>
        <v>Saldo Awal 2  Jan 2026</v>
      </c>
      <c r="C1470" s="497"/>
      <c r="D1470" s="497"/>
      <c r="E1470" s="498"/>
      <c r="F1470" s="276">
        <f>D1454</f>
        <v>5</v>
      </c>
      <c r="G1470" s="277">
        <f>G1454</f>
        <v>55000</v>
      </c>
    </row>
    <row r="1471" spans="2:9">
      <c r="B1471" s="496" t="str">
        <f>B1436</f>
        <v>Nilai Penerimaan Barang Persediaan Tahun 2026</v>
      </c>
      <c r="C1471" s="497"/>
      <c r="D1471" s="497"/>
      <c r="E1471" s="498"/>
      <c r="F1471" s="276">
        <f>D1467-F1470</f>
        <v>0</v>
      </c>
      <c r="G1471" s="277">
        <f>G1467-G1470</f>
        <v>0</v>
      </c>
    </row>
    <row r="1472" spans="2:9">
      <c r="B1472" s="496" t="str">
        <f>B1437</f>
        <v>Saldo Akhir 31 Maret 2026</v>
      </c>
      <c r="C1472" s="497"/>
      <c r="D1472" s="497"/>
      <c r="E1472" s="498"/>
      <c r="F1472" s="280">
        <f>SUM(B1475:B1478)</f>
        <v>5</v>
      </c>
      <c r="G1472" s="281">
        <f>SUM(D1475:E1478)</f>
        <v>55000</v>
      </c>
    </row>
    <row r="1473" spans="1:7">
      <c r="B1473" s="282" t="s">
        <v>465</v>
      </c>
      <c r="C1473" s="283"/>
      <c r="D1473" s="283"/>
      <c r="E1473" s="284"/>
      <c r="F1473" s="285"/>
      <c r="G1473" s="286"/>
    </row>
    <row r="1474" spans="1:7" ht="30">
      <c r="B1474" s="255" t="s">
        <v>22</v>
      </c>
      <c r="C1474" s="254" t="s">
        <v>23</v>
      </c>
      <c r="D1474" s="499" t="s">
        <v>20</v>
      </c>
      <c r="E1474" s="499"/>
      <c r="F1474" s="287"/>
      <c r="G1474" s="288"/>
    </row>
    <row r="1475" spans="1:7">
      <c r="B1475" s="268">
        <f>F1467</f>
        <v>5</v>
      </c>
      <c r="C1475" s="349">
        <v>11000</v>
      </c>
      <c r="D1475" s="500">
        <f>B1475*C1475</f>
        <v>55000</v>
      </c>
      <c r="E1475" s="500"/>
      <c r="F1475" s="285"/>
      <c r="G1475" s="286"/>
    </row>
    <row r="1476" spans="1:7">
      <c r="B1476" s="268"/>
      <c r="C1476" s="257"/>
      <c r="D1476" s="500">
        <f t="shared" ref="D1476:D1478" si="161">B1476*C1476</f>
        <v>0</v>
      </c>
      <c r="E1476" s="500"/>
      <c r="F1476" s="285"/>
      <c r="G1476" s="286"/>
    </row>
    <row r="1477" spans="1:7">
      <c r="B1477" s="268"/>
      <c r="C1477" s="289"/>
      <c r="D1477" s="500">
        <f t="shared" si="161"/>
        <v>0</v>
      </c>
      <c r="E1477" s="500"/>
      <c r="F1477" s="285"/>
      <c r="G1477" s="286"/>
    </row>
    <row r="1478" spans="1:7">
      <c r="B1478" s="268"/>
      <c r="C1478" s="289"/>
      <c r="D1478" s="500">
        <f t="shared" si="161"/>
        <v>0</v>
      </c>
      <c r="E1478" s="500"/>
      <c r="F1478" s="285"/>
      <c r="G1478" s="286"/>
    </row>
    <row r="1479" spans="1:7">
      <c r="B1479" s="501" t="s">
        <v>24</v>
      </c>
      <c r="C1479" s="501"/>
      <c r="D1479" s="501"/>
      <c r="E1479" s="501"/>
      <c r="F1479" s="276">
        <f>F1470+F1471-F1472</f>
        <v>0</v>
      </c>
      <c r="G1479" s="277">
        <f>G1470+G1471-G1472</f>
        <v>0</v>
      </c>
    </row>
    <row r="1482" spans="1:7">
      <c r="B1482" s="502" t="s">
        <v>0</v>
      </c>
      <c r="C1482" s="502"/>
      <c r="D1482" s="502"/>
      <c r="E1482" s="502"/>
      <c r="F1482" s="502"/>
      <c r="G1482" s="502"/>
    </row>
    <row r="1484" spans="1:7">
      <c r="A1484" s="250">
        <v>39</v>
      </c>
      <c r="B1484" s="252" t="s">
        <v>1</v>
      </c>
      <c r="C1484" s="253" t="str">
        <f>'Rekap Master'!B48</f>
        <v>Spidol snoowman Permanen</v>
      </c>
      <c r="G1484" s="253"/>
    </row>
    <row r="1485" spans="1:7">
      <c r="B1485" s="252" t="s">
        <v>3</v>
      </c>
      <c r="C1485" s="308" t="s">
        <v>27</v>
      </c>
      <c r="G1485" s="253"/>
    </row>
    <row r="1486" spans="1:7">
      <c r="G1486" s="253"/>
    </row>
    <row r="1487" spans="1:7" ht="15" customHeight="1">
      <c r="B1487" s="499" t="s">
        <v>5</v>
      </c>
      <c r="C1487" s="487" t="s">
        <v>6</v>
      </c>
      <c r="D1487" s="499" t="s">
        <v>7</v>
      </c>
      <c r="E1487" s="499"/>
      <c r="F1487" s="499"/>
      <c r="G1487" s="492" t="s">
        <v>8</v>
      </c>
    </row>
    <row r="1488" spans="1:7">
      <c r="B1488" s="499"/>
      <c r="C1488" s="488"/>
      <c r="D1488" s="254" t="s">
        <v>9</v>
      </c>
      <c r="E1488" s="254" t="s">
        <v>10</v>
      </c>
      <c r="F1488" s="254" t="s">
        <v>11</v>
      </c>
      <c r="G1488" s="492"/>
    </row>
    <row r="1489" spans="2:9">
      <c r="B1489" s="267">
        <v>46024</v>
      </c>
      <c r="C1489" s="349">
        <v>10000</v>
      </c>
      <c r="D1489" s="258">
        <v>3</v>
      </c>
      <c r="E1489" s="258"/>
      <c r="F1489" s="258"/>
      <c r="G1489" s="257">
        <f>C1489*D1489</f>
        <v>30000</v>
      </c>
    </row>
    <row r="1490" spans="2:9">
      <c r="B1490" s="267"/>
      <c r="C1490" s="349"/>
      <c r="D1490" s="258"/>
      <c r="E1490" s="258"/>
      <c r="F1490" s="258"/>
      <c r="G1490" s="257">
        <f>C1490*D1490</f>
        <v>0</v>
      </c>
    </row>
    <row r="1491" spans="2:9">
      <c r="B1491" s="267"/>
      <c r="C1491" s="349"/>
      <c r="D1491" s="258"/>
      <c r="E1491" s="258"/>
      <c r="F1491" s="258"/>
      <c r="G1491" s="257">
        <f>C1491*D1491</f>
        <v>0</v>
      </c>
    </row>
    <row r="1492" spans="2:9">
      <c r="B1492" s="267"/>
      <c r="C1492" s="349"/>
      <c r="D1492" s="258"/>
      <c r="E1492" s="258"/>
      <c r="F1492" s="258"/>
      <c r="G1492" s="257">
        <f>C1492*D1492</f>
        <v>0</v>
      </c>
    </row>
    <row r="1493" spans="2:9">
      <c r="B1493" s="267"/>
      <c r="C1493" s="349"/>
      <c r="D1493" s="258"/>
      <c r="E1493" s="258"/>
      <c r="F1493" s="258"/>
      <c r="G1493" s="257"/>
    </row>
    <row r="1494" spans="2:9">
      <c r="B1494" s="267"/>
      <c r="C1494" s="349"/>
      <c r="D1494" s="258"/>
      <c r="E1494" s="258"/>
      <c r="F1494" s="258"/>
      <c r="G1494" s="257"/>
    </row>
    <row r="1495" spans="2:9">
      <c r="B1495" s="267"/>
      <c r="C1495" s="349"/>
      <c r="D1495" s="258"/>
      <c r="E1495" s="258"/>
      <c r="F1495" s="258"/>
      <c r="G1495" s="257"/>
    </row>
    <row r="1496" spans="2:9">
      <c r="B1496" s="267"/>
      <c r="C1496" s="349"/>
      <c r="D1496" s="258"/>
      <c r="E1496" s="258"/>
      <c r="F1496" s="258"/>
      <c r="G1496" s="257"/>
    </row>
    <row r="1497" spans="2:9">
      <c r="B1497" s="267"/>
      <c r="C1497" s="349"/>
      <c r="D1497" s="258"/>
      <c r="E1497" s="258"/>
      <c r="F1497" s="258"/>
      <c r="G1497" s="257">
        <f t="shared" ref="G1497" si="162">C1497*D1497</f>
        <v>0</v>
      </c>
    </row>
    <row r="1498" spans="2:9">
      <c r="B1498" s="256"/>
      <c r="C1498" s="257"/>
      <c r="D1498" s="271"/>
      <c r="E1498" s="258"/>
      <c r="F1498" s="301"/>
      <c r="G1498" s="257">
        <f t="shared" ref="G1498:G1503" si="163">C1498*D1498</f>
        <v>0</v>
      </c>
    </row>
    <row r="1499" spans="2:9">
      <c r="B1499" s="256"/>
      <c r="C1499" s="257"/>
      <c r="D1499" s="271"/>
      <c r="E1499" s="258"/>
      <c r="F1499" s="301"/>
      <c r="G1499" s="257">
        <f t="shared" si="163"/>
        <v>0</v>
      </c>
    </row>
    <row r="1500" spans="2:9">
      <c r="B1500" s="256"/>
      <c r="C1500" s="257"/>
      <c r="D1500" s="271"/>
      <c r="E1500" s="258"/>
      <c r="F1500" s="301"/>
      <c r="G1500" s="257">
        <f t="shared" ref="G1500" si="164">C1500*D1500</f>
        <v>0</v>
      </c>
    </row>
    <row r="1501" spans="2:9">
      <c r="B1501" s="256"/>
      <c r="C1501" s="257"/>
      <c r="D1501" s="271"/>
      <c r="E1501" s="258"/>
      <c r="F1501" s="301"/>
      <c r="G1501" s="257">
        <f t="shared" ref="G1501" si="165">C1501*D1501</f>
        <v>0</v>
      </c>
    </row>
    <row r="1502" spans="2:9">
      <c r="B1502" s="256"/>
      <c r="C1502" s="257"/>
      <c r="D1502" s="271"/>
      <c r="E1502" s="258"/>
      <c r="F1502" s="301"/>
      <c r="G1502" s="257">
        <f t="shared" si="163"/>
        <v>0</v>
      </c>
    </row>
    <row r="1503" spans="2:9">
      <c r="B1503" s="256"/>
      <c r="C1503" s="257"/>
      <c r="D1503" s="271"/>
      <c r="E1503" s="258"/>
      <c r="F1503" s="301"/>
      <c r="G1503" s="257">
        <f t="shared" si="163"/>
        <v>0</v>
      </c>
    </row>
    <row r="1504" spans="2:9">
      <c r="B1504" s="493" t="s">
        <v>16</v>
      </c>
      <c r="C1504" s="494"/>
      <c r="D1504" s="276">
        <f>SUM(D1489:D1503)</f>
        <v>3</v>
      </c>
      <c r="E1504" s="299">
        <f>SUM(E1490:E1503)</f>
        <v>0</v>
      </c>
      <c r="F1504" s="276">
        <f>D1504-E1504</f>
        <v>3</v>
      </c>
      <c r="G1504" s="277">
        <f>SUM(G1489:G1503)</f>
        <v>30000</v>
      </c>
      <c r="H1504" s="87">
        <v>0</v>
      </c>
      <c r="I1504" s="89" t="s">
        <v>15</v>
      </c>
    </row>
    <row r="1506" spans="2:7">
      <c r="B1506" s="493" t="s">
        <v>18</v>
      </c>
      <c r="C1506" s="495"/>
      <c r="D1506" s="495"/>
      <c r="E1506" s="494"/>
      <c r="F1506" s="276" t="s">
        <v>19</v>
      </c>
      <c r="G1506" s="279" t="s">
        <v>20</v>
      </c>
    </row>
    <row r="1507" spans="2:7">
      <c r="B1507" s="496" t="str">
        <f>B1470</f>
        <v>Saldo Awal 2  Jan 2026</v>
      </c>
      <c r="C1507" s="497"/>
      <c r="D1507" s="497"/>
      <c r="E1507" s="498"/>
      <c r="F1507" s="276">
        <f>D1489</f>
        <v>3</v>
      </c>
      <c r="G1507" s="277">
        <f>G1489</f>
        <v>30000</v>
      </c>
    </row>
    <row r="1508" spans="2:7">
      <c r="B1508" s="496" t="str">
        <f>B1471</f>
        <v>Nilai Penerimaan Barang Persediaan Tahun 2026</v>
      </c>
      <c r="C1508" s="497"/>
      <c r="D1508" s="497"/>
      <c r="E1508" s="498"/>
      <c r="F1508" s="276">
        <f>D1504-F1507</f>
        <v>0</v>
      </c>
      <c r="G1508" s="277">
        <f>G1504-G1507</f>
        <v>0</v>
      </c>
    </row>
    <row r="1509" spans="2:7">
      <c r="B1509" s="496" t="str">
        <f>B1472</f>
        <v>Saldo Akhir 31 Maret 2026</v>
      </c>
      <c r="C1509" s="497"/>
      <c r="D1509" s="497"/>
      <c r="E1509" s="498"/>
      <c r="F1509" s="280">
        <f>SUM(B1512:B1515)</f>
        <v>3</v>
      </c>
      <c r="G1509" s="281">
        <f>SUM(D1512:E1515)</f>
        <v>30000</v>
      </c>
    </row>
    <row r="1510" spans="2:7">
      <c r="B1510" s="282" t="s">
        <v>465</v>
      </c>
      <c r="C1510" s="283"/>
      <c r="D1510" s="283"/>
      <c r="E1510" s="284"/>
      <c r="F1510" s="285"/>
      <c r="G1510" s="286"/>
    </row>
    <row r="1511" spans="2:7" ht="30">
      <c r="B1511" s="255" t="s">
        <v>22</v>
      </c>
      <c r="C1511" s="254" t="s">
        <v>23</v>
      </c>
      <c r="D1511" s="499" t="s">
        <v>20</v>
      </c>
      <c r="E1511" s="499"/>
      <c r="F1511" s="287"/>
      <c r="G1511" s="288"/>
    </row>
    <row r="1512" spans="2:7">
      <c r="B1512" s="268">
        <f>F1504</f>
        <v>3</v>
      </c>
      <c r="C1512" s="349">
        <v>10000</v>
      </c>
      <c r="D1512" s="500">
        <f>B1512*C1512</f>
        <v>30000</v>
      </c>
      <c r="E1512" s="500"/>
      <c r="F1512" s="285"/>
      <c r="G1512" s="286"/>
    </row>
    <row r="1513" spans="2:7">
      <c r="B1513" s="268"/>
      <c r="C1513" s="289"/>
      <c r="D1513" s="500">
        <f t="shared" ref="D1513:D1515" si="166">B1513*C1513</f>
        <v>0</v>
      </c>
      <c r="E1513" s="500"/>
      <c r="F1513" s="285"/>
      <c r="G1513" s="286"/>
    </row>
    <row r="1514" spans="2:7">
      <c r="B1514" s="268"/>
      <c r="C1514" s="289"/>
      <c r="D1514" s="500">
        <f t="shared" si="166"/>
        <v>0</v>
      </c>
      <c r="E1514" s="500"/>
      <c r="F1514" s="285"/>
      <c r="G1514" s="286"/>
    </row>
    <row r="1515" spans="2:7">
      <c r="B1515" s="268"/>
      <c r="C1515" s="289"/>
      <c r="D1515" s="500">
        <f t="shared" si="166"/>
        <v>0</v>
      </c>
      <c r="E1515" s="500"/>
      <c r="F1515" s="285"/>
      <c r="G1515" s="286"/>
    </row>
    <row r="1516" spans="2:7">
      <c r="B1516" s="501" t="s">
        <v>24</v>
      </c>
      <c r="C1516" s="501"/>
      <c r="D1516" s="501"/>
      <c r="E1516" s="501"/>
      <c r="F1516" s="276">
        <f>F1507+F1508-F1509</f>
        <v>0</v>
      </c>
      <c r="G1516" s="277">
        <f>G1507+G1508-G1509</f>
        <v>0</v>
      </c>
    </row>
    <row r="1519" spans="2:7">
      <c r="B1519" s="502" t="s">
        <v>0</v>
      </c>
      <c r="C1519" s="502"/>
      <c r="D1519" s="502"/>
      <c r="E1519" s="502"/>
      <c r="F1519" s="502"/>
      <c r="G1519" s="502"/>
    </row>
    <row r="1521" spans="1:7">
      <c r="A1521" s="250">
        <v>31</v>
      </c>
      <c r="B1521" s="252" t="s">
        <v>1</v>
      </c>
      <c r="C1521" s="253" t="str">
        <f>'Rekap Master'!B49</f>
        <v>Plakband hitam</v>
      </c>
      <c r="G1521" s="253"/>
    </row>
    <row r="1522" spans="1:7">
      <c r="B1522" s="252" t="s">
        <v>3</v>
      </c>
      <c r="C1522" s="253" t="s">
        <v>35</v>
      </c>
      <c r="G1522" s="253"/>
    </row>
    <row r="1523" spans="1:7">
      <c r="G1523" s="253"/>
    </row>
    <row r="1524" spans="1:7" ht="15" customHeight="1">
      <c r="B1524" s="499" t="s">
        <v>5</v>
      </c>
      <c r="C1524" s="487" t="s">
        <v>6</v>
      </c>
      <c r="D1524" s="499" t="s">
        <v>7</v>
      </c>
      <c r="E1524" s="499"/>
      <c r="F1524" s="499"/>
      <c r="G1524" s="492" t="s">
        <v>8</v>
      </c>
    </row>
    <row r="1525" spans="1:7">
      <c r="B1525" s="499"/>
      <c r="C1525" s="488"/>
      <c r="D1525" s="254" t="s">
        <v>9</v>
      </c>
      <c r="E1525" s="254" t="s">
        <v>10</v>
      </c>
      <c r="F1525" s="254" t="s">
        <v>11</v>
      </c>
      <c r="G1525" s="492"/>
    </row>
    <row r="1526" spans="1:7">
      <c r="B1526" s="267">
        <v>46024</v>
      </c>
      <c r="C1526" s="257">
        <v>15540</v>
      </c>
      <c r="D1526" s="258">
        <v>4</v>
      </c>
      <c r="E1526" s="258"/>
      <c r="F1526" s="258">
        <f>D1526-E1526</f>
        <v>4</v>
      </c>
      <c r="G1526" s="257">
        <f>C1526*D1526</f>
        <v>62160</v>
      </c>
    </row>
    <row r="1527" spans="1:7">
      <c r="B1527" s="267"/>
      <c r="C1527" s="257"/>
      <c r="D1527" s="258"/>
      <c r="E1527" s="258"/>
      <c r="F1527" s="258"/>
      <c r="G1527" s="257"/>
    </row>
    <row r="1528" spans="1:7">
      <c r="B1528" s="267"/>
      <c r="C1528" s="257"/>
      <c r="D1528" s="258"/>
      <c r="E1528" s="258"/>
      <c r="F1528" s="301"/>
      <c r="G1528" s="257">
        <f t="shared" ref="G1528:G1539" si="167">C1528*D1528</f>
        <v>0</v>
      </c>
    </row>
    <row r="1529" spans="1:7">
      <c r="B1529" s="267"/>
      <c r="C1529" s="257"/>
      <c r="D1529" s="258"/>
      <c r="E1529" s="258"/>
      <c r="F1529" s="301"/>
      <c r="G1529" s="257"/>
    </row>
    <row r="1530" spans="1:7">
      <c r="B1530" s="428"/>
      <c r="C1530" s="257"/>
      <c r="D1530" s="258"/>
      <c r="E1530" s="258"/>
      <c r="F1530" s="258"/>
      <c r="G1530" s="257">
        <f>C1530*D1530</f>
        <v>0</v>
      </c>
    </row>
    <row r="1531" spans="1:7">
      <c r="B1531" s="267"/>
      <c r="C1531" s="257"/>
      <c r="D1531" s="258"/>
      <c r="E1531" s="258"/>
      <c r="F1531" s="258"/>
      <c r="G1531" s="257"/>
    </row>
    <row r="1532" spans="1:7">
      <c r="B1532" s="267"/>
      <c r="C1532" s="257"/>
      <c r="D1532" s="258"/>
      <c r="E1532" s="258"/>
      <c r="F1532" s="258"/>
      <c r="G1532" s="257">
        <f>C1532*D1532</f>
        <v>0</v>
      </c>
    </row>
    <row r="1533" spans="1:7">
      <c r="B1533" s="267"/>
      <c r="C1533" s="257"/>
      <c r="D1533" s="287"/>
      <c r="E1533" s="258"/>
      <c r="F1533" s="258"/>
      <c r="G1533" s="257"/>
    </row>
    <row r="1534" spans="1:7">
      <c r="B1534" s="267"/>
      <c r="C1534" s="257"/>
      <c r="D1534" s="287"/>
      <c r="E1534" s="258"/>
      <c r="F1534" s="258"/>
      <c r="G1534" s="257"/>
    </row>
    <row r="1535" spans="1:7">
      <c r="B1535" s="267"/>
      <c r="C1535" s="257"/>
      <c r="D1535" s="287"/>
      <c r="E1535" s="258"/>
      <c r="F1535" s="258"/>
      <c r="G1535" s="257">
        <f t="shared" ref="G1535" si="168">C1535*D1535</f>
        <v>0</v>
      </c>
    </row>
    <row r="1536" spans="1:7">
      <c r="B1536" s="267"/>
      <c r="C1536" s="257"/>
      <c r="D1536" s="258"/>
      <c r="E1536" s="258"/>
      <c r="F1536" s="258"/>
      <c r="G1536" s="257">
        <f t="shared" ref="G1536" si="169">C1536*D1536</f>
        <v>0</v>
      </c>
    </row>
    <row r="1537" spans="2:9">
      <c r="B1537" s="256"/>
      <c r="C1537" s="257"/>
      <c r="D1537" s="382"/>
      <c r="E1537" s="382"/>
      <c r="F1537" s="258"/>
      <c r="G1537" s="257">
        <f t="shared" si="167"/>
        <v>0</v>
      </c>
    </row>
    <row r="1538" spans="2:9">
      <c r="B1538" s="298"/>
      <c r="C1538" s="257"/>
      <c r="D1538" s="382"/>
      <c r="E1538" s="382"/>
      <c r="F1538" s="258"/>
      <c r="G1538" s="257">
        <f t="shared" ref="G1538" si="170">C1538*D1538</f>
        <v>0</v>
      </c>
    </row>
    <row r="1539" spans="2:9" ht="15.75">
      <c r="B1539" s="305"/>
      <c r="C1539" s="257"/>
      <c r="D1539" s="383"/>
      <c r="E1539" s="384"/>
      <c r="F1539" s="345">
        <f>D1539-E1539</f>
        <v>0</v>
      </c>
      <c r="G1539" s="289">
        <f t="shared" si="167"/>
        <v>0</v>
      </c>
      <c r="H1539" s="98">
        <v>3</v>
      </c>
      <c r="I1539" s="89" t="s">
        <v>12</v>
      </c>
    </row>
    <row r="1540" spans="2:9">
      <c r="B1540" s="302"/>
      <c r="C1540" s="81"/>
      <c r="D1540" s="337"/>
      <c r="E1540" s="337"/>
      <c r="F1540" s="268"/>
      <c r="G1540" s="289"/>
      <c r="H1540" s="101"/>
      <c r="I1540" s="89" t="s">
        <v>13</v>
      </c>
    </row>
    <row r="1541" spans="2:9">
      <c r="B1541" s="302"/>
      <c r="C1541" s="81"/>
      <c r="D1541" s="337"/>
      <c r="E1541" s="337"/>
      <c r="F1541" s="268"/>
      <c r="G1541" s="289"/>
      <c r="H1541" s="102"/>
      <c r="I1541" s="89" t="s">
        <v>14</v>
      </c>
    </row>
    <row r="1542" spans="2:9">
      <c r="B1542" s="493" t="s">
        <v>16</v>
      </c>
      <c r="C1542" s="494"/>
      <c r="D1542" s="299">
        <f>SUM(D1526:D1540)</f>
        <v>4</v>
      </c>
      <c r="E1542" s="299">
        <f>SUM(E1526:E1539)</f>
        <v>0</v>
      </c>
      <c r="F1542" s="299">
        <f>D1542-E1542</f>
        <v>4</v>
      </c>
      <c r="G1542" s="277">
        <f>SUM(G1526:G1541)</f>
        <v>62160</v>
      </c>
      <c r="H1542" s="87"/>
      <c r="I1542" s="89" t="s">
        <v>15</v>
      </c>
    </row>
    <row r="1544" spans="2:9">
      <c r="B1544" s="493" t="s">
        <v>18</v>
      </c>
      <c r="C1544" s="495"/>
      <c r="D1544" s="495"/>
      <c r="E1544" s="494"/>
      <c r="F1544" s="276" t="s">
        <v>19</v>
      </c>
      <c r="G1544" s="279" t="s">
        <v>20</v>
      </c>
    </row>
    <row r="1545" spans="2:9">
      <c r="B1545" s="496" t="str">
        <f>B1507</f>
        <v>Saldo Awal 2  Jan 2026</v>
      </c>
      <c r="C1545" s="497"/>
      <c r="D1545" s="497"/>
      <c r="E1545" s="498"/>
      <c r="F1545" s="276">
        <f>D1526</f>
        <v>4</v>
      </c>
      <c r="G1545" s="277">
        <f>G1526</f>
        <v>62160</v>
      </c>
    </row>
    <row r="1546" spans="2:9">
      <c r="B1546" s="496" t="str">
        <f>B1508</f>
        <v>Nilai Penerimaan Barang Persediaan Tahun 2026</v>
      </c>
      <c r="C1546" s="497"/>
      <c r="D1546" s="497"/>
      <c r="E1546" s="498"/>
      <c r="F1546" s="299">
        <f>D1542-F1545</f>
        <v>0</v>
      </c>
      <c r="G1546" s="277">
        <f>G1542-G1545</f>
        <v>0</v>
      </c>
    </row>
    <row r="1547" spans="2:9">
      <c r="B1547" s="496" t="str">
        <f>B1509</f>
        <v>Saldo Akhir 31 Maret 2026</v>
      </c>
      <c r="C1547" s="497"/>
      <c r="D1547" s="497"/>
      <c r="E1547" s="498"/>
      <c r="F1547" s="280">
        <f>SUM(B1550:B1553)</f>
        <v>4</v>
      </c>
      <c r="G1547" s="281">
        <f>SUM(D1550:E1553)</f>
        <v>62160</v>
      </c>
    </row>
    <row r="1548" spans="2:9">
      <c r="B1548" s="282" t="s">
        <v>465</v>
      </c>
      <c r="C1548" s="283"/>
      <c r="D1548" s="283"/>
      <c r="E1548" s="284"/>
      <c r="F1548" s="285"/>
      <c r="G1548" s="286"/>
    </row>
    <row r="1549" spans="2:9" ht="30">
      <c r="B1549" s="255" t="s">
        <v>22</v>
      </c>
      <c r="C1549" s="254" t="s">
        <v>23</v>
      </c>
      <c r="D1549" s="499" t="s">
        <v>20</v>
      </c>
      <c r="E1549" s="499"/>
      <c r="F1549" s="287"/>
      <c r="G1549" s="288"/>
    </row>
    <row r="1550" spans="2:9">
      <c r="B1550" s="268">
        <f>F1542</f>
        <v>4</v>
      </c>
      <c r="C1550" s="257">
        <v>15540</v>
      </c>
      <c r="D1550" s="500">
        <f>B1550*C1550</f>
        <v>62160</v>
      </c>
      <c r="E1550" s="500"/>
      <c r="F1550" s="285"/>
      <c r="G1550" s="286"/>
    </row>
    <row r="1551" spans="2:9">
      <c r="B1551" s="268"/>
      <c r="C1551" s="289"/>
      <c r="D1551" s="500">
        <f t="shared" ref="D1551:D1553" si="171">B1551*C1551</f>
        <v>0</v>
      </c>
      <c r="E1551" s="500"/>
      <c r="F1551" s="285"/>
      <c r="G1551" s="286"/>
    </row>
    <row r="1552" spans="2:9">
      <c r="B1552" s="268"/>
      <c r="C1552" s="289"/>
      <c r="D1552" s="500">
        <f t="shared" si="171"/>
        <v>0</v>
      </c>
      <c r="E1552" s="500"/>
      <c r="F1552" s="285"/>
      <c r="G1552" s="286"/>
    </row>
    <row r="1553" spans="1:7">
      <c r="B1553" s="268"/>
      <c r="C1553" s="289"/>
      <c r="D1553" s="500">
        <f t="shared" si="171"/>
        <v>0</v>
      </c>
      <c r="E1553" s="500"/>
      <c r="F1553" s="285"/>
      <c r="G1553" s="286"/>
    </row>
    <row r="1554" spans="1:7">
      <c r="B1554" s="501" t="s">
        <v>24</v>
      </c>
      <c r="C1554" s="501"/>
      <c r="D1554" s="501"/>
      <c r="E1554" s="501"/>
      <c r="F1554" s="276">
        <f>F1545+F1546-F1547</f>
        <v>0</v>
      </c>
      <c r="G1554" s="277">
        <f>G1545+G1546-G1547</f>
        <v>0</v>
      </c>
    </row>
    <row r="1557" spans="1:7">
      <c r="B1557" s="502" t="s">
        <v>0</v>
      </c>
      <c r="C1557" s="502"/>
      <c r="D1557" s="502"/>
      <c r="E1557" s="502"/>
      <c r="F1557" s="502"/>
      <c r="G1557" s="502"/>
    </row>
    <row r="1559" spans="1:7">
      <c r="A1559" s="250">
        <v>32</v>
      </c>
      <c r="B1559" s="252" t="s">
        <v>1</v>
      </c>
      <c r="C1559" s="253" t="str">
        <f>'Rekap Master'!B50</f>
        <v>Penggaris besi 50 cm</v>
      </c>
      <c r="G1559" s="253"/>
    </row>
    <row r="1560" spans="1:7">
      <c r="B1560" s="252" t="s">
        <v>3</v>
      </c>
      <c r="C1560" s="253" t="s">
        <v>27</v>
      </c>
      <c r="G1560" s="253"/>
    </row>
    <row r="1561" spans="1:7">
      <c r="G1561" s="253"/>
    </row>
    <row r="1562" spans="1:7" ht="15" customHeight="1">
      <c r="B1562" s="499" t="s">
        <v>5</v>
      </c>
      <c r="C1562" s="487" t="s">
        <v>6</v>
      </c>
      <c r="D1562" s="499" t="s">
        <v>7</v>
      </c>
      <c r="E1562" s="499"/>
      <c r="F1562" s="499"/>
      <c r="G1562" s="492" t="s">
        <v>8</v>
      </c>
    </row>
    <row r="1563" spans="1:7">
      <c r="B1563" s="499"/>
      <c r="C1563" s="488"/>
      <c r="D1563" s="254" t="s">
        <v>9</v>
      </c>
      <c r="E1563" s="254" t="s">
        <v>10</v>
      </c>
      <c r="F1563" s="254" t="s">
        <v>11</v>
      </c>
      <c r="G1563" s="492"/>
    </row>
    <row r="1564" spans="1:7">
      <c r="B1564" s="267">
        <v>46024</v>
      </c>
      <c r="C1564" s="257">
        <v>12500</v>
      </c>
      <c r="D1564" s="258">
        <v>1</v>
      </c>
      <c r="E1564" s="258"/>
      <c r="F1564" s="258">
        <f>D1564-E1564</f>
        <v>1</v>
      </c>
      <c r="G1564" s="257">
        <f>C1564*D1564</f>
        <v>12500</v>
      </c>
    </row>
    <row r="1565" spans="1:7">
      <c r="B1565" s="267"/>
      <c r="C1565" s="257"/>
      <c r="D1565" s="258"/>
      <c r="E1565" s="258"/>
      <c r="F1565" s="258"/>
      <c r="G1565" s="257">
        <f t="shared" ref="G1565" si="172">C1565*D1565</f>
        <v>0</v>
      </c>
    </row>
    <row r="1566" spans="1:7">
      <c r="B1566" s="267"/>
      <c r="C1566" s="257"/>
      <c r="D1566" s="258"/>
      <c r="E1566" s="258"/>
      <c r="F1566" s="258"/>
      <c r="G1566" s="257">
        <f>C1566*D1566</f>
        <v>0</v>
      </c>
    </row>
    <row r="1567" spans="1:7">
      <c r="B1567" s="267"/>
      <c r="C1567" s="81"/>
      <c r="D1567" s="336"/>
      <c r="E1567" s="258"/>
      <c r="F1567" s="268"/>
      <c r="G1567" s="257">
        <f t="shared" ref="G1567:G1569" si="173">C1567*D1567</f>
        <v>0</v>
      </c>
    </row>
    <row r="1568" spans="1:7">
      <c r="B1568" s="256"/>
      <c r="C1568" s="257"/>
      <c r="D1568" s="258"/>
      <c r="E1568" s="258"/>
      <c r="F1568" s="268"/>
      <c r="G1568" s="257">
        <f t="shared" si="173"/>
        <v>0</v>
      </c>
    </row>
    <row r="1569" spans="2:7">
      <c r="B1569" s="311"/>
      <c r="C1569" s="96"/>
      <c r="D1569" s="303"/>
      <c r="E1569" s="303"/>
      <c r="F1569" s="268">
        <f t="shared" ref="F1569" si="174">D1569+F1568-E1569</f>
        <v>0</v>
      </c>
      <c r="G1569" s="257">
        <f t="shared" si="173"/>
        <v>0</v>
      </c>
    </row>
    <row r="1570" spans="2:7">
      <c r="B1570" s="493" t="s">
        <v>16</v>
      </c>
      <c r="C1570" s="494"/>
      <c r="D1570" s="276">
        <f>SUM(D1564:D1569)</f>
        <v>1</v>
      </c>
      <c r="E1570" s="276">
        <f>SUM(E1564:E1569)</f>
        <v>0</v>
      </c>
      <c r="F1570" s="276">
        <f>D1570-E1570</f>
        <v>1</v>
      </c>
      <c r="G1570" s="257">
        <f>SUM(G1564:G1569)</f>
        <v>12500</v>
      </c>
    </row>
    <row r="1572" spans="2:7">
      <c r="B1572" s="493" t="s">
        <v>18</v>
      </c>
      <c r="C1572" s="495"/>
      <c r="D1572" s="495"/>
      <c r="E1572" s="494"/>
      <c r="F1572" s="276" t="s">
        <v>19</v>
      </c>
      <c r="G1572" s="279" t="s">
        <v>20</v>
      </c>
    </row>
    <row r="1573" spans="2:7">
      <c r="B1573" s="496" t="str">
        <f>B1545</f>
        <v>Saldo Awal 2  Jan 2026</v>
      </c>
      <c r="C1573" s="497"/>
      <c r="D1573" s="497"/>
      <c r="E1573" s="498"/>
      <c r="F1573" s="276">
        <f>D1564</f>
        <v>1</v>
      </c>
      <c r="G1573" s="277">
        <f>G1564</f>
        <v>12500</v>
      </c>
    </row>
    <row r="1574" spans="2:7">
      <c r="B1574" s="496" t="str">
        <f>B1546</f>
        <v>Nilai Penerimaan Barang Persediaan Tahun 2026</v>
      </c>
      <c r="C1574" s="497"/>
      <c r="D1574" s="497"/>
      <c r="E1574" s="498"/>
      <c r="F1574" s="276">
        <f>D1570-F1573</f>
        <v>0</v>
      </c>
      <c r="G1574" s="277">
        <f>G1570-G1573</f>
        <v>0</v>
      </c>
    </row>
    <row r="1575" spans="2:7">
      <c r="B1575" s="496" t="str">
        <f>B1547</f>
        <v>Saldo Akhir 31 Maret 2026</v>
      </c>
      <c r="C1575" s="497"/>
      <c r="D1575" s="497"/>
      <c r="E1575" s="498"/>
      <c r="F1575" s="280">
        <f>SUM(B1578:B1581)</f>
        <v>1</v>
      </c>
      <c r="G1575" s="281">
        <f>SUM(D1578:E1581)</f>
        <v>12500</v>
      </c>
    </row>
    <row r="1576" spans="2:7">
      <c r="B1576" s="282" t="s">
        <v>465</v>
      </c>
      <c r="C1576" s="283"/>
      <c r="D1576" s="283"/>
      <c r="E1576" s="284"/>
      <c r="F1576" s="285"/>
      <c r="G1576" s="286"/>
    </row>
    <row r="1577" spans="2:7" ht="30">
      <c r="B1577" s="255" t="s">
        <v>22</v>
      </c>
      <c r="C1577" s="254" t="s">
        <v>23</v>
      </c>
      <c r="D1577" s="499" t="s">
        <v>20</v>
      </c>
      <c r="E1577" s="499"/>
      <c r="F1577" s="287"/>
      <c r="G1577" s="288"/>
    </row>
    <row r="1578" spans="2:7">
      <c r="B1578" s="268">
        <f>F1570</f>
        <v>1</v>
      </c>
      <c r="C1578" s="257">
        <v>12500</v>
      </c>
      <c r="D1578" s="500">
        <f>B1578*C1578</f>
        <v>12500</v>
      </c>
      <c r="E1578" s="500"/>
      <c r="F1578" s="285"/>
      <c r="G1578" s="286"/>
    </row>
    <row r="1579" spans="2:7">
      <c r="B1579" s="268"/>
      <c r="C1579" s="289"/>
      <c r="D1579" s="500">
        <f t="shared" ref="D1579:D1581" si="175">B1579*C1579</f>
        <v>0</v>
      </c>
      <c r="E1579" s="500"/>
      <c r="F1579" s="285"/>
      <c r="G1579" s="286"/>
    </row>
    <row r="1580" spans="2:7">
      <c r="B1580" s="268"/>
      <c r="C1580" s="289"/>
      <c r="D1580" s="500">
        <f t="shared" si="175"/>
        <v>0</v>
      </c>
      <c r="E1580" s="500"/>
      <c r="F1580" s="285"/>
      <c r="G1580" s="286"/>
    </row>
    <row r="1581" spans="2:7">
      <c r="B1581" s="268"/>
      <c r="C1581" s="289"/>
      <c r="D1581" s="500">
        <f t="shared" si="175"/>
        <v>0</v>
      </c>
      <c r="E1581" s="500"/>
      <c r="F1581" s="285"/>
      <c r="G1581" s="286"/>
    </row>
    <row r="1582" spans="2:7">
      <c r="B1582" s="501" t="s">
        <v>24</v>
      </c>
      <c r="C1582" s="501"/>
      <c r="D1582" s="501"/>
      <c r="E1582" s="501"/>
      <c r="F1582" s="276">
        <f>F1573+F1574-F1575</f>
        <v>0</v>
      </c>
      <c r="G1582" s="277">
        <f>G1573+G1574-G1575</f>
        <v>0</v>
      </c>
    </row>
    <row r="1585" spans="1:7">
      <c r="B1585" s="502" t="s">
        <v>0</v>
      </c>
      <c r="C1585" s="502"/>
      <c r="D1585" s="502"/>
      <c r="E1585" s="502"/>
      <c r="F1585" s="502"/>
      <c r="G1585" s="502"/>
    </row>
    <row r="1587" spans="1:7">
      <c r="A1587" s="250">
        <v>42</v>
      </c>
      <c r="B1587" s="252" t="s">
        <v>1</v>
      </c>
      <c r="C1587" s="253" t="str">
        <f>'Rekap Master'!B51</f>
        <v>Dokumen keeper resleting</v>
      </c>
      <c r="G1587" s="253"/>
    </row>
    <row r="1588" spans="1:7">
      <c r="B1588" s="252" t="s">
        <v>3</v>
      </c>
      <c r="C1588" s="253" t="s">
        <v>27</v>
      </c>
      <c r="G1588" s="253"/>
    </row>
    <row r="1589" spans="1:7">
      <c r="G1589" s="253"/>
    </row>
    <row r="1590" spans="1:7" s="65" customFormat="1" ht="15" customHeight="1">
      <c r="A1590" s="321"/>
      <c r="B1590" s="499" t="s">
        <v>5</v>
      </c>
      <c r="C1590" s="487" t="s">
        <v>6</v>
      </c>
      <c r="D1590" s="499" t="s">
        <v>7</v>
      </c>
      <c r="E1590" s="499"/>
      <c r="F1590" s="499"/>
      <c r="G1590" s="492" t="s">
        <v>8</v>
      </c>
    </row>
    <row r="1591" spans="1:7" s="65" customFormat="1">
      <c r="A1591" s="321"/>
      <c r="B1591" s="499"/>
      <c r="C1591" s="488"/>
      <c r="D1591" s="254" t="s">
        <v>9</v>
      </c>
      <c r="E1591" s="254" t="s">
        <v>10</v>
      </c>
      <c r="F1591" s="254" t="s">
        <v>11</v>
      </c>
      <c r="G1591" s="492"/>
    </row>
    <row r="1592" spans="1:7">
      <c r="B1592" s="267">
        <v>46024</v>
      </c>
      <c r="C1592" s="257">
        <v>94000</v>
      </c>
      <c r="D1592" s="258">
        <v>6</v>
      </c>
      <c r="E1592" s="258">
        <v>3</v>
      </c>
      <c r="F1592" s="258">
        <f>D1592-E1592</f>
        <v>3</v>
      </c>
      <c r="G1592" s="257">
        <f>C1592*D1592</f>
        <v>564000</v>
      </c>
    </row>
    <row r="1593" spans="1:7">
      <c r="B1593" s="267">
        <v>46044</v>
      </c>
      <c r="C1593" s="257"/>
      <c r="D1593" s="271"/>
      <c r="E1593" s="258">
        <v>3</v>
      </c>
      <c r="F1593" s="301"/>
      <c r="G1593" s="257">
        <f t="shared" ref="G1593:G1594" si="176">C1593*D1593</f>
        <v>0</v>
      </c>
    </row>
    <row r="1594" spans="1:7">
      <c r="B1594" s="267">
        <v>46062</v>
      </c>
      <c r="C1594" s="257">
        <v>65490</v>
      </c>
      <c r="D1594" s="258">
        <v>4</v>
      </c>
      <c r="E1594" s="258"/>
      <c r="F1594" s="301"/>
      <c r="G1594" s="257">
        <f t="shared" si="176"/>
        <v>261960</v>
      </c>
    </row>
    <row r="1595" spans="1:7">
      <c r="B1595" s="267">
        <v>46069</v>
      </c>
      <c r="C1595" s="257"/>
      <c r="D1595" s="271"/>
      <c r="E1595" s="258">
        <v>2</v>
      </c>
      <c r="F1595" s="301"/>
      <c r="G1595" s="257"/>
    </row>
    <row r="1596" spans="1:7">
      <c r="B1596" s="267">
        <v>46101</v>
      </c>
      <c r="C1596" s="257"/>
      <c r="D1596" s="271"/>
      <c r="E1596" s="258">
        <v>1</v>
      </c>
      <c r="F1596" s="301"/>
      <c r="G1596" s="257"/>
    </row>
    <row r="1597" spans="1:7">
      <c r="B1597" s="267"/>
      <c r="C1597" s="257"/>
      <c r="D1597" s="271"/>
      <c r="E1597" s="258"/>
      <c r="F1597" s="301"/>
      <c r="G1597" s="257"/>
    </row>
    <row r="1598" spans="1:7">
      <c r="B1598" s="267"/>
      <c r="C1598" s="257"/>
      <c r="D1598" s="271"/>
      <c r="E1598" s="258"/>
      <c r="F1598" s="301"/>
      <c r="G1598" s="257"/>
    </row>
    <row r="1599" spans="1:7">
      <c r="B1599" s="267"/>
      <c r="C1599" s="257"/>
      <c r="D1599" s="271"/>
      <c r="E1599" s="258"/>
      <c r="F1599" s="301"/>
      <c r="G1599" s="257"/>
    </row>
    <row r="1600" spans="1:7">
      <c r="B1600" s="267"/>
      <c r="C1600" s="257"/>
      <c r="D1600" s="271"/>
      <c r="E1600" s="258"/>
      <c r="F1600" s="301"/>
      <c r="G1600" s="257"/>
    </row>
    <row r="1601" spans="2:8">
      <c r="B1601" s="267"/>
      <c r="C1601" s="83"/>
      <c r="D1601" s="337"/>
      <c r="E1601" s="337"/>
      <c r="F1601" s="268"/>
      <c r="G1601" s="289"/>
    </row>
    <row r="1602" spans="2:8">
      <c r="B1602" s="493" t="s">
        <v>16</v>
      </c>
      <c r="C1602" s="494"/>
      <c r="D1602" s="276">
        <f>SUM(D1592:D1601)</f>
        <v>10</v>
      </c>
      <c r="E1602" s="276">
        <f>SUM(E1592:E1601)</f>
        <v>9</v>
      </c>
      <c r="F1602" s="276">
        <f>D1602-E1602</f>
        <v>1</v>
      </c>
      <c r="G1602" s="277">
        <f>SUM(G1592:G1601)</f>
        <v>825960</v>
      </c>
    </row>
    <row r="1604" spans="2:8">
      <c r="B1604" s="493" t="s">
        <v>18</v>
      </c>
      <c r="C1604" s="495"/>
      <c r="D1604" s="495"/>
      <c r="E1604" s="494"/>
      <c r="F1604" s="276" t="s">
        <v>19</v>
      </c>
      <c r="G1604" s="279" t="s">
        <v>20</v>
      </c>
    </row>
    <row r="1605" spans="2:8">
      <c r="B1605" s="496" t="str">
        <f>B1573</f>
        <v>Saldo Awal 2  Jan 2026</v>
      </c>
      <c r="C1605" s="497"/>
      <c r="D1605" s="497"/>
      <c r="E1605" s="498"/>
      <c r="F1605" s="276">
        <f>D1592</f>
        <v>6</v>
      </c>
      <c r="G1605" s="277">
        <f>G1592</f>
        <v>564000</v>
      </c>
    </row>
    <row r="1606" spans="2:8">
      <c r="B1606" s="496" t="str">
        <f>B1574</f>
        <v>Nilai Penerimaan Barang Persediaan Tahun 2026</v>
      </c>
      <c r="C1606" s="497"/>
      <c r="D1606" s="497"/>
      <c r="E1606" s="498"/>
      <c r="F1606" s="276">
        <f>D1602-F1605</f>
        <v>4</v>
      </c>
      <c r="G1606" s="277">
        <f>G1602-G1605</f>
        <v>261960</v>
      </c>
    </row>
    <row r="1607" spans="2:8">
      <c r="B1607" s="496" t="str">
        <f>B1575</f>
        <v>Saldo Akhir 31 Maret 2026</v>
      </c>
      <c r="C1607" s="497"/>
      <c r="D1607" s="497"/>
      <c r="E1607" s="498"/>
      <c r="F1607" s="280">
        <f>SUM(B1610:B1613)</f>
        <v>1</v>
      </c>
      <c r="G1607" s="281">
        <f>SUM(D1610:E1613)</f>
        <v>65490</v>
      </c>
    </row>
    <row r="1608" spans="2:8">
      <c r="B1608" s="282" t="s">
        <v>465</v>
      </c>
      <c r="C1608" s="283"/>
      <c r="D1608" s="283"/>
      <c r="E1608" s="284"/>
      <c r="F1608" s="285"/>
      <c r="G1608" s="286"/>
    </row>
    <row r="1609" spans="2:8" ht="30">
      <c r="B1609" s="255" t="s">
        <v>22</v>
      </c>
      <c r="C1609" s="254" t="s">
        <v>23</v>
      </c>
      <c r="D1609" s="499" t="s">
        <v>20</v>
      </c>
      <c r="E1609" s="499"/>
      <c r="F1609" s="287"/>
      <c r="G1609" s="288"/>
      <c r="H1609" s="66"/>
    </row>
    <row r="1610" spans="2:8">
      <c r="B1610" s="268">
        <f>F1602</f>
        <v>1</v>
      </c>
      <c r="C1610" s="257">
        <v>65490</v>
      </c>
      <c r="D1610" s="500">
        <f>B1610*C1610</f>
        <v>65490</v>
      </c>
      <c r="E1610" s="500"/>
      <c r="F1610" s="285"/>
      <c r="G1610" s="286"/>
    </row>
    <row r="1611" spans="2:8">
      <c r="B1611" s="268"/>
      <c r="C1611" s="289"/>
      <c r="D1611" s="500">
        <f t="shared" ref="D1611:D1613" si="177">B1611*C1611</f>
        <v>0</v>
      </c>
      <c r="E1611" s="500"/>
      <c r="F1611" s="285"/>
      <c r="G1611" s="286"/>
    </row>
    <row r="1612" spans="2:8">
      <c r="B1612" s="268"/>
      <c r="C1612" s="289"/>
      <c r="D1612" s="500">
        <f t="shared" si="177"/>
        <v>0</v>
      </c>
      <c r="E1612" s="500"/>
      <c r="F1612" s="285"/>
      <c r="G1612" s="286"/>
    </row>
    <row r="1613" spans="2:8">
      <c r="B1613" s="268"/>
      <c r="C1613" s="289"/>
      <c r="D1613" s="500">
        <f t="shared" si="177"/>
        <v>0</v>
      </c>
      <c r="E1613" s="500"/>
      <c r="F1613" s="285"/>
      <c r="G1613" s="286"/>
    </row>
    <row r="1614" spans="2:8">
      <c r="B1614" s="501" t="s">
        <v>24</v>
      </c>
      <c r="C1614" s="501"/>
      <c r="D1614" s="501"/>
      <c r="E1614" s="501"/>
      <c r="F1614" s="276">
        <f>F1605+F1606-F1607</f>
        <v>9</v>
      </c>
      <c r="G1614" s="277">
        <f>G1605+G1606-G1607</f>
        <v>760470</v>
      </c>
    </row>
    <row r="1616" spans="2:8">
      <c r="B1616" s="502" t="s">
        <v>0</v>
      </c>
      <c r="C1616" s="502"/>
      <c r="D1616" s="502"/>
      <c r="E1616" s="502"/>
      <c r="F1616" s="502"/>
      <c r="G1616" s="502"/>
    </row>
    <row r="1618" spans="1:7">
      <c r="A1618" s="250">
        <v>34</v>
      </c>
      <c r="B1618" s="252" t="s">
        <v>1</v>
      </c>
      <c r="C1618" s="253" t="str">
        <f>'Rekap Master'!B52</f>
        <v>Ballpoint  Boldiner GEL</v>
      </c>
      <c r="G1618" s="253"/>
    </row>
    <row r="1619" spans="1:7">
      <c r="B1619" s="252" t="s">
        <v>3</v>
      </c>
      <c r="C1619" s="308" t="s">
        <v>27</v>
      </c>
      <c r="G1619" s="253"/>
    </row>
    <row r="1620" spans="1:7">
      <c r="G1620" s="253"/>
    </row>
    <row r="1621" spans="1:7" ht="15" customHeight="1">
      <c r="B1621" s="499" t="s">
        <v>5</v>
      </c>
      <c r="C1621" s="487" t="s">
        <v>6</v>
      </c>
      <c r="D1621" s="499" t="s">
        <v>7</v>
      </c>
      <c r="E1621" s="499"/>
      <c r="F1621" s="499"/>
      <c r="G1621" s="492" t="s">
        <v>8</v>
      </c>
    </row>
    <row r="1622" spans="1:7">
      <c r="B1622" s="499"/>
      <c r="C1622" s="488"/>
      <c r="D1622" s="254" t="s">
        <v>9</v>
      </c>
      <c r="E1622" s="254" t="s">
        <v>10</v>
      </c>
      <c r="F1622" s="254" t="s">
        <v>11</v>
      </c>
      <c r="G1622" s="492"/>
    </row>
    <row r="1623" spans="1:7">
      <c r="B1623" s="256">
        <v>46024</v>
      </c>
      <c r="C1623" s="385">
        <v>5000</v>
      </c>
      <c r="D1623" s="258">
        <v>1</v>
      </c>
      <c r="E1623" s="258"/>
      <c r="F1623" s="258"/>
      <c r="G1623" s="257">
        <f>C1623*D1623</f>
        <v>5000</v>
      </c>
    </row>
    <row r="1624" spans="1:7">
      <c r="B1624" s="267"/>
      <c r="C1624" s="257"/>
      <c r="D1624" s="258"/>
      <c r="E1624" s="258"/>
      <c r="F1624" s="258"/>
      <c r="G1624" s="257">
        <f t="shared" ref="G1624:G1637" si="178">C1624*D1624</f>
        <v>0</v>
      </c>
    </row>
    <row r="1625" spans="1:7">
      <c r="B1625" s="267"/>
      <c r="C1625" s="260"/>
      <c r="D1625" s="261"/>
      <c r="E1625" s="261"/>
      <c r="F1625" s="258"/>
      <c r="G1625" s="257">
        <f t="shared" si="178"/>
        <v>0</v>
      </c>
    </row>
    <row r="1626" spans="1:7">
      <c r="B1626" s="267"/>
      <c r="C1626" s="263"/>
      <c r="D1626" s="264"/>
      <c r="E1626" s="261"/>
      <c r="F1626" s="258"/>
      <c r="G1626" s="257">
        <f t="shared" si="178"/>
        <v>0</v>
      </c>
    </row>
    <row r="1627" spans="1:7">
      <c r="B1627" s="256"/>
      <c r="C1627" s="83"/>
      <c r="D1627" s="386"/>
      <c r="E1627" s="261"/>
      <c r="F1627" s="258"/>
      <c r="G1627" s="257">
        <f t="shared" si="178"/>
        <v>0</v>
      </c>
    </row>
    <row r="1628" spans="1:7">
      <c r="B1628" s="256"/>
      <c r="C1628" s="83"/>
      <c r="D1628" s="266"/>
      <c r="E1628" s="268"/>
      <c r="F1628" s="258"/>
      <c r="G1628" s="257">
        <f t="shared" si="178"/>
        <v>0</v>
      </c>
    </row>
    <row r="1629" spans="1:7">
      <c r="B1629" s="256"/>
      <c r="C1629" s="83"/>
      <c r="D1629" s="266"/>
      <c r="E1629" s="268"/>
      <c r="F1629" s="258"/>
      <c r="G1629" s="257">
        <f t="shared" si="178"/>
        <v>0</v>
      </c>
    </row>
    <row r="1630" spans="1:7">
      <c r="B1630" s="256"/>
      <c r="C1630" s="83"/>
      <c r="D1630" s="266"/>
      <c r="E1630" s="268"/>
      <c r="F1630" s="258"/>
      <c r="G1630" s="257">
        <f t="shared" si="178"/>
        <v>0</v>
      </c>
    </row>
    <row r="1631" spans="1:7">
      <c r="B1631" s="256"/>
      <c r="C1631" s="83"/>
      <c r="D1631" s="266"/>
      <c r="E1631" s="268"/>
      <c r="F1631" s="258"/>
      <c r="G1631" s="257">
        <f t="shared" si="178"/>
        <v>0</v>
      </c>
    </row>
    <row r="1632" spans="1:7">
      <c r="B1632" s="256"/>
      <c r="C1632" s="83"/>
      <c r="D1632" s="266"/>
      <c r="E1632" s="273"/>
      <c r="F1632" s="258"/>
      <c r="G1632" s="257">
        <f t="shared" si="178"/>
        <v>0</v>
      </c>
    </row>
    <row r="1633" spans="2:9">
      <c r="B1633" s="256"/>
      <c r="C1633" s="83"/>
      <c r="D1633" s="266"/>
      <c r="E1633" s="273"/>
      <c r="F1633" s="258"/>
      <c r="G1633" s="257">
        <f t="shared" si="178"/>
        <v>0</v>
      </c>
    </row>
    <row r="1634" spans="2:9">
      <c r="B1634" s="256"/>
      <c r="C1634" s="385"/>
      <c r="D1634" s="258"/>
      <c r="E1634" s="258"/>
      <c r="F1634" s="258"/>
      <c r="G1634" s="257">
        <f t="shared" si="178"/>
        <v>0</v>
      </c>
    </row>
    <row r="1635" spans="2:9">
      <c r="B1635" s="256"/>
      <c r="C1635" s="269"/>
      <c r="D1635" s="264"/>
      <c r="E1635" s="261"/>
      <c r="F1635" s="258"/>
      <c r="G1635" s="257">
        <f t="shared" si="178"/>
        <v>0</v>
      </c>
    </row>
    <row r="1636" spans="2:9">
      <c r="B1636" s="256"/>
      <c r="C1636" s="83"/>
      <c r="D1636" s="264"/>
      <c r="E1636" s="261"/>
      <c r="F1636" s="258"/>
      <c r="G1636" s="257">
        <f t="shared" si="178"/>
        <v>0</v>
      </c>
    </row>
    <row r="1637" spans="2:9">
      <c r="B1637" s="256"/>
      <c r="C1637" s="83"/>
      <c r="D1637" s="264"/>
      <c r="E1637" s="261"/>
      <c r="F1637" s="258"/>
      <c r="G1637" s="257">
        <f t="shared" si="178"/>
        <v>0</v>
      </c>
    </row>
    <row r="1638" spans="2:9">
      <c r="B1638" s="256"/>
      <c r="C1638" s="385"/>
      <c r="D1638" s="261"/>
      <c r="E1638" s="261"/>
      <c r="F1638" s="258"/>
      <c r="G1638" s="262">
        <f>D1638*C1638</f>
        <v>0</v>
      </c>
      <c r="H1638" s="84">
        <v>2</v>
      </c>
      <c r="I1638" s="89" t="s">
        <v>12</v>
      </c>
    </row>
    <row r="1639" spans="2:9">
      <c r="B1639" s="330"/>
      <c r="C1639" s="263"/>
      <c r="D1639" s="264"/>
      <c r="E1639" s="261"/>
      <c r="F1639" s="258"/>
      <c r="G1639" s="265"/>
      <c r="H1639" s="85">
        <v>0</v>
      </c>
      <c r="I1639" s="89" t="s">
        <v>13</v>
      </c>
    </row>
    <row r="1640" spans="2:9">
      <c r="B1640" s="330"/>
      <c r="C1640" s="375"/>
      <c r="D1640" s="355"/>
      <c r="E1640" s="387"/>
      <c r="F1640" s="258"/>
      <c r="G1640" s="265"/>
      <c r="H1640" s="90">
        <v>0</v>
      </c>
      <c r="I1640" s="89" t="s">
        <v>17</v>
      </c>
    </row>
    <row r="1641" spans="2:9">
      <c r="B1641" s="315"/>
      <c r="C1641" s="385"/>
      <c r="D1641" s="266"/>
      <c r="E1641" s="314"/>
      <c r="F1641" s="258"/>
      <c r="G1641" s="316"/>
      <c r="H1641" s="87">
        <v>0</v>
      </c>
      <c r="I1641" s="89" t="s">
        <v>15</v>
      </c>
    </row>
    <row r="1642" spans="2:9">
      <c r="B1642" s="315"/>
      <c r="C1642" s="385"/>
      <c r="D1642" s="258"/>
      <c r="E1642" s="258"/>
      <c r="F1642" s="258"/>
      <c r="G1642" s="257">
        <f t="shared" ref="G1642" si="179">C1642*D1642</f>
        <v>0</v>
      </c>
      <c r="H1642" s="86">
        <v>0</v>
      </c>
      <c r="I1642" s="89" t="s">
        <v>14</v>
      </c>
    </row>
    <row r="1643" spans="2:9">
      <c r="B1643" s="315"/>
      <c r="C1643" s="385"/>
      <c r="D1643" s="388"/>
      <c r="E1643" s="258"/>
      <c r="F1643" s="258"/>
      <c r="G1643" s="257"/>
      <c r="I1643" s="89"/>
    </row>
    <row r="1644" spans="2:9">
      <c r="B1644" s="315"/>
      <c r="C1644" s="385"/>
      <c r="D1644" s="388"/>
      <c r="E1644" s="258"/>
      <c r="F1644" s="258"/>
      <c r="G1644" s="257"/>
      <c r="I1644" s="89"/>
    </row>
    <row r="1645" spans="2:9">
      <c r="B1645" s="315"/>
      <c r="C1645" s="385"/>
      <c r="D1645" s="388"/>
      <c r="E1645" s="258"/>
      <c r="F1645" s="258"/>
      <c r="G1645" s="257"/>
      <c r="I1645" s="89"/>
    </row>
    <row r="1646" spans="2:9">
      <c r="B1646" s="389"/>
      <c r="C1646" s="385"/>
      <c r="D1646" s="329"/>
      <c r="E1646" s="301"/>
      <c r="F1646" s="301"/>
      <c r="G1646" s="289"/>
    </row>
    <row r="1647" spans="2:9">
      <c r="B1647" s="493" t="s">
        <v>16</v>
      </c>
      <c r="C1647" s="494"/>
      <c r="D1647" s="276">
        <f>SUM(D1623:D1641)</f>
        <v>1</v>
      </c>
      <c r="E1647" s="276">
        <f>SUM(E1623:E1646)</f>
        <v>0</v>
      </c>
      <c r="F1647" s="276">
        <f>D1647-E1647</f>
        <v>1</v>
      </c>
      <c r="G1647" s="277">
        <f>SUM(G1623:G1639)</f>
        <v>5000</v>
      </c>
    </row>
    <row r="1649" spans="1:7">
      <c r="B1649" s="493" t="s">
        <v>18</v>
      </c>
      <c r="C1649" s="495"/>
      <c r="D1649" s="495"/>
      <c r="E1649" s="494"/>
      <c r="F1649" s="276" t="s">
        <v>19</v>
      </c>
      <c r="G1649" s="279" t="s">
        <v>20</v>
      </c>
    </row>
    <row r="1650" spans="1:7">
      <c r="B1650" s="496" t="str">
        <f>B1605</f>
        <v>Saldo Awal 2  Jan 2026</v>
      </c>
      <c r="C1650" s="497"/>
      <c r="D1650" s="497"/>
      <c r="E1650" s="498"/>
      <c r="F1650" s="276">
        <f>D1623</f>
        <v>1</v>
      </c>
      <c r="G1650" s="277">
        <f>G1623</f>
        <v>5000</v>
      </c>
    </row>
    <row r="1651" spans="1:7">
      <c r="B1651" s="496" t="str">
        <f>B1606</f>
        <v>Nilai Penerimaan Barang Persediaan Tahun 2026</v>
      </c>
      <c r="C1651" s="497"/>
      <c r="D1651" s="497"/>
      <c r="E1651" s="498"/>
      <c r="F1651" s="276">
        <f>D1647-F1650</f>
        <v>0</v>
      </c>
      <c r="G1651" s="277">
        <f>G1647-G1650</f>
        <v>0</v>
      </c>
    </row>
    <row r="1652" spans="1:7">
      <c r="B1652" s="496" t="str">
        <f>B1575</f>
        <v>Saldo Akhir 31 Maret 2026</v>
      </c>
      <c r="C1652" s="497"/>
      <c r="D1652" s="497"/>
      <c r="E1652" s="498"/>
      <c r="F1652" s="280">
        <f>SUM(B1655:B1658)</f>
        <v>1</v>
      </c>
      <c r="G1652" s="281">
        <f>SUM(D1655:E1658)</f>
        <v>5000</v>
      </c>
    </row>
    <row r="1653" spans="1:7">
      <c r="B1653" s="282" t="s">
        <v>465</v>
      </c>
      <c r="C1653" s="283"/>
      <c r="D1653" s="283"/>
      <c r="E1653" s="284"/>
      <c r="F1653" s="285"/>
      <c r="G1653" s="286"/>
    </row>
    <row r="1654" spans="1:7" ht="30">
      <c r="B1654" s="255" t="s">
        <v>22</v>
      </c>
      <c r="C1654" s="254" t="s">
        <v>23</v>
      </c>
      <c r="D1654" s="499" t="s">
        <v>20</v>
      </c>
      <c r="E1654" s="499"/>
      <c r="F1654" s="287"/>
      <c r="G1654" s="288"/>
    </row>
    <row r="1655" spans="1:7">
      <c r="B1655" s="268">
        <f>F1647</f>
        <v>1</v>
      </c>
      <c r="C1655" s="385">
        <v>5000</v>
      </c>
      <c r="D1655" s="500">
        <f>B1655*C1655</f>
        <v>5000</v>
      </c>
      <c r="E1655" s="500"/>
      <c r="F1655" s="285"/>
      <c r="G1655" s="286"/>
    </row>
    <row r="1656" spans="1:7">
      <c r="B1656" s="268"/>
      <c r="C1656" s="289"/>
      <c r="D1656" s="500">
        <f t="shared" ref="D1656:D1658" si="180">B1656*C1656</f>
        <v>0</v>
      </c>
      <c r="E1656" s="500"/>
      <c r="F1656" s="285"/>
      <c r="G1656" s="286"/>
    </row>
    <row r="1657" spans="1:7">
      <c r="B1657" s="268"/>
      <c r="C1657" s="289"/>
      <c r="D1657" s="500">
        <f t="shared" si="180"/>
        <v>0</v>
      </c>
      <c r="E1657" s="500"/>
      <c r="F1657" s="285"/>
      <c r="G1657" s="286"/>
    </row>
    <row r="1658" spans="1:7">
      <c r="B1658" s="268"/>
      <c r="C1658" s="289"/>
      <c r="D1658" s="500">
        <f t="shared" si="180"/>
        <v>0</v>
      </c>
      <c r="E1658" s="500"/>
      <c r="F1658" s="285"/>
      <c r="G1658" s="286"/>
    </row>
    <row r="1659" spans="1:7">
      <c r="B1659" s="501" t="s">
        <v>24</v>
      </c>
      <c r="C1659" s="501"/>
      <c r="D1659" s="501"/>
      <c r="E1659" s="501"/>
      <c r="F1659" s="276">
        <f>F1650+F1651-F1652</f>
        <v>0</v>
      </c>
      <c r="G1659" s="277">
        <f>G1650+G1651-G1652</f>
        <v>0</v>
      </c>
    </row>
    <row r="1661" spans="1:7">
      <c r="B1661" s="502" t="s">
        <v>0</v>
      </c>
      <c r="C1661" s="502"/>
      <c r="D1661" s="502"/>
      <c r="E1661" s="502"/>
      <c r="F1661" s="502"/>
      <c r="G1661" s="502"/>
    </row>
    <row r="1663" spans="1:7">
      <c r="A1663" s="250">
        <v>44</v>
      </c>
      <c r="B1663" s="252" t="s">
        <v>1</v>
      </c>
      <c r="C1663" s="253" t="str">
        <f>'Rekap Master'!B53</f>
        <v>Mab bisnis file</v>
      </c>
      <c r="G1663" s="253"/>
    </row>
    <row r="1664" spans="1:7">
      <c r="B1664" s="252" t="s">
        <v>3</v>
      </c>
      <c r="C1664" s="253" t="s">
        <v>27</v>
      </c>
      <c r="G1664" s="253"/>
    </row>
    <row r="1665" spans="2:9">
      <c r="G1665" s="253"/>
    </row>
    <row r="1666" spans="2:9" ht="15" customHeight="1">
      <c r="B1666" s="499" t="s">
        <v>5</v>
      </c>
      <c r="C1666" s="487" t="s">
        <v>6</v>
      </c>
      <c r="D1666" s="499" t="s">
        <v>7</v>
      </c>
      <c r="E1666" s="499"/>
      <c r="F1666" s="499"/>
      <c r="G1666" s="492" t="s">
        <v>8</v>
      </c>
    </row>
    <row r="1667" spans="2:9">
      <c r="B1667" s="499"/>
      <c r="C1667" s="488"/>
      <c r="D1667" s="254" t="s">
        <v>9</v>
      </c>
      <c r="E1667" s="254" t="s">
        <v>10</v>
      </c>
      <c r="F1667" s="254" t="s">
        <v>11</v>
      </c>
      <c r="G1667" s="492"/>
    </row>
    <row r="1668" spans="2:9">
      <c r="B1668" s="256">
        <v>46024</v>
      </c>
      <c r="C1668" s="257">
        <v>7000</v>
      </c>
      <c r="D1668" s="258">
        <v>80</v>
      </c>
      <c r="E1668" s="258"/>
      <c r="F1668" s="258"/>
      <c r="G1668" s="257">
        <f>C1668*D1668</f>
        <v>560000</v>
      </c>
    </row>
    <row r="1669" spans="2:9">
      <c r="B1669" s="267"/>
      <c r="C1669" s="293"/>
      <c r="D1669" s="268"/>
      <c r="E1669" s="268"/>
      <c r="F1669" s="258"/>
      <c r="G1669" s="272">
        <f>C1669*D1669</f>
        <v>0</v>
      </c>
    </row>
    <row r="1670" spans="2:9">
      <c r="B1670" s="267"/>
      <c r="C1670" s="293"/>
      <c r="D1670" s="258"/>
      <c r="E1670" s="268"/>
      <c r="F1670" s="258"/>
      <c r="G1670" s="272"/>
    </row>
    <row r="1671" spans="2:9">
      <c r="B1671" s="267"/>
      <c r="C1671" s="293"/>
      <c r="D1671" s="258"/>
      <c r="E1671" s="268"/>
      <c r="F1671" s="258"/>
      <c r="G1671" s="272"/>
      <c r="H1671" s="98">
        <v>80</v>
      </c>
      <c r="I1671" s="89" t="s">
        <v>12</v>
      </c>
    </row>
    <row r="1672" spans="2:9">
      <c r="B1672" s="267"/>
      <c r="C1672" s="81"/>
      <c r="D1672" s="266"/>
      <c r="E1672" s="273"/>
      <c r="F1672" s="258"/>
      <c r="G1672" s="272">
        <f>C1672*D1672</f>
        <v>0</v>
      </c>
      <c r="H1672" s="101"/>
      <c r="I1672" s="89" t="s">
        <v>13</v>
      </c>
    </row>
    <row r="1673" spans="2:9">
      <c r="B1673" s="267"/>
      <c r="C1673" s="81"/>
      <c r="D1673" s="266"/>
      <c r="E1673" s="273"/>
      <c r="F1673" s="258"/>
      <c r="G1673" s="272"/>
      <c r="H1673" s="101"/>
      <c r="I1673" s="89"/>
    </row>
    <row r="1674" spans="2:9">
      <c r="B1674" s="267"/>
      <c r="C1674" s="81"/>
      <c r="D1674" s="266"/>
      <c r="E1674" s="273"/>
      <c r="F1674" s="258"/>
      <c r="G1674" s="272"/>
      <c r="H1674" s="101"/>
      <c r="I1674" s="89"/>
    </row>
    <row r="1675" spans="2:9">
      <c r="B1675" s="267"/>
      <c r="C1675" s="81"/>
      <c r="D1675" s="266"/>
      <c r="E1675" s="273"/>
      <c r="F1675" s="258"/>
      <c r="G1675" s="272"/>
      <c r="H1675" s="101"/>
      <c r="I1675" s="89"/>
    </row>
    <row r="1676" spans="2:9">
      <c r="B1676" s="267"/>
      <c r="C1676" s="81"/>
      <c r="D1676" s="266"/>
      <c r="E1676" s="273"/>
      <c r="F1676" s="258"/>
      <c r="G1676" s="272"/>
      <c r="H1676" s="86">
        <v>0</v>
      </c>
      <c r="I1676" s="89" t="s">
        <v>14</v>
      </c>
    </row>
    <row r="1677" spans="2:9">
      <c r="B1677" s="267"/>
      <c r="C1677" s="81"/>
      <c r="D1677" s="266"/>
      <c r="E1677" s="268"/>
      <c r="F1677" s="258"/>
      <c r="G1677" s="272">
        <f>C1677*D1677</f>
        <v>0</v>
      </c>
      <c r="H1677" s="86"/>
      <c r="I1677" s="89"/>
    </row>
    <row r="1678" spans="2:9">
      <c r="B1678" s="390"/>
      <c r="C1678" s="81"/>
      <c r="D1678" s="266"/>
      <c r="E1678" s="273"/>
      <c r="F1678" s="258"/>
      <c r="G1678" s="272"/>
      <c r="H1678" s="86"/>
      <c r="I1678" s="89"/>
    </row>
    <row r="1679" spans="2:9">
      <c r="B1679" s="493" t="s">
        <v>16</v>
      </c>
      <c r="C1679" s="494"/>
      <c r="D1679" s="276">
        <f>SUM(D1668:D1678)</f>
        <v>80</v>
      </c>
      <c r="E1679" s="276">
        <f>SUM(E1669:E1677)</f>
        <v>0</v>
      </c>
      <c r="F1679" s="276">
        <f>D1679-E1679</f>
        <v>80</v>
      </c>
      <c r="G1679" s="277">
        <f>SUM(G1669:G1677)</f>
        <v>0</v>
      </c>
    </row>
    <row r="1680" spans="2:9">
      <c r="G1680" s="391"/>
    </row>
    <row r="1681" spans="1:7">
      <c r="B1681" s="493" t="s">
        <v>18</v>
      </c>
      <c r="C1681" s="495"/>
      <c r="D1681" s="495"/>
      <c r="E1681" s="494"/>
      <c r="F1681" s="276" t="s">
        <v>19</v>
      </c>
      <c r="G1681" s="279" t="s">
        <v>20</v>
      </c>
    </row>
    <row r="1682" spans="1:7">
      <c r="B1682" s="496" t="str">
        <f>B1650</f>
        <v>Saldo Awal 2  Jan 2026</v>
      </c>
      <c r="C1682" s="497"/>
      <c r="D1682" s="497"/>
      <c r="E1682" s="498"/>
      <c r="F1682" s="276">
        <f>D1668</f>
        <v>80</v>
      </c>
      <c r="G1682" s="277">
        <f>G1668</f>
        <v>560000</v>
      </c>
    </row>
    <row r="1683" spans="1:7">
      <c r="B1683" s="496" t="str">
        <f>B1651</f>
        <v>Nilai Penerimaan Barang Persediaan Tahun 2026</v>
      </c>
      <c r="C1683" s="497"/>
      <c r="D1683" s="497"/>
      <c r="E1683" s="498"/>
      <c r="F1683" s="276">
        <f>D1679-F1682</f>
        <v>0</v>
      </c>
      <c r="G1683" s="277">
        <f>G1679</f>
        <v>0</v>
      </c>
    </row>
    <row r="1684" spans="1:7">
      <c r="B1684" s="496" t="str">
        <f>B1652</f>
        <v>Saldo Akhir 31 Maret 2026</v>
      </c>
      <c r="C1684" s="497"/>
      <c r="D1684" s="497"/>
      <c r="E1684" s="498"/>
      <c r="F1684" s="280">
        <f>SUM(B1687:B1690)</f>
        <v>80</v>
      </c>
      <c r="G1684" s="281">
        <f>SUM(D1687:E1690)</f>
        <v>560000</v>
      </c>
    </row>
    <row r="1685" spans="1:7">
      <c r="B1685" s="282" t="s">
        <v>465</v>
      </c>
      <c r="C1685" s="283"/>
      <c r="D1685" s="283"/>
      <c r="E1685" s="284"/>
      <c r="F1685" s="285"/>
      <c r="G1685" s="286"/>
    </row>
    <row r="1686" spans="1:7" ht="30">
      <c r="B1686" s="255" t="s">
        <v>22</v>
      </c>
      <c r="C1686" s="254" t="s">
        <v>23</v>
      </c>
      <c r="D1686" s="499" t="s">
        <v>20</v>
      </c>
      <c r="E1686" s="499"/>
      <c r="F1686" s="287"/>
      <c r="G1686" s="288"/>
    </row>
    <row r="1687" spans="1:7">
      <c r="B1687" s="268">
        <f>F1679</f>
        <v>80</v>
      </c>
      <c r="C1687" s="257">
        <v>7000</v>
      </c>
      <c r="D1687" s="500">
        <f>B1687*C1687</f>
        <v>560000</v>
      </c>
      <c r="E1687" s="500"/>
      <c r="F1687" s="285"/>
      <c r="G1687" s="286"/>
    </row>
    <row r="1688" spans="1:7">
      <c r="B1688" s="268"/>
      <c r="C1688" s="257"/>
      <c r="D1688" s="500">
        <f t="shared" ref="D1688:D1690" si="181">B1688*C1688</f>
        <v>0</v>
      </c>
      <c r="E1688" s="500"/>
      <c r="F1688" s="285"/>
      <c r="G1688" s="286"/>
    </row>
    <row r="1689" spans="1:7">
      <c r="B1689" s="268"/>
      <c r="C1689" s="289"/>
      <c r="D1689" s="500">
        <f t="shared" si="181"/>
        <v>0</v>
      </c>
      <c r="E1689" s="500"/>
      <c r="F1689" s="285"/>
      <c r="G1689" s="286"/>
    </row>
    <row r="1690" spans="1:7">
      <c r="B1690" s="268"/>
      <c r="C1690" s="289"/>
      <c r="D1690" s="500">
        <f t="shared" si="181"/>
        <v>0</v>
      </c>
      <c r="E1690" s="500"/>
      <c r="F1690" s="285"/>
      <c r="G1690" s="286"/>
    </row>
    <row r="1691" spans="1:7">
      <c r="B1691" s="501" t="s">
        <v>24</v>
      </c>
      <c r="C1691" s="501"/>
      <c r="D1691" s="501"/>
      <c r="E1691" s="501"/>
      <c r="F1691" s="276">
        <f>F1682+F1683-F1684</f>
        <v>0</v>
      </c>
      <c r="G1691" s="277">
        <f>G1682+G1683-G1684</f>
        <v>0</v>
      </c>
    </row>
    <row r="1694" spans="1:7">
      <c r="B1694" s="502" t="s">
        <v>0</v>
      </c>
      <c r="C1694" s="502"/>
      <c r="D1694" s="502"/>
      <c r="E1694" s="502"/>
      <c r="F1694" s="502"/>
      <c r="G1694" s="502"/>
    </row>
    <row r="1696" spans="1:7">
      <c r="A1696" s="250">
        <v>36</v>
      </c>
      <c r="B1696" s="252" t="s">
        <v>1</v>
      </c>
      <c r="C1696" s="253" t="str">
        <f>'Rekap Master'!B54</f>
        <v>Isi Staples MAX No.10</v>
      </c>
      <c r="G1696" s="253"/>
    </row>
    <row r="1697" spans="2:10">
      <c r="B1697" s="252" t="s">
        <v>3</v>
      </c>
      <c r="C1697" s="308" t="s">
        <v>25</v>
      </c>
      <c r="G1697" s="253"/>
    </row>
    <row r="1698" spans="2:10">
      <c r="G1698" s="253"/>
    </row>
    <row r="1699" spans="2:10" ht="15" customHeight="1">
      <c r="B1699" s="499" t="s">
        <v>5</v>
      </c>
      <c r="C1699" s="487" t="s">
        <v>6</v>
      </c>
      <c r="D1699" s="499" t="s">
        <v>7</v>
      </c>
      <c r="E1699" s="499"/>
      <c r="F1699" s="499"/>
      <c r="G1699" s="492" t="s">
        <v>8</v>
      </c>
    </row>
    <row r="1700" spans="2:10">
      <c r="B1700" s="499"/>
      <c r="C1700" s="488"/>
      <c r="D1700" s="254" t="s">
        <v>9</v>
      </c>
      <c r="E1700" s="254" t="s">
        <v>10</v>
      </c>
      <c r="F1700" s="254" t="s">
        <v>11</v>
      </c>
      <c r="G1700" s="492"/>
    </row>
    <row r="1701" spans="2:10">
      <c r="B1701" s="256">
        <v>46024</v>
      </c>
      <c r="C1701" s="293">
        <v>5439</v>
      </c>
      <c r="D1701" s="258">
        <v>41</v>
      </c>
      <c r="E1701" s="258"/>
      <c r="F1701" s="258"/>
      <c r="G1701" s="289">
        <f>C1701*D1701</f>
        <v>222999</v>
      </c>
    </row>
    <row r="1702" spans="2:10">
      <c r="B1702" s="267"/>
      <c r="C1702" s="293"/>
      <c r="D1702" s="258"/>
      <c r="E1702" s="258"/>
      <c r="F1702" s="258"/>
      <c r="G1702" s="295">
        <f t="shared" ref="G1702:G1708" si="182">C1702*D1702</f>
        <v>0</v>
      </c>
    </row>
    <row r="1703" spans="2:10">
      <c r="B1703" s="267"/>
      <c r="C1703" s="293"/>
      <c r="D1703" s="271"/>
      <c r="E1703" s="258"/>
      <c r="F1703" s="258"/>
      <c r="G1703" s="295">
        <f t="shared" si="182"/>
        <v>0</v>
      </c>
    </row>
    <row r="1704" spans="2:10">
      <c r="B1704" s="267"/>
      <c r="C1704" s="293"/>
      <c r="D1704" s="268"/>
      <c r="E1704" s="258"/>
      <c r="F1704" s="258"/>
      <c r="G1704" s="295">
        <f t="shared" si="182"/>
        <v>0</v>
      </c>
    </row>
    <row r="1705" spans="2:10">
      <c r="B1705" s="267"/>
      <c r="C1705" s="293"/>
      <c r="D1705" s="258"/>
      <c r="E1705" s="258"/>
      <c r="F1705" s="258"/>
      <c r="G1705" s="295">
        <f t="shared" si="182"/>
        <v>0</v>
      </c>
    </row>
    <row r="1706" spans="2:10">
      <c r="B1706" s="267"/>
      <c r="C1706" s="293"/>
      <c r="D1706" s="258"/>
      <c r="E1706" s="258"/>
      <c r="F1706" s="258"/>
      <c r="G1706" s="295">
        <f t="shared" si="182"/>
        <v>0</v>
      </c>
    </row>
    <row r="1707" spans="2:10">
      <c r="B1707" s="267"/>
      <c r="C1707" s="293"/>
      <c r="D1707" s="258"/>
      <c r="E1707" s="258"/>
      <c r="F1707" s="258"/>
      <c r="G1707" s="295">
        <f t="shared" si="182"/>
        <v>0</v>
      </c>
    </row>
    <row r="1708" spans="2:10">
      <c r="B1708" s="407"/>
      <c r="C1708" s="257"/>
      <c r="D1708" s="258"/>
      <c r="E1708" s="268"/>
      <c r="F1708" s="258"/>
      <c r="G1708" s="295">
        <f t="shared" si="182"/>
        <v>0</v>
      </c>
    </row>
    <row r="1709" spans="2:10">
      <c r="B1709" s="297"/>
      <c r="C1709" s="257"/>
      <c r="D1709" s="271"/>
      <c r="E1709" s="258"/>
      <c r="F1709" s="258"/>
      <c r="G1709" s="257"/>
    </row>
    <row r="1710" spans="2:10">
      <c r="B1710" s="256"/>
      <c r="C1710" s="257"/>
      <c r="D1710" s="271"/>
      <c r="E1710" s="258"/>
      <c r="F1710" s="258"/>
      <c r="G1710" s="289">
        <f t="shared" ref="G1710:G1712" si="183">C1710*D1710</f>
        <v>0</v>
      </c>
    </row>
    <row r="1711" spans="2:10">
      <c r="B1711" s="256"/>
      <c r="C1711" s="257"/>
      <c r="D1711" s="271"/>
      <c r="E1711" s="258"/>
      <c r="F1711" s="268"/>
      <c r="G1711" s="289">
        <f t="shared" si="183"/>
        <v>0</v>
      </c>
    </row>
    <row r="1712" spans="2:10">
      <c r="B1712" s="302"/>
      <c r="C1712" s="334"/>
      <c r="D1712" s="303"/>
      <c r="E1712" s="304"/>
      <c r="F1712" s="268"/>
      <c r="G1712" s="289">
        <f t="shared" si="183"/>
        <v>0</v>
      </c>
      <c r="H1712" s="84">
        <v>41</v>
      </c>
      <c r="J1712" s="226" t="s">
        <v>12</v>
      </c>
    </row>
    <row r="1713" spans="2:9">
      <c r="B1713" s="392"/>
      <c r="C1713" s="334"/>
      <c r="D1713" s="303"/>
      <c r="E1713" s="304"/>
      <c r="F1713" s="268"/>
      <c r="G1713" s="289"/>
      <c r="H1713" s="87">
        <v>0</v>
      </c>
      <c r="I1713" s="89" t="s">
        <v>14</v>
      </c>
    </row>
    <row r="1714" spans="2:9">
      <c r="B1714" s="302"/>
      <c r="C1714" s="81"/>
      <c r="D1714" s="303"/>
      <c r="E1714" s="304"/>
      <c r="F1714" s="268"/>
      <c r="G1714" s="289">
        <f t="shared" ref="G1714" si="184">C1714*D1714</f>
        <v>0</v>
      </c>
      <c r="H1714" s="86">
        <v>0</v>
      </c>
      <c r="I1714" s="89" t="s">
        <v>15</v>
      </c>
    </row>
    <row r="1715" spans="2:9">
      <c r="B1715" s="493" t="s">
        <v>16</v>
      </c>
      <c r="C1715" s="494"/>
      <c r="D1715" s="276">
        <f>SUM(D1701:D1711)</f>
        <v>41</v>
      </c>
      <c r="E1715" s="276">
        <f>SUM(E1701:E1711)</f>
        <v>0</v>
      </c>
      <c r="F1715" s="276">
        <f>D1715-E1715</f>
        <v>41</v>
      </c>
      <c r="G1715" s="277">
        <f>SUM(G1701:G1712)</f>
        <v>222999</v>
      </c>
    </row>
    <row r="1717" spans="2:9">
      <c r="B1717" s="493" t="s">
        <v>18</v>
      </c>
      <c r="C1717" s="495"/>
      <c r="D1717" s="495"/>
      <c r="E1717" s="494"/>
      <c r="F1717" s="276" t="s">
        <v>19</v>
      </c>
      <c r="G1717" s="279" t="s">
        <v>20</v>
      </c>
    </row>
    <row r="1718" spans="2:9">
      <c r="B1718" s="496" t="str">
        <f>B1682</f>
        <v>Saldo Awal 2  Jan 2026</v>
      </c>
      <c r="C1718" s="497"/>
      <c r="D1718" s="497"/>
      <c r="E1718" s="498"/>
      <c r="F1718" s="276">
        <f>D1701</f>
        <v>41</v>
      </c>
      <c r="G1718" s="277">
        <f>G1701</f>
        <v>222999</v>
      </c>
    </row>
    <row r="1719" spans="2:9">
      <c r="B1719" s="496" t="str">
        <f>B1683</f>
        <v>Nilai Penerimaan Barang Persediaan Tahun 2026</v>
      </c>
      <c r="C1719" s="497"/>
      <c r="D1719" s="497"/>
      <c r="E1719" s="498"/>
      <c r="F1719" s="276">
        <f>D1715-F1718</f>
        <v>0</v>
      </c>
      <c r="G1719" s="277">
        <f>G1715-G1718</f>
        <v>0</v>
      </c>
    </row>
    <row r="1720" spans="2:9">
      <c r="B1720" s="496" t="str">
        <f>B1684</f>
        <v>Saldo Akhir 31 Maret 2026</v>
      </c>
      <c r="C1720" s="497"/>
      <c r="D1720" s="497"/>
      <c r="E1720" s="498"/>
      <c r="F1720" s="280">
        <f>SUM(B1723:B1726)</f>
        <v>41</v>
      </c>
      <c r="G1720" s="281">
        <f>SUM(D1723:E1726)</f>
        <v>222999</v>
      </c>
    </row>
    <row r="1721" spans="2:9">
      <c r="B1721" s="282" t="s">
        <v>465</v>
      </c>
      <c r="C1721" s="283"/>
      <c r="D1721" s="283"/>
      <c r="E1721" s="284"/>
      <c r="F1721" s="285"/>
      <c r="G1721" s="286"/>
    </row>
    <row r="1722" spans="2:9" ht="30">
      <c r="B1722" s="255" t="s">
        <v>22</v>
      </c>
      <c r="C1722" s="254" t="s">
        <v>23</v>
      </c>
      <c r="D1722" s="499" t="s">
        <v>20</v>
      </c>
      <c r="E1722" s="499"/>
      <c r="F1722" s="287"/>
      <c r="G1722" s="288"/>
    </row>
    <row r="1723" spans="2:9">
      <c r="B1723" s="268">
        <f>F1715</f>
        <v>41</v>
      </c>
      <c r="C1723" s="293">
        <v>5439</v>
      </c>
      <c r="D1723" s="500">
        <f>B1723*C1723</f>
        <v>222999</v>
      </c>
      <c r="E1723" s="500"/>
      <c r="F1723" s="285"/>
      <c r="G1723" s="286"/>
    </row>
    <row r="1724" spans="2:9">
      <c r="B1724" s="268"/>
      <c r="C1724" s="289"/>
      <c r="D1724" s="500">
        <f t="shared" ref="D1724:D1726" si="185">B1724*C1724</f>
        <v>0</v>
      </c>
      <c r="E1724" s="500"/>
      <c r="F1724" s="285"/>
      <c r="G1724" s="286"/>
    </row>
    <row r="1725" spans="2:9">
      <c r="B1725" s="268"/>
      <c r="C1725" s="289"/>
      <c r="D1725" s="500">
        <f t="shared" si="185"/>
        <v>0</v>
      </c>
      <c r="E1725" s="500"/>
      <c r="F1725" s="285"/>
      <c r="G1725" s="286"/>
    </row>
    <row r="1726" spans="2:9">
      <c r="B1726" s="268"/>
      <c r="C1726" s="289"/>
      <c r="D1726" s="500">
        <f t="shared" si="185"/>
        <v>0</v>
      </c>
      <c r="E1726" s="500"/>
      <c r="F1726" s="285"/>
      <c r="G1726" s="286"/>
    </row>
    <row r="1727" spans="2:9">
      <c r="B1727" s="501" t="s">
        <v>24</v>
      </c>
      <c r="C1727" s="501"/>
      <c r="D1727" s="501"/>
      <c r="E1727" s="501"/>
      <c r="F1727" s="276">
        <f>F1718+F1719-F1720</f>
        <v>0</v>
      </c>
      <c r="G1727" s="277">
        <f>G1718+G1719-G1720</f>
        <v>0</v>
      </c>
    </row>
    <row r="1730" spans="1:7">
      <c r="B1730" s="502" t="s">
        <v>0</v>
      </c>
      <c r="C1730" s="502"/>
      <c r="D1730" s="502"/>
      <c r="E1730" s="502"/>
      <c r="F1730" s="502"/>
      <c r="G1730" s="502"/>
    </row>
    <row r="1732" spans="1:7">
      <c r="A1732" s="250">
        <v>37</v>
      </c>
      <c r="B1732" s="252" t="s">
        <v>1</v>
      </c>
      <c r="C1732" s="253" t="e">
        <f>#REF!</f>
        <v>#REF!</v>
      </c>
      <c r="G1732" s="253"/>
    </row>
    <row r="1733" spans="1:7">
      <c r="B1733" s="252" t="s">
        <v>3</v>
      </c>
      <c r="C1733" s="308" t="s">
        <v>27</v>
      </c>
      <c r="G1733" s="253"/>
    </row>
    <row r="1734" spans="1:7">
      <c r="G1734" s="253"/>
    </row>
    <row r="1735" spans="1:7" ht="15" customHeight="1">
      <c r="B1735" s="499" t="s">
        <v>5</v>
      </c>
      <c r="C1735" s="487" t="s">
        <v>6</v>
      </c>
      <c r="D1735" s="499" t="s">
        <v>7</v>
      </c>
      <c r="E1735" s="499"/>
      <c r="F1735" s="499"/>
      <c r="G1735" s="492" t="s">
        <v>8</v>
      </c>
    </row>
    <row r="1736" spans="1:7">
      <c r="B1736" s="499"/>
      <c r="C1736" s="488"/>
      <c r="D1736" s="254" t="s">
        <v>9</v>
      </c>
      <c r="E1736" s="254" t="s">
        <v>10</v>
      </c>
      <c r="F1736" s="254" t="s">
        <v>11</v>
      </c>
      <c r="G1736" s="492"/>
    </row>
    <row r="1737" spans="1:7">
      <c r="B1737" s="256">
        <v>46024</v>
      </c>
      <c r="C1737" s="293">
        <v>3330</v>
      </c>
      <c r="D1737" s="258">
        <v>20</v>
      </c>
      <c r="E1737" s="258"/>
      <c r="F1737" s="258"/>
      <c r="G1737" s="289">
        <f>C1737*D1737</f>
        <v>66600</v>
      </c>
    </row>
    <row r="1738" spans="1:7">
      <c r="B1738" s="267"/>
      <c r="C1738" s="293"/>
      <c r="D1738" s="268"/>
      <c r="E1738" s="258"/>
      <c r="F1738" s="258"/>
      <c r="G1738" s="289">
        <f t="shared" ref="G1738:G1742" si="186">C1738*D1738</f>
        <v>0</v>
      </c>
    </row>
    <row r="1739" spans="1:7">
      <c r="B1739" s="256"/>
      <c r="C1739" s="293"/>
      <c r="D1739" s="261"/>
      <c r="E1739" s="261"/>
      <c r="F1739" s="261"/>
      <c r="G1739" s="289">
        <f t="shared" si="186"/>
        <v>0</v>
      </c>
    </row>
    <row r="1740" spans="1:7">
      <c r="B1740" s="256"/>
      <c r="C1740" s="257"/>
      <c r="D1740" s="271"/>
      <c r="E1740" s="261"/>
      <c r="F1740" s="261"/>
      <c r="G1740" s="289">
        <f t="shared" si="186"/>
        <v>0</v>
      </c>
    </row>
    <row r="1741" spans="1:7">
      <c r="B1741" s="256"/>
      <c r="C1741" s="263"/>
      <c r="D1741" s="264"/>
      <c r="E1741" s="261"/>
      <c r="F1741" s="261"/>
      <c r="G1741" s="289">
        <f t="shared" si="186"/>
        <v>0</v>
      </c>
    </row>
    <row r="1742" spans="1:7">
      <c r="B1742" s="256"/>
      <c r="C1742" s="257"/>
      <c r="D1742" s="264"/>
      <c r="E1742" s="261"/>
      <c r="F1742" s="261"/>
      <c r="G1742" s="289">
        <f t="shared" si="186"/>
        <v>0</v>
      </c>
    </row>
    <row r="1743" spans="1:7">
      <c r="B1743" s="256"/>
      <c r="C1743" s="257"/>
      <c r="D1743" s="264"/>
      <c r="E1743" s="261"/>
      <c r="F1743" s="261"/>
      <c r="G1743" s="289">
        <f t="shared" ref="G1743:G1744" si="187">C1743*D1743</f>
        <v>0</v>
      </c>
    </row>
    <row r="1744" spans="1:7">
      <c r="B1744" s="256"/>
      <c r="C1744" s="81"/>
      <c r="D1744" s="303"/>
      <c r="E1744" s="261"/>
      <c r="F1744" s="261"/>
      <c r="G1744" s="289">
        <f t="shared" si="187"/>
        <v>0</v>
      </c>
    </row>
    <row r="1745" spans="2:7">
      <c r="B1745" s="256"/>
      <c r="C1745" s="307"/>
      <c r="D1745" s="303"/>
      <c r="E1745" s="261"/>
      <c r="F1745" s="261"/>
      <c r="G1745" s="289"/>
    </row>
    <row r="1746" spans="2:7">
      <c r="B1746" s="256"/>
      <c r="C1746" s="307"/>
      <c r="D1746" s="303"/>
      <c r="E1746" s="261"/>
      <c r="F1746" s="261"/>
      <c r="G1746" s="289"/>
    </row>
    <row r="1747" spans="2:7" ht="15.75">
      <c r="B1747" s="306"/>
      <c r="C1747" s="307"/>
      <c r="D1747" s="303"/>
      <c r="E1747" s="261"/>
      <c r="F1747" s="268"/>
      <c r="G1747" s="289"/>
    </row>
    <row r="1748" spans="2:7">
      <c r="B1748" s="493" t="s">
        <v>16</v>
      </c>
      <c r="C1748" s="494"/>
      <c r="D1748" s="276">
        <f>SUM(D1737:D1744)</f>
        <v>20</v>
      </c>
      <c r="E1748" s="276">
        <f>SUM(E1738:E1746)</f>
        <v>0</v>
      </c>
      <c r="F1748" s="276">
        <f>D1748-E1748</f>
        <v>20</v>
      </c>
      <c r="G1748" s="277">
        <f>SUM(G1737:G1744)</f>
        <v>66600</v>
      </c>
    </row>
    <row r="1750" spans="2:7">
      <c r="B1750" s="493" t="s">
        <v>18</v>
      </c>
      <c r="C1750" s="495"/>
      <c r="D1750" s="495"/>
      <c r="E1750" s="494"/>
      <c r="F1750" s="276" t="s">
        <v>19</v>
      </c>
      <c r="G1750" s="279" t="s">
        <v>20</v>
      </c>
    </row>
    <row r="1751" spans="2:7">
      <c r="B1751" s="496" t="str">
        <f>B1718</f>
        <v>Saldo Awal 2  Jan 2026</v>
      </c>
      <c r="C1751" s="497"/>
      <c r="D1751" s="497"/>
      <c r="E1751" s="498"/>
      <c r="F1751" s="276">
        <f>D1737</f>
        <v>20</v>
      </c>
      <c r="G1751" s="277">
        <f>G1737</f>
        <v>66600</v>
      </c>
    </row>
    <row r="1752" spans="2:7">
      <c r="B1752" s="496" t="str">
        <f>B1719</f>
        <v>Nilai Penerimaan Barang Persediaan Tahun 2026</v>
      </c>
      <c r="C1752" s="497"/>
      <c r="D1752" s="497"/>
      <c r="E1752" s="498"/>
      <c r="F1752" s="276">
        <f>D1748-F1751</f>
        <v>0</v>
      </c>
      <c r="G1752" s="277">
        <f>G1748-G1751</f>
        <v>0</v>
      </c>
    </row>
    <row r="1753" spans="2:7">
      <c r="B1753" s="496" t="str">
        <f>B1720</f>
        <v>Saldo Akhir 31 Maret 2026</v>
      </c>
      <c r="C1753" s="497"/>
      <c r="D1753" s="497"/>
      <c r="E1753" s="498"/>
      <c r="F1753" s="280">
        <f>SUM(B1756:B1759)</f>
        <v>20</v>
      </c>
      <c r="G1753" s="281">
        <f>SUM(D1756:E1759)</f>
        <v>66600</v>
      </c>
    </row>
    <row r="1754" spans="2:7">
      <c r="B1754" s="282" t="s">
        <v>465</v>
      </c>
      <c r="C1754" s="283"/>
      <c r="D1754" s="283"/>
      <c r="E1754" s="284"/>
      <c r="F1754" s="285"/>
      <c r="G1754" s="286"/>
    </row>
    <row r="1755" spans="2:7" ht="30">
      <c r="B1755" s="255" t="s">
        <v>22</v>
      </c>
      <c r="C1755" s="254" t="s">
        <v>23</v>
      </c>
      <c r="D1755" s="499" t="s">
        <v>20</v>
      </c>
      <c r="E1755" s="499"/>
      <c r="F1755" s="287"/>
      <c r="G1755" s="288"/>
    </row>
    <row r="1756" spans="2:7">
      <c r="B1756" s="268">
        <f>F1748</f>
        <v>20</v>
      </c>
      <c r="C1756" s="293">
        <v>3330</v>
      </c>
      <c r="D1756" s="500">
        <f>B1756*C1756</f>
        <v>66600</v>
      </c>
      <c r="E1756" s="500"/>
      <c r="F1756" s="285"/>
      <c r="G1756" s="286"/>
    </row>
    <row r="1757" spans="2:7">
      <c r="B1757" s="268"/>
      <c r="C1757" s="289"/>
      <c r="D1757" s="500">
        <f t="shared" ref="D1757:D1759" si="188">B1757*C1757</f>
        <v>0</v>
      </c>
      <c r="E1757" s="500"/>
      <c r="F1757" s="285"/>
      <c r="G1757" s="286"/>
    </row>
    <row r="1758" spans="2:7">
      <c r="B1758" s="268"/>
      <c r="C1758" s="289"/>
      <c r="D1758" s="500">
        <f t="shared" si="188"/>
        <v>0</v>
      </c>
      <c r="E1758" s="500"/>
      <c r="F1758" s="285"/>
      <c r="G1758" s="286"/>
    </row>
    <row r="1759" spans="2:7">
      <c r="B1759" s="268"/>
      <c r="C1759" s="289"/>
      <c r="D1759" s="500">
        <f t="shared" si="188"/>
        <v>0</v>
      </c>
      <c r="E1759" s="500"/>
      <c r="F1759" s="285"/>
      <c r="G1759" s="286"/>
    </row>
    <row r="1760" spans="2:7">
      <c r="B1760" s="501" t="s">
        <v>24</v>
      </c>
      <c r="C1760" s="501"/>
      <c r="D1760" s="501"/>
      <c r="E1760" s="501"/>
      <c r="F1760" s="276">
        <f>F1751+F1752-F1753</f>
        <v>0</v>
      </c>
      <c r="G1760" s="277">
        <f>G1751+G1752-G1753</f>
        <v>0</v>
      </c>
    </row>
    <row r="1763" spans="1:7">
      <c r="B1763" s="502" t="s">
        <v>0</v>
      </c>
      <c r="C1763" s="502"/>
      <c r="D1763" s="502"/>
      <c r="E1763" s="502"/>
      <c r="F1763" s="502"/>
      <c r="G1763" s="502"/>
    </row>
    <row r="1765" spans="1:7">
      <c r="A1765" s="250">
        <v>47</v>
      </c>
      <c r="B1765" s="252" t="s">
        <v>1</v>
      </c>
      <c r="C1765" s="253" t="str">
        <f>'Rekap Master'!B56</f>
        <v>Tiep Ex kertas ct-522</v>
      </c>
      <c r="G1765" s="253"/>
    </row>
    <row r="1766" spans="1:7">
      <c r="B1766" s="252" t="s">
        <v>3</v>
      </c>
      <c r="C1766" s="253" t="s">
        <v>34</v>
      </c>
      <c r="G1766" s="253"/>
    </row>
    <row r="1767" spans="1:7">
      <c r="G1767" s="253"/>
    </row>
    <row r="1768" spans="1:7" ht="15" customHeight="1">
      <c r="B1768" s="499" t="s">
        <v>5</v>
      </c>
      <c r="C1768" s="487" t="s">
        <v>6</v>
      </c>
      <c r="D1768" s="499" t="s">
        <v>7</v>
      </c>
      <c r="E1768" s="499"/>
      <c r="F1768" s="499"/>
      <c r="G1768" s="492" t="s">
        <v>8</v>
      </c>
    </row>
    <row r="1769" spans="1:7">
      <c r="B1769" s="499"/>
      <c r="C1769" s="488"/>
      <c r="D1769" s="254" t="s">
        <v>9</v>
      </c>
      <c r="E1769" s="254" t="s">
        <v>10</v>
      </c>
      <c r="F1769" s="254" t="s">
        <v>11</v>
      </c>
      <c r="G1769" s="492"/>
    </row>
    <row r="1770" spans="1:7">
      <c r="B1770" s="267">
        <v>46024</v>
      </c>
      <c r="C1770" s="260">
        <v>8000</v>
      </c>
      <c r="D1770" s="258">
        <v>2</v>
      </c>
      <c r="E1770" s="258"/>
      <c r="F1770" s="268">
        <f>D1770+E1770</f>
        <v>2</v>
      </c>
      <c r="G1770" s="289">
        <f>C1770*D1770</f>
        <v>16000</v>
      </c>
    </row>
    <row r="1771" spans="1:7">
      <c r="B1771" s="267"/>
      <c r="C1771" s="260"/>
      <c r="D1771" s="258"/>
      <c r="E1771" s="258"/>
      <c r="F1771" s="268"/>
      <c r="G1771" s="289"/>
    </row>
    <row r="1772" spans="1:7">
      <c r="B1772" s="267"/>
      <c r="C1772" s="260"/>
      <c r="D1772" s="352"/>
      <c r="E1772" s="261"/>
      <c r="F1772" s="261"/>
      <c r="G1772" s="262">
        <f>D1772*C1772</f>
        <v>0</v>
      </c>
    </row>
    <row r="1773" spans="1:7">
      <c r="B1773" s="267"/>
      <c r="C1773" s="260"/>
      <c r="D1773" s="258"/>
      <c r="E1773" s="258"/>
      <c r="F1773" s="268"/>
      <c r="G1773" s="289">
        <f t="shared" ref="G1773:G1777" si="189">C1773*D1773</f>
        <v>0</v>
      </c>
    </row>
    <row r="1774" spans="1:7">
      <c r="B1774" s="267"/>
      <c r="C1774" s="257"/>
      <c r="D1774" s="271"/>
      <c r="E1774" s="258"/>
      <c r="F1774" s="301"/>
      <c r="G1774" s="289">
        <f t="shared" si="189"/>
        <v>0</v>
      </c>
    </row>
    <row r="1775" spans="1:7">
      <c r="B1775" s="256"/>
      <c r="C1775" s="257"/>
      <c r="D1775" s="271"/>
      <c r="E1775" s="258"/>
      <c r="F1775" s="301"/>
      <c r="G1775" s="289">
        <f t="shared" si="189"/>
        <v>0</v>
      </c>
    </row>
    <row r="1776" spans="1:7">
      <c r="B1776" s="298"/>
      <c r="C1776" s="81"/>
      <c r="D1776" s="303"/>
      <c r="E1776" s="304"/>
      <c r="F1776" s="268"/>
      <c r="G1776" s="289">
        <f t="shared" si="189"/>
        <v>0</v>
      </c>
    </row>
    <row r="1777" spans="2:7">
      <c r="B1777" s="298"/>
      <c r="C1777" s="81"/>
      <c r="D1777" s="303"/>
      <c r="E1777" s="304"/>
      <c r="F1777" s="268"/>
      <c r="G1777" s="289">
        <f t="shared" si="189"/>
        <v>0</v>
      </c>
    </row>
    <row r="1778" spans="2:7">
      <c r="B1778" s="493" t="s">
        <v>16</v>
      </c>
      <c r="C1778" s="494"/>
      <c r="D1778" s="276">
        <f>SUM(D1770:D1777)</f>
        <v>2</v>
      </c>
      <c r="E1778" s="276">
        <f>SUM(E1772:E1777)</f>
        <v>0</v>
      </c>
      <c r="F1778" s="276">
        <f>D1778-E1778</f>
        <v>2</v>
      </c>
      <c r="G1778" s="277">
        <f>SUM(G1770:G1777)</f>
        <v>16000</v>
      </c>
    </row>
    <row r="1780" spans="2:7">
      <c r="B1780" s="493" t="s">
        <v>18</v>
      </c>
      <c r="C1780" s="495"/>
      <c r="D1780" s="495"/>
      <c r="E1780" s="494"/>
      <c r="F1780" s="276" t="s">
        <v>19</v>
      </c>
      <c r="G1780" s="279" t="s">
        <v>20</v>
      </c>
    </row>
    <row r="1781" spans="2:7">
      <c r="B1781" s="496" t="str">
        <f>B1751</f>
        <v>Saldo Awal 2  Jan 2026</v>
      </c>
      <c r="C1781" s="497"/>
      <c r="D1781" s="497"/>
      <c r="E1781" s="498"/>
      <c r="F1781" s="276">
        <f>D1770</f>
        <v>2</v>
      </c>
      <c r="G1781" s="277">
        <f>G1770</f>
        <v>16000</v>
      </c>
    </row>
    <row r="1782" spans="2:7">
      <c r="B1782" s="496" t="str">
        <f>B1752</f>
        <v>Nilai Penerimaan Barang Persediaan Tahun 2026</v>
      </c>
      <c r="C1782" s="497"/>
      <c r="D1782" s="497"/>
      <c r="E1782" s="498"/>
      <c r="F1782" s="276">
        <f>D1778-F1781</f>
        <v>0</v>
      </c>
      <c r="G1782" s="277">
        <f>G1778-G1781</f>
        <v>0</v>
      </c>
    </row>
    <row r="1783" spans="2:7">
      <c r="B1783" s="496" t="str">
        <f>B1720</f>
        <v>Saldo Akhir 31 Maret 2026</v>
      </c>
      <c r="C1783" s="497"/>
      <c r="D1783" s="497"/>
      <c r="E1783" s="498"/>
      <c r="F1783" s="280">
        <f>SUM(B1786:B1789)</f>
        <v>2</v>
      </c>
      <c r="G1783" s="281">
        <f>SUM(D1786:E1789)</f>
        <v>16000</v>
      </c>
    </row>
    <row r="1784" spans="2:7">
      <c r="B1784" s="282" t="s">
        <v>465</v>
      </c>
      <c r="C1784" s="283"/>
      <c r="D1784" s="283"/>
      <c r="E1784" s="284"/>
      <c r="F1784" s="285"/>
      <c r="G1784" s="286"/>
    </row>
    <row r="1785" spans="2:7" ht="30">
      <c r="B1785" s="255" t="s">
        <v>22</v>
      </c>
      <c r="C1785" s="254" t="s">
        <v>23</v>
      </c>
      <c r="D1785" s="499" t="s">
        <v>20</v>
      </c>
      <c r="E1785" s="499"/>
      <c r="F1785" s="287"/>
      <c r="G1785" s="288"/>
    </row>
    <row r="1786" spans="2:7">
      <c r="B1786" s="268">
        <f>F1778</f>
        <v>2</v>
      </c>
      <c r="C1786" s="260">
        <v>8000</v>
      </c>
      <c r="D1786" s="500">
        <f>B1786*C1786</f>
        <v>16000</v>
      </c>
      <c r="E1786" s="500"/>
      <c r="F1786" s="285"/>
      <c r="G1786" s="286"/>
    </row>
    <row r="1787" spans="2:7">
      <c r="B1787" s="268"/>
      <c r="C1787" s="289"/>
      <c r="D1787" s="500">
        <f t="shared" ref="D1787:D1789" si="190">B1787*C1787</f>
        <v>0</v>
      </c>
      <c r="E1787" s="500"/>
      <c r="F1787" s="285"/>
      <c r="G1787" s="286"/>
    </row>
    <row r="1788" spans="2:7">
      <c r="B1788" s="268"/>
      <c r="C1788" s="289"/>
      <c r="D1788" s="500">
        <f t="shared" si="190"/>
        <v>0</v>
      </c>
      <c r="E1788" s="500"/>
      <c r="F1788" s="285"/>
      <c r="G1788" s="286"/>
    </row>
    <row r="1789" spans="2:7">
      <c r="B1789" s="268"/>
      <c r="C1789" s="289"/>
      <c r="D1789" s="500">
        <f t="shared" si="190"/>
        <v>0</v>
      </c>
      <c r="E1789" s="500"/>
      <c r="F1789" s="285"/>
      <c r="G1789" s="286"/>
    </row>
    <row r="1790" spans="2:7">
      <c r="B1790" s="501" t="s">
        <v>24</v>
      </c>
      <c r="C1790" s="501"/>
      <c r="D1790" s="501"/>
      <c r="E1790" s="501"/>
      <c r="F1790" s="276">
        <f>F1781+F1782-F1783</f>
        <v>0</v>
      </c>
      <c r="G1790" s="277">
        <f>G1781+G1782-G1783</f>
        <v>0</v>
      </c>
    </row>
    <row r="1793" spans="1:7">
      <c r="B1793" s="502" t="s">
        <v>0</v>
      </c>
      <c r="C1793" s="502"/>
      <c r="D1793" s="502"/>
      <c r="E1793" s="502"/>
      <c r="F1793" s="502"/>
      <c r="G1793" s="502"/>
    </row>
    <row r="1795" spans="1:7">
      <c r="A1795" s="250">
        <v>48</v>
      </c>
      <c r="B1795" s="252" t="s">
        <v>1</v>
      </c>
      <c r="C1795" s="253" t="str">
        <f>'Rekap Master'!B57</f>
        <v>Penggaris besi big</v>
      </c>
      <c r="G1795" s="253"/>
    </row>
    <row r="1796" spans="1:7">
      <c r="B1796" s="252" t="s">
        <v>3</v>
      </c>
      <c r="C1796" s="308" t="s">
        <v>27</v>
      </c>
      <c r="G1796" s="253"/>
    </row>
    <row r="1797" spans="1:7">
      <c r="G1797" s="253"/>
    </row>
    <row r="1798" spans="1:7" ht="15" customHeight="1">
      <c r="B1798" s="499" t="s">
        <v>5</v>
      </c>
      <c r="C1798" s="487" t="s">
        <v>6</v>
      </c>
      <c r="D1798" s="499" t="s">
        <v>7</v>
      </c>
      <c r="E1798" s="499"/>
      <c r="F1798" s="499"/>
      <c r="G1798" s="492" t="s">
        <v>8</v>
      </c>
    </row>
    <row r="1799" spans="1:7">
      <c r="B1799" s="499"/>
      <c r="C1799" s="488"/>
      <c r="D1799" s="254" t="s">
        <v>9</v>
      </c>
      <c r="E1799" s="254" t="s">
        <v>10</v>
      </c>
      <c r="F1799" s="254" t="s">
        <v>11</v>
      </c>
      <c r="G1799" s="492"/>
    </row>
    <row r="1800" spans="1:7">
      <c r="B1800" s="267">
        <v>46024</v>
      </c>
      <c r="C1800" s="393">
        <v>12500</v>
      </c>
      <c r="D1800" s="258">
        <v>2</v>
      </c>
      <c r="E1800" s="258">
        <v>0</v>
      </c>
      <c r="F1800" s="345">
        <f>C1800*D1800</f>
        <v>25000</v>
      </c>
      <c r="G1800" s="257">
        <f>C1800*D1800</f>
        <v>25000</v>
      </c>
    </row>
    <row r="1801" spans="1:7">
      <c r="B1801" s="267"/>
      <c r="C1801" s="393"/>
      <c r="D1801" s="258"/>
      <c r="E1801" s="394"/>
      <c r="F1801" s="261"/>
      <c r="G1801" s="257">
        <f t="shared" ref="G1801:G1805" si="191">C1801*D1801</f>
        <v>0</v>
      </c>
    </row>
    <row r="1802" spans="1:7">
      <c r="B1802" s="256"/>
      <c r="C1802" s="393"/>
      <c r="D1802" s="258"/>
      <c r="E1802" s="394"/>
      <c r="F1802" s="261"/>
      <c r="G1802" s="257"/>
    </row>
    <row r="1803" spans="1:7">
      <c r="B1803" s="267"/>
      <c r="C1803" s="260"/>
      <c r="D1803" s="261"/>
      <c r="E1803" s="261"/>
      <c r="F1803" s="261"/>
      <c r="G1803" s="257">
        <f t="shared" si="191"/>
        <v>0</v>
      </c>
    </row>
    <row r="1804" spans="1:7">
      <c r="B1804" s="267"/>
      <c r="C1804" s="393"/>
      <c r="D1804" s="258"/>
      <c r="E1804" s="261"/>
      <c r="F1804" s="261"/>
      <c r="G1804" s="257">
        <f t="shared" si="191"/>
        <v>0</v>
      </c>
    </row>
    <row r="1805" spans="1:7">
      <c r="B1805" s="256"/>
      <c r="C1805" s="393"/>
      <c r="D1805" s="258"/>
      <c r="E1805" s="261"/>
      <c r="F1805" s="261"/>
      <c r="G1805" s="257">
        <f t="shared" si="191"/>
        <v>0</v>
      </c>
    </row>
    <row r="1806" spans="1:7">
      <c r="B1806" s="267"/>
      <c r="C1806" s="375"/>
      <c r="D1806" s="355"/>
      <c r="E1806" s="296"/>
      <c r="F1806" s="261"/>
      <c r="G1806" s="262"/>
    </row>
    <row r="1807" spans="1:7">
      <c r="B1807" s="267"/>
      <c r="C1807" s="375"/>
      <c r="D1807" s="355"/>
      <c r="E1807" s="296"/>
      <c r="F1807" s="261"/>
      <c r="G1807" s="262"/>
    </row>
    <row r="1808" spans="1:7">
      <c r="B1808" s="330"/>
      <c r="C1808" s="318"/>
      <c r="D1808" s="303"/>
      <c r="E1808" s="303"/>
      <c r="F1808" s="268"/>
      <c r="G1808" s="289"/>
    </row>
    <row r="1809" spans="2:7">
      <c r="B1809" s="493" t="s">
        <v>16</v>
      </c>
      <c r="C1809" s="494"/>
      <c r="D1809" s="276">
        <f>SUM(D1800:D1808)</f>
        <v>2</v>
      </c>
      <c r="E1809" s="276">
        <f>SUM(E1801:E1808)</f>
        <v>0</v>
      </c>
      <c r="F1809" s="276">
        <f>D1809-E1809</f>
        <v>2</v>
      </c>
      <c r="G1809" s="277">
        <f>SUM(G1800:G1806)</f>
        <v>25000</v>
      </c>
    </row>
    <row r="1811" spans="2:7">
      <c r="B1811" s="493" t="s">
        <v>18</v>
      </c>
      <c r="C1811" s="495"/>
      <c r="D1811" s="495"/>
      <c r="E1811" s="494"/>
      <c r="F1811" s="276" t="s">
        <v>19</v>
      </c>
      <c r="G1811" s="279" t="s">
        <v>20</v>
      </c>
    </row>
    <row r="1812" spans="2:7">
      <c r="B1812" s="496" t="str">
        <f>B1781</f>
        <v>Saldo Awal 2  Jan 2026</v>
      </c>
      <c r="C1812" s="497"/>
      <c r="D1812" s="497"/>
      <c r="E1812" s="498"/>
      <c r="F1812" s="276">
        <f>D1800</f>
        <v>2</v>
      </c>
      <c r="G1812" s="277">
        <f>G1800</f>
        <v>25000</v>
      </c>
    </row>
    <row r="1813" spans="2:7">
      <c r="B1813" s="496" t="str">
        <f>B1782</f>
        <v>Nilai Penerimaan Barang Persediaan Tahun 2026</v>
      </c>
      <c r="C1813" s="497"/>
      <c r="D1813" s="497"/>
      <c r="E1813" s="498"/>
      <c r="F1813" s="276">
        <f>D1809-F1812</f>
        <v>0</v>
      </c>
      <c r="G1813" s="277">
        <f>G1809-G1812</f>
        <v>0</v>
      </c>
    </row>
    <row r="1814" spans="2:7">
      <c r="B1814" s="496" t="str">
        <f>B1783</f>
        <v>Saldo Akhir 31 Maret 2026</v>
      </c>
      <c r="C1814" s="497"/>
      <c r="D1814" s="497"/>
      <c r="E1814" s="498"/>
      <c r="F1814" s="280">
        <f>SUM(B1817:B1820)</f>
        <v>2</v>
      </c>
      <c r="G1814" s="281">
        <f>SUM(D1817:E1820)</f>
        <v>25000</v>
      </c>
    </row>
    <row r="1815" spans="2:7">
      <c r="B1815" s="282" t="s">
        <v>465</v>
      </c>
      <c r="C1815" s="283"/>
      <c r="D1815" s="283"/>
      <c r="E1815" s="284"/>
      <c r="F1815" s="285"/>
      <c r="G1815" s="286"/>
    </row>
    <row r="1816" spans="2:7" ht="30">
      <c r="B1816" s="255" t="s">
        <v>22</v>
      </c>
      <c r="C1816" s="254" t="s">
        <v>23</v>
      </c>
      <c r="D1816" s="499" t="s">
        <v>20</v>
      </c>
      <c r="E1816" s="499"/>
      <c r="F1816" s="287"/>
      <c r="G1816" s="288"/>
    </row>
    <row r="1817" spans="2:7">
      <c r="B1817" s="268">
        <f>F1809</f>
        <v>2</v>
      </c>
      <c r="C1817" s="393">
        <v>12500</v>
      </c>
      <c r="D1817" s="500">
        <f>B1817*C1817</f>
        <v>25000</v>
      </c>
      <c r="E1817" s="500"/>
      <c r="F1817" s="285"/>
      <c r="G1817" s="286"/>
    </row>
    <row r="1818" spans="2:7">
      <c r="B1818" s="268"/>
      <c r="C1818" s="289"/>
      <c r="D1818" s="500">
        <f t="shared" ref="D1818:D1820" si="192">B1818*C1818</f>
        <v>0</v>
      </c>
      <c r="E1818" s="500"/>
      <c r="F1818" s="285"/>
      <c r="G1818" s="286"/>
    </row>
    <row r="1819" spans="2:7">
      <c r="B1819" s="268"/>
      <c r="C1819" s="289"/>
      <c r="D1819" s="500">
        <f t="shared" si="192"/>
        <v>0</v>
      </c>
      <c r="E1819" s="500"/>
      <c r="F1819" s="285"/>
      <c r="G1819" s="286"/>
    </row>
    <row r="1820" spans="2:7">
      <c r="B1820" s="268"/>
      <c r="C1820" s="289"/>
      <c r="D1820" s="500">
        <f t="shared" si="192"/>
        <v>0</v>
      </c>
      <c r="E1820" s="500"/>
      <c r="F1820" s="285"/>
      <c r="G1820" s="286"/>
    </row>
    <row r="1821" spans="2:7">
      <c r="B1821" s="501" t="s">
        <v>24</v>
      </c>
      <c r="C1821" s="501"/>
      <c r="D1821" s="501"/>
      <c r="E1821" s="501"/>
      <c r="F1821" s="276">
        <f>F1812+F1813-F1814</f>
        <v>0</v>
      </c>
      <c r="G1821" s="277">
        <f>G1812+G1813-G1814</f>
        <v>0</v>
      </c>
    </row>
    <row r="1824" spans="2:7">
      <c r="B1824" s="502" t="s">
        <v>0</v>
      </c>
      <c r="C1824" s="502"/>
      <c r="D1824" s="502"/>
      <c r="E1824" s="502"/>
      <c r="F1824" s="502"/>
      <c r="G1824" s="502"/>
    </row>
    <row r="1826" spans="1:9">
      <c r="A1826" s="250">
        <v>40</v>
      </c>
      <c r="B1826" s="252" t="s">
        <v>1</v>
      </c>
      <c r="C1826" s="253" t="str">
        <f>'Rekap Master'!B58</f>
        <v>Dokumen keeper isi 60</v>
      </c>
      <c r="G1826" s="253"/>
    </row>
    <row r="1827" spans="1:9">
      <c r="B1827" s="252" t="s">
        <v>3</v>
      </c>
      <c r="C1827" s="308" t="s">
        <v>27</v>
      </c>
      <c r="G1827" s="253"/>
    </row>
    <row r="1828" spans="1:9">
      <c r="G1828" s="253"/>
    </row>
    <row r="1829" spans="1:9" ht="15" customHeight="1">
      <c r="B1829" s="499" t="s">
        <v>5</v>
      </c>
      <c r="C1829" s="487" t="s">
        <v>6</v>
      </c>
      <c r="D1829" s="499" t="s">
        <v>7</v>
      </c>
      <c r="E1829" s="499"/>
      <c r="F1829" s="499"/>
      <c r="G1829" s="492" t="s">
        <v>8</v>
      </c>
    </row>
    <row r="1830" spans="1:9">
      <c r="B1830" s="499"/>
      <c r="C1830" s="488"/>
      <c r="D1830" s="254" t="s">
        <v>9</v>
      </c>
      <c r="E1830" s="254" t="s">
        <v>10</v>
      </c>
      <c r="F1830" s="254" t="s">
        <v>11</v>
      </c>
      <c r="G1830" s="492"/>
    </row>
    <row r="1831" spans="1:9">
      <c r="B1831" s="267">
        <v>46024</v>
      </c>
      <c r="C1831" s="257">
        <v>93000</v>
      </c>
      <c r="D1831" s="258">
        <v>9</v>
      </c>
      <c r="E1831" s="258">
        <v>2</v>
      </c>
      <c r="F1831" s="258">
        <f>D1831-E1831</f>
        <v>7</v>
      </c>
      <c r="G1831" s="257">
        <f>C1831*D1831</f>
        <v>837000</v>
      </c>
    </row>
    <row r="1832" spans="1:9">
      <c r="B1832" s="267">
        <v>46083</v>
      </c>
      <c r="C1832" s="257"/>
      <c r="D1832" s="271"/>
      <c r="E1832" s="258">
        <v>3</v>
      </c>
      <c r="F1832" s="258"/>
      <c r="G1832" s="289">
        <f>C1832*D1832</f>
        <v>0</v>
      </c>
    </row>
    <row r="1833" spans="1:9">
      <c r="B1833" s="267"/>
      <c r="C1833" s="257"/>
      <c r="D1833" s="258"/>
      <c r="E1833" s="258"/>
      <c r="F1833" s="258"/>
      <c r="G1833" s="289">
        <f t="shared" ref="G1833:G1840" si="193">C1833*D1833</f>
        <v>0</v>
      </c>
    </row>
    <row r="1834" spans="1:9">
      <c r="B1834" s="256"/>
      <c r="C1834" s="257"/>
      <c r="D1834" s="271"/>
      <c r="E1834" s="258"/>
      <c r="F1834" s="258"/>
      <c r="G1834" s="289">
        <f t="shared" ref="G1834:G1835" si="194">C1834*D1834</f>
        <v>0</v>
      </c>
    </row>
    <row r="1835" spans="1:9">
      <c r="B1835" s="256"/>
      <c r="C1835" s="257"/>
      <c r="D1835" s="271"/>
      <c r="E1835" s="258"/>
      <c r="F1835" s="258"/>
      <c r="G1835" s="289">
        <f t="shared" si="194"/>
        <v>0</v>
      </c>
    </row>
    <row r="1836" spans="1:9">
      <c r="B1836" s="256"/>
      <c r="C1836" s="257"/>
      <c r="D1836" s="271"/>
      <c r="E1836" s="258"/>
      <c r="F1836" s="258"/>
      <c r="G1836" s="289">
        <f t="shared" si="193"/>
        <v>0</v>
      </c>
    </row>
    <row r="1837" spans="1:9">
      <c r="B1837" s="256"/>
      <c r="D1837" s="271"/>
      <c r="E1837" s="258"/>
      <c r="F1837" s="258"/>
      <c r="G1837" s="289">
        <f>C1831*D1837</f>
        <v>0</v>
      </c>
      <c r="H1837" s="100">
        <v>0</v>
      </c>
      <c r="I1837" t="s">
        <v>17</v>
      </c>
    </row>
    <row r="1838" spans="1:9">
      <c r="B1838" s="311"/>
      <c r="C1838" s="96"/>
      <c r="D1838" s="303"/>
      <c r="E1838" s="303"/>
      <c r="F1838" s="258"/>
      <c r="G1838" s="289">
        <f t="shared" si="193"/>
        <v>0</v>
      </c>
      <c r="H1838" s="98">
        <v>6</v>
      </c>
      <c r="I1838" s="89" t="s">
        <v>12</v>
      </c>
    </row>
    <row r="1839" spans="1:9">
      <c r="B1839" s="311"/>
      <c r="C1839" s="83"/>
      <c r="D1839" s="303"/>
      <c r="E1839" s="303"/>
      <c r="F1839" s="268"/>
      <c r="G1839" s="289">
        <f t="shared" si="193"/>
        <v>0</v>
      </c>
      <c r="H1839" s="85">
        <v>0</v>
      </c>
      <c r="I1839" s="89" t="s">
        <v>13</v>
      </c>
    </row>
    <row r="1840" spans="1:9">
      <c r="B1840" s="311"/>
      <c r="C1840" s="96"/>
      <c r="D1840" s="303"/>
      <c r="E1840" s="303"/>
      <c r="F1840" s="268"/>
      <c r="G1840" s="289">
        <f t="shared" si="193"/>
        <v>0</v>
      </c>
      <c r="H1840" s="94">
        <v>0</v>
      </c>
      <c r="I1840" s="89" t="s">
        <v>14</v>
      </c>
    </row>
    <row r="1841" spans="2:9">
      <c r="B1841" s="493" t="s">
        <v>16</v>
      </c>
      <c r="C1841" s="494"/>
      <c r="D1841" s="276">
        <f>SUM(D1831:D1840)</f>
        <v>9</v>
      </c>
      <c r="E1841" s="276">
        <f>SUM(E1831:E1840)</f>
        <v>5</v>
      </c>
      <c r="F1841" s="276">
        <f>D1841-E1841</f>
        <v>4</v>
      </c>
      <c r="G1841" s="277">
        <f>SUM(G1831:G1840)</f>
        <v>837000</v>
      </c>
      <c r="H1841" s="87">
        <v>0</v>
      </c>
      <c r="I1841" s="89" t="s">
        <v>15</v>
      </c>
    </row>
    <row r="1843" spans="2:9">
      <c r="B1843" s="493" t="s">
        <v>18</v>
      </c>
      <c r="C1843" s="495"/>
      <c r="D1843" s="495"/>
      <c r="E1843" s="494"/>
      <c r="F1843" s="276" t="s">
        <v>19</v>
      </c>
      <c r="G1843" s="279" t="s">
        <v>20</v>
      </c>
    </row>
    <row r="1844" spans="2:9">
      <c r="B1844" s="496" t="str">
        <f>B1812</f>
        <v>Saldo Awal 2  Jan 2026</v>
      </c>
      <c r="C1844" s="497"/>
      <c r="D1844" s="497"/>
      <c r="E1844" s="498"/>
      <c r="F1844" s="276">
        <f>D1831</f>
        <v>9</v>
      </c>
      <c r="G1844" s="277">
        <f>G1831</f>
        <v>837000</v>
      </c>
    </row>
    <row r="1845" spans="2:9">
      <c r="B1845" s="496" t="s">
        <v>317</v>
      </c>
      <c r="C1845" s="497"/>
      <c r="D1845" s="497"/>
      <c r="E1845" s="498"/>
      <c r="F1845" s="276">
        <f>D1841-F1844</f>
        <v>0</v>
      </c>
      <c r="G1845" s="277">
        <f>G1841-G1844</f>
        <v>0</v>
      </c>
    </row>
    <row r="1846" spans="2:9">
      <c r="B1846" s="496" t="str">
        <f>B1814</f>
        <v>Saldo Akhir 31 Maret 2026</v>
      </c>
      <c r="C1846" s="497"/>
      <c r="D1846" s="497"/>
      <c r="E1846" s="498"/>
      <c r="F1846" s="280">
        <f>SUM(B1849:B1852)</f>
        <v>4</v>
      </c>
      <c r="G1846" s="281">
        <f>SUM(D1849:E1852)</f>
        <v>372000</v>
      </c>
    </row>
    <row r="1847" spans="2:9">
      <c r="B1847" s="282" t="s">
        <v>465</v>
      </c>
      <c r="C1847" s="283"/>
      <c r="D1847" s="283"/>
      <c r="E1847" s="284"/>
      <c r="F1847" s="285"/>
      <c r="G1847" s="286"/>
    </row>
    <row r="1848" spans="2:9" ht="30">
      <c r="B1848" s="255" t="s">
        <v>22</v>
      </c>
      <c r="C1848" s="254" t="s">
        <v>23</v>
      </c>
      <c r="D1848" s="499" t="s">
        <v>20</v>
      </c>
      <c r="E1848" s="499"/>
      <c r="F1848" s="287"/>
      <c r="G1848" s="288"/>
    </row>
    <row r="1849" spans="2:9">
      <c r="B1849" s="268">
        <f>F1841</f>
        <v>4</v>
      </c>
      <c r="C1849" s="257">
        <v>93000</v>
      </c>
      <c r="D1849" s="500">
        <f>B1849*C1849</f>
        <v>372000</v>
      </c>
      <c r="E1849" s="500"/>
      <c r="F1849" s="285"/>
      <c r="G1849" s="286"/>
    </row>
    <row r="1850" spans="2:9">
      <c r="B1850" s="268"/>
      <c r="C1850" s="289"/>
      <c r="D1850" s="500">
        <f t="shared" ref="D1850:D1852" si="195">B1850*C1850</f>
        <v>0</v>
      </c>
      <c r="E1850" s="500"/>
      <c r="F1850" s="285"/>
      <c r="G1850" s="286"/>
    </row>
    <row r="1851" spans="2:9">
      <c r="B1851" s="268"/>
      <c r="C1851" s="289"/>
      <c r="D1851" s="500">
        <f t="shared" si="195"/>
        <v>0</v>
      </c>
      <c r="E1851" s="500"/>
      <c r="F1851" s="285"/>
      <c r="G1851" s="286"/>
    </row>
    <row r="1852" spans="2:9">
      <c r="B1852" s="268"/>
      <c r="C1852" s="289"/>
      <c r="D1852" s="500">
        <f t="shared" si="195"/>
        <v>0</v>
      </c>
      <c r="E1852" s="500"/>
      <c r="F1852" s="285"/>
      <c r="G1852" s="286"/>
    </row>
    <row r="1853" spans="2:9">
      <c r="B1853" s="501" t="s">
        <v>24</v>
      </c>
      <c r="C1853" s="501"/>
      <c r="D1853" s="501"/>
      <c r="E1853" s="501"/>
      <c r="F1853" s="276">
        <f>F1844+F1845-F1846</f>
        <v>5</v>
      </c>
      <c r="G1853" s="277">
        <f>G1844+G1845-G1846</f>
        <v>465000</v>
      </c>
    </row>
    <row r="1856" spans="2:9">
      <c r="B1856" s="502" t="s">
        <v>0</v>
      </c>
      <c r="C1856" s="502"/>
      <c r="D1856" s="502"/>
      <c r="E1856" s="502"/>
      <c r="F1856" s="502"/>
      <c r="G1856" s="502"/>
    </row>
    <row r="1858" spans="1:7">
      <c r="A1858" s="250">
        <v>50</v>
      </c>
      <c r="B1858" s="252" t="s">
        <v>1</v>
      </c>
      <c r="C1858" s="253" t="str">
        <f>'Rekap Master'!B59</f>
        <v>Lem stik besar</v>
      </c>
      <c r="G1858" s="253"/>
    </row>
    <row r="1859" spans="1:7">
      <c r="B1859" s="252" t="s">
        <v>3</v>
      </c>
      <c r="C1859" s="308" t="s">
        <v>34</v>
      </c>
      <c r="G1859" s="253"/>
    </row>
    <row r="1860" spans="1:7">
      <c r="A1860" s="253"/>
      <c r="G1860" s="253"/>
    </row>
    <row r="1861" spans="1:7" s="65" customFormat="1" ht="15" customHeight="1">
      <c r="A1861" s="321"/>
      <c r="B1861" s="499" t="s">
        <v>5</v>
      </c>
      <c r="C1861" s="487" t="s">
        <v>6</v>
      </c>
      <c r="D1861" s="499" t="s">
        <v>7</v>
      </c>
      <c r="E1861" s="499"/>
      <c r="F1861" s="499"/>
      <c r="G1861" s="492" t="s">
        <v>8</v>
      </c>
    </row>
    <row r="1862" spans="1:7" s="65" customFormat="1">
      <c r="A1862" s="321"/>
      <c r="B1862" s="499"/>
      <c r="C1862" s="488"/>
      <c r="D1862" s="254" t="s">
        <v>9</v>
      </c>
      <c r="E1862" s="254" t="s">
        <v>10</v>
      </c>
      <c r="F1862" s="254" t="s">
        <v>11</v>
      </c>
      <c r="G1862" s="492"/>
    </row>
    <row r="1863" spans="1:7" s="65" customFormat="1">
      <c r="A1863" s="321"/>
      <c r="B1863" s="267">
        <v>46024</v>
      </c>
      <c r="C1863" s="257">
        <v>14000</v>
      </c>
      <c r="D1863" s="258">
        <v>2</v>
      </c>
      <c r="E1863" s="258"/>
      <c r="F1863" s="258">
        <f>D1863-E1863</f>
        <v>2</v>
      </c>
      <c r="G1863" s="257">
        <f>C1863*D1863</f>
        <v>28000</v>
      </c>
    </row>
    <row r="1864" spans="1:7">
      <c r="B1864" s="407"/>
      <c r="C1864" s="257"/>
      <c r="D1864" s="258"/>
      <c r="E1864" s="258"/>
      <c r="F1864" s="258"/>
      <c r="G1864" s="257">
        <f>C1864*D1864</f>
        <v>0</v>
      </c>
    </row>
    <row r="1865" spans="1:7">
      <c r="B1865" s="407"/>
      <c r="C1865" s="257"/>
      <c r="D1865" s="258"/>
      <c r="E1865" s="258"/>
      <c r="F1865" s="258"/>
      <c r="G1865" s="289">
        <f t="shared" ref="G1865" si="196">C1865*D1865</f>
        <v>0</v>
      </c>
    </row>
    <row r="1866" spans="1:7">
      <c r="B1866" s="267"/>
      <c r="C1866" s="257"/>
      <c r="D1866" s="258"/>
      <c r="E1866" s="258"/>
      <c r="F1866" s="258"/>
      <c r="G1866" s="257">
        <f>C1866*D1866</f>
        <v>0</v>
      </c>
    </row>
    <row r="1867" spans="1:7">
      <c r="B1867" s="256"/>
      <c r="C1867" s="257"/>
      <c r="D1867" s="258"/>
      <c r="E1867" s="258"/>
      <c r="F1867" s="268"/>
      <c r="G1867" s="289">
        <f t="shared" ref="G1867:G1870" si="197">C1867*D1867</f>
        <v>0</v>
      </c>
    </row>
    <row r="1868" spans="1:7">
      <c r="B1868" s="302"/>
      <c r="C1868" s="96"/>
      <c r="D1868" s="303"/>
      <c r="E1868" s="303"/>
      <c r="F1868" s="268"/>
      <c r="G1868" s="289">
        <f t="shared" si="197"/>
        <v>0</v>
      </c>
    </row>
    <row r="1869" spans="1:7">
      <c r="B1869" s="311"/>
      <c r="C1869" s="83"/>
      <c r="D1869" s="303"/>
      <c r="E1869" s="303"/>
      <c r="F1869" s="268"/>
      <c r="G1869" s="289">
        <f t="shared" si="197"/>
        <v>0</v>
      </c>
    </row>
    <row r="1870" spans="1:7">
      <c r="B1870" s="311"/>
      <c r="C1870" s="96"/>
      <c r="D1870" s="303"/>
      <c r="E1870" s="303"/>
      <c r="F1870" s="268"/>
      <c r="G1870" s="289">
        <f t="shared" si="197"/>
        <v>0</v>
      </c>
    </row>
    <row r="1871" spans="1:7">
      <c r="B1871" s="493" t="s">
        <v>16</v>
      </c>
      <c r="C1871" s="494"/>
      <c r="D1871" s="276">
        <f>SUM(D1863:D1870)</f>
        <v>2</v>
      </c>
      <c r="E1871" s="276">
        <f>SUM(E1864:E1870)</f>
        <v>0</v>
      </c>
      <c r="F1871" s="276">
        <f>D1871-E1871</f>
        <v>2</v>
      </c>
      <c r="G1871" s="277">
        <f>SUM(G1863:G1870)</f>
        <v>28000</v>
      </c>
    </row>
    <row r="1873" spans="1:9">
      <c r="B1873" s="493" t="s">
        <v>18</v>
      </c>
      <c r="C1873" s="495"/>
      <c r="D1873" s="495"/>
      <c r="E1873" s="494"/>
      <c r="F1873" s="276" t="s">
        <v>19</v>
      </c>
      <c r="G1873" s="279" t="s">
        <v>20</v>
      </c>
      <c r="H1873" s="100">
        <v>0</v>
      </c>
      <c r="I1873" t="s">
        <v>17</v>
      </c>
    </row>
    <row r="1874" spans="1:9">
      <c r="B1874" s="496" t="str">
        <f>B1812</f>
        <v>Saldo Awal 2  Jan 2026</v>
      </c>
      <c r="C1874" s="497"/>
      <c r="D1874" s="497"/>
      <c r="E1874" s="498"/>
      <c r="F1874" s="276">
        <f>D1863</f>
        <v>2</v>
      </c>
      <c r="G1874" s="277">
        <f>G1863</f>
        <v>28000</v>
      </c>
      <c r="H1874" s="98">
        <v>2</v>
      </c>
      <c r="I1874" s="89" t="s">
        <v>12</v>
      </c>
    </row>
    <row r="1875" spans="1:9">
      <c r="B1875" s="496" t="s">
        <v>317</v>
      </c>
      <c r="C1875" s="497"/>
      <c r="D1875" s="497"/>
      <c r="E1875" s="498"/>
      <c r="F1875" s="276">
        <f>D1871-F1874</f>
        <v>0</v>
      </c>
      <c r="G1875" s="277">
        <f>G1871-G1874</f>
        <v>0</v>
      </c>
      <c r="H1875" s="85">
        <v>0</v>
      </c>
      <c r="I1875" s="89" t="s">
        <v>13</v>
      </c>
    </row>
    <row r="1876" spans="1:9">
      <c r="B1876" s="496" t="str">
        <f>B1846</f>
        <v>Saldo Akhir 31 Maret 2026</v>
      </c>
      <c r="C1876" s="497"/>
      <c r="D1876" s="497"/>
      <c r="E1876" s="498"/>
      <c r="F1876" s="280">
        <f>SUM(B1879:B1882)</f>
        <v>2</v>
      </c>
      <c r="G1876" s="281">
        <f>SUM(D1879:E1882)</f>
        <v>28000</v>
      </c>
      <c r="H1876" s="94">
        <v>0</v>
      </c>
      <c r="I1876" s="89" t="s">
        <v>14</v>
      </c>
    </row>
    <row r="1877" spans="1:9">
      <c r="B1877" s="282" t="s">
        <v>465</v>
      </c>
      <c r="C1877" s="283"/>
      <c r="D1877" s="283"/>
      <c r="E1877" s="284"/>
      <c r="F1877" s="285"/>
      <c r="G1877" s="286"/>
      <c r="H1877" s="87">
        <v>0</v>
      </c>
      <c r="I1877" s="89" t="s">
        <v>15</v>
      </c>
    </row>
    <row r="1878" spans="1:9" ht="30">
      <c r="B1878" s="255" t="s">
        <v>22</v>
      </c>
      <c r="C1878" s="254" t="s">
        <v>23</v>
      </c>
      <c r="D1878" s="499" t="s">
        <v>20</v>
      </c>
      <c r="E1878" s="499"/>
      <c r="F1878" s="287"/>
      <c r="G1878" s="288"/>
      <c r="H1878" s="66"/>
    </row>
    <row r="1879" spans="1:9">
      <c r="B1879" s="268">
        <f>F1871</f>
        <v>2</v>
      </c>
      <c r="C1879" s="257">
        <v>14000</v>
      </c>
      <c r="D1879" s="500">
        <f>B1879*C1879</f>
        <v>28000</v>
      </c>
      <c r="E1879" s="500"/>
      <c r="F1879" s="285"/>
      <c r="G1879" s="286"/>
    </row>
    <row r="1880" spans="1:9">
      <c r="B1880" s="268"/>
      <c r="C1880" s="289"/>
      <c r="D1880" s="500">
        <f t="shared" ref="D1880:D1882" si="198">B1880*C1880</f>
        <v>0</v>
      </c>
      <c r="E1880" s="500"/>
      <c r="F1880" s="285"/>
      <c r="G1880" s="286"/>
    </row>
    <row r="1881" spans="1:9">
      <c r="B1881" s="268"/>
      <c r="C1881" s="289"/>
      <c r="D1881" s="500">
        <f t="shared" si="198"/>
        <v>0</v>
      </c>
      <c r="E1881" s="500"/>
      <c r="F1881" s="285"/>
      <c r="G1881" s="286"/>
    </row>
    <row r="1882" spans="1:9">
      <c r="B1882" s="268"/>
      <c r="C1882" s="289"/>
      <c r="D1882" s="500">
        <f t="shared" si="198"/>
        <v>0</v>
      </c>
      <c r="E1882" s="500"/>
      <c r="F1882" s="285"/>
      <c r="G1882" s="286"/>
    </row>
    <row r="1883" spans="1:9">
      <c r="B1883" s="501" t="s">
        <v>24</v>
      </c>
      <c r="C1883" s="501"/>
      <c r="D1883" s="501"/>
      <c r="E1883" s="501"/>
      <c r="F1883" s="276">
        <f>F1874+F1875-F1876</f>
        <v>0</v>
      </c>
      <c r="G1883" s="277">
        <f>G1874+G1875-G1876</f>
        <v>0</v>
      </c>
    </row>
    <row r="1885" spans="1:9">
      <c r="B1885" s="502" t="s">
        <v>0</v>
      </c>
      <c r="C1885" s="502"/>
      <c r="D1885" s="502"/>
      <c r="E1885" s="502"/>
      <c r="F1885" s="502"/>
      <c r="G1885" s="502"/>
    </row>
    <row r="1887" spans="1:9">
      <c r="A1887" s="250">
        <v>51</v>
      </c>
      <c r="B1887" s="252" t="s">
        <v>1</v>
      </c>
      <c r="C1887" s="253" t="e">
        <f>#REF!</f>
        <v>#REF!</v>
      </c>
      <c r="G1887" s="253"/>
    </row>
    <row r="1888" spans="1:9">
      <c r="B1888" s="252" t="s">
        <v>3</v>
      </c>
      <c r="C1888" s="308" t="s">
        <v>471</v>
      </c>
      <c r="G1888" s="253"/>
    </row>
    <row r="1889" spans="2:7">
      <c r="G1889" s="253"/>
    </row>
    <row r="1890" spans="2:7" ht="15" customHeight="1">
      <c r="B1890" s="499" t="s">
        <v>5</v>
      </c>
      <c r="C1890" s="487" t="s">
        <v>6</v>
      </c>
      <c r="D1890" s="499" t="s">
        <v>7</v>
      </c>
      <c r="E1890" s="499"/>
      <c r="F1890" s="499"/>
      <c r="G1890" s="492" t="s">
        <v>8</v>
      </c>
    </row>
    <row r="1891" spans="2:7">
      <c r="B1891" s="499"/>
      <c r="C1891" s="488"/>
      <c r="D1891" s="254" t="s">
        <v>9</v>
      </c>
      <c r="E1891" s="254" t="s">
        <v>10</v>
      </c>
      <c r="F1891" s="254" t="s">
        <v>11</v>
      </c>
      <c r="G1891" s="492"/>
    </row>
    <row r="1892" spans="2:7">
      <c r="B1892" s="267">
        <v>46024</v>
      </c>
      <c r="C1892" s="257"/>
      <c r="D1892" s="258"/>
      <c r="E1892" s="258"/>
      <c r="F1892" s="258">
        <f>D1892-E1892</f>
        <v>0</v>
      </c>
      <c r="G1892" s="257">
        <f>C1892*D1892</f>
        <v>0</v>
      </c>
    </row>
    <row r="1893" spans="2:7">
      <c r="B1893" s="267"/>
      <c r="C1893" s="293"/>
      <c r="D1893" s="268"/>
      <c r="E1893" s="258"/>
      <c r="F1893" s="268"/>
      <c r="G1893" s="289">
        <f t="shared" ref="G1893:G1897" si="199">C1893*D1893</f>
        <v>0</v>
      </c>
    </row>
    <row r="1894" spans="2:7">
      <c r="B1894" s="428"/>
      <c r="C1894" s="293"/>
      <c r="D1894" s="268"/>
      <c r="E1894" s="258"/>
      <c r="F1894" s="268"/>
      <c r="G1894" s="289">
        <f t="shared" si="199"/>
        <v>0</v>
      </c>
    </row>
    <row r="1895" spans="2:7">
      <c r="B1895" s="311"/>
      <c r="C1895" s="96"/>
      <c r="D1895" s="303"/>
      <c r="E1895" s="303"/>
      <c r="F1895" s="268"/>
      <c r="G1895" s="289">
        <f t="shared" si="199"/>
        <v>0</v>
      </c>
    </row>
    <row r="1896" spans="2:7">
      <c r="B1896" s="311"/>
      <c r="C1896" s="83"/>
      <c r="D1896" s="303"/>
      <c r="E1896" s="303"/>
      <c r="F1896" s="268"/>
      <c r="G1896" s="289">
        <f t="shared" si="199"/>
        <v>0</v>
      </c>
    </row>
    <row r="1897" spans="2:7">
      <c r="B1897" s="311"/>
      <c r="C1897" s="96"/>
      <c r="D1897" s="303"/>
      <c r="E1897" s="303"/>
      <c r="F1897" s="268"/>
      <c r="G1897" s="289">
        <f t="shared" si="199"/>
        <v>0</v>
      </c>
    </row>
    <row r="1898" spans="2:7">
      <c r="B1898" s="493" t="s">
        <v>16</v>
      </c>
      <c r="C1898" s="494"/>
      <c r="D1898" s="276">
        <f>SUM(D1892:D1897)</f>
        <v>0</v>
      </c>
      <c r="E1898" s="276">
        <f>SUM(E1893:E1897)</f>
        <v>0</v>
      </c>
      <c r="F1898" s="276">
        <f>D1898-E1898</f>
        <v>0</v>
      </c>
      <c r="G1898" s="277">
        <f>SUM(G1892:G1897)</f>
        <v>0</v>
      </c>
    </row>
    <row r="1900" spans="2:7">
      <c r="B1900" s="493" t="s">
        <v>18</v>
      </c>
      <c r="C1900" s="495"/>
      <c r="D1900" s="495"/>
      <c r="E1900" s="494"/>
      <c r="F1900" s="276" t="s">
        <v>19</v>
      </c>
      <c r="G1900" s="279" t="s">
        <v>20</v>
      </c>
    </row>
    <row r="1901" spans="2:7">
      <c r="B1901" s="496" t="str">
        <f>B1874</f>
        <v>Saldo Awal 2  Jan 2026</v>
      </c>
      <c r="C1901" s="497"/>
      <c r="D1901" s="497"/>
      <c r="E1901" s="498"/>
      <c r="F1901" s="276">
        <f>D1892</f>
        <v>0</v>
      </c>
      <c r="G1901" s="277">
        <f>G1892</f>
        <v>0</v>
      </c>
    </row>
    <row r="1902" spans="2:7">
      <c r="B1902" s="496" t="s">
        <v>518</v>
      </c>
      <c r="C1902" s="497"/>
      <c r="D1902" s="497"/>
      <c r="E1902" s="498"/>
      <c r="F1902" s="276">
        <f>D1898-F1901</f>
        <v>0</v>
      </c>
      <c r="G1902" s="277">
        <f>G1898-G1901</f>
        <v>0</v>
      </c>
    </row>
    <row r="1903" spans="2:7">
      <c r="B1903" s="496" t="str">
        <f>B1876</f>
        <v>Saldo Akhir 31 Maret 2026</v>
      </c>
      <c r="C1903" s="497"/>
      <c r="D1903" s="497"/>
      <c r="E1903" s="498"/>
      <c r="F1903" s="280">
        <f>SUM(B1906:B1909)</f>
        <v>0</v>
      </c>
      <c r="G1903" s="281">
        <f>SUM(D1906:E1909)</f>
        <v>0</v>
      </c>
    </row>
    <row r="1904" spans="2:7">
      <c r="B1904" s="282" t="s">
        <v>465</v>
      </c>
      <c r="C1904" s="283"/>
      <c r="D1904" s="283"/>
      <c r="E1904" s="284"/>
      <c r="F1904" s="285"/>
      <c r="G1904" s="286"/>
    </row>
    <row r="1905" spans="1:9" ht="30">
      <c r="B1905" s="255" t="s">
        <v>22</v>
      </c>
      <c r="C1905" s="254" t="s">
        <v>23</v>
      </c>
      <c r="D1905" s="499" t="s">
        <v>20</v>
      </c>
      <c r="E1905" s="499"/>
      <c r="F1905" s="287"/>
      <c r="G1905" s="288"/>
    </row>
    <row r="1906" spans="1:9">
      <c r="B1906" s="268"/>
      <c r="C1906" s="257"/>
      <c r="D1906" s="500">
        <f>B1906*C1906</f>
        <v>0</v>
      </c>
      <c r="E1906" s="500"/>
      <c r="F1906" s="285"/>
      <c r="G1906" s="286"/>
      <c r="H1906" s="100">
        <v>0</v>
      </c>
      <c r="I1906" t="s">
        <v>17</v>
      </c>
    </row>
    <row r="1907" spans="1:9">
      <c r="B1907" s="268"/>
      <c r="C1907" s="289"/>
      <c r="D1907" s="500">
        <f t="shared" ref="D1907:D1909" si="200">B1907*C1907</f>
        <v>0</v>
      </c>
      <c r="E1907" s="500"/>
      <c r="F1907" s="285"/>
      <c r="G1907" s="286"/>
      <c r="H1907" s="98">
        <v>0</v>
      </c>
      <c r="I1907" s="89" t="s">
        <v>12</v>
      </c>
    </row>
    <row r="1908" spans="1:9">
      <c r="B1908" s="268"/>
      <c r="C1908" s="289"/>
      <c r="D1908" s="500">
        <f t="shared" si="200"/>
        <v>0</v>
      </c>
      <c r="E1908" s="500"/>
      <c r="F1908" s="285"/>
      <c r="G1908" s="286"/>
      <c r="H1908" s="85">
        <v>0</v>
      </c>
      <c r="I1908" s="89" t="s">
        <v>13</v>
      </c>
    </row>
    <row r="1909" spans="1:9">
      <c r="B1909" s="268"/>
      <c r="C1909" s="289"/>
      <c r="D1909" s="500">
        <f t="shared" si="200"/>
        <v>0</v>
      </c>
      <c r="E1909" s="500"/>
      <c r="F1909" s="285"/>
      <c r="G1909" s="286"/>
      <c r="H1909" s="94">
        <v>0</v>
      </c>
      <c r="I1909" s="89" t="s">
        <v>14</v>
      </c>
    </row>
    <row r="1910" spans="1:9">
      <c r="B1910" s="501" t="s">
        <v>24</v>
      </c>
      <c r="C1910" s="501"/>
      <c r="D1910" s="501"/>
      <c r="E1910" s="501"/>
      <c r="F1910" s="276">
        <f>F1901+F1902-F1903</f>
        <v>0</v>
      </c>
      <c r="G1910" s="277">
        <f>G1901+G1902-G1903</f>
        <v>0</v>
      </c>
      <c r="H1910" s="87">
        <v>0</v>
      </c>
      <c r="I1910" s="89" t="s">
        <v>15</v>
      </c>
    </row>
    <row r="1912" spans="1:9">
      <c r="B1912" s="502" t="s">
        <v>0</v>
      </c>
      <c r="C1912" s="502"/>
      <c r="D1912" s="502"/>
      <c r="E1912" s="502"/>
      <c r="F1912" s="502"/>
      <c r="G1912" s="502"/>
    </row>
    <row r="1914" spans="1:9">
      <c r="A1914" s="250">
        <v>52</v>
      </c>
      <c r="B1914" s="252" t="s">
        <v>1</v>
      </c>
      <c r="C1914" s="253" t="str">
        <f>'Rekap Master'!B61</f>
        <v>Tinta printer 664 hitam</v>
      </c>
      <c r="G1914" s="253"/>
    </row>
    <row r="1915" spans="1:9">
      <c r="B1915" s="252" t="s">
        <v>3</v>
      </c>
      <c r="C1915" s="308" t="s">
        <v>27</v>
      </c>
      <c r="G1915" s="253"/>
    </row>
    <row r="1916" spans="1:9">
      <c r="G1916" s="253"/>
    </row>
    <row r="1917" spans="1:9" ht="15" customHeight="1">
      <c r="B1917" s="499" t="s">
        <v>5</v>
      </c>
      <c r="C1917" s="487" t="s">
        <v>6</v>
      </c>
      <c r="D1917" s="499" t="s">
        <v>7</v>
      </c>
      <c r="E1917" s="499"/>
      <c r="F1917" s="499"/>
      <c r="G1917" s="492" t="s">
        <v>8</v>
      </c>
    </row>
    <row r="1918" spans="1:9">
      <c r="B1918" s="499"/>
      <c r="C1918" s="488"/>
      <c r="D1918" s="254" t="s">
        <v>9</v>
      </c>
      <c r="E1918" s="254" t="s">
        <v>10</v>
      </c>
      <c r="F1918" s="254" t="s">
        <v>11</v>
      </c>
      <c r="G1918" s="492"/>
    </row>
    <row r="1919" spans="1:9">
      <c r="B1919" s="256">
        <v>46024</v>
      </c>
      <c r="C1919" s="257">
        <v>115000</v>
      </c>
      <c r="D1919" s="258">
        <v>5</v>
      </c>
      <c r="E1919" s="258"/>
      <c r="F1919" s="258">
        <f>D1919-E1919</f>
        <v>5</v>
      </c>
      <c r="G1919" s="257">
        <f>C1919*D1919</f>
        <v>575000</v>
      </c>
    </row>
    <row r="1920" spans="1:9">
      <c r="B1920" s="256">
        <v>46059</v>
      </c>
      <c r="C1920" s="257"/>
      <c r="D1920" s="266"/>
      <c r="E1920" s="258">
        <v>1</v>
      </c>
      <c r="F1920" s="258"/>
      <c r="G1920" s="289">
        <f>C1920*D1920</f>
        <v>0</v>
      </c>
    </row>
    <row r="1921" spans="2:9">
      <c r="B1921" s="256">
        <v>46073</v>
      </c>
      <c r="C1921" s="257"/>
      <c r="D1921" s="266"/>
      <c r="E1921" s="258">
        <v>1</v>
      </c>
      <c r="F1921" s="258"/>
      <c r="G1921" s="289"/>
    </row>
    <row r="1922" spans="2:9">
      <c r="B1922" s="428">
        <v>46077</v>
      </c>
      <c r="C1922" s="320">
        <v>114000.333</v>
      </c>
      <c r="D1922" s="258">
        <v>9</v>
      </c>
      <c r="E1922" s="258">
        <v>9</v>
      </c>
      <c r="F1922" s="258"/>
      <c r="G1922" s="257">
        <f>C1922*D1922</f>
        <v>1026002.997</v>
      </c>
    </row>
    <row r="1923" spans="2:9">
      <c r="B1923" s="256">
        <v>46108</v>
      </c>
      <c r="C1923" s="257"/>
      <c r="D1923" s="266"/>
      <c r="E1923" s="268">
        <v>2</v>
      </c>
      <c r="F1923" s="258"/>
      <c r="G1923" s="257">
        <f t="shared" ref="G1923:G1925" si="201">C1923*D1923</f>
        <v>0</v>
      </c>
    </row>
    <row r="1924" spans="2:9">
      <c r="B1924" s="267"/>
      <c r="C1924" s="257"/>
      <c r="D1924" s="266"/>
      <c r="E1924" s="268"/>
      <c r="F1924" s="258"/>
      <c r="G1924" s="257">
        <f t="shared" si="201"/>
        <v>0</v>
      </c>
    </row>
    <row r="1925" spans="2:9">
      <c r="B1925" s="267"/>
      <c r="C1925" s="257"/>
      <c r="D1925" s="266"/>
      <c r="E1925" s="268"/>
      <c r="F1925" s="258"/>
      <c r="G1925" s="257">
        <f t="shared" si="201"/>
        <v>0</v>
      </c>
    </row>
    <row r="1926" spans="2:9">
      <c r="B1926" s="256"/>
      <c r="C1926" s="257"/>
      <c r="D1926" s="258"/>
      <c r="E1926" s="258"/>
      <c r="F1926" s="258"/>
      <c r="G1926" s="272">
        <f t="shared" ref="G1926:G1936" si="202">C1926*D1926</f>
        <v>0</v>
      </c>
    </row>
    <row r="1927" spans="2:9">
      <c r="B1927" s="256"/>
      <c r="C1927" s="83"/>
      <c r="D1927" s="266"/>
      <c r="E1927" s="268"/>
      <c r="F1927" s="258"/>
      <c r="G1927" s="272">
        <f t="shared" si="202"/>
        <v>0</v>
      </c>
    </row>
    <row r="1928" spans="2:9">
      <c r="B1928" s="256"/>
      <c r="C1928" s="257"/>
      <c r="D1928" s="258"/>
      <c r="E1928" s="258"/>
      <c r="F1928" s="258"/>
      <c r="G1928" s="272">
        <f t="shared" si="202"/>
        <v>0</v>
      </c>
    </row>
    <row r="1929" spans="2:9">
      <c r="B1929" s="256"/>
      <c r="C1929" s="257"/>
      <c r="D1929" s="266"/>
      <c r="E1929" s="268"/>
      <c r="F1929" s="258"/>
      <c r="G1929" s="272">
        <f t="shared" si="202"/>
        <v>0</v>
      </c>
    </row>
    <row r="1930" spans="2:9">
      <c r="B1930" s="256"/>
      <c r="C1930" s="257"/>
      <c r="D1930" s="266"/>
      <c r="E1930" s="268"/>
      <c r="F1930" s="258"/>
      <c r="G1930" s="272">
        <f t="shared" si="202"/>
        <v>0</v>
      </c>
    </row>
    <row r="1931" spans="2:9">
      <c r="B1931" s="256"/>
      <c r="C1931" s="257"/>
      <c r="D1931" s="258"/>
      <c r="E1931" s="258"/>
      <c r="F1931" s="258"/>
      <c r="G1931" s="272">
        <f t="shared" si="202"/>
        <v>0</v>
      </c>
    </row>
    <row r="1932" spans="2:9">
      <c r="B1932" s="267"/>
      <c r="C1932" s="257"/>
      <c r="D1932" s="258"/>
      <c r="E1932" s="258"/>
      <c r="F1932" s="258"/>
      <c r="G1932" s="272">
        <f t="shared" si="202"/>
        <v>0</v>
      </c>
    </row>
    <row r="1933" spans="2:9">
      <c r="B1933" s="267"/>
      <c r="C1933" s="257"/>
      <c r="D1933" s="258"/>
      <c r="E1933" s="258"/>
      <c r="F1933" s="258"/>
      <c r="G1933" s="272">
        <f t="shared" si="202"/>
        <v>0</v>
      </c>
    </row>
    <row r="1934" spans="2:9">
      <c r="B1934" s="267"/>
      <c r="C1934" s="83"/>
      <c r="D1934" s="266"/>
      <c r="E1934" s="273"/>
      <c r="F1934" s="258"/>
      <c r="G1934" s="272">
        <f t="shared" si="202"/>
        <v>0</v>
      </c>
    </row>
    <row r="1935" spans="2:9">
      <c r="B1935" s="256"/>
      <c r="C1935" s="257"/>
      <c r="D1935" s="266"/>
      <c r="E1935" s="273"/>
      <c r="F1935" s="258"/>
      <c r="G1935" s="272">
        <f t="shared" si="202"/>
        <v>0</v>
      </c>
      <c r="H1935" s="100">
        <v>0</v>
      </c>
      <c r="I1935" t="s">
        <v>17</v>
      </c>
    </row>
    <row r="1936" spans="2:9">
      <c r="B1936" s="256"/>
      <c r="C1936" s="257"/>
      <c r="D1936" s="266"/>
      <c r="E1936" s="273"/>
      <c r="F1936" s="258"/>
      <c r="G1936" s="272">
        <f t="shared" si="202"/>
        <v>0</v>
      </c>
      <c r="H1936" s="98">
        <v>1</v>
      </c>
      <c r="I1936" s="89" t="s">
        <v>12</v>
      </c>
    </row>
    <row r="1937" spans="2:9">
      <c r="B1937" s="267"/>
      <c r="C1937" s="257"/>
      <c r="D1937" s="271"/>
      <c r="E1937" s="258"/>
      <c r="F1937" s="258"/>
      <c r="G1937" s="257">
        <f t="shared" ref="G1937" si="203">C1937*D1937</f>
        <v>0</v>
      </c>
      <c r="H1937" s="85">
        <v>0</v>
      </c>
      <c r="I1937" s="89" t="s">
        <v>13</v>
      </c>
    </row>
    <row r="1938" spans="2:9">
      <c r="B1938" s="267"/>
      <c r="C1938" s="257"/>
      <c r="D1938" s="271"/>
      <c r="E1938" s="258"/>
      <c r="F1938" s="258"/>
      <c r="G1938" s="257"/>
      <c r="H1938" s="94">
        <v>0</v>
      </c>
      <c r="I1938" s="89" t="s">
        <v>14</v>
      </c>
    </row>
    <row r="1939" spans="2:9">
      <c r="B1939" s="256"/>
      <c r="C1939" s="257"/>
      <c r="D1939" s="271"/>
      <c r="E1939" s="258"/>
      <c r="F1939" s="258"/>
      <c r="G1939" s="257"/>
      <c r="H1939" s="87">
        <v>0</v>
      </c>
      <c r="I1939" s="89" t="s">
        <v>15</v>
      </c>
    </row>
    <row r="1940" spans="2:9">
      <c r="B1940" s="311"/>
      <c r="C1940" s="96"/>
      <c r="D1940" s="303"/>
      <c r="E1940" s="303"/>
      <c r="F1940" s="268">
        <f t="shared" ref="F1940" si="204">D1940+F1939-E1940</f>
        <v>0</v>
      </c>
      <c r="G1940" s="289">
        <f t="shared" ref="G1940" si="205">C1940*D1940</f>
        <v>0</v>
      </c>
    </row>
    <row r="1941" spans="2:9">
      <c r="B1941" s="493" t="s">
        <v>16</v>
      </c>
      <c r="C1941" s="494"/>
      <c r="D1941" s="276">
        <f>SUM(D1919:D1940)</f>
        <v>14</v>
      </c>
      <c r="E1941" s="276">
        <f>SUM(E1920:E1940)</f>
        <v>13</v>
      </c>
      <c r="F1941" s="276">
        <f>D1941-E1941</f>
        <v>1</v>
      </c>
      <c r="G1941" s="277">
        <f>SUM(G1919:G1940)</f>
        <v>1601002.997</v>
      </c>
    </row>
    <row r="1943" spans="2:9">
      <c r="B1943" s="493" t="s">
        <v>18</v>
      </c>
      <c r="C1943" s="495"/>
      <c r="D1943" s="495"/>
      <c r="E1943" s="494"/>
      <c r="F1943" s="276" t="s">
        <v>19</v>
      </c>
      <c r="G1943" s="279" t="s">
        <v>20</v>
      </c>
    </row>
    <row r="1944" spans="2:9">
      <c r="B1944" s="496" t="str">
        <f>B1901</f>
        <v>Saldo Awal 2  Jan 2026</v>
      </c>
      <c r="C1944" s="497"/>
      <c r="D1944" s="497"/>
      <c r="E1944" s="498"/>
      <c r="F1944" s="276">
        <f>D1919</f>
        <v>5</v>
      </c>
      <c r="G1944" s="277">
        <f>G1919</f>
        <v>575000</v>
      </c>
    </row>
    <row r="1945" spans="2:9">
      <c r="B1945" s="496" t="s">
        <v>466</v>
      </c>
      <c r="C1945" s="497"/>
      <c r="D1945" s="497"/>
      <c r="E1945" s="498"/>
      <c r="F1945" s="276">
        <f>D1941-F1944</f>
        <v>9</v>
      </c>
      <c r="G1945" s="277">
        <f>G1941-G1944</f>
        <v>1026002.997</v>
      </c>
    </row>
    <row r="1946" spans="2:9">
      <c r="B1946" s="496" t="str">
        <f>B1903</f>
        <v>Saldo Akhir 31 Maret 2026</v>
      </c>
      <c r="C1946" s="497"/>
      <c r="D1946" s="497"/>
      <c r="E1946" s="498"/>
      <c r="F1946" s="280">
        <f>SUM(B1949:B1952)</f>
        <v>1</v>
      </c>
      <c r="G1946" s="281">
        <f>SUM(D1949:E1952)</f>
        <v>115000</v>
      </c>
    </row>
    <row r="1947" spans="2:9">
      <c r="B1947" s="282" t="s">
        <v>465</v>
      </c>
      <c r="C1947" s="283"/>
      <c r="D1947" s="283"/>
      <c r="E1947" s="284"/>
      <c r="F1947" s="285"/>
      <c r="G1947" s="286"/>
    </row>
    <row r="1948" spans="2:9" ht="30">
      <c r="B1948" s="255" t="s">
        <v>22</v>
      </c>
      <c r="C1948" s="254" t="s">
        <v>23</v>
      </c>
      <c r="D1948" s="499" t="s">
        <v>20</v>
      </c>
      <c r="E1948" s="499"/>
      <c r="F1948" s="287"/>
      <c r="G1948" s="288"/>
    </row>
    <row r="1949" spans="2:9">
      <c r="B1949" s="268">
        <f>F1941</f>
        <v>1</v>
      </c>
      <c r="C1949" s="257">
        <v>115000</v>
      </c>
      <c r="D1949" s="500">
        <f>B1949*C1949</f>
        <v>115000</v>
      </c>
      <c r="E1949" s="500"/>
      <c r="F1949" s="285"/>
      <c r="G1949" s="286"/>
    </row>
    <row r="1950" spans="2:9">
      <c r="B1950" s="268"/>
      <c r="C1950" s="257"/>
      <c r="D1950" s="500">
        <f t="shared" ref="D1950:D1952" si="206">B1950*C1950</f>
        <v>0</v>
      </c>
      <c r="E1950" s="500"/>
      <c r="F1950" s="285"/>
      <c r="G1950" s="286"/>
    </row>
    <row r="1951" spans="2:9">
      <c r="B1951" s="268"/>
      <c r="C1951" s="257"/>
      <c r="D1951" s="500">
        <f t="shared" si="206"/>
        <v>0</v>
      </c>
      <c r="E1951" s="500"/>
      <c r="F1951" s="285"/>
      <c r="G1951" s="286"/>
    </row>
    <row r="1952" spans="2:9">
      <c r="B1952" s="268"/>
      <c r="C1952" s="289"/>
      <c r="D1952" s="500">
        <f t="shared" si="206"/>
        <v>0</v>
      </c>
      <c r="E1952" s="500"/>
      <c r="F1952" s="285"/>
      <c r="G1952" s="286"/>
    </row>
    <row r="1953" spans="1:18">
      <c r="B1953" s="501" t="s">
        <v>24</v>
      </c>
      <c r="C1953" s="501"/>
      <c r="D1953" s="501"/>
      <c r="E1953" s="501"/>
      <c r="F1953" s="276">
        <f>F1944+F1945-F1946</f>
        <v>13</v>
      </c>
      <c r="G1953" s="277">
        <f>G1944+G1945-G1946</f>
        <v>1486002.997</v>
      </c>
    </row>
    <row r="1956" spans="1:18">
      <c r="B1956" s="502" t="s">
        <v>0</v>
      </c>
      <c r="C1956" s="502"/>
      <c r="D1956" s="502"/>
      <c r="E1956" s="502"/>
      <c r="F1956" s="502"/>
      <c r="G1956" s="502"/>
    </row>
    <row r="1958" spans="1:18">
      <c r="A1958" s="250">
        <v>53</v>
      </c>
      <c r="B1958" s="252" t="s">
        <v>1</v>
      </c>
      <c r="C1958" s="253" t="str">
        <f>'Rekap Master'!B62</f>
        <v>Tinta printer 664 warna</v>
      </c>
      <c r="G1958" s="253"/>
    </row>
    <row r="1959" spans="1:18">
      <c r="B1959" s="252" t="s">
        <v>3</v>
      </c>
      <c r="C1959" s="308" t="s">
        <v>27</v>
      </c>
      <c r="G1959" s="253"/>
    </row>
    <row r="1960" spans="1:18">
      <c r="G1960" s="253"/>
    </row>
    <row r="1961" spans="1:18" ht="15" customHeight="1">
      <c r="B1961" s="499" t="s">
        <v>5</v>
      </c>
      <c r="C1961" s="487" t="s">
        <v>6</v>
      </c>
      <c r="D1961" s="499" t="s">
        <v>7</v>
      </c>
      <c r="E1961" s="499"/>
      <c r="F1961" s="499"/>
      <c r="G1961" s="492" t="s">
        <v>8</v>
      </c>
    </row>
    <row r="1962" spans="1:18">
      <c r="B1962" s="499"/>
      <c r="C1962" s="488"/>
      <c r="D1962" s="254" t="s">
        <v>9</v>
      </c>
      <c r="E1962" s="254" t="s">
        <v>10</v>
      </c>
      <c r="F1962" s="254" t="s">
        <v>11</v>
      </c>
      <c r="G1962" s="492"/>
    </row>
    <row r="1963" spans="1:18">
      <c r="B1963" s="267">
        <v>46024</v>
      </c>
      <c r="C1963" s="257">
        <v>115000</v>
      </c>
      <c r="D1963" s="258">
        <v>14</v>
      </c>
      <c r="E1963" s="258"/>
      <c r="F1963" s="258">
        <f>D1963-E1963</f>
        <v>14</v>
      </c>
      <c r="G1963" s="257">
        <f>C1963*D1963</f>
        <v>1610000</v>
      </c>
    </row>
    <row r="1964" spans="1:18">
      <c r="B1964" s="267"/>
      <c r="C1964" s="257">
        <v>96000</v>
      </c>
      <c r="D1964" s="266">
        <v>6</v>
      </c>
      <c r="E1964" s="258"/>
      <c r="F1964" s="258"/>
      <c r="G1964" s="272">
        <f t="shared" ref="G1964:G1975" si="207">C1964*D1964</f>
        <v>576000</v>
      </c>
    </row>
    <row r="1965" spans="1:18">
      <c r="B1965" s="267"/>
      <c r="C1965" s="257"/>
      <c r="D1965" s="266"/>
      <c r="E1965" s="258"/>
      <c r="F1965" s="258"/>
      <c r="G1965" s="272">
        <f t="shared" si="207"/>
        <v>0</v>
      </c>
    </row>
    <row r="1966" spans="1:18">
      <c r="B1966" s="428">
        <v>46077</v>
      </c>
      <c r="C1966" s="257">
        <v>144000.33300000001</v>
      </c>
      <c r="D1966" s="258">
        <v>3</v>
      </c>
      <c r="E1966" s="258">
        <v>3</v>
      </c>
      <c r="F1966" s="258"/>
      <c r="G1966" s="272">
        <f t="shared" si="207"/>
        <v>432000.99900000007</v>
      </c>
    </row>
    <row r="1967" spans="1:18">
      <c r="B1967" s="267"/>
      <c r="C1967" s="257"/>
      <c r="D1967" s="266"/>
      <c r="E1967" s="258"/>
      <c r="F1967" s="258"/>
      <c r="G1967" s="272">
        <f t="shared" si="207"/>
        <v>0</v>
      </c>
    </row>
    <row r="1968" spans="1:18">
      <c r="B1968" s="256"/>
      <c r="C1968" s="257"/>
      <c r="D1968" s="258"/>
      <c r="E1968" s="258"/>
      <c r="F1968" s="258"/>
      <c r="G1968" s="272">
        <f t="shared" si="207"/>
        <v>0</v>
      </c>
      <c r="L1968">
        <v>3</v>
      </c>
      <c r="M1968">
        <v>102703</v>
      </c>
      <c r="N1968">
        <f>L1968*M1968</f>
        <v>308109</v>
      </c>
      <c r="O1968" s="469">
        <v>0.11</v>
      </c>
      <c r="P1968">
        <f>N1968*O1968</f>
        <v>33891.99</v>
      </c>
      <c r="Q1968">
        <f>N1968+P1968</f>
        <v>342000.99</v>
      </c>
      <c r="R1968">
        <f>Q1968/3</f>
        <v>114000.33</v>
      </c>
    </row>
    <row r="1969" spans="2:18">
      <c r="B1969" s="256"/>
      <c r="C1969" s="257"/>
      <c r="D1969" s="258"/>
      <c r="E1969" s="258"/>
      <c r="F1969" s="258"/>
      <c r="G1969" s="272"/>
      <c r="L1969">
        <v>9</v>
      </c>
      <c r="M1969">
        <v>102703</v>
      </c>
      <c r="N1969">
        <f>L1969*M1969</f>
        <v>924327</v>
      </c>
      <c r="O1969" s="469">
        <v>0.11</v>
      </c>
      <c r="P1969">
        <f>N1969*O1969</f>
        <v>101675.97</v>
      </c>
      <c r="Q1969">
        <f>N1969+P1969</f>
        <v>1026002.97</v>
      </c>
      <c r="R1969">
        <f>Q1969/L1969</f>
        <v>114000.33</v>
      </c>
    </row>
    <row r="1970" spans="2:18">
      <c r="B1970" s="267"/>
      <c r="C1970" s="257"/>
      <c r="D1970" s="258"/>
      <c r="E1970" s="258"/>
      <c r="F1970" s="258"/>
      <c r="G1970" s="272">
        <f t="shared" si="207"/>
        <v>0</v>
      </c>
      <c r="N1970">
        <f>SUM(N1968:N1969)</f>
        <v>1232436</v>
      </c>
      <c r="Q1970">
        <f>SUM(Q1968:Q1969)</f>
        <v>1368003.96</v>
      </c>
    </row>
    <row r="1971" spans="2:18">
      <c r="B1971" s="267"/>
      <c r="C1971" s="257"/>
      <c r="D1971" s="258"/>
      <c r="E1971" s="258"/>
      <c r="F1971" s="258"/>
      <c r="G1971" s="272">
        <f t="shared" si="207"/>
        <v>0</v>
      </c>
    </row>
    <row r="1972" spans="2:18">
      <c r="B1972" s="256"/>
      <c r="C1972" s="257"/>
      <c r="D1972" s="266"/>
      <c r="E1972" s="258"/>
      <c r="F1972" s="258"/>
      <c r="G1972" s="272">
        <f t="shared" si="207"/>
        <v>0</v>
      </c>
    </row>
    <row r="1973" spans="2:18">
      <c r="B1973" s="256"/>
      <c r="C1973" s="257"/>
      <c r="D1973" s="266"/>
      <c r="E1973" s="273"/>
      <c r="F1973" s="258"/>
      <c r="G1973" s="272">
        <f t="shared" si="207"/>
        <v>0</v>
      </c>
    </row>
    <row r="1974" spans="2:18">
      <c r="B1974" s="267"/>
      <c r="C1974" s="83"/>
      <c r="D1974" s="266"/>
      <c r="E1974" s="273"/>
      <c r="F1974" s="258"/>
      <c r="G1974" s="272">
        <f t="shared" si="207"/>
        <v>0</v>
      </c>
    </row>
    <row r="1975" spans="2:18">
      <c r="B1975" s="256"/>
      <c r="C1975" s="83"/>
      <c r="D1975" s="273"/>
      <c r="E1975" s="273"/>
      <c r="F1975" s="258"/>
      <c r="G1975" s="272">
        <f t="shared" si="207"/>
        <v>0</v>
      </c>
    </row>
    <row r="1976" spans="2:18">
      <c r="B1976" s="256"/>
      <c r="C1976" s="83"/>
      <c r="D1976" s="273"/>
      <c r="E1976" s="273"/>
      <c r="F1976" s="258"/>
      <c r="G1976" s="272"/>
    </row>
    <row r="1977" spans="2:18">
      <c r="B1977" s="256"/>
      <c r="C1977" s="83"/>
      <c r="D1977" s="273"/>
      <c r="E1977" s="273"/>
      <c r="F1977" s="258"/>
      <c r="G1977" s="272">
        <f>C1977*D1977</f>
        <v>0</v>
      </c>
    </row>
    <row r="1978" spans="2:18">
      <c r="B1978" s="311"/>
      <c r="C1978" s="96"/>
      <c r="D1978" s="303"/>
      <c r="E1978" s="303"/>
      <c r="F1978" s="268">
        <f>D1978+F1977-E1978</f>
        <v>0</v>
      </c>
      <c r="G1978" s="289">
        <f t="shared" ref="G1978:G1980" si="208">C1978*D1978</f>
        <v>0</v>
      </c>
    </row>
    <row r="1979" spans="2:18">
      <c r="B1979" s="311"/>
      <c r="C1979" s="83"/>
      <c r="D1979" s="303"/>
      <c r="E1979" s="303"/>
      <c r="F1979" s="268">
        <f>D1979+F1978-E1979</f>
        <v>0</v>
      </c>
      <c r="G1979" s="289">
        <f t="shared" si="208"/>
        <v>0</v>
      </c>
    </row>
    <row r="1980" spans="2:18">
      <c r="B1980" s="311"/>
      <c r="C1980" s="96"/>
      <c r="D1980" s="303"/>
      <c r="E1980" s="303"/>
      <c r="F1980" s="268">
        <f>D1980+F1979-E1980</f>
        <v>0</v>
      </c>
      <c r="G1980" s="289">
        <f t="shared" si="208"/>
        <v>0</v>
      </c>
    </row>
    <row r="1981" spans="2:18">
      <c r="B1981" s="493" t="s">
        <v>16</v>
      </c>
      <c r="C1981" s="494"/>
      <c r="D1981" s="276">
        <f>SUM(D1963:D1980)</f>
        <v>23</v>
      </c>
      <c r="E1981" s="276">
        <f>SUM(E1964:E1979)</f>
        <v>3</v>
      </c>
      <c r="F1981" s="276">
        <f>D1981-E1981</f>
        <v>20</v>
      </c>
      <c r="G1981" s="277">
        <f>SUM(G1963:G1980)</f>
        <v>2618000.9989999998</v>
      </c>
    </row>
    <row r="1983" spans="2:18">
      <c r="B1983" s="493" t="s">
        <v>18</v>
      </c>
      <c r="C1983" s="495"/>
      <c r="D1983" s="495"/>
      <c r="E1983" s="494"/>
      <c r="F1983" s="276" t="s">
        <v>19</v>
      </c>
      <c r="G1983" s="279" t="s">
        <v>20</v>
      </c>
    </row>
    <row r="1984" spans="2:18">
      <c r="B1984" s="496" t="str">
        <f>B1944</f>
        <v>Saldo Awal 2  Jan 2026</v>
      </c>
      <c r="C1984" s="497"/>
      <c r="D1984" s="497"/>
      <c r="E1984" s="498"/>
      <c r="F1984" s="276">
        <v>20</v>
      </c>
      <c r="G1984" s="277">
        <f>SUM(G1963:G1964)</f>
        <v>2186000</v>
      </c>
    </row>
    <row r="1985" spans="1:7">
      <c r="B1985" s="496" t="s">
        <v>466</v>
      </c>
      <c r="C1985" s="497"/>
      <c r="D1985" s="497"/>
      <c r="E1985" s="498"/>
      <c r="F1985" s="276">
        <f>D1981-F1984</f>
        <v>3</v>
      </c>
      <c r="G1985" s="277">
        <f>G1981-G1984</f>
        <v>432000.99899999984</v>
      </c>
    </row>
    <row r="1986" spans="1:7">
      <c r="B1986" s="496" t="str">
        <f>B1946</f>
        <v>Saldo Akhir 31 Maret 2026</v>
      </c>
      <c r="C1986" s="497"/>
      <c r="D1986" s="497"/>
      <c r="E1986" s="498"/>
      <c r="F1986" s="280">
        <f>SUM(B1989:B1992)</f>
        <v>20</v>
      </c>
      <c r="G1986" s="281">
        <f>SUM(D1989:E1992)</f>
        <v>2186000</v>
      </c>
    </row>
    <row r="1987" spans="1:7">
      <c r="B1987" s="282" t="s">
        <v>465</v>
      </c>
      <c r="C1987" s="283"/>
      <c r="D1987" s="283"/>
      <c r="E1987" s="284"/>
      <c r="F1987" s="285"/>
      <c r="G1987" s="286"/>
    </row>
    <row r="1988" spans="1:7" ht="30">
      <c r="B1988" s="255" t="s">
        <v>22</v>
      </c>
      <c r="C1988" s="254" t="s">
        <v>23</v>
      </c>
      <c r="D1988" s="499" t="s">
        <v>20</v>
      </c>
      <c r="E1988" s="499"/>
      <c r="F1988" s="287"/>
      <c r="G1988" s="288"/>
    </row>
    <row r="1989" spans="1:7">
      <c r="B1989" s="268">
        <v>14</v>
      </c>
      <c r="C1989" s="257">
        <v>115000</v>
      </c>
      <c r="D1989" s="500">
        <f>B1989*C1989</f>
        <v>1610000</v>
      </c>
      <c r="E1989" s="500"/>
      <c r="F1989" s="285"/>
      <c r="G1989" s="286"/>
    </row>
    <row r="1990" spans="1:7">
      <c r="B1990" s="268">
        <v>6</v>
      </c>
      <c r="C1990" s="257">
        <v>96000</v>
      </c>
      <c r="D1990" s="500">
        <f t="shared" ref="D1990:D1992" si="209">B1990*C1990</f>
        <v>576000</v>
      </c>
      <c r="E1990" s="500"/>
      <c r="F1990" s="285"/>
      <c r="G1990" s="286"/>
    </row>
    <row r="1991" spans="1:7">
      <c r="B1991" s="268"/>
      <c r="C1991" s="289"/>
      <c r="D1991" s="500">
        <f t="shared" si="209"/>
        <v>0</v>
      </c>
      <c r="E1991" s="500"/>
      <c r="F1991" s="285"/>
      <c r="G1991" s="286"/>
    </row>
    <row r="1992" spans="1:7">
      <c r="B1992" s="268"/>
      <c r="C1992" s="289"/>
      <c r="D1992" s="500">
        <f t="shared" si="209"/>
        <v>0</v>
      </c>
      <c r="E1992" s="500"/>
      <c r="F1992" s="285"/>
      <c r="G1992" s="286"/>
    </row>
    <row r="1993" spans="1:7">
      <c r="B1993" s="501" t="s">
        <v>24</v>
      </c>
      <c r="C1993" s="501"/>
      <c r="D1993" s="501"/>
      <c r="E1993" s="501"/>
      <c r="F1993" s="276">
        <f>F1984+F1985-F1986</f>
        <v>3</v>
      </c>
      <c r="G1993" s="277">
        <f>G1984+G1985-G1986</f>
        <v>432000.99899999984</v>
      </c>
    </row>
    <row r="1996" spans="1:7">
      <c r="B1996" s="502" t="s">
        <v>0</v>
      </c>
      <c r="C1996" s="502"/>
      <c r="D1996" s="502"/>
      <c r="E1996" s="502"/>
      <c r="F1996" s="502"/>
      <c r="G1996" s="502"/>
    </row>
    <row r="1998" spans="1:7">
      <c r="A1998" s="250">
        <v>54</v>
      </c>
      <c r="B1998" s="252" t="s">
        <v>1</v>
      </c>
      <c r="C1998" s="253" t="str">
        <f>'Rekap Master'!B63</f>
        <v xml:space="preserve">Flashdisk 16 Gb </v>
      </c>
      <c r="G1998" s="253"/>
    </row>
    <row r="1999" spans="1:7">
      <c r="B1999" s="252" t="s">
        <v>3</v>
      </c>
      <c r="C1999" s="308" t="s">
        <v>27</v>
      </c>
      <c r="G1999" s="253"/>
    </row>
    <row r="2000" spans="1:7">
      <c r="G2000" s="253"/>
    </row>
    <row r="2001" spans="2:7" ht="15" customHeight="1">
      <c r="B2001" s="499" t="s">
        <v>5</v>
      </c>
      <c r="C2001" s="487" t="s">
        <v>6</v>
      </c>
      <c r="D2001" s="489" t="s">
        <v>7</v>
      </c>
      <c r="E2001" s="490"/>
      <c r="F2001" s="491"/>
      <c r="G2001" s="492" t="s">
        <v>8</v>
      </c>
    </row>
    <row r="2002" spans="2:7">
      <c r="B2002" s="499"/>
      <c r="C2002" s="488"/>
      <c r="D2002" s="254" t="s">
        <v>9</v>
      </c>
      <c r="E2002" s="254" t="s">
        <v>10</v>
      </c>
      <c r="F2002" s="254" t="s">
        <v>11</v>
      </c>
      <c r="G2002" s="492"/>
    </row>
    <row r="2003" spans="2:7">
      <c r="B2003" s="267">
        <v>46024</v>
      </c>
      <c r="C2003" s="257"/>
      <c r="D2003" s="258"/>
      <c r="E2003" s="258"/>
      <c r="F2003" s="258">
        <f>D2003-E2003</f>
        <v>0</v>
      </c>
      <c r="G2003" s="257">
        <f>C2003*D2003</f>
        <v>0</v>
      </c>
    </row>
    <row r="2004" spans="2:7">
      <c r="B2004" s="468">
        <v>46077</v>
      </c>
      <c r="C2004" s="257">
        <v>149850</v>
      </c>
      <c r="D2004" s="258">
        <v>1</v>
      </c>
      <c r="E2004" s="258">
        <v>1</v>
      </c>
      <c r="F2004" s="258"/>
      <c r="G2004" s="257">
        <f>C2004*D2004</f>
        <v>149850</v>
      </c>
    </row>
    <row r="2005" spans="2:7">
      <c r="B2005" s="267"/>
      <c r="C2005" s="257"/>
      <c r="D2005" s="268"/>
      <c r="E2005" s="258"/>
      <c r="F2005" s="258"/>
      <c r="G2005" s="257">
        <f t="shared" ref="G2005:G2006" si="210">C2005*D2005</f>
        <v>0</v>
      </c>
    </row>
    <row r="2006" spans="2:7">
      <c r="B2006" s="298"/>
      <c r="C2006" s="81"/>
      <c r="D2006" s="303"/>
      <c r="E2006" s="304"/>
      <c r="F2006" s="268"/>
      <c r="G2006" s="289">
        <f t="shared" si="210"/>
        <v>0</v>
      </c>
    </row>
    <row r="2007" spans="2:7">
      <c r="B2007" s="298"/>
      <c r="C2007" s="81"/>
      <c r="D2007" s="303"/>
      <c r="E2007" s="304"/>
      <c r="F2007" s="268"/>
      <c r="G2007" s="289"/>
    </row>
    <row r="2008" spans="2:7">
      <c r="B2008" s="298"/>
      <c r="C2008" s="81"/>
      <c r="D2008" s="303"/>
      <c r="E2008" s="303"/>
      <c r="F2008" s="268">
        <f>D2008+F2006-E2008</f>
        <v>0</v>
      </c>
      <c r="G2008" s="289">
        <f t="shared" ref="G2008:G2013" si="211">C2008*D2008</f>
        <v>0</v>
      </c>
    </row>
    <row r="2009" spans="2:7" ht="18.75">
      <c r="B2009" s="395"/>
      <c r="C2009" s="83"/>
      <c r="D2009" s="303"/>
      <c r="E2009" s="303"/>
      <c r="F2009" s="268">
        <f>D2009+F2008-E2009</f>
        <v>0</v>
      </c>
      <c r="G2009" s="289">
        <f t="shared" si="211"/>
        <v>0</v>
      </c>
    </row>
    <row r="2010" spans="2:7">
      <c r="B2010" s="311"/>
      <c r="C2010" s="96"/>
      <c r="D2010" s="303"/>
      <c r="E2010" s="303"/>
      <c r="F2010" s="268">
        <f>D2010+F2009-E2010</f>
        <v>0</v>
      </c>
      <c r="G2010" s="289">
        <f t="shared" si="211"/>
        <v>0</v>
      </c>
    </row>
    <row r="2011" spans="2:7">
      <c r="B2011" s="311"/>
      <c r="C2011" s="96"/>
      <c r="D2011" s="303"/>
      <c r="E2011" s="303"/>
      <c r="F2011" s="268">
        <f>D2011+F2010-E2011</f>
        <v>0</v>
      </c>
      <c r="G2011" s="289">
        <f t="shared" si="211"/>
        <v>0</v>
      </c>
    </row>
    <row r="2012" spans="2:7">
      <c r="B2012" s="311"/>
      <c r="C2012" s="83"/>
      <c r="D2012" s="303"/>
      <c r="E2012" s="303"/>
      <c r="F2012" s="268">
        <f>D2012+F2011-E2012</f>
        <v>0</v>
      </c>
      <c r="G2012" s="289">
        <f t="shared" si="211"/>
        <v>0</v>
      </c>
    </row>
    <row r="2013" spans="2:7">
      <c r="B2013" s="311"/>
      <c r="C2013" s="96"/>
      <c r="D2013" s="303"/>
      <c r="E2013" s="303"/>
      <c r="F2013" s="268">
        <f>D2013+F2012-E2013</f>
        <v>0</v>
      </c>
      <c r="G2013" s="289">
        <f t="shared" si="211"/>
        <v>0</v>
      </c>
    </row>
    <row r="2014" spans="2:7">
      <c r="B2014" s="493" t="s">
        <v>16</v>
      </c>
      <c r="C2014" s="494"/>
      <c r="D2014" s="276">
        <f>SUM(D2003:D2013)</f>
        <v>1</v>
      </c>
      <c r="E2014" s="276">
        <f>SUM(E2003:E2012)</f>
        <v>1</v>
      </c>
      <c r="F2014" s="276">
        <f>D2014-E2014</f>
        <v>0</v>
      </c>
      <c r="G2014" s="277">
        <f>SUM(G2003:G2013)</f>
        <v>149850</v>
      </c>
    </row>
    <row r="2016" spans="2:7">
      <c r="B2016" s="493" t="s">
        <v>18</v>
      </c>
      <c r="C2016" s="495"/>
      <c r="D2016" s="495"/>
      <c r="E2016" s="494"/>
      <c r="F2016" s="276" t="s">
        <v>19</v>
      </c>
      <c r="G2016" s="279" t="s">
        <v>20</v>
      </c>
    </row>
    <row r="2017" spans="1:7">
      <c r="B2017" s="496" t="str">
        <f>B1984</f>
        <v>Saldo Awal 2  Jan 2026</v>
      </c>
      <c r="C2017" s="497"/>
      <c r="D2017" s="497"/>
      <c r="E2017" s="498"/>
      <c r="F2017" s="276">
        <f>D2003</f>
        <v>0</v>
      </c>
      <c r="G2017" s="277">
        <f>G2003</f>
        <v>0</v>
      </c>
    </row>
    <row r="2018" spans="1:7">
      <c r="B2018" s="496" t="s">
        <v>317</v>
      </c>
      <c r="C2018" s="497"/>
      <c r="D2018" s="497"/>
      <c r="E2018" s="498"/>
      <c r="F2018" s="276">
        <f>D2014-F2017</f>
        <v>1</v>
      </c>
      <c r="G2018" s="277">
        <f>G2014-G2017</f>
        <v>149850</v>
      </c>
    </row>
    <row r="2019" spans="1:7">
      <c r="B2019" s="496" t="str">
        <f>B1986</f>
        <v>Saldo Akhir 31 Maret 2026</v>
      </c>
      <c r="C2019" s="497"/>
      <c r="D2019" s="497"/>
      <c r="E2019" s="498"/>
      <c r="F2019" s="280">
        <f>SUM(B2022:B2025)</f>
        <v>0</v>
      </c>
      <c r="G2019" s="281">
        <f>SUM(D2022:E2025)</f>
        <v>0</v>
      </c>
    </row>
    <row r="2020" spans="1:7">
      <c r="B2020" s="282" t="s">
        <v>465</v>
      </c>
      <c r="C2020" s="283"/>
      <c r="D2020" s="283"/>
      <c r="E2020" s="284"/>
      <c r="F2020" s="285"/>
      <c r="G2020" s="286"/>
    </row>
    <row r="2021" spans="1:7" ht="30">
      <c r="B2021" s="255" t="s">
        <v>22</v>
      </c>
      <c r="C2021" s="254" t="s">
        <v>23</v>
      </c>
      <c r="D2021" s="499" t="s">
        <v>20</v>
      </c>
      <c r="E2021" s="499"/>
      <c r="F2021" s="287"/>
      <c r="G2021" s="288"/>
    </row>
    <row r="2022" spans="1:7">
      <c r="B2022" s="268">
        <f>F2014</f>
        <v>0</v>
      </c>
      <c r="C2022" s="257"/>
      <c r="D2022" s="500">
        <f>B2022*C2022</f>
        <v>0</v>
      </c>
      <c r="E2022" s="500"/>
      <c r="F2022" s="285"/>
      <c r="G2022" s="286"/>
    </row>
    <row r="2023" spans="1:7">
      <c r="B2023" s="268"/>
      <c r="C2023" s="289"/>
      <c r="D2023" s="500"/>
      <c r="E2023" s="500"/>
      <c r="F2023" s="285"/>
      <c r="G2023" s="286"/>
    </row>
    <row r="2024" spans="1:7">
      <c r="B2024" s="268"/>
      <c r="C2024" s="289"/>
      <c r="D2024" s="500">
        <f t="shared" ref="D2024:D2025" si="212">B2024*C2024</f>
        <v>0</v>
      </c>
      <c r="E2024" s="500"/>
      <c r="F2024" s="285"/>
      <c r="G2024" s="286"/>
    </row>
    <row r="2025" spans="1:7">
      <c r="B2025" s="268"/>
      <c r="C2025" s="289"/>
      <c r="D2025" s="500">
        <f t="shared" si="212"/>
        <v>0</v>
      </c>
      <c r="E2025" s="500"/>
      <c r="F2025" s="285"/>
      <c r="G2025" s="286"/>
    </row>
    <row r="2026" spans="1:7">
      <c r="B2026" s="501" t="s">
        <v>24</v>
      </c>
      <c r="C2026" s="501"/>
      <c r="D2026" s="501"/>
      <c r="E2026" s="501"/>
      <c r="F2026" s="276">
        <f>F2017+F2018-F2019</f>
        <v>1</v>
      </c>
      <c r="G2026" s="277">
        <f>G2017+G2018-G2019</f>
        <v>149850</v>
      </c>
    </row>
    <row r="2029" spans="1:7">
      <c r="B2029" s="502" t="s">
        <v>0</v>
      </c>
      <c r="C2029" s="502"/>
      <c r="D2029" s="502"/>
      <c r="E2029" s="502"/>
      <c r="F2029" s="502"/>
      <c r="G2029" s="502"/>
    </row>
    <row r="2031" spans="1:7">
      <c r="A2031" s="250">
        <v>55</v>
      </c>
      <c r="B2031" s="252" t="s">
        <v>1</v>
      </c>
      <c r="C2031" s="253" t="str">
        <f>'Rekap Master'!B64</f>
        <v>Isi Staples MAX 10</v>
      </c>
      <c r="G2031" s="253"/>
    </row>
    <row r="2032" spans="1:7">
      <c r="B2032" s="252" t="s">
        <v>3</v>
      </c>
      <c r="C2032" s="308" t="s">
        <v>25</v>
      </c>
      <c r="G2032" s="253"/>
    </row>
    <row r="2033" spans="2:7">
      <c r="G2033" s="253"/>
    </row>
    <row r="2034" spans="2:7" ht="15" customHeight="1">
      <c r="B2034" s="499" t="s">
        <v>5</v>
      </c>
      <c r="C2034" s="487" t="s">
        <v>6</v>
      </c>
      <c r="D2034" s="489" t="s">
        <v>7</v>
      </c>
      <c r="E2034" s="490"/>
      <c r="F2034" s="491"/>
      <c r="G2034" s="492" t="s">
        <v>8</v>
      </c>
    </row>
    <row r="2035" spans="2:7">
      <c r="B2035" s="499"/>
      <c r="C2035" s="488"/>
      <c r="D2035" s="254" t="s">
        <v>9</v>
      </c>
      <c r="E2035" s="254" t="s">
        <v>10</v>
      </c>
      <c r="F2035" s="254" t="s">
        <v>11</v>
      </c>
      <c r="G2035" s="492"/>
    </row>
    <row r="2036" spans="2:7">
      <c r="B2036" s="267">
        <v>46024</v>
      </c>
      <c r="C2036" s="257">
        <v>3500</v>
      </c>
      <c r="D2036" s="258">
        <v>5</v>
      </c>
      <c r="E2036" s="258"/>
      <c r="F2036" s="258">
        <f>D2036-E2036</f>
        <v>5</v>
      </c>
      <c r="G2036" s="257">
        <f>C2036*D2036</f>
        <v>17500</v>
      </c>
    </row>
    <row r="2037" spans="2:7">
      <c r="B2037" s="267"/>
      <c r="C2037" s="257"/>
      <c r="D2037" s="268"/>
      <c r="E2037" s="258"/>
      <c r="F2037" s="358"/>
      <c r="G2037" s="289">
        <f>C2037*D2037</f>
        <v>0</v>
      </c>
    </row>
    <row r="2038" spans="2:7">
      <c r="B2038" s="407"/>
      <c r="C2038" s="257"/>
      <c r="D2038" s="261"/>
      <c r="E2038" s="261"/>
      <c r="F2038" s="301"/>
      <c r="G2038" s="262">
        <f>C2038*D2038</f>
        <v>0</v>
      </c>
    </row>
    <row r="2039" spans="2:7">
      <c r="B2039" s="407"/>
      <c r="C2039" s="257"/>
      <c r="D2039" s="261"/>
      <c r="E2039" s="261"/>
      <c r="F2039" s="301"/>
      <c r="G2039" s="262">
        <f>C2039*D2039</f>
        <v>0</v>
      </c>
    </row>
    <row r="2040" spans="2:7">
      <c r="B2040" s="428"/>
      <c r="C2040" s="257"/>
      <c r="D2040" s="261"/>
      <c r="E2040" s="258"/>
      <c r="F2040" s="258"/>
      <c r="G2040" s="262">
        <f t="shared" ref="G2040:G2048" si="213">C2040*D2040</f>
        <v>0</v>
      </c>
    </row>
    <row r="2041" spans="2:7">
      <c r="B2041" s="256"/>
      <c r="C2041" s="257"/>
      <c r="D2041" s="258"/>
      <c r="E2041" s="258"/>
      <c r="F2041" s="258"/>
      <c r="G2041" s="262">
        <f t="shared" si="213"/>
        <v>0</v>
      </c>
    </row>
    <row r="2042" spans="2:7">
      <c r="B2042" s="256"/>
      <c r="C2042" s="248"/>
      <c r="D2042" s="266"/>
      <c r="E2042" s="268"/>
      <c r="F2042" s="301"/>
      <c r="G2042" s="262">
        <f t="shared" si="213"/>
        <v>0</v>
      </c>
    </row>
    <row r="2043" spans="2:7">
      <c r="B2043" s="256"/>
      <c r="C2043" s="248"/>
      <c r="D2043" s="266"/>
      <c r="E2043" s="268"/>
      <c r="F2043" s="301"/>
      <c r="G2043" s="262">
        <f t="shared" si="213"/>
        <v>0</v>
      </c>
    </row>
    <row r="2044" spans="2:7">
      <c r="B2044" s="256"/>
      <c r="C2044" s="248"/>
      <c r="D2044" s="266"/>
      <c r="E2044" s="268"/>
      <c r="F2044" s="301"/>
      <c r="G2044" s="262">
        <f t="shared" si="213"/>
        <v>0</v>
      </c>
    </row>
    <row r="2045" spans="2:7">
      <c r="B2045" s="256"/>
      <c r="C2045" s="248"/>
      <c r="D2045" s="266"/>
      <c r="E2045" s="268"/>
      <c r="F2045" s="301"/>
      <c r="G2045" s="262">
        <f t="shared" si="213"/>
        <v>0</v>
      </c>
    </row>
    <row r="2046" spans="2:7">
      <c r="B2046" s="256"/>
      <c r="C2046" s="248"/>
      <c r="D2046" s="266"/>
      <c r="E2046" s="268"/>
      <c r="F2046" s="301"/>
      <c r="G2046" s="262">
        <f t="shared" si="213"/>
        <v>0</v>
      </c>
    </row>
    <row r="2047" spans="2:7">
      <c r="B2047" s="256"/>
      <c r="C2047" s="248"/>
      <c r="D2047" s="266"/>
      <c r="E2047" s="268"/>
      <c r="F2047" s="301"/>
      <c r="G2047" s="262">
        <f t="shared" si="213"/>
        <v>0</v>
      </c>
    </row>
    <row r="2048" spans="2:7">
      <c r="B2048" s="256"/>
      <c r="C2048" s="248"/>
      <c r="D2048" s="266"/>
      <c r="E2048" s="268"/>
      <c r="F2048" s="301"/>
      <c r="G2048" s="262">
        <f t="shared" si="213"/>
        <v>0</v>
      </c>
    </row>
    <row r="2049" spans="2:9">
      <c r="B2049" s="256"/>
      <c r="C2049" s="96"/>
      <c r="D2049" s="266"/>
      <c r="E2049" s="273"/>
      <c r="F2049" s="301"/>
      <c r="G2049" s="396">
        <f t="shared" ref="G2049:G2053" si="214">C2049*D2049</f>
        <v>0</v>
      </c>
    </row>
    <row r="2050" spans="2:9">
      <c r="B2050" s="256"/>
      <c r="C2050" s="96"/>
      <c r="D2050" s="266"/>
      <c r="E2050" s="273"/>
      <c r="F2050" s="301"/>
      <c r="G2050" s="396">
        <f t="shared" si="214"/>
        <v>0</v>
      </c>
      <c r="H2050" s="100">
        <v>0</v>
      </c>
      <c r="I2050" t="s">
        <v>17</v>
      </c>
    </row>
    <row r="2051" spans="2:9">
      <c r="B2051" s="256"/>
      <c r="C2051" s="257"/>
      <c r="D2051" s="266"/>
      <c r="E2051" s="273"/>
      <c r="F2051" s="301"/>
      <c r="G2051" s="396">
        <f t="shared" si="214"/>
        <v>0</v>
      </c>
      <c r="H2051" s="98">
        <v>5</v>
      </c>
      <c r="I2051" s="89" t="s">
        <v>12</v>
      </c>
    </row>
    <row r="2052" spans="2:9">
      <c r="B2052" s="267"/>
      <c r="C2052" s="257"/>
      <c r="D2052" s="266"/>
      <c r="E2052" s="258"/>
      <c r="F2052" s="301"/>
      <c r="G2052" s="257">
        <f t="shared" si="214"/>
        <v>0</v>
      </c>
      <c r="H2052" s="85">
        <v>0</v>
      </c>
      <c r="I2052" s="89" t="s">
        <v>13</v>
      </c>
    </row>
    <row r="2053" spans="2:9">
      <c r="B2053" s="256"/>
      <c r="C2053" s="96"/>
      <c r="D2053" s="271"/>
      <c r="E2053" s="258"/>
      <c r="F2053" s="301"/>
      <c r="G2053" s="289">
        <f t="shared" si="214"/>
        <v>0</v>
      </c>
      <c r="H2053" s="94">
        <v>0</v>
      </c>
      <c r="I2053" s="89" t="s">
        <v>14</v>
      </c>
    </row>
    <row r="2054" spans="2:9">
      <c r="B2054" s="267"/>
      <c r="C2054" s="257"/>
      <c r="D2054" s="271"/>
      <c r="E2054" s="258"/>
      <c r="F2054" s="301"/>
      <c r="G2054" s="289"/>
      <c r="H2054" s="87">
        <v>0</v>
      </c>
      <c r="I2054" s="89" t="s">
        <v>15</v>
      </c>
    </row>
    <row r="2055" spans="2:9">
      <c r="B2055" s="256"/>
      <c r="C2055" s="257"/>
      <c r="D2055" s="271"/>
      <c r="E2055" s="258"/>
      <c r="F2055" s="258"/>
      <c r="G2055" s="257"/>
      <c r="I2055" s="89"/>
    </row>
    <row r="2056" spans="2:9">
      <c r="B2056" s="256"/>
      <c r="C2056" s="83"/>
      <c r="D2056" s="303"/>
      <c r="E2056" s="258"/>
      <c r="F2056" s="268"/>
      <c r="G2056" s="289"/>
      <c r="I2056" s="89"/>
    </row>
    <row r="2057" spans="2:9">
      <c r="B2057" s="256"/>
      <c r="C2057" s="257"/>
      <c r="D2057" s="271"/>
      <c r="E2057" s="258"/>
      <c r="F2057" s="258"/>
      <c r="G2057" s="257"/>
      <c r="I2057" s="89"/>
    </row>
    <row r="2058" spans="2:9">
      <c r="B2058" s="377"/>
      <c r="C2058" s="385"/>
      <c r="D2058" s="271"/>
      <c r="E2058" s="258"/>
      <c r="F2058" s="258"/>
      <c r="G2058" s="257"/>
      <c r="I2058" s="89"/>
    </row>
    <row r="2059" spans="2:9">
      <c r="B2059" s="377"/>
      <c r="C2059" s="385"/>
      <c r="D2059" s="271"/>
      <c r="E2059" s="258"/>
      <c r="F2059" s="258"/>
      <c r="G2059" s="257"/>
      <c r="I2059" s="89"/>
    </row>
    <row r="2060" spans="2:9">
      <c r="B2060" s="377"/>
      <c r="C2060" s="385"/>
      <c r="D2060" s="271"/>
      <c r="E2060" s="258"/>
      <c r="F2060" s="258"/>
      <c r="G2060" s="257"/>
      <c r="I2060" s="89"/>
    </row>
    <row r="2061" spans="2:9">
      <c r="B2061" s="493" t="s">
        <v>16</v>
      </c>
      <c r="C2061" s="494"/>
      <c r="D2061" s="276">
        <f>SUM(D2036:D2057)</f>
        <v>5</v>
      </c>
      <c r="E2061" s="276">
        <f>SUM(E2037:E2057)</f>
        <v>0</v>
      </c>
      <c r="F2061" s="276">
        <f>D2061-E2061</f>
        <v>5</v>
      </c>
      <c r="G2061" s="277">
        <f>SUM(G2036:G2057)</f>
        <v>17500</v>
      </c>
    </row>
    <row r="2063" spans="2:9">
      <c r="B2063" s="493" t="s">
        <v>18</v>
      </c>
      <c r="C2063" s="495"/>
      <c r="D2063" s="495"/>
      <c r="E2063" s="494"/>
      <c r="F2063" s="276" t="s">
        <v>19</v>
      </c>
      <c r="G2063" s="279" t="s">
        <v>20</v>
      </c>
    </row>
    <row r="2064" spans="2:9">
      <c r="B2064" s="496" t="str">
        <f>B2017</f>
        <v>Saldo Awal 2  Jan 2026</v>
      </c>
      <c r="C2064" s="497"/>
      <c r="D2064" s="497"/>
      <c r="E2064" s="498"/>
      <c r="F2064" s="276">
        <f>D2036</f>
        <v>5</v>
      </c>
      <c r="G2064" s="277">
        <f>G2036</f>
        <v>17500</v>
      </c>
    </row>
    <row r="2065" spans="1:7">
      <c r="B2065" s="496" t="s">
        <v>317</v>
      </c>
      <c r="C2065" s="497"/>
      <c r="D2065" s="497"/>
      <c r="E2065" s="498"/>
      <c r="F2065" s="276">
        <f>D2061-F2064</f>
        <v>0</v>
      </c>
      <c r="G2065" s="277">
        <f>G2061-G2064</f>
        <v>0</v>
      </c>
    </row>
    <row r="2066" spans="1:7">
      <c r="B2066" s="496" t="str">
        <f>B2019</f>
        <v>Saldo Akhir 31 Maret 2026</v>
      </c>
      <c r="C2066" s="497"/>
      <c r="D2066" s="497"/>
      <c r="E2066" s="498"/>
      <c r="F2066" s="280">
        <f>SUM(B2069:B2072)</f>
        <v>5</v>
      </c>
      <c r="G2066" s="281">
        <f>SUM(D2069:E2072)</f>
        <v>17500</v>
      </c>
    </row>
    <row r="2067" spans="1:7">
      <c r="B2067" s="282"/>
      <c r="C2067" s="283"/>
      <c r="D2067" s="283"/>
      <c r="E2067" s="284"/>
      <c r="F2067" s="285"/>
      <c r="G2067" s="286"/>
    </row>
    <row r="2068" spans="1:7" ht="30">
      <c r="B2068" s="255" t="s">
        <v>22</v>
      </c>
      <c r="C2068" s="254" t="s">
        <v>23</v>
      </c>
      <c r="D2068" s="499" t="s">
        <v>20</v>
      </c>
      <c r="E2068" s="499"/>
      <c r="F2068" s="287"/>
      <c r="G2068" s="288"/>
    </row>
    <row r="2069" spans="1:7">
      <c r="B2069" s="268">
        <f>F2061</f>
        <v>5</v>
      </c>
      <c r="C2069" s="257">
        <v>3500</v>
      </c>
      <c r="D2069" s="500">
        <f>B2069*C2069</f>
        <v>17500</v>
      </c>
      <c r="E2069" s="500"/>
      <c r="F2069" s="285"/>
      <c r="G2069" s="286"/>
    </row>
    <row r="2070" spans="1:7">
      <c r="B2070" s="268"/>
      <c r="C2070" s="257"/>
      <c r="D2070" s="500"/>
      <c r="E2070" s="500"/>
      <c r="F2070" s="285"/>
      <c r="G2070" s="286"/>
    </row>
    <row r="2071" spans="1:7">
      <c r="B2071" s="268"/>
      <c r="C2071" s="289"/>
      <c r="D2071" s="500">
        <f t="shared" ref="D2071:D2072" si="215">B2071*C2071</f>
        <v>0</v>
      </c>
      <c r="E2071" s="500"/>
      <c r="F2071" s="285"/>
      <c r="G2071" s="286"/>
    </row>
    <row r="2072" spans="1:7">
      <c r="B2072" s="268"/>
      <c r="C2072" s="289"/>
      <c r="D2072" s="500">
        <f t="shared" si="215"/>
        <v>0</v>
      </c>
      <c r="E2072" s="500"/>
      <c r="F2072" s="285"/>
      <c r="G2072" s="286"/>
    </row>
    <row r="2073" spans="1:7">
      <c r="B2073" s="501" t="s">
        <v>24</v>
      </c>
      <c r="C2073" s="501"/>
      <c r="D2073" s="501"/>
      <c r="E2073" s="501"/>
      <c r="F2073" s="276">
        <f>F2064+F2065-F2066</f>
        <v>0</v>
      </c>
      <c r="G2073" s="277">
        <f>G2064+G2065-G2066</f>
        <v>0</v>
      </c>
    </row>
    <row r="2076" spans="1:7">
      <c r="B2076" s="502" t="s">
        <v>0</v>
      </c>
      <c r="C2076" s="502"/>
      <c r="D2076" s="502"/>
      <c r="E2076" s="502"/>
      <c r="F2076" s="502"/>
      <c r="G2076" s="502"/>
    </row>
    <row r="2078" spans="1:7">
      <c r="A2078" s="250">
        <v>56</v>
      </c>
      <c r="B2078" s="252" t="s">
        <v>1</v>
      </c>
      <c r="C2078" s="432" t="str">
        <f>'Rekap Master'!B65</f>
        <v>Isolasi kertas</v>
      </c>
      <c r="G2078" s="253"/>
    </row>
    <row r="2079" spans="1:7">
      <c r="B2079" s="252" t="s">
        <v>3</v>
      </c>
      <c r="C2079" s="308" t="s">
        <v>27</v>
      </c>
      <c r="G2079" s="253"/>
    </row>
    <row r="2080" spans="1:7">
      <c r="G2080" s="253"/>
    </row>
    <row r="2081" spans="2:7" ht="15" customHeight="1">
      <c r="B2081" s="499" t="s">
        <v>5</v>
      </c>
      <c r="C2081" s="487" t="s">
        <v>6</v>
      </c>
      <c r="D2081" s="489" t="s">
        <v>7</v>
      </c>
      <c r="E2081" s="490"/>
      <c r="F2081" s="491"/>
      <c r="G2081" s="492" t="s">
        <v>8</v>
      </c>
    </row>
    <row r="2082" spans="2:7">
      <c r="B2082" s="499"/>
      <c r="C2082" s="488"/>
      <c r="D2082" s="254" t="s">
        <v>9</v>
      </c>
      <c r="E2082" s="254" t="s">
        <v>10</v>
      </c>
      <c r="F2082" s="254" t="s">
        <v>11</v>
      </c>
      <c r="G2082" s="492"/>
    </row>
    <row r="2083" spans="2:7">
      <c r="B2083" s="267">
        <v>46024</v>
      </c>
      <c r="C2083" s="257">
        <v>7770</v>
      </c>
      <c r="D2083" s="258">
        <v>10</v>
      </c>
      <c r="E2083" s="258"/>
      <c r="F2083" s="258">
        <f>D2083-E2083</f>
        <v>10</v>
      </c>
      <c r="G2083" s="257">
        <f>C2083*D2083</f>
        <v>77700</v>
      </c>
    </row>
    <row r="2084" spans="2:7">
      <c r="B2084" s="267"/>
      <c r="C2084" s="257"/>
      <c r="D2084" s="268"/>
      <c r="E2084" s="258"/>
      <c r="F2084" s="258"/>
      <c r="G2084" s="289">
        <f>C2084*D2084</f>
        <v>0</v>
      </c>
    </row>
    <row r="2085" spans="2:7">
      <c r="B2085" s="267"/>
      <c r="C2085" s="81"/>
      <c r="D2085" s="303"/>
      <c r="E2085" s="303"/>
      <c r="F2085" s="268"/>
      <c r="G2085" s="289">
        <f t="shared" ref="G2085:G2090" si="216">C2085*D2085</f>
        <v>0</v>
      </c>
    </row>
    <row r="2086" spans="2:7" ht="15.75">
      <c r="B2086" s="270"/>
      <c r="C2086" s="81"/>
      <c r="D2086" s="303"/>
      <c r="E2086" s="304"/>
      <c r="F2086" s="268"/>
      <c r="G2086" s="289">
        <f t="shared" si="216"/>
        <v>0</v>
      </c>
    </row>
    <row r="2087" spans="2:7" ht="15.75">
      <c r="B2087" s="270"/>
      <c r="C2087" s="81"/>
      <c r="D2087" s="303"/>
      <c r="E2087" s="304"/>
      <c r="F2087" s="268"/>
      <c r="G2087" s="289">
        <f t="shared" si="216"/>
        <v>0</v>
      </c>
    </row>
    <row r="2088" spans="2:7" ht="15.75">
      <c r="B2088" s="270"/>
      <c r="C2088" s="81"/>
      <c r="D2088" s="303"/>
      <c r="E2088" s="304"/>
      <c r="F2088" s="268"/>
      <c r="G2088" s="289">
        <f t="shared" si="216"/>
        <v>0</v>
      </c>
    </row>
    <row r="2089" spans="2:7" ht="15.75">
      <c r="B2089" s="270"/>
      <c r="C2089" s="81"/>
      <c r="D2089" s="303"/>
      <c r="E2089" s="304"/>
      <c r="F2089" s="268"/>
      <c r="G2089" s="289">
        <f t="shared" si="216"/>
        <v>0</v>
      </c>
    </row>
    <row r="2090" spans="2:7">
      <c r="B2090" s="311"/>
      <c r="C2090" s="96"/>
      <c r="D2090" s="303"/>
      <c r="E2090" s="303"/>
      <c r="F2090" s="268"/>
      <c r="G2090" s="289">
        <f t="shared" si="216"/>
        <v>0</v>
      </c>
    </row>
    <row r="2091" spans="2:7">
      <c r="B2091" s="493" t="s">
        <v>16</v>
      </c>
      <c r="C2091" s="494"/>
      <c r="D2091" s="276">
        <f>SUM(D2083:D2090)</f>
        <v>10</v>
      </c>
      <c r="E2091" s="276">
        <f>SUM(E2084:E2090)</f>
        <v>0</v>
      </c>
      <c r="F2091" s="276">
        <f>D2091-E2091</f>
        <v>10</v>
      </c>
      <c r="G2091" s="277">
        <f>SUM(G2083:G2090)</f>
        <v>77700</v>
      </c>
    </row>
    <row r="2093" spans="2:7">
      <c r="B2093" s="493" t="s">
        <v>18</v>
      </c>
      <c r="C2093" s="495"/>
      <c r="D2093" s="495"/>
      <c r="E2093" s="494"/>
      <c r="F2093" s="276" t="s">
        <v>19</v>
      </c>
      <c r="G2093" s="279" t="s">
        <v>20</v>
      </c>
    </row>
    <row r="2094" spans="2:7">
      <c r="B2094" s="496" t="str">
        <f>B2064</f>
        <v>Saldo Awal 2  Jan 2026</v>
      </c>
      <c r="C2094" s="497"/>
      <c r="D2094" s="497"/>
      <c r="E2094" s="498"/>
      <c r="F2094" s="276">
        <f>D2083</f>
        <v>10</v>
      </c>
      <c r="G2094" s="277">
        <f>G2083</f>
        <v>77700</v>
      </c>
    </row>
    <row r="2095" spans="2:7">
      <c r="B2095" s="496" t="s">
        <v>317</v>
      </c>
      <c r="C2095" s="497"/>
      <c r="D2095" s="497"/>
      <c r="E2095" s="498"/>
      <c r="F2095" s="276">
        <f>D2091-F2094</f>
        <v>0</v>
      </c>
      <c r="G2095" s="277">
        <f>G2091-G2094</f>
        <v>0</v>
      </c>
    </row>
    <row r="2096" spans="2:7">
      <c r="B2096" s="496" t="str">
        <f>B2066</f>
        <v>Saldo Akhir 31 Maret 2026</v>
      </c>
      <c r="C2096" s="497"/>
      <c r="D2096" s="497"/>
      <c r="E2096" s="498"/>
      <c r="F2096" s="280">
        <f>SUM(B2099:B2102)</f>
        <v>10</v>
      </c>
      <c r="G2096" s="281">
        <f>SUM(D2099:E2102)</f>
        <v>77700</v>
      </c>
    </row>
    <row r="2097" spans="1:7">
      <c r="B2097" s="282" t="s">
        <v>465</v>
      </c>
      <c r="C2097" s="283"/>
      <c r="D2097" s="283"/>
      <c r="E2097" s="284"/>
      <c r="F2097" s="285"/>
      <c r="G2097" s="286"/>
    </row>
    <row r="2098" spans="1:7" ht="30">
      <c r="B2098" s="255" t="s">
        <v>22</v>
      </c>
      <c r="C2098" s="254" t="s">
        <v>23</v>
      </c>
      <c r="D2098" s="499" t="s">
        <v>20</v>
      </c>
      <c r="E2098" s="499"/>
      <c r="F2098" s="287"/>
      <c r="G2098" s="288"/>
    </row>
    <row r="2099" spans="1:7">
      <c r="B2099" s="268">
        <f>F2091</f>
        <v>10</v>
      </c>
      <c r="C2099" s="257">
        <v>7770</v>
      </c>
      <c r="D2099" s="500">
        <f>B2099*C2099</f>
        <v>77700</v>
      </c>
      <c r="E2099" s="500"/>
      <c r="F2099" s="285"/>
      <c r="G2099" s="286"/>
    </row>
    <row r="2100" spans="1:7">
      <c r="B2100" s="268"/>
      <c r="C2100" s="289"/>
      <c r="D2100" s="500">
        <f t="shared" ref="D2100:D2102" si="217">B2100*C2100</f>
        <v>0</v>
      </c>
      <c r="E2100" s="500"/>
      <c r="F2100" s="285"/>
      <c r="G2100" s="286"/>
    </row>
    <row r="2101" spans="1:7">
      <c r="B2101" s="268"/>
      <c r="C2101" s="289"/>
      <c r="D2101" s="500">
        <f t="shared" si="217"/>
        <v>0</v>
      </c>
      <c r="E2101" s="500"/>
      <c r="F2101" s="285"/>
      <c r="G2101" s="286"/>
    </row>
    <row r="2102" spans="1:7">
      <c r="B2102" s="268"/>
      <c r="C2102" s="289"/>
      <c r="D2102" s="500">
        <f t="shared" si="217"/>
        <v>0</v>
      </c>
      <c r="E2102" s="500"/>
      <c r="F2102" s="285"/>
      <c r="G2102" s="286"/>
    </row>
    <row r="2103" spans="1:7">
      <c r="B2103" s="501" t="s">
        <v>24</v>
      </c>
      <c r="C2103" s="501"/>
      <c r="D2103" s="501"/>
      <c r="E2103" s="501"/>
      <c r="F2103" s="276">
        <f>F2094+F2095-F2096</f>
        <v>0</v>
      </c>
      <c r="G2103" s="277">
        <f>G2094+G2095-G2096</f>
        <v>0</v>
      </c>
    </row>
    <row r="2106" spans="1:7">
      <c r="B2106" s="502" t="s">
        <v>0</v>
      </c>
      <c r="C2106" s="502"/>
      <c r="D2106" s="502"/>
      <c r="E2106" s="502"/>
      <c r="F2106" s="502"/>
      <c r="G2106" s="502"/>
    </row>
    <row r="2108" spans="1:7">
      <c r="A2108" s="250">
        <v>57</v>
      </c>
      <c r="B2108" s="252" t="s">
        <v>1</v>
      </c>
      <c r="C2108" s="253" t="e">
        <f>#REF!</f>
        <v>#REF!</v>
      </c>
      <c r="G2108" s="253"/>
    </row>
    <row r="2109" spans="1:7">
      <c r="B2109" s="252" t="s">
        <v>3</v>
      </c>
      <c r="C2109" s="308" t="s">
        <v>27</v>
      </c>
      <c r="G2109" s="253"/>
    </row>
    <row r="2110" spans="1:7">
      <c r="G2110" s="253"/>
    </row>
    <row r="2111" spans="1:7" ht="15" customHeight="1">
      <c r="B2111" s="499" t="s">
        <v>5</v>
      </c>
      <c r="C2111" s="487" t="s">
        <v>6</v>
      </c>
      <c r="D2111" s="489" t="s">
        <v>7</v>
      </c>
      <c r="E2111" s="490"/>
      <c r="F2111" s="491"/>
      <c r="G2111" s="492" t="s">
        <v>8</v>
      </c>
    </row>
    <row r="2112" spans="1:7">
      <c r="B2112" s="499"/>
      <c r="C2112" s="488"/>
      <c r="D2112" s="254" t="s">
        <v>9</v>
      </c>
      <c r="E2112" s="254" t="s">
        <v>10</v>
      </c>
      <c r="F2112" s="254" t="s">
        <v>11</v>
      </c>
      <c r="G2112" s="492"/>
    </row>
    <row r="2113" spans="2:7">
      <c r="B2113" s="267">
        <v>46024</v>
      </c>
      <c r="C2113" s="257"/>
      <c r="D2113" s="258"/>
      <c r="E2113" s="258"/>
      <c r="F2113" s="258"/>
      <c r="G2113" s="257">
        <f>C2113*D2113</f>
        <v>0</v>
      </c>
    </row>
    <row r="2114" spans="2:7">
      <c r="B2114" s="407"/>
      <c r="C2114" s="257"/>
      <c r="D2114" s="258"/>
      <c r="E2114" s="261"/>
      <c r="F2114" s="261"/>
      <c r="G2114" s="257">
        <f>C2114*D2114</f>
        <v>0</v>
      </c>
    </row>
    <row r="2115" spans="2:7">
      <c r="B2115" s="429"/>
      <c r="C2115" s="257"/>
      <c r="D2115" s="258"/>
      <c r="E2115" s="261"/>
      <c r="F2115" s="261"/>
      <c r="G2115" s="257">
        <f>C2115*D2115</f>
        <v>0</v>
      </c>
    </row>
    <row r="2116" spans="2:7">
      <c r="B2116" s="407"/>
      <c r="C2116" s="257"/>
      <c r="D2116" s="258"/>
      <c r="E2116" s="261"/>
      <c r="F2116" s="261"/>
      <c r="G2116" s="257">
        <f>C2116*D2116</f>
        <v>0</v>
      </c>
    </row>
    <row r="2117" spans="2:7">
      <c r="B2117" s="407"/>
      <c r="C2117" s="257"/>
      <c r="D2117" s="258"/>
      <c r="E2117" s="261"/>
      <c r="F2117" s="261"/>
      <c r="G2117" s="262">
        <f>D2117*C2117</f>
        <v>0</v>
      </c>
    </row>
    <row r="2118" spans="2:7">
      <c r="B2118" s="407"/>
      <c r="C2118" s="257"/>
      <c r="D2118" s="258"/>
      <c r="E2118" s="261"/>
      <c r="F2118" s="261"/>
      <c r="G2118" s="262">
        <f>D2118*C2118</f>
        <v>0</v>
      </c>
    </row>
    <row r="2119" spans="2:7">
      <c r="B2119" s="428"/>
      <c r="C2119" s="257"/>
      <c r="D2119" s="258"/>
      <c r="E2119" s="261"/>
      <c r="F2119" s="261"/>
      <c r="G2119" s="262">
        <f>D2119*C2119</f>
        <v>0</v>
      </c>
    </row>
    <row r="2120" spans="2:7">
      <c r="B2120" s="452"/>
      <c r="C2120" s="257"/>
      <c r="D2120" s="258"/>
      <c r="E2120" s="261"/>
      <c r="F2120" s="268">
        <f>D2120+F2119-E2120</f>
        <v>0</v>
      </c>
      <c r="G2120" s="289">
        <f t="shared" ref="G2120:G2121" si="218">C2120*D2120</f>
        <v>0</v>
      </c>
    </row>
    <row r="2121" spans="2:7">
      <c r="B2121" s="311"/>
      <c r="C2121" s="96"/>
      <c r="D2121" s="303"/>
      <c r="E2121" s="303"/>
      <c r="F2121" s="268">
        <f>D2121+F2120-E2121</f>
        <v>0</v>
      </c>
      <c r="G2121" s="289">
        <f t="shared" si="218"/>
        <v>0</v>
      </c>
    </row>
    <row r="2122" spans="2:7">
      <c r="B2122" s="493" t="s">
        <v>16</v>
      </c>
      <c r="C2122" s="494"/>
      <c r="D2122" s="276">
        <f>SUM(D2113:D2121)</f>
        <v>0</v>
      </c>
      <c r="E2122" s="276">
        <f>SUM(E2114:E2121)</f>
        <v>0</v>
      </c>
      <c r="F2122" s="276">
        <f>D2122-E2122</f>
        <v>0</v>
      </c>
      <c r="G2122" s="277">
        <f>SUM(G2113:G2121)</f>
        <v>0</v>
      </c>
    </row>
    <row r="2124" spans="2:7">
      <c r="B2124" s="493" t="s">
        <v>18</v>
      </c>
      <c r="C2124" s="495"/>
      <c r="D2124" s="495"/>
      <c r="E2124" s="494"/>
      <c r="F2124" s="276" t="s">
        <v>19</v>
      </c>
      <c r="G2124" s="279" t="s">
        <v>20</v>
      </c>
    </row>
    <row r="2125" spans="2:7">
      <c r="B2125" s="496" t="str">
        <f>B2094</f>
        <v>Saldo Awal 2  Jan 2026</v>
      </c>
      <c r="C2125" s="497"/>
      <c r="D2125" s="497"/>
      <c r="E2125" s="498"/>
      <c r="F2125" s="276">
        <f>D2113</f>
        <v>0</v>
      </c>
      <c r="G2125" s="277">
        <f>G2113</f>
        <v>0</v>
      </c>
    </row>
    <row r="2126" spans="2:7">
      <c r="B2126" s="496" t="s">
        <v>317</v>
      </c>
      <c r="C2126" s="497"/>
      <c r="D2126" s="497"/>
      <c r="E2126" s="498"/>
      <c r="F2126" s="276">
        <f>D2122-F2125</f>
        <v>0</v>
      </c>
      <c r="G2126" s="277">
        <f>G2122-G2125</f>
        <v>0</v>
      </c>
    </row>
    <row r="2127" spans="2:7">
      <c r="B2127" s="496" t="str">
        <f>B2096</f>
        <v>Saldo Akhir 31 Maret 2026</v>
      </c>
      <c r="C2127" s="497"/>
      <c r="D2127" s="497"/>
      <c r="E2127" s="498"/>
      <c r="F2127" s="280">
        <f>SUM(B2130:B2133)</f>
        <v>0</v>
      </c>
      <c r="G2127" s="281">
        <f>SUM(D2130:E2133)</f>
        <v>0</v>
      </c>
    </row>
    <row r="2128" spans="2:7">
      <c r="B2128" s="282" t="s">
        <v>465</v>
      </c>
      <c r="C2128" s="283"/>
      <c r="D2128" s="283"/>
      <c r="E2128" s="284"/>
      <c r="F2128" s="285"/>
      <c r="G2128" s="286"/>
    </row>
    <row r="2129" spans="1:7" ht="30">
      <c r="B2129" s="255" t="s">
        <v>22</v>
      </c>
      <c r="C2129" s="254" t="s">
        <v>23</v>
      </c>
      <c r="D2129" s="499" t="s">
        <v>20</v>
      </c>
      <c r="E2129" s="499"/>
      <c r="F2129" s="287"/>
      <c r="G2129" s="288"/>
    </row>
    <row r="2130" spans="1:7">
      <c r="B2130" s="268">
        <f>F2122</f>
        <v>0</v>
      </c>
      <c r="C2130" s="257">
        <v>5000</v>
      </c>
      <c r="D2130" s="500">
        <f>B2130*C2130</f>
        <v>0</v>
      </c>
      <c r="E2130" s="500"/>
      <c r="F2130" s="285"/>
      <c r="G2130" s="286"/>
    </row>
    <row r="2131" spans="1:7">
      <c r="B2131" s="268"/>
      <c r="C2131" s="289"/>
      <c r="D2131" s="500">
        <f t="shared" ref="D2131:D2133" si="219">B2131*C2131</f>
        <v>0</v>
      </c>
      <c r="E2131" s="500"/>
      <c r="F2131" s="285"/>
      <c r="G2131" s="286"/>
    </row>
    <row r="2132" spans="1:7">
      <c r="B2132" s="268"/>
      <c r="C2132" s="289"/>
      <c r="D2132" s="500">
        <f t="shared" si="219"/>
        <v>0</v>
      </c>
      <c r="E2132" s="500"/>
      <c r="F2132" s="285"/>
      <c r="G2132" s="286"/>
    </row>
    <row r="2133" spans="1:7">
      <c r="B2133" s="268"/>
      <c r="C2133" s="289"/>
      <c r="D2133" s="500">
        <f t="shared" si="219"/>
        <v>0</v>
      </c>
      <c r="E2133" s="500"/>
      <c r="F2133" s="285"/>
      <c r="G2133" s="286"/>
    </row>
    <row r="2134" spans="1:7">
      <c r="B2134" s="501" t="s">
        <v>24</v>
      </c>
      <c r="C2134" s="501"/>
      <c r="D2134" s="501"/>
      <c r="E2134" s="501"/>
      <c r="F2134" s="276">
        <f>F2125+F2126-F2127</f>
        <v>0</v>
      </c>
      <c r="G2134" s="277">
        <f>G2125+G2126-G2127</f>
        <v>0</v>
      </c>
    </row>
    <row r="2137" spans="1:7">
      <c r="B2137" s="502" t="s">
        <v>0</v>
      </c>
      <c r="C2137" s="502"/>
      <c r="D2137" s="502"/>
      <c r="E2137" s="502"/>
      <c r="F2137" s="502"/>
      <c r="G2137" s="502"/>
    </row>
    <row r="2139" spans="1:7">
      <c r="B2139" s="252" t="s">
        <v>1</v>
      </c>
      <c r="C2139" s="253" t="str">
        <f>'Rekap Master'!B67</f>
        <v>isi Staples Max HD-03</v>
      </c>
      <c r="G2139" s="253"/>
    </row>
    <row r="2140" spans="1:7">
      <c r="B2140" s="252" t="s">
        <v>3</v>
      </c>
      <c r="C2140" s="308" t="s">
        <v>36</v>
      </c>
      <c r="G2140" s="253"/>
    </row>
    <row r="2141" spans="1:7">
      <c r="G2141" s="253"/>
    </row>
    <row r="2142" spans="1:7" s="65" customFormat="1" ht="15" customHeight="1">
      <c r="A2142" s="321"/>
      <c r="B2142" s="499" t="s">
        <v>5</v>
      </c>
      <c r="C2142" s="487" t="s">
        <v>6</v>
      </c>
      <c r="D2142" s="489" t="s">
        <v>7</v>
      </c>
      <c r="E2142" s="490"/>
      <c r="F2142" s="491"/>
      <c r="G2142" s="492" t="s">
        <v>8</v>
      </c>
    </row>
    <row r="2143" spans="1:7" s="65" customFormat="1">
      <c r="A2143" s="321"/>
      <c r="B2143" s="499"/>
      <c r="C2143" s="488"/>
      <c r="D2143" s="254" t="s">
        <v>9</v>
      </c>
      <c r="E2143" s="254" t="s">
        <v>10</v>
      </c>
      <c r="F2143" s="254" t="s">
        <v>11</v>
      </c>
      <c r="G2143" s="492"/>
    </row>
    <row r="2144" spans="1:7" s="65" customFormat="1">
      <c r="A2144" s="321"/>
      <c r="B2144" s="267">
        <v>46024</v>
      </c>
      <c r="C2144" s="257">
        <v>6500</v>
      </c>
      <c r="D2144" s="258">
        <v>11</v>
      </c>
      <c r="E2144" s="258"/>
      <c r="F2144" s="258">
        <f>D2144-E2144</f>
        <v>11</v>
      </c>
      <c r="G2144" s="257">
        <f>C2144*D2144</f>
        <v>71500</v>
      </c>
    </row>
    <row r="2145" spans="1:9" s="65" customFormat="1">
      <c r="A2145" s="321"/>
      <c r="B2145" s="407"/>
      <c r="C2145" s="257"/>
      <c r="D2145" s="258"/>
      <c r="E2145" s="258"/>
      <c r="F2145" s="301"/>
      <c r="G2145" s="257">
        <f t="shared" ref="G2145" si="220">C2145*D2145</f>
        <v>0</v>
      </c>
    </row>
    <row r="2146" spans="1:9" s="65" customFormat="1">
      <c r="A2146" s="321"/>
      <c r="B2146" s="428"/>
      <c r="C2146" s="257"/>
      <c r="D2146" s="258"/>
      <c r="E2146" s="261"/>
      <c r="F2146" s="261"/>
      <c r="G2146" s="262">
        <f>D2146*C2146</f>
        <v>0</v>
      </c>
    </row>
    <row r="2147" spans="1:9" s="65" customFormat="1">
      <c r="A2147" s="321"/>
      <c r="B2147" s="330"/>
      <c r="C2147" s="397"/>
      <c r="D2147" s="264"/>
      <c r="E2147" s="261"/>
      <c r="F2147" s="261"/>
      <c r="G2147" s="265"/>
    </row>
    <row r="2148" spans="1:9" s="65" customFormat="1">
      <c r="A2148" s="321"/>
      <c r="B2148" s="330"/>
      <c r="C2148" s="260"/>
      <c r="D2148" s="264"/>
      <c r="E2148" s="261"/>
      <c r="F2148" s="261"/>
      <c r="G2148" s="262">
        <f>D2148*C2148</f>
        <v>0</v>
      </c>
    </row>
    <row r="2149" spans="1:9">
      <c r="B2149" s="330"/>
      <c r="C2149" s="269"/>
      <c r="D2149" s="264"/>
      <c r="E2149" s="261"/>
      <c r="F2149" s="261"/>
      <c r="G2149" s="265"/>
      <c r="H2149" s="100">
        <v>0</v>
      </c>
      <c r="I2149" t="s">
        <v>17</v>
      </c>
    </row>
    <row r="2150" spans="1:9">
      <c r="B2150" s="330"/>
      <c r="C2150" s="351"/>
      <c r="D2150" s="261"/>
      <c r="E2150" s="261"/>
      <c r="F2150" s="261"/>
      <c r="G2150" s="265"/>
      <c r="H2150" s="98">
        <v>11</v>
      </c>
      <c r="I2150" s="89" t="s">
        <v>12</v>
      </c>
    </row>
    <row r="2151" spans="1:9">
      <c r="B2151" s="330"/>
      <c r="C2151" s="263"/>
      <c r="D2151" s="264"/>
      <c r="E2151" s="261"/>
      <c r="F2151" s="261"/>
      <c r="G2151" s="262">
        <f>D2151*C2151</f>
        <v>0</v>
      </c>
      <c r="H2151" s="85">
        <v>0</v>
      </c>
      <c r="I2151" s="89" t="s">
        <v>13</v>
      </c>
    </row>
    <row r="2152" spans="1:9">
      <c r="B2152" s="330"/>
      <c r="C2152" s="263"/>
      <c r="D2152" s="386"/>
      <c r="E2152" s="261"/>
      <c r="F2152" s="261"/>
      <c r="G2152" s="262"/>
      <c r="H2152" s="94">
        <v>0</v>
      </c>
      <c r="I2152" s="89" t="s">
        <v>14</v>
      </c>
    </row>
    <row r="2153" spans="1:9">
      <c r="B2153" s="256"/>
      <c r="C2153" s="81"/>
      <c r="D2153" s="266"/>
      <c r="E2153" s="268"/>
      <c r="F2153" s="258"/>
      <c r="G2153" s="272">
        <f>C2153*D2153</f>
        <v>0</v>
      </c>
      <c r="H2153" s="87">
        <v>0</v>
      </c>
      <c r="I2153" s="89" t="s">
        <v>15</v>
      </c>
    </row>
    <row r="2154" spans="1:9">
      <c r="B2154" s="256"/>
      <c r="C2154" s="81"/>
      <c r="D2154" s="266"/>
      <c r="E2154" s="268"/>
      <c r="F2154" s="258"/>
      <c r="G2154" s="272"/>
    </row>
    <row r="2155" spans="1:9">
      <c r="B2155" s="256"/>
      <c r="C2155" s="257"/>
      <c r="D2155" s="271"/>
      <c r="E2155" s="258"/>
      <c r="F2155" s="301"/>
      <c r="G2155" s="289">
        <f t="shared" ref="G2155:G2156" si="221">C2155*D2155</f>
        <v>0</v>
      </c>
    </row>
    <row r="2156" spans="1:9">
      <c r="B2156" s="311"/>
      <c r="C2156" s="96"/>
      <c r="D2156" s="303"/>
      <c r="E2156" s="303"/>
      <c r="F2156" s="268">
        <f>D2156+F2155-E2156</f>
        <v>0</v>
      </c>
      <c r="G2156" s="289">
        <f t="shared" si="221"/>
        <v>0</v>
      </c>
    </row>
    <row r="2157" spans="1:9">
      <c r="B2157" s="493" t="s">
        <v>16</v>
      </c>
      <c r="C2157" s="494"/>
      <c r="D2157" s="276">
        <f>SUM(D2144:D2156)</f>
        <v>11</v>
      </c>
      <c r="E2157" s="276">
        <f>SUM(E2145:E2156)</f>
        <v>0</v>
      </c>
      <c r="F2157" s="276">
        <f>D2157-E2157</f>
        <v>11</v>
      </c>
      <c r="G2157" s="277">
        <f>SUM(G2144:G2156)</f>
        <v>71500</v>
      </c>
    </row>
    <row r="2159" spans="1:9">
      <c r="B2159" s="493" t="s">
        <v>18</v>
      </c>
      <c r="C2159" s="495"/>
      <c r="D2159" s="495"/>
      <c r="E2159" s="494"/>
      <c r="F2159" s="276" t="s">
        <v>19</v>
      </c>
      <c r="G2159" s="279" t="s">
        <v>20</v>
      </c>
    </row>
    <row r="2160" spans="1:9">
      <c r="B2160" s="496" t="str">
        <f>B2125</f>
        <v>Saldo Awal 2  Jan 2026</v>
      </c>
      <c r="C2160" s="497"/>
      <c r="D2160" s="497"/>
      <c r="E2160" s="498"/>
      <c r="F2160" s="276">
        <f>D2144</f>
        <v>11</v>
      </c>
      <c r="G2160" s="277">
        <f>G2144</f>
        <v>71500</v>
      </c>
    </row>
    <row r="2161" spans="2:8">
      <c r="B2161" s="496" t="s">
        <v>317</v>
      </c>
      <c r="C2161" s="497"/>
      <c r="D2161" s="497"/>
      <c r="E2161" s="498"/>
      <c r="F2161" s="276">
        <f>D2157-F2160</f>
        <v>0</v>
      </c>
      <c r="G2161" s="277">
        <f>G2157-G2160</f>
        <v>0</v>
      </c>
    </row>
    <row r="2162" spans="2:8">
      <c r="B2162" s="496" t="str">
        <f>B2127</f>
        <v>Saldo Akhir 31 Maret 2026</v>
      </c>
      <c r="C2162" s="497"/>
      <c r="D2162" s="497"/>
      <c r="E2162" s="498"/>
      <c r="F2162" s="280">
        <f>SUM(B2165:B2168)</f>
        <v>11</v>
      </c>
      <c r="G2162" s="281">
        <f>SUM(D2165:E2168)</f>
        <v>71500</v>
      </c>
    </row>
    <row r="2163" spans="2:8">
      <c r="B2163" s="282" t="s">
        <v>465</v>
      </c>
      <c r="C2163" s="283"/>
      <c r="D2163" s="283"/>
      <c r="E2163" s="284"/>
      <c r="F2163" s="285"/>
      <c r="G2163" s="286"/>
    </row>
    <row r="2164" spans="2:8" ht="30">
      <c r="B2164" s="255" t="s">
        <v>22</v>
      </c>
      <c r="C2164" s="254" t="s">
        <v>23</v>
      </c>
      <c r="D2164" s="499" t="s">
        <v>20</v>
      </c>
      <c r="E2164" s="499"/>
      <c r="F2164" s="287"/>
      <c r="G2164" s="288"/>
      <c r="H2164" s="66"/>
    </row>
    <row r="2165" spans="2:8">
      <c r="B2165" s="268">
        <f>F2157</f>
        <v>11</v>
      </c>
      <c r="C2165" s="257">
        <v>6500</v>
      </c>
      <c r="D2165" s="500">
        <f>B2165*C2165</f>
        <v>71500</v>
      </c>
      <c r="E2165" s="500"/>
      <c r="F2165" s="285"/>
      <c r="G2165" s="286"/>
    </row>
    <row r="2166" spans="2:8">
      <c r="B2166" s="268"/>
      <c r="C2166" s="289"/>
      <c r="D2166" s="500">
        <f t="shared" ref="D2166:D2168" si="222">B2166*C2166</f>
        <v>0</v>
      </c>
      <c r="E2166" s="500"/>
      <c r="F2166" s="285"/>
      <c r="G2166" s="286"/>
    </row>
    <row r="2167" spans="2:8">
      <c r="B2167" s="268"/>
      <c r="C2167" s="289"/>
      <c r="D2167" s="500">
        <f t="shared" si="222"/>
        <v>0</v>
      </c>
      <c r="E2167" s="500"/>
      <c r="F2167" s="285"/>
      <c r="G2167" s="286"/>
    </row>
    <row r="2168" spans="2:8">
      <c r="B2168" s="268"/>
      <c r="C2168" s="289"/>
      <c r="D2168" s="500">
        <f t="shared" si="222"/>
        <v>0</v>
      </c>
      <c r="E2168" s="500"/>
      <c r="F2168" s="285"/>
      <c r="G2168" s="286"/>
    </row>
    <row r="2169" spans="2:8">
      <c r="B2169" s="501" t="s">
        <v>24</v>
      </c>
      <c r="C2169" s="501"/>
      <c r="D2169" s="501"/>
      <c r="E2169" s="501"/>
      <c r="F2169" s="276">
        <f>F2160+F2161-F2162</f>
        <v>0</v>
      </c>
      <c r="G2169" s="277">
        <f>G2160+G2161-G2162</f>
        <v>0</v>
      </c>
    </row>
    <row r="2171" spans="2:8">
      <c r="B2171" s="502" t="s">
        <v>0</v>
      </c>
      <c r="C2171" s="502"/>
      <c r="D2171" s="502"/>
      <c r="E2171" s="502"/>
      <c r="F2171" s="502"/>
      <c r="G2171" s="502"/>
    </row>
    <row r="2173" spans="2:8">
      <c r="B2173" s="252" t="s">
        <v>1</v>
      </c>
      <c r="C2173" s="253" t="str">
        <f>'Rekap Master'!B68</f>
        <v>Isi Steples besar 9/16</v>
      </c>
      <c r="G2173" s="253"/>
    </row>
    <row r="2174" spans="2:8">
      <c r="B2174" s="252" t="s">
        <v>3</v>
      </c>
      <c r="C2174" s="308" t="s">
        <v>25</v>
      </c>
      <c r="G2174" s="253"/>
    </row>
    <row r="2175" spans="2:8">
      <c r="G2175" s="253"/>
    </row>
    <row r="2176" spans="2:8" ht="15" customHeight="1">
      <c r="B2176" s="499" t="s">
        <v>5</v>
      </c>
      <c r="C2176" s="487" t="s">
        <v>6</v>
      </c>
      <c r="D2176" s="489" t="s">
        <v>7</v>
      </c>
      <c r="E2176" s="490"/>
      <c r="F2176" s="491"/>
      <c r="G2176" s="492" t="s">
        <v>8</v>
      </c>
    </row>
    <row r="2177" spans="2:9">
      <c r="B2177" s="499"/>
      <c r="C2177" s="488"/>
      <c r="D2177" s="254" t="s">
        <v>9</v>
      </c>
      <c r="E2177" s="254" t="s">
        <v>10</v>
      </c>
      <c r="F2177" s="254" t="s">
        <v>11</v>
      </c>
      <c r="G2177" s="492"/>
    </row>
    <row r="2178" spans="2:9">
      <c r="B2178" s="267">
        <v>46024</v>
      </c>
      <c r="C2178" s="257">
        <v>3100</v>
      </c>
      <c r="D2178" s="258">
        <v>4</v>
      </c>
      <c r="E2178" s="258"/>
      <c r="F2178" s="258">
        <f>D2178-E2178</f>
        <v>4</v>
      </c>
      <c r="G2178" s="257">
        <f>C2178*D2178</f>
        <v>12400</v>
      </c>
    </row>
    <row r="2179" spans="2:9">
      <c r="B2179" s="267"/>
      <c r="C2179" s="257"/>
      <c r="D2179" s="258"/>
      <c r="E2179" s="258"/>
      <c r="F2179" s="301"/>
      <c r="G2179" s="289">
        <f>C2179*D2179</f>
        <v>0</v>
      </c>
    </row>
    <row r="2180" spans="2:9">
      <c r="B2180" s="302"/>
      <c r="C2180" s="257"/>
      <c r="D2180" s="271"/>
      <c r="E2180" s="258"/>
      <c r="F2180" s="301"/>
      <c r="G2180" s="257">
        <f t="shared" ref="G2180" si="223">C2180*D2180</f>
        <v>0</v>
      </c>
    </row>
    <row r="2181" spans="2:9">
      <c r="B2181" s="256"/>
      <c r="C2181" s="257"/>
      <c r="D2181" s="271"/>
      <c r="E2181" s="258"/>
      <c r="F2181" s="301"/>
      <c r="G2181" s="289">
        <f t="shared" ref="G2181:G2185" si="224">C2181*D2181</f>
        <v>0</v>
      </c>
    </row>
    <row r="2182" spans="2:9">
      <c r="B2182" s="256"/>
      <c r="C2182" s="96"/>
      <c r="D2182" s="303"/>
      <c r="E2182" s="303"/>
      <c r="F2182" s="301"/>
      <c r="G2182" s="289">
        <f t="shared" si="224"/>
        <v>0</v>
      </c>
    </row>
    <row r="2183" spans="2:9">
      <c r="B2183" s="256"/>
      <c r="C2183" s="96"/>
      <c r="D2183" s="303"/>
      <c r="E2183" s="303"/>
      <c r="F2183" s="301"/>
      <c r="G2183" s="289">
        <f t="shared" si="224"/>
        <v>0</v>
      </c>
    </row>
    <row r="2184" spans="2:9">
      <c r="B2184" s="311"/>
      <c r="C2184" s="83"/>
      <c r="D2184" s="303"/>
      <c r="E2184" s="303"/>
      <c r="F2184" s="301"/>
      <c r="G2184" s="289">
        <f t="shared" si="224"/>
        <v>0</v>
      </c>
    </row>
    <row r="2185" spans="2:9">
      <c r="B2185" s="311"/>
      <c r="C2185" s="96"/>
      <c r="D2185" s="303"/>
      <c r="E2185" s="303"/>
      <c r="F2185" s="301"/>
      <c r="G2185" s="289">
        <f t="shared" si="224"/>
        <v>0</v>
      </c>
    </row>
    <row r="2186" spans="2:9">
      <c r="B2186" s="493" t="s">
        <v>16</v>
      </c>
      <c r="C2186" s="494"/>
      <c r="D2186" s="276">
        <f>SUM(D2178:D2185)</f>
        <v>4</v>
      </c>
      <c r="E2186" s="276">
        <f>SUM(E2179:E2185)</f>
        <v>0</v>
      </c>
      <c r="F2186" s="276">
        <f>D2186-E2186</f>
        <v>4</v>
      </c>
      <c r="G2186" s="277">
        <f>SUM(G2178:G2185)</f>
        <v>12400</v>
      </c>
    </row>
    <row r="2188" spans="2:9">
      <c r="B2188" s="493" t="s">
        <v>18</v>
      </c>
      <c r="C2188" s="495"/>
      <c r="D2188" s="495"/>
      <c r="E2188" s="494"/>
      <c r="F2188" s="276" t="s">
        <v>19</v>
      </c>
      <c r="G2188" s="279" t="s">
        <v>20</v>
      </c>
      <c r="H2188" s="84">
        <v>4</v>
      </c>
      <c r="I2188" s="89" t="s">
        <v>12</v>
      </c>
    </row>
    <row r="2189" spans="2:9">
      <c r="B2189" s="496" t="str">
        <f>B2160</f>
        <v>Saldo Awal 2  Jan 2026</v>
      </c>
      <c r="C2189" s="497"/>
      <c r="D2189" s="497"/>
      <c r="E2189" s="498"/>
      <c r="F2189" s="276">
        <f>D2178</f>
        <v>4</v>
      </c>
      <c r="G2189" s="277">
        <f>G2178</f>
        <v>12400</v>
      </c>
      <c r="H2189" s="85">
        <v>0</v>
      </c>
      <c r="I2189" s="89" t="s">
        <v>13</v>
      </c>
    </row>
    <row r="2190" spans="2:9">
      <c r="B2190" s="496" t="s">
        <v>317</v>
      </c>
      <c r="C2190" s="497"/>
      <c r="D2190" s="497"/>
      <c r="E2190" s="498"/>
      <c r="F2190" s="276">
        <f>D2186-F2189</f>
        <v>0</v>
      </c>
      <c r="G2190" s="277">
        <f>G2186-G2189</f>
        <v>0</v>
      </c>
      <c r="H2190" s="94">
        <v>0</v>
      </c>
      <c r="I2190" s="89" t="s">
        <v>14</v>
      </c>
    </row>
    <row r="2191" spans="2:9">
      <c r="B2191" s="496" t="str">
        <f>B2162</f>
        <v>Saldo Akhir 31 Maret 2026</v>
      </c>
      <c r="C2191" s="497"/>
      <c r="D2191" s="497"/>
      <c r="E2191" s="498"/>
      <c r="F2191" s="280">
        <f>SUM(B2194:B2197)</f>
        <v>4</v>
      </c>
      <c r="G2191" s="281">
        <f>SUM(D2194:E2197)</f>
        <v>12400</v>
      </c>
      <c r="H2191" s="87"/>
      <c r="I2191" s="89" t="s">
        <v>15</v>
      </c>
    </row>
    <row r="2192" spans="2:9">
      <c r="B2192" s="282" t="s">
        <v>465</v>
      </c>
      <c r="C2192" s="283"/>
      <c r="D2192" s="283"/>
      <c r="E2192" s="284"/>
      <c r="F2192" s="285"/>
      <c r="G2192" s="286"/>
    </row>
    <row r="2193" spans="2:7" ht="30">
      <c r="B2193" s="255" t="s">
        <v>22</v>
      </c>
      <c r="C2193" s="254" t="s">
        <v>23</v>
      </c>
      <c r="D2193" s="499" t="s">
        <v>20</v>
      </c>
      <c r="E2193" s="499"/>
      <c r="F2193" s="287"/>
      <c r="G2193" s="288"/>
    </row>
    <row r="2194" spans="2:7">
      <c r="B2194" s="268">
        <f>F2186</f>
        <v>4</v>
      </c>
      <c r="C2194" s="257">
        <v>3100</v>
      </c>
      <c r="D2194" s="500">
        <f>B2194*C2194</f>
        <v>12400</v>
      </c>
      <c r="E2194" s="500"/>
      <c r="F2194" s="285"/>
      <c r="G2194" s="286"/>
    </row>
    <row r="2195" spans="2:7">
      <c r="B2195" s="268"/>
      <c r="C2195" s="289"/>
      <c r="D2195" s="500">
        <f t="shared" ref="D2195:D2197" si="225">B2195*C2195</f>
        <v>0</v>
      </c>
      <c r="E2195" s="500"/>
      <c r="F2195" s="285"/>
      <c r="G2195" s="286"/>
    </row>
    <row r="2196" spans="2:7">
      <c r="B2196" s="268"/>
      <c r="C2196" s="289"/>
      <c r="D2196" s="500">
        <f t="shared" si="225"/>
        <v>0</v>
      </c>
      <c r="E2196" s="500"/>
      <c r="F2196" s="285"/>
      <c r="G2196" s="286"/>
    </row>
    <row r="2197" spans="2:7">
      <c r="B2197" s="268"/>
      <c r="C2197" s="289"/>
      <c r="D2197" s="500">
        <f t="shared" si="225"/>
        <v>0</v>
      </c>
      <c r="E2197" s="500"/>
      <c r="F2197" s="285"/>
      <c r="G2197" s="286"/>
    </row>
    <row r="2198" spans="2:7">
      <c r="B2198" s="501" t="s">
        <v>24</v>
      </c>
      <c r="C2198" s="501"/>
      <c r="D2198" s="501"/>
      <c r="E2198" s="501"/>
      <c r="F2198" s="276">
        <f>F2189+F2190-F2191</f>
        <v>0</v>
      </c>
      <c r="G2198" s="277">
        <f>G2189+G2190-G2191</f>
        <v>0</v>
      </c>
    </row>
    <row r="2200" spans="2:7">
      <c r="B2200" s="502" t="s">
        <v>0</v>
      </c>
      <c r="C2200" s="502"/>
      <c r="D2200" s="502"/>
      <c r="E2200" s="502"/>
      <c r="F2200" s="502"/>
      <c r="G2200" s="502"/>
    </row>
    <row r="2202" spans="2:7">
      <c r="B2202" s="252" t="s">
        <v>1</v>
      </c>
      <c r="C2202" s="253" t="str">
        <f>'Rekap Master'!B69</f>
        <v>Mouse wireies</v>
      </c>
      <c r="G2202" s="253"/>
    </row>
    <row r="2203" spans="2:7">
      <c r="B2203" s="252" t="s">
        <v>3</v>
      </c>
      <c r="C2203" s="308" t="s">
        <v>25</v>
      </c>
      <c r="G2203" s="253"/>
    </row>
    <row r="2204" spans="2:7">
      <c r="G2204" s="253"/>
    </row>
    <row r="2205" spans="2:7" ht="15" customHeight="1">
      <c r="B2205" s="499" t="s">
        <v>5</v>
      </c>
      <c r="C2205" s="487" t="s">
        <v>6</v>
      </c>
      <c r="D2205" s="489" t="s">
        <v>7</v>
      </c>
      <c r="E2205" s="490"/>
      <c r="F2205" s="491"/>
      <c r="G2205" s="492" t="s">
        <v>8</v>
      </c>
    </row>
    <row r="2206" spans="2:7">
      <c r="B2206" s="499"/>
      <c r="C2206" s="488"/>
      <c r="D2206" s="254" t="s">
        <v>9</v>
      </c>
      <c r="E2206" s="254" t="s">
        <v>10</v>
      </c>
      <c r="F2206" s="254" t="s">
        <v>11</v>
      </c>
      <c r="G2206" s="492"/>
    </row>
    <row r="2207" spans="2:7">
      <c r="B2207" s="267">
        <v>46024</v>
      </c>
      <c r="C2207" s="257"/>
      <c r="D2207" s="258"/>
      <c r="E2207" s="258"/>
      <c r="F2207" s="258"/>
      <c r="G2207" s="257">
        <f>C2207*D2207</f>
        <v>0</v>
      </c>
    </row>
    <row r="2208" spans="2:7">
      <c r="B2208" s="267"/>
      <c r="C2208" s="257"/>
      <c r="D2208" s="258"/>
      <c r="E2208" s="258"/>
      <c r="F2208" s="301"/>
      <c r="G2208" s="257">
        <f>C2208*D2208</f>
        <v>0</v>
      </c>
    </row>
    <row r="2209" spans="2:9">
      <c r="B2209" s="267"/>
      <c r="C2209" s="257"/>
      <c r="D2209" s="271"/>
      <c r="E2209" s="258"/>
      <c r="F2209" s="301"/>
      <c r="G2209" s="289">
        <f>C2209*D2209</f>
        <v>0</v>
      </c>
    </row>
    <row r="2210" spans="2:9">
      <c r="B2210" s="267"/>
      <c r="C2210" s="257"/>
      <c r="D2210" s="271"/>
      <c r="E2210" s="258"/>
      <c r="F2210" s="301"/>
      <c r="G2210" s="289">
        <f t="shared" ref="G2210:G2215" si="226">C2210*D2210</f>
        <v>0</v>
      </c>
    </row>
    <row r="2211" spans="2:9">
      <c r="B2211" s="302"/>
      <c r="C2211" s="257"/>
      <c r="D2211" s="271"/>
      <c r="E2211" s="258"/>
      <c r="F2211" s="301"/>
      <c r="G2211" s="257"/>
    </row>
    <row r="2212" spans="2:9">
      <c r="B2212" s="302"/>
      <c r="C2212" s="257"/>
      <c r="D2212" s="271"/>
      <c r="E2212" s="258"/>
      <c r="F2212" s="268"/>
      <c r="G2212" s="289">
        <f t="shared" si="226"/>
        <v>0</v>
      </c>
    </row>
    <row r="2213" spans="2:9">
      <c r="B2213" s="311"/>
      <c r="C2213" s="96"/>
      <c r="D2213" s="303"/>
      <c r="E2213" s="303"/>
      <c r="F2213" s="268"/>
      <c r="G2213" s="289">
        <f t="shared" si="226"/>
        <v>0</v>
      </c>
    </row>
    <row r="2214" spans="2:9">
      <c r="B2214" s="311"/>
      <c r="C2214" s="83"/>
      <c r="D2214" s="303"/>
      <c r="E2214" s="303"/>
      <c r="F2214" s="268">
        <f>D2214+F2213-E2214</f>
        <v>0</v>
      </c>
      <c r="G2214" s="289">
        <f t="shared" si="226"/>
        <v>0</v>
      </c>
    </row>
    <row r="2215" spans="2:9">
      <c r="B2215" s="311"/>
      <c r="C2215" s="96"/>
      <c r="D2215" s="303"/>
      <c r="E2215" s="303"/>
      <c r="F2215" s="268">
        <f>D2215+F2214-E2215</f>
        <v>0</v>
      </c>
      <c r="G2215" s="289">
        <f t="shared" si="226"/>
        <v>0</v>
      </c>
    </row>
    <row r="2216" spans="2:9">
      <c r="B2216" s="493" t="s">
        <v>16</v>
      </c>
      <c r="C2216" s="494"/>
      <c r="D2216" s="276">
        <f>SUM(D2207:D2215)</f>
        <v>0</v>
      </c>
      <c r="E2216" s="276">
        <f>SUM(E2208:E2215)</f>
        <v>0</v>
      </c>
      <c r="F2216" s="276">
        <f>D2216-E2216</f>
        <v>0</v>
      </c>
      <c r="G2216" s="277">
        <f>SUM(G2207:G2215)</f>
        <v>0</v>
      </c>
    </row>
    <row r="2218" spans="2:9">
      <c r="B2218" s="493" t="s">
        <v>18</v>
      </c>
      <c r="C2218" s="495"/>
      <c r="D2218" s="495"/>
      <c r="E2218" s="494"/>
      <c r="F2218" s="276" t="s">
        <v>19</v>
      </c>
      <c r="G2218" s="279" t="s">
        <v>20</v>
      </c>
      <c r="H2218" s="84">
        <v>0</v>
      </c>
      <c r="I2218" s="89" t="s">
        <v>12</v>
      </c>
    </row>
    <row r="2219" spans="2:9">
      <c r="B2219" s="496" t="str">
        <f>B2189</f>
        <v>Saldo Awal 2  Jan 2026</v>
      </c>
      <c r="C2219" s="497"/>
      <c r="D2219" s="497"/>
      <c r="E2219" s="498"/>
      <c r="F2219" s="276">
        <f>D2207</f>
        <v>0</v>
      </c>
      <c r="G2219" s="277">
        <f>G2207</f>
        <v>0</v>
      </c>
      <c r="H2219" s="85">
        <v>0</v>
      </c>
      <c r="I2219" s="89" t="s">
        <v>13</v>
      </c>
    </row>
    <row r="2220" spans="2:9">
      <c r="B2220" s="496" t="s">
        <v>317</v>
      </c>
      <c r="C2220" s="497"/>
      <c r="D2220" s="497"/>
      <c r="E2220" s="498"/>
      <c r="F2220" s="276">
        <f>D2216-F2219</f>
        <v>0</v>
      </c>
      <c r="G2220" s="277">
        <f>G2216-G2219</f>
        <v>0</v>
      </c>
      <c r="H2220" s="94">
        <v>0</v>
      </c>
      <c r="I2220" s="89" t="s">
        <v>14</v>
      </c>
    </row>
    <row r="2221" spans="2:9">
      <c r="B2221" s="496" t="str">
        <f>B2191</f>
        <v>Saldo Akhir 31 Maret 2026</v>
      </c>
      <c r="C2221" s="497"/>
      <c r="D2221" s="497"/>
      <c r="E2221" s="498"/>
      <c r="F2221" s="280">
        <f>SUM(B2224:B2227)</f>
        <v>0</v>
      </c>
      <c r="G2221" s="281">
        <f>SUM(D2224:E2227)</f>
        <v>0</v>
      </c>
      <c r="H2221" s="87"/>
      <c r="I2221" s="89" t="s">
        <v>15</v>
      </c>
    </row>
    <row r="2222" spans="2:9">
      <c r="B2222" s="282" t="s">
        <v>465</v>
      </c>
      <c r="C2222" s="283"/>
      <c r="D2222" s="283"/>
      <c r="E2222" s="284"/>
      <c r="F2222" s="285"/>
      <c r="G2222" s="286"/>
    </row>
    <row r="2223" spans="2:9" ht="30">
      <c r="B2223" s="255" t="s">
        <v>22</v>
      </c>
      <c r="C2223" s="254" t="s">
        <v>23</v>
      </c>
      <c r="D2223" s="499" t="s">
        <v>20</v>
      </c>
      <c r="E2223" s="499"/>
      <c r="F2223" s="287"/>
      <c r="G2223" s="288"/>
    </row>
    <row r="2224" spans="2:9">
      <c r="B2224" s="268">
        <f>F2216</f>
        <v>0</v>
      </c>
      <c r="C2224" s="257"/>
      <c r="D2224" s="500">
        <f>B2224*C2224</f>
        <v>0</v>
      </c>
      <c r="E2224" s="500"/>
      <c r="F2224" s="285"/>
      <c r="G2224" s="286"/>
    </row>
    <row r="2225" spans="1:7">
      <c r="B2225" s="268"/>
      <c r="C2225" s="289"/>
      <c r="D2225" s="500">
        <f t="shared" ref="D2225:D2227" si="227">B2225*C2225</f>
        <v>0</v>
      </c>
      <c r="E2225" s="500"/>
      <c r="F2225" s="285"/>
      <c r="G2225" s="286"/>
    </row>
    <row r="2226" spans="1:7">
      <c r="B2226" s="268"/>
      <c r="C2226" s="289"/>
      <c r="D2226" s="500">
        <f t="shared" si="227"/>
        <v>0</v>
      </c>
      <c r="E2226" s="500"/>
      <c r="F2226" s="285"/>
      <c r="G2226" s="286"/>
    </row>
    <row r="2227" spans="1:7">
      <c r="B2227" s="268"/>
      <c r="C2227" s="289"/>
      <c r="D2227" s="500">
        <f t="shared" si="227"/>
        <v>0</v>
      </c>
      <c r="E2227" s="500"/>
      <c r="F2227" s="285"/>
      <c r="G2227" s="286"/>
    </row>
    <row r="2228" spans="1:7">
      <c r="B2228" s="501" t="s">
        <v>24</v>
      </c>
      <c r="C2228" s="501"/>
      <c r="D2228" s="501"/>
      <c r="E2228" s="501"/>
      <c r="F2228" s="276">
        <f>F2219+F2220-F2221</f>
        <v>0</v>
      </c>
      <c r="G2228" s="277">
        <f>G2219+G2220-G2221</f>
        <v>0</v>
      </c>
    </row>
    <row r="2231" spans="1:7">
      <c r="B2231" s="502" t="s">
        <v>0</v>
      </c>
      <c r="C2231" s="502"/>
      <c r="D2231" s="502"/>
      <c r="E2231" s="502"/>
      <c r="F2231" s="502"/>
      <c r="G2231" s="502"/>
    </row>
    <row r="2233" spans="1:7">
      <c r="A2233" s="250">
        <v>61</v>
      </c>
      <c r="B2233" s="252" t="s">
        <v>1</v>
      </c>
      <c r="C2233" s="253" t="e">
        <f>#REF!</f>
        <v>#REF!</v>
      </c>
      <c r="G2233" s="253"/>
    </row>
    <row r="2234" spans="1:7">
      <c r="B2234" s="252" t="s">
        <v>3</v>
      </c>
      <c r="C2234" s="308" t="s">
        <v>27</v>
      </c>
      <c r="G2234" s="253"/>
    </row>
    <row r="2235" spans="1:7">
      <c r="G2235" s="253"/>
    </row>
    <row r="2236" spans="1:7" ht="15" customHeight="1">
      <c r="B2236" s="499" t="s">
        <v>5</v>
      </c>
      <c r="C2236" s="487" t="s">
        <v>6</v>
      </c>
      <c r="D2236" s="489" t="s">
        <v>7</v>
      </c>
      <c r="E2236" s="490"/>
      <c r="F2236" s="491"/>
      <c r="G2236" s="492" t="s">
        <v>8</v>
      </c>
    </row>
    <row r="2237" spans="1:7">
      <c r="B2237" s="499"/>
      <c r="C2237" s="488"/>
      <c r="D2237" s="254" t="s">
        <v>9</v>
      </c>
      <c r="E2237" s="254" t="s">
        <v>10</v>
      </c>
      <c r="F2237" s="254" t="s">
        <v>11</v>
      </c>
      <c r="G2237" s="492"/>
    </row>
    <row r="2238" spans="1:7">
      <c r="B2238" s="267">
        <v>46024</v>
      </c>
      <c r="C2238" s="257">
        <v>99900</v>
      </c>
      <c r="D2238" s="258">
        <v>2</v>
      </c>
      <c r="E2238" s="258"/>
      <c r="F2238" s="258"/>
      <c r="G2238" s="257">
        <f>C2238*D2238</f>
        <v>199800</v>
      </c>
    </row>
    <row r="2239" spans="1:7">
      <c r="B2239" s="267"/>
      <c r="C2239" s="257"/>
      <c r="D2239" s="258"/>
      <c r="E2239" s="258"/>
      <c r="F2239" s="258"/>
      <c r="G2239" s="257">
        <f t="shared" ref="G2239:G2245" si="228">C2239*D2239</f>
        <v>0</v>
      </c>
    </row>
    <row r="2240" spans="1:7">
      <c r="B2240" s="267"/>
      <c r="C2240" s="257"/>
      <c r="D2240" s="271"/>
      <c r="E2240" s="258"/>
      <c r="F2240" s="258"/>
      <c r="G2240" s="257">
        <f t="shared" si="228"/>
        <v>0</v>
      </c>
    </row>
    <row r="2241" spans="2:9">
      <c r="B2241" s="256"/>
      <c r="C2241" s="257"/>
      <c r="D2241" s="271"/>
      <c r="E2241" s="258"/>
      <c r="F2241" s="258"/>
      <c r="G2241" s="257">
        <f t="shared" si="228"/>
        <v>0</v>
      </c>
    </row>
    <row r="2242" spans="2:9">
      <c r="B2242" s="267"/>
      <c r="C2242" s="257"/>
      <c r="D2242" s="271"/>
      <c r="E2242" s="258"/>
      <c r="F2242" s="258"/>
      <c r="G2242" s="257">
        <f t="shared" si="228"/>
        <v>0</v>
      </c>
    </row>
    <row r="2243" spans="2:9">
      <c r="B2243" s="267"/>
      <c r="C2243" s="257"/>
      <c r="D2243" s="271"/>
      <c r="E2243" s="258"/>
      <c r="F2243" s="258"/>
      <c r="G2243" s="257">
        <f t="shared" si="228"/>
        <v>0</v>
      </c>
    </row>
    <row r="2244" spans="2:9">
      <c r="B2244" s="256"/>
      <c r="C2244" s="257"/>
      <c r="D2244" s="271"/>
      <c r="E2244" s="258"/>
      <c r="F2244" s="258"/>
      <c r="G2244" s="289">
        <f t="shared" si="228"/>
        <v>0</v>
      </c>
    </row>
    <row r="2245" spans="2:9">
      <c r="B2245" s="256"/>
      <c r="C2245" s="257"/>
      <c r="D2245" s="271"/>
      <c r="E2245" s="258"/>
      <c r="F2245" s="258"/>
      <c r="G2245" s="289">
        <f t="shared" si="228"/>
        <v>0</v>
      </c>
    </row>
    <row r="2246" spans="2:9">
      <c r="B2246" s="256"/>
      <c r="C2246" s="257"/>
      <c r="D2246" s="271"/>
      <c r="E2246" s="258"/>
      <c r="F2246" s="258"/>
      <c r="G2246" s="257"/>
    </row>
    <row r="2247" spans="2:9">
      <c r="B2247" s="256"/>
      <c r="C2247" s="257"/>
      <c r="D2247" s="271"/>
      <c r="E2247" s="258"/>
      <c r="F2247" s="258"/>
      <c r="G2247" s="289">
        <f t="shared" ref="G2247:G2256" si="229">C2247*D2247</f>
        <v>0</v>
      </c>
    </row>
    <row r="2248" spans="2:9">
      <c r="B2248" s="256"/>
      <c r="C2248" s="257"/>
      <c r="D2248" s="271"/>
      <c r="E2248" s="258"/>
      <c r="F2248" s="258"/>
      <c r="G2248" s="289">
        <f t="shared" si="229"/>
        <v>0</v>
      </c>
    </row>
    <row r="2249" spans="2:9">
      <c r="B2249" s="256"/>
      <c r="C2249" s="257"/>
      <c r="D2249" s="271"/>
      <c r="E2249" s="258"/>
      <c r="F2249" s="258"/>
      <c r="G2249" s="289">
        <f t="shared" ref="G2249" si="230">C2249*D2249</f>
        <v>0</v>
      </c>
    </row>
    <row r="2250" spans="2:9">
      <c r="B2250" s="256"/>
      <c r="C2250" s="257"/>
      <c r="D2250" s="271"/>
      <c r="E2250" s="258"/>
      <c r="F2250" s="258"/>
      <c r="G2250" s="289">
        <f t="shared" ref="G2250" si="231">C2250*D2250</f>
        <v>0</v>
      </c>
    </row>
    <row r="2251" spans="2:9">
      <c r="B2251" s="256"/>
      <c r="C2251" s="257"/>
      <c r="D2251" s="271"/>
      <c r="E2251" s="258"/>
      <c r="F2251" s="258"/>
      <c r="G2251" s="289">
        <f t="shared" ref="G2251" si="232">C2251*D2251</f>
        <v>0</v>
      </c>
    </row>
    <row r="2252" spans="2:9" ht="15.75">
      <c r="B2252" s="270"/>
      <c r="C2252" s="81"/>
      <c r="D2252" s="303"/>
      <c r="E2252" s="303"/>
      <c r="F2252" s="268"/>
      <c r="G2252" s="289">
        <f t="shared" si="229"/>
        <v>0</v>
      </c>
    </row>
    <row r="2253" spans="2:9" ht="15.75">
      <c r="B2253" s="398"/>
      <c r="C2253" s="343"/>
      <c r="D2253" s="303"/>
      <c r="E2253" s="303"/>
      <c r="F2253" s="268"/>
      <c r="G2253" s="289">
        <f t="shared" ref="G2253" si="233">C2253*D2253</f>
        <v>0</v>
      </c>
    </row>
    <row r="2254" spans="2:9" ht="15.75">
      <c r="B2254" s="398"/>
      <c r="C2254" s="343"/>
      <c r="D2254" s="303"/>
      <c r="E2254" s="303"/>
      <c r="F2254" s="268"/>
      <c r="G2254" s="289">
        <f t="shared" si="229"/>
        <v>0</v>
      </c>
    </row>
    <row r="2255" spans="2:9" ht="15.75">
      <c r="B2255" s="305"/>
      <c r="C2255" s="343"/>
      <c r="D2255" s="303"/>
      <c r="E2255" s="303"/>
      <c r="F2255" s="268"/>
      <c r="G2255" s="289">
        <f t="shared" si="229"/>
        <v>0</v>
      </c>
      <c r="H2255" s="84">
        <v>2</v>
      </c>
      <c r="I2255" s="89" t="s">
        <v>12</v>
      </c>
    </row>
    <row r="2256" spans="2:9" ht="15.75">
      <c r="B2256" s="305"/>
      <c r="C2256" s="343"/>
      <c r="D2256" s="303"/>
      <c r="E2256" s="303"/>
      <c r="F2256" s="268"/>
      <c r="G2256" s="289">
        <f t="shared" si="229"/>
        <v>0</v>
      </c>
      <c r="H2256" s="85">
        <v>0</v>
      </c>
      <c r="I2256" s="89" t="s">
        <v>13</v>
      </c>
    </row>
    <row r="2257" spans="2:9" ht="15.75">
      <c r="B2257" s="305"/>
      <c r="C2257" s="343"/>
      <c r="D2257" s="303"/>
      <c r="E2257" s="303"/>
      <c r="F2257" s="268"/>
      <c r="G2257" s="289">
        <f t="shared" ref="G2257:G2258" si="234">C2257*D2257</f>
        <v>0</v>
      </c>
      <c r="H2257" s="94">
        <v>0</v>
      </c>
      <c r="I2257" s="89" t="s">
        <v>14</v>
      </c>
    </row>
    <row r="2258" spans="2:9" ht="15.75">
      <c r="B2258" s="305"/>
      <c r="C2258" s="343"/>
      <c r="D2258" s="303"/>
      <c r="E2258" s="303"/>
      <c r="F2258" s="268"/>
      <c r="G2258" s="289">
        <f t="shared" si="234"/>
        <v>0</v>
      </c>
      <c r="H2258" s="87"/>
      <c r="I2258" s="89" t="s">
        <v>15</v>
      </c>
    </row>
    <row r="2259" spans="2:9" ht="15.75">
      <c r="B2259" s="399"/>
      <c r="C2259" s="81"/>
      <c r="D2259" s="303"/>
      <c r="E2259" s="303"/>
      <c r="F2259" s="268"/>
      <c r="G2259" s="289"/>
    </row>
    <row r="2260" spans="2:9">
      <c r="B2260" s="493" t="s">
        <v>16</v>
      </c>
      <c r="C2260" s="494"/>
      <c r="D2260" s="276">
        <f>SUM(D2238:D2256)</f>
        <v>2</v>
      </c>
      <c r="E2260" s="276">
        <f>SUM(E2239:E2256)</f>
        <v>0</v>
      </c>
      <c r="F2260" s="276">
        <f>D2260-E2260</f>
        <v>2</v>
      </c>
      <c r="G2260" s="277">
        <f>SUM(G2238:G2256)</f>
        <v>199800</v>
      </c>
    </row>
    <row r="2262" spans="2:9">
      <c r="B2262" s="493" t="s">
        <v>18</v>
      </c>
      <c r="C2262" s="495"/>
      <c r="D2262" s="495"/>
      <c r="E2262" s="494"/>
      <c r="F2262" s="276" t="s">
        <v>19</v>
      </c>
      <c r="G2262" s="279" t="s">
        <v>20</v>
      </c>
    </row>
    <row r="2263" spans="2:9">
      <c r="B2263" s="496" t="str">
        <f>B2219</f>
        <v>Saldo Awal 2  Jan 2026</v>
      </c>
      <c r="C2263" s="497"/>
      <c r="D2263" s="497"/>
      <c r="E2263" s="498"/>
      <c r="F2263" s="276">
        <f>D2238</f>
        <v>2</v>
      </c>
      <c r="G2263" s="277">
        <f>G2238</f>
        <v>199800</v>
      </c>
    </row>
    <row r="2264" spans="2:9">
      <c r="B2264" s="496" t="s">
        <v>518</v>
      </c>
      <c r="C2264" s="497"/>
      <c r="D2264" s="497"/>
      <c r="E2264" s="498"/>
      <c r="F2264" s="276">
        <f>D2260-F2263</f>
        <v>0</v>
      </c>
      <c r="G2264" s="277">
        <f>G2260-G2263</f>
        <v>0</v>
      </c>
    </row>
    <row r="2265" spans="2:9">
      <c r="B2265" s="496" t="str">
        <f>B2221</f>
        <v>Saldo Akhir 31 Maret 2026</v>
      </c>
      <c r="C2265" s="497"/>
      <c r="D2265" s="497"/>
      <c r="E2265" s="498"/>
      <c r="F2265" s="280">
        <f>SUM(B2268:B2271)</f>
        <v>2</v>
      </c>
      <c r="G2265" s="281">
        <f>SUM(D2268:E2271)</f>
        <v>199800</v>
      </c>
    </row>
    <row r="2266" spans="2:9">
      <c r="B2266" s="282" t="s">
        <v>465</v>
      </c>
      <c r="C2266" s="283"/>
      <c r="D2266" s="283"/>
      <c r="E2266" s="284"/>
      <c r="F2266" s="285"/>
      <c r="G2266" s="286"/>
    </row>
    <row r="2267" spans="2:9" ht="30">
      <c r="B2267" s="255" t="s">
        <v>22</v>
      </c>
      <c r="C2267" s="254" t="s">
        <v>23</v>
      </c>
      <c r="D2267" s="499" t="s">
        <v>20</v>
      </c>
      <c r="E2267" s="499"/>
      <c r="F2267" s="287"/>
      <c r="G2267" s="288"/>
    </row>
    <row r="2268" spans="2:9">
      <c r="B2268" s="268">
        <f>F2260</f>
        <v>2</v>
      </c>
      <c r="C2268" s="257">
        <v>99900</v>
      </c>
      <c r="D2268" s="500">
        <f>B2268*C2268</f>
        <v>199800</v>
      </c>
      <c r="E2268" s="500"/>
      <c r="F2268" s="285"/>
      <c r="G2268" s="286"/>
    </row>
    <row r="2269" spans="2:9">
      <c r="B2269" s="268"/>
      <c r="C2269" s="289"/>
      <c r="D2269" s="500">
        <f t="shared" ref="D2269:D2271" si="235">B2269*C2269</f>
        <v>0</v>
      </c>
      <c r="E2269" s="500"/>
      <c r="F2269" s="285"/>
      <c r="G2269" s="286"/>
    </row>
    <row r="2270" spans="2:9">
      <c r="B2270" s="268"/>
      <c r="C2270" s="289"/>
      <c r="D2270" s="500">
        <f t="shared" si="235"/>
        <v>0</v>
      </c>
      <c r="E2270" s="500"/>
      <c r="F2270" s="285"/>
      <c r="G2270" s="286"/>
    </row>
    <row r="2271" spans="2:9">
      <c r="B2271" s="268"/>
      <c r="C2271" s="289"/>
      <c r="D2271" s="500">
        <f t="shared" si="235"/>
        <v>0</v>
      </c>
      <c r="E2271" s="500"/>
      <c r="F2271" s="285"/>
      <c r="G2271" s="286"/>
    </row>
    <row r="2272" spans="2:9">
      <c r="B2272" s="501" t="s">
        <v>24</v>
      </c>
      <c r="C2272" s="501"/>
      <c r="D2272" s="501"/>
      <c r="E2272" s="501"/>
      <c r="F2272" s="276">
        <f>F2263+F2264-F2265</f>
        <v>0</v>
      </c>
      <c r="G2272" s="277">
        <f>G2263+G2264-G2265</f>
        <v>0</v>
      </c>
    </row>
    <row r="2275" spans="1:7">
      <c r="B2275" s="502" t="s">
        <v>0</v>
      </c>
      <c r="C2275" s="502"/>
      <c r="D2275" s="502"/>
      <c r="E2275" s="502"/>
      <c r="F2275" s="502"/>
      <c r="G2275" s="502"/>
    </row>
    <row r="2277" spans="1:7">
      <c r="A2277" s="250">
        <v>62</v>
      </c>
      <c r="B2277" s="252" t="s">
        <v>1</v>
      </c>
      <c r="C2277" s="253" t="str">
        <f>'Rekap Master'!B71</f>
        <v>Tinta Epson 003 color</v>
      </c>
      <c r="G2277" s="253"/>
    </row>
    <row r="2278" spans="1:7">
      <c r="B2278" s="252" t="s">
        <v>3</v>
      </c>
      <c r="C2278" s="308" t="s">
        <v>34</v>
      </c>
      <c r="G2278" s="253"/>
    </row>
    <row r="2279" spans="1:7">
      <c r="G2279" s="253"/>
    </row>
    <row r="2280" spans="1:7" ht="15" customHeight="1">
      <c r="B2280" s="499" t="s">
        <v>5</v>
      </c>
      <c r="C2280" s="487" t="s">
        <v>6</v>
      </c>
      <c r="D2280" s="489" t="s">
        <v>7</v>
      </c>
      <c r="E2280" s="490"/>
      <c r="F2280" s="491"/>
      <c r="G2280" s="492" t="s">
        <v>8</v>
      </c>
    </row>
    <row r="2281" spans="1:7">
      <c r="B2281" s="499"/>
      <c r="C2281" s="488"/>
      <c r="D2281" s="254" t="s">
        <v>9</v>
      </c>
      <c r="E2281" s="254" t="s">
        <v>10</v>
      </c>
      <c r="F2281" s="254" t="s">
        <v>11</v>
      </c>
      <c r="G2281" s="492"/>
    </row>
    <row r="2282" spans="1:7">
      <c r="B2282" s="267">
        <v>46024</v>
      </c>
      <c r="C2282" s="257">
        <v>115000</v>
      </c>
      <c r="D2282" s="258">
        <v>9</v>
      </c>
      <c r="E2282" s="258">
        <v>0</v>
      </c>
      <c r="F2282" s="258">
        <f>D2282-E2282</f>
        <v>9</v>
      </c>
      <c r="G2282" s="257">
        <f>C2282*D2282</f>
        <v>1035000</v>
      </c>
    </row>
    <row r="2283" spans="1:7">
      <c r="B2283" s="267">
        <v>46045</v>
      </c>
      <c r="C2283" s="257"/>
      <c r="D2283" s="268"/>
      <c r="E2283" s="258">
        <v>3</v>
      </c>
      <c r="F2283" s="258"/>
      <c r="G2283" s="257">
        <f t="shared" ref="G2283:G2285" si="236">C2283*D2283</f>
        <v>0</v>
      </c>
    </row>
    <row r="2284" spans="1:7">
      <c r="B2284" s="267">
        <v>46059</v>
      </c>
      <c r="C2284" s="257">
        <f>805003/7</f>
        <v>115000.42857142857</v>
      </c>
      <c r="D2284" s="465">
        <v>7</v>
      </c>
      <c r="E2284" s="258">
        <v>4</v>
      </c>
      <c r="F2284" s="258"/>
      <c r="G2284" s="257">
        <f t="shared" si="236"/>
        <v>805003</v>
      </c>
    </row>
    <row r="2285" spans="1:7">
      <c r="B2285" s="267">
        <v>46090</v>
      </c>
      <c r="C2285" s="257">
        <v>114330</v>
      </c>
      <c r="D2285" s="465">
        <v>10</v>
      </c>
      <c r="E2285" s="258">
        <v>4</v>
      </c>
      <c r="F2285" s="258"/>
      <c r="G2285" s="257">
        <f t="shared" si="236"/>
        <v>1143300</v>
      </c>
    </row>
    <row r="2286" spans="1:7">
      <c r="B2286" s="267">
        <v>46108</v>
      </c>
      <c r="C2286" s="81"/>
      <c r="D2286" s="266"/>
      <c r="E2286" s="268">
        <v>2</v>
      </c>
      <c r="F2286" s="258"/>
      <c r="G2286" s="257">
        <f t="shared" ref="G2286:G2295" si="237">C2286*D2286</f>
        <v>0</v>
      </c>
    </row>
    <row r="2287" spans="1:7">
      <c r="B2287" s="267"/>
      <c r="C2287" s="22"/>
      <c r="D2287" s="266"/>
      <c r="E2287" s="268"/>
      <c r="F2287" s="258"/>
      <c r="G2287" s="257">
        <f t="shared" si="237"/>
        <v>0</v>
      </c>
    </row>
    <row r="2288" spans="1:7">
      <c r="B2288" s="267"/>
      <c r="C2288" s="22"/>
      <c r="D2288" s="266"/>
      <c r="E2288" s="268"/>
      <c r="F2288" s="258"/>
      <c r="G2288" s="257">
        <f t="shared" si="237"/>
        <v>0</v>
      </c>
    </row>
    <row r="2289" spans="2:7">
      <c r="B2289" s="450"/>
      <c r="C2289" s="427"/>
      <c r="D2289" s="418"/>
      <c r="E2289" s="418"/>
      <c r="F2289" s="258"/>
      <c r="G2289" s="257">
        <f t="shared" si="237"/>
        <v>0</v>
      </c>
    </row>
    <row r="2290" spans="2:7">
      <c r="B2290" s="267"/>
      <c r="C2290" s="427"/>
      <c r="D2290" s="418"/>
      <c r="E2290" s="418"/>
      <c r="F2290" s="258"/>
      <c r="G2290" s="257">
        <f t="shared" si="237"/>
        <v>0</v>
      </c>
    </row>
    <row r="2291" spans="2:7">
      <c r="B2291" s="267"/>
      <c r="C2291" s="427"/>
      <c r="D2291" s="418"/>
      <c r="E2291" s="418"/>
      <c r="F2291" s="258"/>
      <c r="G2291" s="257">
        <f t="shared" si="237"/>
        <v>0</v>
      </c>
    </row>
    <row r="2292" spans="2:7">
      <c r="B2292" s="267"/>
      <c r="C2292" s="257"/>
      <c r="D2292" s="268"/>
      <c r="E2292" s="258"/>
      <c r="F2292" s="258"/>
      <c r="G2292" s="257">
        <f t="shared" si="237"/>
        <v>0</v>
      </c>
    </row>
    <row r="2293" spans="2:7">
      <c r="B2293" s="267"/>
      <c r="C2293" s="427"/>
      <c r="D2293" s="418"/>
      <c r="E2293" s="418"/>
      <c r="F2293" s="258"/>
      <c r="G2293" s="257">
        <f t="shared" si="237"/>
        <v>0</v>
      </c>
    </row>
    <row r="2294" spans="2:7">
      <c r="B2294" s="267"/>
      <c r="C2294" s="421"/>
      <c r="D2294" s="418"/>
      <c r="E2294" s="418"/>
      <c r="F2294" s="258"/>
      <c r="G2294" s="257">
        <f t="shared" si="237"/>
        <v>0</v>
      </c>
    </row>
    <row r="2295" spans="2:7">
      <c r="B2295" s="420"/>
      <c r="C2295" s="427"/>
      <c r="D2295" s="418"/>
      <c r="E2295" s="418"/>
      <c r="F2295" s="258"/>
      <c r="G2295" s="257">
        <f t="shared" si="237"/>
        <v>0</v>
      </c>
    </row>
    <row r="2296" spans="2:7">
      <c r="B2296" s="256"/>
      <c r="C2296" s="22"/>
      <c r="D2296" s="266"/>
      <c r="E2296" s="268"/>
      <c r="F2296" s="258"/>
      <c r="G2296" s="272">
        <f>C2296*D2296</f>
        <v>0</v>
      </c>
    </row>
    <row r="2297" spans="2:7">
      <c r="B2297" s="267"/>
      <c r="C2297" s="81"/>
      <c r="D2297" s="266"/>
      <c r="E2297" s="273"/>
      <c r="F2297" s="258"/>
      <c r="G2297" s="272">
        <f t="shared" ref="G2297:G2301" si="238">C2297*D2297</f>
        <v>0</v>
      </c>
    </row>
    <row r="2298" spans="2:7">
      <c r="B2298" s="256"/>
      <c r="C2298" s="257"/>
      <c r="D2298" s="266"/>
      <c r="E2298" s="273"/>
      <c r="F2298" s="258"/>
      <c r="G2298" s="272">
        <f t="shared" si="238"/>
        <v>0</v>
      </c>
    </row>
    <row r="2299" spans="2:7">
      <c r="B2299" s="256"/>
      <c r="C2299" s="257"/>
      <c r="D2299" s="266"/>
      <c r="E2299" s="273"/>
      <c r="F2299" s="258"/>
      <c r="G2299" s="272">
        <f t="shared" si="238"/>
        <v>0</v>
      </c>
    </row>
    <row r="2300" spans="2:7">
      <c r="B2300" s="256"/>
      <c r="C2300" s="257"/>
      <c r="D2300" s="266"/>
      <c r="E2300" s="273"/>
      <c r="F2300" s="258"/>
      <c r="G2300" s="272">
        <f t="shared" si="238"/>
        <v>0</v>
      </c>
    </row>
    <row r="2301" spans="2:7">
      <c r="B2301" s="256"/>
      <c r="C2301" s="257"/>
      <c r="D2301" s="271"/>
      <c r="E2301" s="258"/>
      <c r="F2301" s="258"/>
      <c r="G2301" s="272">
        <f t="shared" si="238"/>
        <v>0</v>
      </c>
    </row>
    <row r="2302" spans="2:7">
      <c r="B2302" s="256"/>
      <c r="C2302" s="257"/>
      <c r="D2302" s="271"/>
      <c r="E2302" s="258"/>
      <c r="F2302" s="258"/>
      <c r="G2302" s="257">
        <f t="shared" ref="G2302" si="239">C2302*D2302</f>
        <v>0</v>
      </c>
    </row>
    <row r="2303" spans="2:7">
      <c r="B2303" s="256"/>
      <c r="C2303" s="257"/>
      <c r="D2303" s="271"/>
      <c r="E2303" s="258"/>
      <c r="F2303" s="258"/>
      <c r="G2303" s="257"/>
    </row>
    <row r="2304" spans="2:7">
      <c r="B2304" s="256"/>
      <c r="C2304" s="257"/>
      <c r="D2304" s="271"/>
      <c r="E2304" s="258"/>
      <c r="F2304" s="258"/>
      <c r="G2304" s="257"/>
    </row>
    <row r="2305" spans="2:9">
      <c r="B2305" s="311"/>
      <c r="C2305" s="83"/>
      <c r="D2305" s="303"/>
      <c r="E2305" s="303"/>
      <c r="F2305" s="268"/>
      <c r="G2305" s="289">
        <f>C2305*D2305</f>
        <v>0</v>
      </c>
      <c r="H2305" s="84">
        <v>9</v>
      </c>
      <c r="I2305" s="89" t="s">
        <v>12</v>
      </c>
    </row>
    <row r="2306" spans="2:9">
      <c r="B2306" s="311"/>
      <c r="C2306" s="96"/>
      <c r="D2306" s="303"/>
      <c r="E2306" s="303"/>
      <c r="F2306" s="268"/>
      <c r="G2306" s="289">
        <f t="shared" ref="G2306" si="240">C2306*D2306</f>
        <v>0</v>
      </c>
      <c r="H2306" s="85">
        <v>0</v>
      </c>
      <c r="I2306" s="89" t="s">
        <v>13</v>
      </c>
    </row>
    <row r="2307" spans="2:9">
      <c r="B2307" s="493" t="s">
        <v>16</v>
      </c>
      <c r="C2307" s="494"/>
      <c r="D2307" s="276">
        <f>SUM(D2282:D2306)</f>
        <v>26</v>
      </c>
      <c r="E2307" s="276">
        <f>SUM(E2282:E2304)</f>
        <v>13</v>
      </c>
      <c r="F2307" s="276">
        <f>D2307-E2307</f>
        <v>13</v>
      </c>
      <c r="G2307" s="277">
        <f>SUM(G2282:G2306)</f>
        <v>2983303</v>
      </c>
      <c r="H2307" s="94">
        <v>0</v>
      </c>
      <c r="I2307" s="89" t="s">
        <v>14</v>
      </c>
    </row>
    <row r="2308" spans="2:9">
      <c r="H2308" s="87"/>
      <c r="I2308" s="89" t="s">
        <v>15</v>
      </c>
    </row>
    <row r="2309" spans="2:9">
      <c r="B2309" s="493" t="s">
        <v>18</v>
      </c>
      <c r="C2309" s="495"/>
      <c r="D2309" s="495"/>
      <c r="E2309" s="494"/>
      <c r="F2309" s="276" t="s">
        <v>19</v>
      </c>
      <c r="G2309" s="279" t="s">
        <v>20</v>
      </c>
    </row>
    <row r="2310" spans="2:9">
      <c r="B2310" s="496" t="str">
        <f>B2263</f>
        <v>Saldo Awal 2  Jan 2026</v>
      </c>
      <c r="C2310" s="497"/>
      <c r="D2310" s="497"/>
      <c r="E2310" s="498"/>
      <c r="F2310" s="276">
        <f>D2282</f>
        <v>9</v>
      </c>
      <c r="G2310" s="277">
        <f>G2282</f>
        <v>1035000</v>
      </c>
    </row>
    <row r="2311" spans="2:9">
      <c r="B2311" s="496" t="s">
        <v>518</v>
      </c>
      <c r="C2311" s="497"/>
      <c r="D2311" s="497"/>
      <c r="E2311" s="498"/>
      <c r="F2311" s="276">
        <f>D2307-F2310</f>
        <v>17</v>
      </c>
      <c r="G2311" s="277">
        <f>G2307-G2310</f>
        <v>1948303</v>
      </c>
    </row>
    <row r="2312" spans="2:9">
      <c r="B2312" s="496" t="str">
        <f>B2265</f>
        <v>Saldo Akhir 31 Maret 2026</v>
      </c>
      <c r="C2312" s="497"/>
      <c r="D2312" s="497"/>
      <c r="E2312" s="498"/>
      <c r="F2312" s="280">
        <f>SUM(B2315:B2318)</f>
        <v>13</v>
      </c>
      <c r="G2312" s="281">
        <f>SUM(D2315:E2318)</f>
        <v>1495000</v>
      </c>
    </row>
    <row r="2313" spans="2:9">
      <c r="B2313" s="282" t="s">
        <v>465</v>
      </c>
      <c r="C2313" s="283"/>
      <c r="D2313" s="283"/>
      <c r="E2313" s="284"/>
      <c r="F2313" s="285"/>
      <c r="G2313" s="286"/>
    </row>
    <row r="2314" spans="2:9" ht="30">
      <c r="B2314" s="255" t="s">
        <v>22</v>
      </c>
      <c r="C2314" s="254" t="s">
        <v>23</v>
      </c>
      <c r="D2314" s="499" t="s">
        <v>20</v>
      </c>
      <c r="E2314" s="499"/>
      <c r="F2314" s="287"/>
      <c r="G2314" s="288"/>
    </row>
    <row r="2315" spans="2:9">
      <c r="B2315" s="268">
        <f>F2307</f>
        <v>13</v>
      </c>
      <c r="C2315" s="257">
        <v>115000</v>
      </c>
      <c r="D2315" s="500">
        <f>B2315*C2315</f>
        <v>1495000</v>
      </c>
      <c r="E2315" s="500"/>
      <c r="F2315" s="285"/>
      <c r="G2315" s="286"/>
    </row>
    <row r="2316" spans="2:9">
      <c r="B2316" s="268"/>
      <c r="C2316" s="289"/>
      <c r="D2316" s="500">
        <f t="shared" ref="D2316:D2318" si="241">B2316*C2316</f>
        <v>0</v>
      </c>
      <c r="E2316" s="500"/>
      <c r="F2316" s="285"/>
      <c r="G2316" s="286"/>
    </row>
    <row r="2317" spans="2:9">
      <c r="B2317" s="268"/>
      <c r="C2317" s="289"/>
      <c r="D2317" s="500">
        <f t="shared" si="241"/>
        <v>0</v>
      </c>
      <c r="E2317" s="500"/>
      <c r="F2317" s="285"/>
      <c r="G2317" s="286"/>
    </row>
    <row r="2318" spans="2:9">
      <c r="B2318" s="268"/>
      <c r="C2318" s="289"/>
      <c r="D2318" s="500">
        <f t="shared" si="241"/>
        <v>0</v>
      </c>
      <c r="E2318" s="500"/>
      <c r="F2318" s="285"/>
      <c r="G2318" s="286"/>
    </row>
    <row r="2319" spans="2:9">
      <c r="B2319" s="501" t="s">
        <v>24</v>
      </c>
      <c r="C2319" s="501"/>
      <c r="D2319" s="501"/>
      <c r="E2319" s="501"/>
      <c r="F2319" s="276">
        <f>F2310+F2311-F2312</f>
        <v>13</v>
      </c>
      <c r="G2319" s="277">
        <f>G2310+G2311-G2312</f>
        <v>1488303</v>
      </c>
    </row>
    <row r="2322" spans="1:7">
      <c r="B2322" s="502" t="s">
        <v>0</v>
      </c>
      <c r="C2322" s="502"/>
      <c r="D2322" s="502"/>
      <c r="E2322" s="502"/>
      <c r="F2322" s="502"/>
      <c r="G2322" s="502"/>
    </row>
    <row r="2324" spans="1:7">
      <c r="A2324" s="250">
        <v>63</v>
      </c>
      <c r="B2324" s="252" t="s">
        <v>1</v>
      </c>
      <c r="C2324" s="253" t="str">
        <f>'Rekap Master'!B72</f>
        <v>Tinta Epson 003 black</v>
      </c>
      <c r="G2324" s="253"/>
    </row>
    <row r="2325" spans="1:7">
      <c r="B2325" s="252" t="s">
        <v>3</v>
      </c>
      <c r="C2325" s="308" t="s">
        <v>37</v>
      </c>
      <c r="G2325" s="253"/>
    </row>
    <row r="2326" spans="1:7">
      <c r="G2326" s="253"/>
    </row>
    <row r="2327" spans="1:7" ht="15" customHeight="1">
      <c r="B2327" s="499" t="s">
        <v>5</v>
      </c>
      <c r="C2327" s="487" t="s">
        <v>6</v>
      </c>
      <c r="D2327" s="489" t="s">
        <v>7</v>
      </c>
      <c r="E2327" s="490"/>
      <c r="F2327" s="491"/>
      <c r="G2327" s="492" t="s">
        <v>8</v>
      </c>
    </row>
    <row r="2328" spans="1:7">
      <c r="B2328" s="499"/>
      <c r="C2328" s="488"/>
      <c r="D2328" s="254" t="s">
        <v>9</v>
      </c>
      <c r="E2328" s="254" t="s">
        <v>10</v>
      </c>
      <c r="F2328" s="254" t="s">
        <v>11</v>
      </c>
      <c r="G2328" s="492"/>
    </row>
    <row r="2329" spans="1:7">
      <c r="B2329" s="267">
        <v>46024</v>
      </c>
      <c r="C2329" s="427">
        <v>114330</v>
      </c>
      <c r="D2329" s="258">
        <v>13</v>
      </c>
      <c r="E2329" s="258">
        <v>5</v>
      </c>
      <c r="F2329" s="258">
        <f>D2329-E2329</f>
        <v>8</v>
      </c>
      <c r="G2329" s="257">
        <f t="shared" ref="G2329:G2335" si="242">C2329*D2329</f>
        <v>1486290</v>
      </c>
    </row>
    <row r="2330" spans="1:7">
      <c r="B2330" s="267">
        <v>46034</v>
      </c>
      <c r="C2330" s="427"/>
      <c r="D2330" s="418"/>
      <c r="E2330" s="258">
        <v>5</v>
      </c>
      <c r="F2330" s="258">
        <f>F2329+D2330-E2330</f>
        <v>3</v>
      </c>
      <c r="G2330" s="257">
        <f t="shared" si="242"/>
        <v>0</v>
      </c>
    </row>
    <row r="2331" spans="1:7">
      <c r="B2331" s="267">
        <v>46037</v>
      </c>
      <c r="C2331" s="427">
        <v>114330</v>
      </c>
      <c r="D2331" s="258">
        <v>5</v>
      </c>
      <c r="E2331" s="258">
        <v>2</v>
      </c>
      <c r="F2331" s="258">
        <f t="shared" ref="F2331:F2335" si="243">F2330+D2331-E2331</f>
        <v>6</v>
      </c>
      <c r="G2331" s="257">
        <f t="shared" si="242"/>
        <v>571650</v>
      </c>
    </row>
    <row r="2332" spans="1:7">
      <c r="B2332" s="267">
        <v>46071</v>
      </c>
      <c r="C2332" s="427"/>
      <c r="D2332" s="418"/>
      <c r="E2332" s="418">
        <v>2</v>
      </c>
      <c r="F2332" s="258">
        <f t="shared" si="243"/>
        <v>4</v>
      </c>
      <c r="G2332" s="257">
        <f t="shared" si="242"/>
        <v>0</v>
      </c>
    </row>
    <row r="2333" spans="1:7">
      <c r="B2333" s="267">
        <v>46101</v>
      </c>
      <c r="C2333" s="427">
        <v>114330</v>
      </c>
      <c r="D2333" s="418">
        <v>2</v>
      </c>
      <c r="E2333" s="418">
        <v>2</v>
      </c>
      <c r="F2333" s="258">
        <f t="shared" si="243"/>
        <v>4</v>
      </c>
      <c r="G2333" s="272">
        <f t="shared" si="242"/>
        <v>228660</v>
      </c>
    </row>
    <row r="2334" spans="1:7">
      <c r="B2334" s="267">
        <v>46108</v>
      </c>
      <c r="C2334" s="427"/>
      <c r="D2334" s="418"/>
      <c r="E2334" s="418">
        <v>2</v>
      </c>
      <c r="F2334" s="258">
        <f t="shared" si="243"/>
        <v>2</v>
      </c>
      <c r="G2334" s="272">
        <f t="shared" si="242"/>
        <v>0</v>
      </c>
    </row>
    <row r="2335" spans="1:7">
      <c r="B2335" s="450"/>
      <c r="C2335" s="427"/>
      <c r="D2335" s="418"/>
      <c r="E2335" s="418"/>
      <c r="F2335" s="258">
        <f t="shared" si="243"/>
        <v>2</v>
      </c>
      <c r="G2335" s="272">
        <f t="shared" si="242"/>
        <v>0</v>
      </c>
    </row>
    <row r="2336" spans="1:7">
      <c r="B2336" s="420"/>
      <c r="C2336" s="421"/>
      <c r="D2336" s="418"/>
      <c r="E2336" s="418"/>
      <c r="F2336" s="301"/>
      <c r="G2336" s="272">
        <f t="shared" ref="G2336:G2349" si="244">C2336*D2336</f>
        <v>0</v>
      </c>
    </row>
    <row r="2337" spans="2:9">
      <c r="B2337" s="420"/>
      <c r="C2337" s="427"/>
      <c r="D2337" s="418"/>
      <c r="E2337" s="418"/>
      <c r="F2337" s="301"/>
      <c r="G2337" s="272">
        <f t="shared" si="244"/>
        <v>0</v>
      </c>
    </row>
    <row r="2338" spans="2:9">
      <c r="B2338" s="434"/>
      <c r="C2338" s="427"/>
      <c r="D2338" s="418"/>
      <c r="E2338" s="268"/>
      <c r="F2338" s="301"/>
      <c r="G2338" s="272">
        <f t="shared" si="244"/>
        <v>0</v>
      </c>
    </row>
    <row r="2339" spans="2:9">
      <c r="B2339" s="434"/>
      <c r="C2339" s="427"/>
      <c r="D2339" s="418"/>
      <c r="E2339" s="268"/>
      <c r="F2339" s="301"/>
      <c r="G2339" s="272">
        <f t="shared" si="244"/>
        <v>0</v>
      </c>
    </row>
    <row r="2340" spans="2:9">
      <c r="B2340" s="434"/>
      <c r="C2340" s="22"/>
      <c r="D2340" s="266"/>
      <c r="E2340" s="268"/>
      <c r="F2340" s="301"/>
      <c r="G2340" s="272">
        <f t="shared" si="244"/>
        <v>0</v>
      </c>
    </row>
    <row r="2341" spans="2:9">
      <c r="B2341" s="434"/>
      <c r="C2341" s="427"/>
      <c r="D2341" s="418"/>
      <c r="E2341" s="268"/>
      <c r="F2341" s="301"/>
      <c r="G2341" s="272">
        <f t="shared" si="244"/>
        <v>0</v>
      </c>
    </row>
    <row r="2342" spans="2:9">
      <c r="B2342" s="439"/>
      <c r="C2342" s="427"/>
      <c r="D2342" s="418"/>
      <c r="E2342" s="268"/>
      <c r="F2342" s="301"/>
      <c r="G2342" s="272">
        <f t="shared" si="244"/>
        <v>0</v>
      </c>
    </row>
    <row r="2343" spans="2:9">
      <c r="B2343" s="434"/>
      <c r="C2343" s="257"/>
      <c r="D2343" s="258"/>
      <c r="E2343" s="258"/>
      <c r="F2343" s="301"/>
      <c r="G2343" s="272">
        <f t="shared" si="244"/>
        <v>0</v>
      </c>
    </row>
    <row r="2344" spans="2:9">
      <c r="B2344" s="434"/>
      <c r="C2344" s="22"/>
      <c r="D2344" s="266"/>
      <c r="E2344" s="268"/>
      <c r="F2344" s="301"/>
      <c r="G2344" s="272">
        <f t="shared" si="244"/>
        <v>0</v>
      </c>
    </row>
    <row r="2345" spans="2:9">
      <c r="B2345" s="434"/>
      <c r="C2345" s="81"/>
      <c r="D2345" s="266"/>
      <c r="E2345" s="273"/>
      <c r="F2345" s="301"/>
      <c r="G2345" s="272">
        <f t="shared" si="244"/>
        <v>0</v>
      </c>
    </row>
    <row r="2346" spans="2:9">
      <c r="B2346" s="434"/>
      <c r="C2346" s="427"/>
      <c r="D2346" s="266"/>
      <c r="E2346" s="273"/>
      <c r="F2346" s="301"/>
      <c r="G2346" s="272">
        <f t="shared" si="244"/>
        <v>0</v>
      </c>
    </row>
    <row r="2347" spans="2:9">
      <c r="B2347" s="434"/>
      <c r="C2347" s="437"/>
      <c r="D2347" s="266"/>
      <c r="E2347" s="273"/>
      <c r="F2347" s="301"/>
      <c r="G2347" s="272"/>
    </row>
    <row r="2348" spans="2:9">
      <c r="B2348" s="434"/>
      <c r="C2348" s="427"/>
      <c r="D2348" s="418"/>
      <c r="E2348" s="268"/>
      <c r="F2348" s="301"/>
      <c r="G2348" s="272">
        <f t="shared" si="244"/>
        <v>0</v>
      </c>
    </row>
    <row r="2349" spans="2:9">
      <c r="B2349" s="439"/>
      <c r="C2349" s="427"/>
      <c r="D2349" s="418"/>
      <c r="E2349" s="268"/>
      <c r="F2349" s="301"/>
      <c r="G2349" s="272">
        <f t="shared" si="244"/>
        <v>0</v>
      </c>
    </row>
    <row r="2350" spans="2:9">
      <c r="B2350" s="298"/>
      <c r="C2350" s="81"/>
      <c r="D2350" s="303"/>
      <c r="E2350" s="304"/>
      <c r="F2350" s="268"/>
      <c r="G2350" s="289">
        <f>C2350*D2350</f>
        <v>0</v>
      </c>
      <c r="H2350" s="84">
        <v>4</v>
      </c>
      <c r="I2350" s="89" t="s">
        <v>12</v>
      </c>
    </row>
    <row r="2351" spans="2:9">
      <c r="B2351" s="298"/>
      <c r="C2351" s="81"/>
      <c r="D2351" s="303"/>
      <c r="E2351" s="304"/>
      <c r="F2351" s="268"/>
      <c r="G2351" s="289">
        <f>C2351*D2351</f>
        <v>0</v>
      </c>
      <c r="H2351" s="85">
        <v>0</v>
      </c>
      <c r="I2351" s="89" t="s">
        <v>13</v>
      </c>
    </row>
    <row r="2352" spans="2:9">
      <c r="B2352" s="311"/>
      <c r="C2352" s="96"/>
      <c r="D2352" s="303"/>
      <c r="E2352" s="303"/>
      <c r="F2352" s="268"/>
      <c r="G2352" s="289">
        <f t="shared" ref="G2352" si="245">C2352*D2352</f>
        <v>0</v>
      </c>
      <c r="H2352" s="94">
        <v>0</v>
      </c>
      <c r="I2352" s="89" t="s">
        <v>14</v>
      </c>
    </row>
    <row r="2353" spans="2:9">
      <c r="B2353" s="493" t="s">
        <v>16</v>
      </c>
      <c r="C2353" s="494"/>
      <c r="D2353" s="276">
        <f>SUM(D2329:D2352)</f>
        <v>20</v>
      </c>
      <c r="E2353" s="276">
        <f>SUM(E2329:E2345)</f>
        <v>18</v>
      </c>
      <c r="F2353" s="276">
        <f>D2353-E2353</f>
        <v>2</v>
      </c>
      <c r="G2353" s="277">
        <f>SUM(G2329:G2352)</f>
        <v>2286600</v>
      </c>
      <c r="H2353" s="87">
        <v>6</v>
      </c>
      <c r="I2353" s="89" t="s">
        <v>15</v>
      </c>
    </row>
    <row r="2355" spans="2:9">
      <c r="B2355" s="493" t="s">
        <v>18</v>
      </c>
      <c r="C2355" s="495"/>
      <c r="D2355" s="495"/>
      <c r="E2355" s="494"/>
      <c r="F2355" s="276" t="s">
        <v>19</v>
      </c>
      <c r="G2355" s="279" t="s">
        <v>20</v>
      </c>
    </row>
    <row r="2356" spans="2:9">
      <c r="B2356" s="496" t="str">
        <f>B2310</f>
        <v>Saldo Awal 2  Jan 2026</v>
      </c>
      <c r="C2356" s="497"/>
      <c r="D2356" s="497"/>
      <c r="E2356" s="498"/>
      <c r="F2356" s="276">
        <f>D2329</f>
        <v>13</v>
      </c>
      <c r="G2356" s="277">
        <f>G2329</f>
        <v>1486290</v>
      </c>
    </row>
    <row r="2357" spans="2:9">
      <c r="B2357" s="496" t="s">
        <v>317</v>
      </c>
      <c r="C2357" s="497"/>
      <c r="D2357" s="497"/>
      <c r="E2357" s="498"/>
      <c r="F2357" s="276">
        <f>D2353-F2356</f>
        <v>7</v>
      </c>
      <c r="G2357" s="277">
        <f>G2353-G2356</f>
        <v>800310</v>
      </c>
    </row>
    <row r="2358" spans="2:9">
      <c r="B2358" s="496" t="str">
        <f>B2312</f>
        <v>Saldo Akhir 31 Maret 2026</v>
      </c>
      <c r="C2358" s="497"/>
      <c r="D2358" s="497"/>
      <c r="E2358" s="498"/>
      <c r="F2358" s="280">
        <f>SUM(B2361:B2364)</f>
        <v>2</v>
      </c>
      <c r="G2358" s="281">
        <f>SUM(D2361:E2364)</f>
        <v>228660</v>
      </c>
    </row>
    <row r="2359" spans="2:9">
      <c r="B2359" s="282" t="s">
        <v>465</v>
      </c>
      <c r="C2359" s="283"/>
      <c r="D2359" s="283"/>
      <c r="E2359" s="284"/>
      <c r="F2359" s="285"/>
      <c r="G2359" s="286"/>
    </row>
    <row r="2360" spans="2:9" ht="30">
      <c r="B2360" s="255" t="s">
        <v>22</v>
      </c>
      <c r="C2360" s="254" t="s">
        <v>23</v>
      </c>
      <c r="D2360" s="499" t="s">
        <v>20</v>
      </c>
      <c r="E2360" s="499"/>
      <c r="F2360" s="287"/>
      <c r="G2360" s="288"/>
    </row>
    <row r="2361" spans="2:9">
      <c r="B2361" s="268">
        <f>F2353</f>
        <v>2</v>
      </c>
      <c r="C2361" s="427">
        <v>114330</v>
      </c>
      <c r="D2361" s="500">
        <f>B2361*C2361</f>
        <v>228660</v>
      </c>
      <c r="E2361" s="500"/>
      <c r="F2361" s="285"/>
      <c r="G2361" s="286"/>
    </row>
    <row r="2362" spans="2:9">
      <c r="B2362" s="268"/>
      <c r="C2362" s="289"/>
      <c r="D2362" s="500">
        <f t="shared" ref="D2362:D2364" si="246">B2362*C2362</f>
        <v>0</v>
      </c>
      <c r="E2362" s="500"/>
      <c r="F2362" s="285"/>
      <c r="G2362" s="286"/>
    </row>
    <row r="2363" spans="2:9">
      <c r="B2363" s="268"/>
      <c r="C2363" s="289"/>
      <c r="D2363" s="500">
        <f t="shared" si="246"/>
        <v>0</v>
      </c>
      <c r="E2363" s="500"/>
      <c r="F2363" s="285"/>
      <c r="G2363" s="286"/>
    </row>
    <row r="2364" spans="2:9">
      <c r="B2364" s="268"/>
      <c r="C2364" s="289"/>
      <c r="D2364" s="500">
        <f t="shared" si="246"/>
        <v>0</v>
      </c>
      <c r="E2364" s="500"/>
      <c r="F2364" s="285"/>
      <c r="G2364" s="286"/>
    </row>
    <row r="2365" spans="2:9">
      <c r="B2365" s="501" t="s">
        <v>24</v>
      </c>
      <c r="C2365" s="501"/>
      <c r="D2365" s="501"/>
      <c r="E2365" s="501"/>
      <c r="F2365" s="276">
        <f>F2356+F2357-F2358</f>
        <v>18</v>
      </c>
      <c r="G2365" s="277">
        <f>G2356+G2357-G2358</f>
        <v>2057940</v>
      </c>
    </row>
    <row r="2368" spans="2:9">
      <c r="B2368" s="502" t="s">
        <v>0</v>
      </c>
      <c r="C2368" s="502"/>
      <c r="D2368" s="502"/>
      <c r="E2368" s="502"/>
      <c r="F2368" s="502"/>
      <c r="G2368" s="502"/>
    </row>
    <row r="2370" spans="1:7">
      <c r="A2370" s="250">
        <v>64</v>
      </c>
      <c r="B2370" s="252" t="s">
        <v>1</v>
      </c>
      <c r="C2370" s="253" t="str">
        <f>'Rekap Master'!B73</f>
        <v>Ballpoint  Bp 388</v>
      </c>
      <c r="G2370" s="253"/>
    </row>
    <row r="2371" spans="1:7">
      <c r="B2371" s="252" t="s">
        <v>3</v>
      </c>
      <c r="C2371" s="253" t="s">
        <v>27</v>
      </c>
      <c r="G2371" s="253"/>
    </row>
    <row r="2372" spans="1:7">
      <c r="G2372" s="253"/>
    </row>
    <row r="2373" spans="1:7" ht="15" customHeight="1">
      <c r="B2373" s="499" t="s">
        <v>5</v>
      </c>
      <c r="C2373" s="487" t="s">
        <v>6</v>
      </c>
      <c r="D2373" s="489" t="s">
        <v>7</v>
      </c>
      <c r="E2373" s="490"/>
      <c r="F2373" s="491"/>
      <c r="G2373" s="492" t="s">
        <v>8</v>
      </c>
    </row>
    <row r="2374" spans="1:7">
      <c r="B2374" s="499"/>
      <c r="C2374" s="488"/>
      <c r="D2374" s="254" t="s">
        <v>9</v>
      </c>
      <c r="E2374" s="254" t="s">
        <v>10</v>
      </c>
      <c r="F2374" s="254" t="s">
        <v>11</v>
      </c>
      <c r="G2374" s="492"/>
    </row>
    <row r="2375" spans="1:7">
      <c r="B2375" s="267">
        <v>46024</v>
      </c>
      <c r="C2375" s="81">
        <v>2500</v>
      </c>
      <c r="D2375" s="258">
        <v>4</v>
      </c>
      <c r="E2375" s="258"/>
      <c r="F2375" s="258">
        <f>D2375-E2375</f>
        <v>4</v>
      </c>
      <c r="G2375" s="257">
        <f>C2375*D2375</f>
        <v>10000</v>
      </c>
    </row>
    <row r="2376" spans="1:7">
      <c r="B2376" s="434"/>
      <c r="C2376" s="81"/>
      <c r="D2376" s="258"/>
      <c r="E2376" s="258"/>
      <c r="F2376" s="258"/>
      <c r="G2376" s="257">
        <f t="shared" ref="G2376" si="247">C2376*D2376</f>
        <v>0</v>
      </c>
    </row>
    <row r="2377" spans="1:7">
      <c r="B2377" s="434"/>
      <c r="C2377" s="81"/>
      <c r="D2377" s="303"/>
      <c r="E2377" s="258"/>
      <c r="F2377" s="258"/>
      <c r="G2377" s="289">
        <f>C2377*D2377</f>
        <v>0</v>
      </c>
    </row>
    <row r="2378" spans="1:7">
      <c r="B2378" s="434"/>
      <c r="C2378" s="81"/>
      <c r="D2378" s="303"/>
      <c r="E2378" s="258"/>
      <c r="F2378" s="258"/>
      <c r="G2378" s="289"/>
    </row>
    <row r="2379" spans="1:7">
      <c r="B2379" s="434"/>
      <c r="C2379" s="81"/>
      <c r="D2379" s="303"/>
      <c r="E2379" s="258"/>
      <c r="F2379" s="258"/>
      <c r="G2379" s="289"/>
    </row>
    <row r="2380" spans="1:7">
      <c r="B2380" s="434"/>
      <c r="C2380" s="81"/>
      <c r="D2380" s="303"/>
      <c r="E2380" s="258"/>
      <c r="F2380" s="258"/>
      <c r="G2380" s="289"/>
    </row>
    <row r="2381" spans="1:7">
      <c r="B2381" s="434"/>
      <c r="C2381" s="83"/>
      <c r="D2381" s="303"/>
      <c r="E2381" s="258"/>
      <c r="F2381" s="258"/>
      <c r="G2381" s="289">
        <f t="shared" ref="G2381:G2385" si="248">C2381*D2381</f>
        <v>0</v>
      </c>
    </row>
    <row r="2382" spans="1:7">
      <c r="B2382" s="434"/>
      <c r="C2382" s="83"/>
      <c r="D2382" s="303"/>
      <c r="E2382" s="258"/>
      <c r="F2382" s="258"/>
      <c r="G2382" s="289">
        <f t="shared" si="248"/>
        <v>0</v>
      </c>
    </row>
    <row r="2383" spans="1:7">
      <c r="B2383" s="434"/>
      <c r="C2383" s="83"/>
      <c r="D2383" s="303"/>
      <c r="E2383" s="258"/>
      <c r="F2383" s="258"/>
      <c r="G2383" s="289"/>
    </row>
    <row r="2384" spans="1:7">
      <c r="B2384" s="434"/>
      <c r="C2384" s="83"/>
      <c r="D2384" s="303"/>
      <c r="E2384" s="258"/>
      <c r="F2384" s="258"/>
      <c r="G2384" s="289"/>
    </row>
    <row r="2385" spans="2:7">
      <c r="B2385" s="434"/>
      <c r="C2385" s="96"/>
      <c r="D2385" s="303"/>
      <c r="E2385" s="303"/>
      <c r="F2385" s="258"/>
      <c r="G2385" s="289">
        <f t="shared" si="248"/>
        <v>0</v>
      </c>
    </row>
    <row r="2386" spans="2:7">
      <c r="B2386" s="493" t="s">
        <v>16</v>
      </c>
      <c r="C2386" s="494"/>
      <c r="D2386" s="276">
        <f>SUM(D2375:D2385)</f>
        <v>4</v>
      </c>
      <c r="E2386" s="276">
        <f>SUM(E2375:E2385)</f>
        <v>0</v>
      </c>
      <c r="F2386" s="276">
        <f>D2386-E2386</f>
        <v>4</v>
      </c>
      <c r="G2386" s="277">
        <f>SUM(G2375:G2385)</f>
        <v>10000</v>
      </c>
    </row>
    <row r="2388" spans="2:7">
      <c r="B2388" s="493" t="s">
        <v>18</v>
      </c>
      <c r="C2388" s="495"/>
      <c r="D2388" s="495"/>
      <c r="E2388" s="494"/>
      <c r="F2388" s="276" t="s">
        <v>19</v>
      </c>
      <c r="G2388" s="279" t="s">
        <v>20</v>
      </c>
    </row>
    <row r="2389" spans="2:7">
      <c r="B2389" s="496" t="str">
        <f>B2356</f>
        <v>Saldo Awal 2  Jan 2026</v>
      </c>
      <c r="C2389" s="497"/>
      <c r="D2389" s="497"/>
      <c r="E2389" s="498"/>
      <c r="F2389" s="276">
        <f>D2375</f>
        <v>4</v>
      </c>
      <c r="G2389" s="277">
        <f>G2375</f>
        <v>10000</v>
      </c>
    </row>
    <row r="2390" spans="2:7">
      <c r="B2390" s="496" t="s">
        <v>317</v>
      </c>
      <c r="C2390" s="497"/>
      <c r="D2390" s="497"/>
      <c r="E2390" s="498"/>
      <c r="F2390" s="276">
        <f>D2386-F2389</f>
        <v>0</v>
      </c>
      <c r="G2390" s="277">
        <f>G2386-G2389</f>
        <v>0</v>
      </c>
    </row>
    <row r="2391" spans="2:7">
      <c r="B2391" s="496" t="str">
        <f>B2358</f>
        <v>Saldo Akhir 31 Maret 2026</v>
      </c>
      <c r="C2391" s="497"/>
      <c r="D2391" s="497"/>
      <c r="E2391" s="498"/>
      <c r="F2391" s="280">
        <f>SUM(B2394:B2397)</f>
        <v>4</v>
      </c>
      <c r="G2391" s="281">
        <f>SUM(D2394:E2397)</f>
        <v>10000</v>
      </c>
    </row>
    <row r="2392" spans="2:7">
      <c r="B2392" s="282" t="s">
        <v>465</v>
      </c>
      <c r="C2392" s="283"/>
      <c r="D2392" s="283"/>
      <c r="E2392" s="284"/>
      <c r="F2392" s="285"/>
      <c r="G2392" s="286"/>
    </row>
    <row r="2393" spans="2:7" ht="30">
      <c r="B2393" s="255" t="s">
        <v>22</v>
      </c>
      <c r="C2393" s="254" t="s">
        <v>23</v>
      </c>
      <c r="D2393" s="499" t="s">
        <v>20</v>
      </c>
      <c r="E2393" s="499"/>
      <c r="F2393" s="287"/>
      <c r="G2393" s="288"/>
    </row>
    <row r="2394" spans="2:7">
      <c r="B2394" s="268">
        <f>F2386</f>
        <v>4</v>
      </c>
      <c r="C2394" s="81">
        <v>2500</v>
      </c>
      <c r="D2394" s="500">
        <f>B2394*C2394</f>
        <v>10000</v>
      </c>
      <c r="E2394" s="500"/>
      <c r="F2394" s="285"/>
      <c r="G2394" s="286"/>
    </row>
    <row r="2395" spans="2:7">
      <c r="B2395" s="268"/>
      <c r="C2395" s="289"/>
      <c r="D2395" s="500">
        <f t="shared" ref="D2395:D2397" si="249">B2395*C2395</f>
        <v>0</v>
      </c>
      <c r="E2395" s="500"/>
      <c r="F2395" s="285"/>
      <c r="G2395" s="286"/>
    </row>
    <row r="2396" spans="2:7">
      <c r="B2396" s="268"/>
      <c r="C2396" s="289"/>
      <c r="D2396" s="500">
        <f t="shared" si="249"/>
        <v>0</v>
      </c>
      <c r="E2396" s="500"/>
      <c r="F2396" s="285"/>
      <c r="G2396" s="286"/>
    </row>
    <row r="2397" spans="2:7">
      <c r="B2397" s="268"/>
      <c r="C2397" s="289"/>
      <c r="D2397" s="500">
        <f t="shared" si="249"/>
        <v>0</v>
      </c>
      <c r="E2397" s="500"/>
      <c r="F2397" s="285"/>
      <c r="G2397" s="286"/>
    </row>
    <row r="2398" spans="2:7">
      <c r="B2398" s="501" t="s">
        <v>24</v>
      </c>
      <c r="C2398" s="501"/>
      <c r="D2398" s="501"/>
      <c r="E2398" s="501"/>
      <c r="F2398" s="276">
        <f>F2389+F2390-F2391</f>
        <v>0</v>
      </c>
      <c r="G2398" s="277">
        <f>G2389+G2390-G2391</f>
        <v>0</v>
      </c>
    </row>
    <row r="2401" spans="1:13">
      <c r="B2401" s="502" t="s">
        <v>0</v>
      </c>
      <c r="C2401" s="502"/>
      <c r="D2401" s="502"/>
      <c r="E2401" s="502"/>
      <c r="F2401" s="502"/>
      <c r="G2401" s="502"/>
    </row>
    <row r="2403" spans="1:13">
      <c r="A2403" s="250">
        <v>65</v>
      </c>
      <c r="B2403" s="252" t="s">
        <v>1</v>
      </c>
      <c r="C2403" s="253" t="str">
        <f>'Rekap Master'!B74</f>
        <v>Bolpoin pentel</v>
      </c>
      <c r="G2403" s="253"/>
    </row>
    <row r="2404" spans="1:13">
      <c r="B2404" s="252" t="s">
        <v>3</v>
      </c>
      <c r="C2404" s="308" t="s">
        <v>27</v>
      </c>
      <c r="G2404" s="253"/>
      <c r="M2404" s="433"/>
    </row>
    <row r="2405" spans="1:13">
      <c r="G2405" s="253"/>
    </row>
    <row r="2406" spans="1:13" ht="15" customHeight="1">
      <c r="B2406" s="499" t="s">
        <v>5</v>
      </c>
      <c r="C2406" s="487" t="s">
        <v>6</v>
      </c>
      <c r="D2406" s="489" t="s">
        <v>7</v>
      </c>
      <c r="E2406" s="490"/>
      <c r="F2406" s="491"/>
      <c r="G2406" s="492" t="s">
        <v>8</v>
      </c>
    </row>
    <row r="2407" spans="1:13">
      <c r="B2407" s="499"/>
      <c r="C2407" s="488"/>
      <c r="D2407" s="254" t="s">
        <v>9</v>
      </c>
      <c r="E2407" s="254" t="s">
        <v>10</v>
      </c>
      <c r="F2407" s="254" t="s">
        <v>11</v>
      </c>
      <c r="G2407" s="492"/>
    </row>
    <row r="2408" spans="1:13">
      <c r="B2408" s="267">
        <v>46024</v>
      </c>
      <c r="C2408" s="427">
        <v>99900</v>
      </c>
      <c r="D2408" s="258">
        <v>5</v>
      </c>
      <c r="F2408" s="258"/>
      <c r="G2408" s="257">
        <f>C2408*D2408</f>
        <v>499500</v>
      </c>
    </row>
    <row r="2409" spans="1:13">
      <c r="B2409" s="434"/>
      <c r="C2409" s="427"/>
      <c r="D2409" s="418"/>
      <c r="E2409" s="418"/>
      <c r="F2409" s="258"/>
      <c r="G2409" s="257">
        <f>C2409*D2409</f>
        <v>0</v>
      </c>
    </row>
    <row r="2410" spans="1:13">
      <c r="B2410" s="434"/>
      <c r="C2410" s="257"/>
      <c r="D2410" s="258"/>
      <c r="E2410" s="258"/>
      <c r="F2410" s="258"/>
      <c r="G2410" s="257">
        <f>C2410*D2410</f>
        <v>0</v>
      </c>
    </row>
    <row r="2411" spans="1:13">
      <c r="B2411" s="434"/>
      <c r="C2411" s="81"/>
      <c r="D2411" s="258"/>
      <c r="E2411" s="258"/>
      <c r="F2411" s="258"/>
      <c r="G2411" s="257"/>
    </row>
    <row r="2412" spans="1:13">
      <c r="B2412" s="434"/>
      <c r="C2412" s="81"/>
      <c r="D2412" s="258"/>
      <c r="E2412" s="258"/>
      <c r="F2412" s="258"/>
      <c r="G2412" s="257"/>
    </row>
    <row r="2413" spans="1:13">
      <c r="B2413" s="267"/>
      <c r="C2413" s="81"/>
      <c r="D2413" s="258"/>
      <c r="E2413" s="258"/>
      <c r="F2413" s="258"/>
      <c r="G2413" s="257"/>
    </row>
    <row r="2414" spans="1:13">
      <c r="B2414" s="267"/>
      <c r="C2414" s="257"/>
      <c r="D2414" s="271"/>
      <c r="E2414" s="258"/>
      <c r="F2414" s="301"/>
      <c r="G2414" s="289">
        <f>C2414*D2414</f>
        <v>0</v>
      </c>
    </row>
    <row r="2415" spans="1:13">
      <c r="B2415" s="256"/>
      <c r="C2415" s="257"/>
      <c r="D2415" s="271"/>
      <c r="E2415" s="258"/>
      <c r="F2415" s="268"/>
      <c r="G2415" s="289">
        <f>C2415*D2415</f>
        <v>0</v>
      </c>
    </row>
    <row r="2416" spans="1:13">
      <c r="B2416" s="311"/>
      <c r="C2416" s="83"/>
      <c r="D2416" s="303"/>
      <c r="E2416" s="303"/>
      <c r="F2416" s="268"/>
      <c r="G2416" s="289">
        <f t="shared" ref="G2416:G2417" si="250">C2416*D2416</f>
        <v>0</v>
      </c>
    </row>
    <row r="2417" spans="2:7">
      <c r="B2417" s="311"/>
      <c r="C2417" s="96"/>
      <c r="D2417" s="303"/>
      <c r="E2417" s="303"/>
      <c r="F2417" s="268"/>
      <c r="G2417" s="289">
        <f t="shared" si="250"/>
        <v>0</v>
      </c>
    </row>
    <row r="2418" spans="2:7">
      <c r="B2418" s="493" t="s">
        <v>16</v>
      </c>
      <c r="C2418" s="494"/>
      <c r="D2418" s="276">
        <f>SUM(D2398:D2412)</f>
        <v>5</v>
      </c>
      <c r="E2418" s="346">
        <f>SUM(E2409:E2417)</f>
        <v>0</v>
      </c>
      <c r="F2418" s="276">
        <f>D2418-E2418</f>
        <v>5</v>
      </c>
      <c r="G2418" s="277">
        <f>SUM(G2408:G2417)</f>
        <v>499500</v>
      </c>
    </row>
    <row r="2420" spans="2:7">
      <c r="B2420" s="493" t="s">
        <v>18</v>
      </c>
      <c r="C2420" s="495"/>
      <c r="D2420" s="495"/>
      <c r="E2420" s="494"/>
      <c r="F2420" s="276" t="s">
        <v>19</v>
      </c>
      <c r="G2420" s="279" t="s">
        <v>20</v>
      </c>
    </row>
    <row r="2421" spans="2:7">
      <c r="B2421" s="496" t="str">
        <f>B2389</f>
        <v>Saldo Awal 2  Jan 2026</v>
      </c>
      <c r="C2421" s="497"/>
      <c r="D2421" s="497"/>
      <c r="E2421" s="498"/>
      <c r="F2421" s="276">
        <f>D2408</f>
        <v>5</v>
      </c>
      <c r="G2421" s="277">
        <f>G2408</f>
        <v>499500</v>
      </c>
    </row>
    <row r="2422" spans="2:7">
      <c r="B2422" s="496" t="s">
        <v>317</v>
      </c>
      <c r="C2422" s="497"/>
      <c r="D2422" s="497"/>
      <c r="E2422" s="498"/>
      <c r="F2422" s="276">
        <f>D2418-F2421</f>
        <v>0</v>
      </c>
      <c r="G2422" s="277">
        <f>G2418-G2421</f>
        <v>0</v>
      </c>
    </row>
    <row r="2423" spans="2:7">
      <c r="B2423" s="496" t="str">
        <f>B2391</f>
        <v>Saldo Akhir 31 Maret 2026</v>
      </c>
      <c r="C2423" s="497"/>
      <c r="D2423" s="497"/>
      <c r="E2423" s="498"/>
      <c r="F2423" s="280">
        <f>SUM(B2426:B2429)</f>
        <v>5</v>
      </c>
      <c r="G2423" s="281">
        <f>SUM(D2426:E2429)</f>
        <v>499500</v>
      </c>
    </row>
    <row r="2424" spans="2:7">
      <c r="B2424" s="282" t="s">
        <v>465</v>
      </c>
      <c r="C2424" s="283"/>
      <c r="D2424" s="283"/>
      <c r="E2424" s="284"/>
      <c r="F2424" s="285"/>
      <c r="G2424" s="286"/>
    </row>
    <row r="2425" spans="2:7" ht="30">
      <c r="B2425" s="255" t="s">
        <v>22</v>
      </c>
      <c r="C2425" s="254" t="s">
        <v>23</v>
      </c>
      <c r="D2425" s="499" t="s">
        <v>20</v>
      </c>
      <c r="E2425" s="499"/>
      <c r="F2425" s="287"/>
      <c r="G2425" s="288"/>
    </row>
    <row r="2426" spans="2:7">
      <c r="B2426" s="268">
        <f>F2418</f>
        <v>5</v>
      </c>
      <c r="C2426" s="427">
        <v>99900</v>
      </c>
      <c r="D2426" s="500">
        <f>B2426*C2426</f>
        <v>499500</v>
      </c>
      <c r="E2426" s="500"/>
      <c r="F2426" s="285"/>
      <c r="G2426" s="286"/>
    </row>
    <row r="2427" spans="2:7">
      <c r="B2427" s="268"/>
      <c r="C2427" s="289"/>
      <c r="D2427" s="500">
        <f t="shared" ref="D2427:D2429" si="251">B2427*C2427</f>
        <v>0</v>
      </c>
      <c r="E2427" s="500"/>
      <c r="F2427" s="285"/>
      <c r="G2427" s="286"/>
    </row>
    <row r="2428" spans="2:7">
      <c r="B2428" s="268"/>
      <c r="C2428" s="289"/>
      <c r="D2428" s="500">
        <f t="shared" si="251"/>
        <v>0</v>
      </c>
      <c r="E2428" s="500"/>
      <c r="F2428" s="285"/>
      <c r="G2428" s="286"/>
    </row>
    <row r="2429" spans="2:7">
      <c r="B2429" s="268"/>
      <c r="C2429" s="289"/>
      <c r="D2429" s="500">
        <f t="shared" si="251"/>
        <v>0</v>
      </c>
      <c r="E2429" s="500"/>
      <c r="F2429" s="285"/>
      <c r="G2429" s="286"/>
    </row>
    <row r="2430" spans="2:7">
      <c r="B2430" s="501" t="s">
        <v>24</v>
      </c>
      <c r="C2430" s="501"/>
      <c r="D2430" s="501"/>
      <c r="E2430" s="501"/>
      <c r="F2430" s="276">
        <f>F2421+F2422-F2423</f>
        <v>0</v>
      </c>
      <c r="G2430" s="277">
        <f>G2421+G2422-G2423</f>
        <v>0</v>
      </c>
    </row>
    <row r="2432" spans="2:7">
      <c r="B2432" s="502" t="s">
        <v>0</v>
      </c>
      <c r="C2432" s="502"/>
      <c r="D2432" s="502"/>
      <c r="E2432" s="502"/>
      <c r="F2432" s="502"/>
      <c r="G2432" s="502"/>
    </row>
    <row r="2434" spans="1:7">
      <c r="A2434" s="251">
        <v>66</v>
      </c>
      <c r="B2434" s="252" t="s">
        <v>1</v>
      </c>
      <c r="C2434" s="253" t="str">
        <f>'Rekap Master'!B75</f>
        <v>Balpoint gel pentel</v>
      </c>
      <c r="G2434" s="253"/>
    </row>
    <row r="2435" spans="1:7">
      <c r="A2435" s="251"/>
      <c r="B2435" s="252" t="s">
        <v>3</v>
      </c>
      <c r="C2435" s="308" t="s">
        <v>38</v>
      </c>
      <c r="G2435" s="253"/>
    </row>
    <row r="2436" spans="1:7">
      <c r="A2436" s="251"/>
      <c r="G2436" s="253"/>
    </row>
    <row r="2437" spans="1:7">
      <c r="A2437" s="251"/>
      <c r="B2437" s="499" t="s">
        <v>5</v>
      </c>
      <c r="C2437" s="487" t="s">
        <v>6</v>
      </c>
      <c r="D2437" s="489" t="s">
        <v>7</v>
      </c>
      <c r="E2437" s="490"/>
      <c r="F2437" s="491"/>
      <c r="G2437" s="492" t="s">
        <v>8</v>
      </c>
    </row>
    <row r="2438" spans="1:7" s="65" customFormat="1" ht="15" customHeight="1">
      <c r="A2438" s="251"/>
      <c r="B2438" s="499"/>
      <c r="C2438" s="488"/>
      <c r="D2438" s="254" t="s">
        <v>9</v>
      </c>
      <c r="E2438" s="254" t="s">
        <v>10</v>
      </c>
      <c r="F2438" s="254" t="s">
        <v>11</v>
      </c>
      <c r="G2438" s="492"/>
    </row>
    <row r="2439" spans="1:7" s="65" customFormat="1">
      <c r="A2439" s="251"/>
      <c r="B2439" s="267">
        <v>46024</v>
      </c>
      <c r="C2439" s="257"/>
      <c r="D2439" s="258"/>
      <c r="E2439" s="258"/>
      <c r="F2439" s="258">
        <f>D2439-E2439</f>
        <v>0</v>
      </c>
      <c r="G2439" s="257">
        <f t="shared" ref="G2439:G2446" si="252">C2439*D2439</f>
        <v>0</v>
      </c>
    </row>
    <row r="2440" spans="1:7" s="65" customFormat="1">
      <c r="A2440" s="251"/>
      <c r="B2440" s="302"/>
      <c r="C2440" s="81"/>
      <c r="D2440" s="303"/>
      <c r="E2440" s="304"/>
      <c r="F2440" s="268"/>
      <c r="G2440" s="289">
        <f t="shared" si="252"/>
        <v>0</v>
      </c>
    </row>
    <row r="2441" spans="1:7" s="65" customFormat="1">
      <c r="A2441" s="251"/>
      <c r="B2441" s="302"/>
      <c r="C2441" s="81"/>
      <c r="D2441" s="303"/>
      <c r="E2441" s="304"/>
      <c r="F2441" s="268"/>
      <c r="G2441" s="289">
        <f t="shared" si="252"/>
        <v>0</v>
      </c>
    </row>
    <row r="2442" spans="1:7" s="65" customFormat="1">
      <c r="A2442" s="251"/>
      <c r="B2442" s="302"/>
      <c r="C2442" s="81"/>
      <c r="D2442" s="303"/>
      <c r="E2442" s="304"/>
      <c r="F2442" s="268"/>
      <c r="G2442" s="289">
        <f t="shared" si="252"/>
        <v>0</v>
      </c>
    </row>
    <row r="2443" spans="1:7" s="65" customFormat="1">
      <c r="A2443" s="251"/>
      <c r="B2443" s="302"/>
      <c r="C2443" s="81"/>
      <c r="D2443" s="303"/>
      <c r="E2443" s="304"/>
      <c r="F2443" s="268"/>
      <c r="G2443" s="289">
        <f t="shared" si="252"/>
        <v>0</v>
      </c>
    </row>
    <row r="2444" spans="1:7" s="65" customFormat="1">
      <c r="A2444" s="251"/>
      <c r="B2444" s="302"/>
      <c r="C2444" s="81"/>
      <c r="D2444" s="303"/>
      <c r="E2444" s="304"/>
      <c r="F2444" s="268"/>
      <c r="G2444" s="289">
        <f t="shared" si="252"/>
        <v>0</v>
      </c>
    </row>
    <row r="2445" spans="1:7" s="65" customFormat="1">
      <c r="A2445" s="251"/>
      <c r="B2445" s="302"/>
      <c r="C2445" s="81"/>
      <c r="D2445" s="303"/>
      <c r="E2445" s="304"/>
      <c r="F2445" s="268"/>
      <c r="G2445" s="289">
        <f t="shared" si="252"/>
        <v>0</v>
      </c>
    </row>
    <row r="2446" spans="1:7">
      <c r="A2446" s="251"/>
      <c r="B2446" s="302"/>
      <c r="C2446" s="81"/>
      <c r="D2446" s="303"/>
      <c r="E2446" s="304"/>
      <c r="F2446" s="268"/>
      <c r="G2446" s="289">
        <f t="shared" si="252"/>
        <v>0</v>
      </c>
    </row>
    <row r="2447" spans="1:7">
      <c r="A2447" s="251"/>
      <c r="B2447" s="311"/>
      <c r="C2447" s="83"/>
      <c r="D2447" s="303"/>
      <c r="E2447" s="303"/>
      <c r="F2447" s="268">
        <f>D2447+F2446-E2447</f>
        <v>0</v>
      </c>
      <c r="G2447" s="289">
        <f t="shared" ref="G2447:G2451" si="253">C2447*D2447</f>
        <v>0</v>
      </c>
    </row>
    <row r="2448" spans="1:7">
      <c r="A2448" s="251"/>
      <c r="B2448" s="311"/>
      <c r="C2448" s="96"/>
      <c r="D2448" s="303"/>
      <c r="E2448" s="303"/>
      <c r="F2448" s="268">
        <f>D2448+F2447-E2448</f>
        <v>0</v>
      </c>
      <c r="G2448" s="289">
        <f t="shared" si="253"/>
        <v>0</v>
      </c>
    </row>
    <row r="2449" spans="1:8">
      <c r="A2449" s="251"/>
      <c r="B2449" s="311"/>
      <c r="C2449" s="96"/>
      <c r="D2449" s="303"/>
      <c r="E2449" s="303"/>
      <c r="F2449" s="268">
        <f>D2449+F2448-E2449</f>
        <v>0</v>
      </c>
      <c r="G2449" s="289">
        <f t="shared" si="253"/>
        <v>0</v>
      </c>
    </row>
    <row r="2450" spans="1:8">
      <c r="A2450" s="251"/>
      <c r="B2450" s="311"/>
      <c r="C2450" s="83"/>
      <c r="D2450" s="303"/>
      <c r="E2450" s="303"/>
      <c r="F2450" s="268">
        <f>D2450+F2449-E2450</f>
        <v>0</v>
      </c>
      <c r="G2450" s="289">
        <f t="shared" si="253"/>
        <v>0</v>
      </c>
    </row>
    <row r="2451" spans="1:8">
      <c r="A2451" s="251"/>
      <c r="B2451" s="311"/>
      <c r="C2451" s="96"/>
      <c r="D2451" s="303"/>
      <c r="E2451" s="303"/>
      <c r="F2451" s="268">
        <f>D2451+F2450-E2451</f>
        <v>0</v>
      </c>
      <c r="G2451" s="289">
        <f t="shared" si="253"/>
        <v>0</v>
      </c>
    </row>
    <row r="2452" spans="1:8">
      <c r="A2452" s="251"/>
      <c r="B2452" s="493" t="s">
        <v>16</v>
      </c>
      <c r="C2452" s="494"/>
      <c r="D2452" s="276">
        <f>SUM(D2439:D2451)</f>
        <v>0</v>
      </c>
      <c r="E2452" s="276">
        <f>SUM(E2440:E2451)</f>
        <v>0</v>
      </c>
      <c r="F2452" s="276">
        <f>D2452-E2452</f>
        <v>0</v>
      </c>
      <c r="G2452" s="277">
        <f>SUM(G2439:G2451)</f>
        <v>0</v>
      </c>
    </row>
    <row r="2453" spans="1:8">
      <c r="A2453" s="251"/>
    </row>
    <row r="2454" spans="1:8">
      <c r="A2454" s="251"/>
      <c r="B2454" s="493" t="s">
        <v>18</v>
      </c>
      <c r="C2454" s="495"/>
      <c r="D2454" s="495"/>
      <c r="E2454" s="494"/>
      <c r="F2454" s="276" t="s">
        <v>19</v>
      </c>
      <c r="G2454" s="279" t="s">
        <v>20</v>
      </c>
    </row>
    <row r="2455" spans="1:8">
      <c r="A2455" s="251"/>
      <c r="B2455" s="496" t="str">
        <f>B2421</f>
        <v>Saldo Awal 2  Jan 2026</v>
      </c>
      <c r="C2455" s="497"/>
      <c r="D2455" s="497"/>
      <c r="E2455" s="498"/>
      <c r="F2455" s="276">
        <f>D2439</f>
        <v>0</v>
      </c>
      <c r="G2455" s="277">
        <f>G2439</f>
        <v>0</v>
      </c>
    </row>
    <row r="2456" spans="1:8">
      <c r="A2456" s="251"/>
      <c r="B2456" s="496" t="s">
        <v>317</v>
      </c>
      <c r="C2456" s="497"/>
      <c r="D2456" s="497"/>
      <c r="E2456" s="498"/>
      <c r="F2456" s="276">
        <f>D2452-F2455</f>
        <v>0</v>
      </c>
      <c r="G2456" s="277">
        <f>G2452-G2455</f>
        <v>0</v>
      </c>
    </row>
    <row r="2457" spans="1:8">
      <c r="A2457" s="251"/>
      <c r="B2457" s="496" t="str">
        <f>B2423</f>
        <v>Saldo Akhir 31 Maret 2026</v>
      </c>
      <c r="C2457" s="497"/>
      <c r="D2457" s="497"/>
      <c r="E2457" s="498"/>
      <c r="F2457" s="280">
        <f>SUM(B2460:B2463)</f>
        <v>0</v>
      </c>
      <c r="G2457" s="281">
        <f>SUM(D2460:E2463)</f>
        <v>0</v>
      </c>
    </row>
    <row r="2458" spans="1:8">
      <c r="A2458" s="251"/>
      <c r="B2458" s="282" t="s">
        <v>465</v>
      </c>
      <c r="C2458" s="283"/>
      <c r="D2458" s="283"/>
      <c r="E2458" s="284"/>
      <c r="F2458" s="285"/>
      <c r="G2458" s="286"/>
    </row>
    <row r="2459" spans="1:8" ht="30">
      <c r="A2459" s="251"/>
      <c r="B2459" s="255" t="s">
        <v>22</v>
      </c>
      <c r="C2459" s="254" t="s">
        <v>23</v>
      </c>
      <c r="D2459" s="499" t="s">
        <v>20</v>
      </c>
      <c r="E2459" s="499"/>
      <c r="F2459" s="287"/>
      <c r="G2459" s="288"/>
    </row>
    <row r="2460" spans="1:8">
      <c r="A2460" s="251"/>
      <c r="B2460" s="268"/>
      <c r="C2460" s="289"/>
      <c r="D2460" s="500">
        <f>B2460*C2460</f>
        <v>0</v>
      </c>
      <c r="E2460" s="500"/>
      <c r="F2460" s="285"/>
      <c r="G2460" s="286"/>
      <c r="H2460" s="66"/>
    </row>
    <row r="2461" spans="1:8">
      <c r="A2461" s="251"/>
      <c r="B2461" s="268"/>
      <c r="C2461" s="289"/>
      <c r="D2461" s="500">
        <f t="shared" ref="D2461:D2463" si="254">B2461*C2461</f>
        <v>0</v>
      </c>
      <c r="E2461" s="500"/>
      <c r="F2461" s="285"/>
      <c r="G2461" s="286"/>
    </row>
    <row r="2462" spans="1:8">
      <c r="A2462" s="251"/>
      <c r="B2462" s="268"/>
      <c r="C2462" s="289"/>
      <c r="D2462" s="500">
        <f t="shared" si="254"/>
        <v>0</v>
      </c>
      <c r="E2462" s="500"/>
      <c r="F2462" s="285"/>
      <c r="G2462" s="286"/>
    </row>
    <row r="2463" spans="1:8">
      <c r="A2463" s="251"/>
      <c r="B2463" s="268"/>
      <c r="C2463" s="289"/>
      <c r="D2463" s="500">
        <f t="shared" si="254"/>
        <v>0</v>
      </c>
      <c r="E2463" s="500"/>
      <c r="F2463" s="285"/>
      <c r="G2463" s="286"/>
    </row>
    <row r="2464" spans="1:8">
      <c r="A2464" s="251"/>
      <c r="B2464" s="501" t="s">
        <v>24</v>
      </c>
      <c r="C2464" s="501"/>
      <c r="D2464" s="501"/>
      <c r="E2464" s="501"/>
      <c r="F2464" s="276">
        <f>F2455+F2456-F2457</f>
        <v>0</v>
      </c>
      <c r="G2464" s="277">
        <f>G2455+G2456-G2457</f>
        <v>0</v>
      </c>
    </row>
    <row r="2466" spans="1:7">
      <c r="B2466" s="502" t="s">
        <v>0</v>
      </c>
      <c r="C2466" s="502"/>
      <c r="D2466" s="502"/>
      <c r="E2466" s="502"/>
      <c r="F2466" s="502"/>
      <c r="G2466" s="502"/>
    </row>
    <row r="2468" spans="1:7">
      <c r="A2468" s="250">
        <v>67</v>
      </c>
      <c r="B2468" s="252" t="s">
        <v>1</v>
      </c>
      <c r="C2468" s="253" t="str">
        <f>'Rekap Master'!B76</f>
        <v>Ballpoint standart 0.5/07</v>
      </c>
      <c r="G2468" s="253"/>
    </row>
    <row r="2469" spans="1:7">
      <c r="A2469" s="253"/>
      <c r="B2469" s="252" t="s">
        <v>3</v>
      </c>
      <c r="C2469" s="308" t="s">
        <v>27</v>
      </c>
      <c r="G2469" s="253"/>
    </row>
    <row r="2470" spans="1:7">
      <c r="A2470" s="253"/>
      <c r="G2470" s="253"/>
    </row>
    <row r="2471" spans="1:7">
      <c r="A2471" s="253"/>
      <c r="B2471" s="499" t="s">
        <v>5</v>
      </c>
      <c r="C2471" s="487" t="s">
        <v>6</v>
      </c>
      <c r="D2471" s="489" t="s">
        <v>7</v>
      </c>
      <c r="E2471" s="490"/>
      <c r="F2471" s="491"/>
      <c r="G2471" s="492" t="s">
        <v>8</v>
      </c>
    </row>
    <row r="2472" spans="1:7" ht="15" customHeight="1">
      <c r="A2472" s="253"/>
      <c r="B2472" s="499"/>
      <c r="C2472" s="488"/>
      <c r="D2472" s="254" t="s">
        <v>9</v>
      </c>
      <c r="E2472" s="254" t="s">
        <v>10</v>
      </c>
      <c r="F2472" s="254" t="s">
        <v>11</v>
      </c>
      <c r="G2472" s="492"/>
    </row>
    <row r="2473" spans="1:7">
      <c r="A2473" s="253"/>
      <c r="B2473" s="267">
        <v>46024</v>
      </c>
      <c r="C2473" s="293">
        <v>2775</v>
      </c>
      <c r="D2473" s="258">
        <v>17</v>
      </c>
      <c r="E2473" s="258"/>
      <c r="F2473" s="258"/>
      <c r="G2473" s="257">
        <f>C2473*D2473</f>
        <v>47175</v>
      </c>
    </row>
    <row r="2474" spans="1:7">
      <c r="A2474" s="253"/>
      <c r="B2474" s="267"/>
      <c r="C2474" s="293"/>
      <c r="D2474" s="258"/>
      <c r="E2474" s="258"/>
      <c r="F2474" s="258"/>
      <c r="G2474" s="257">
        <f>C2474*D2474</f>
        <v>0</v>
      </c>
    </row>
    <row r="2475" spans="1:7">
      <c r="A2475" s="253"/>
      <c r="B2475" s="267"/>
      <c r="C2475" s="293"/>
      <c r="D2475" s="258"/>
      <c r="E2475" s="258"/>
      <c r="F2475" s="258"/>
      <c r="G2475" s="257">
        <f t="shared" ref="G2475:G2478" si="255">C2475*D2475</f>
        <v>0</v>
      </c>
    </row>
    <row r="2476" spans="1:7">
      <c r="A2476" s="253"/>
      <c r="B2476" s="267"/>
      <c r="C2476" s="293"/>
      <c r="D2476" s="271"/>
      <c r="E2476" s="258"/>
      <c r="F2476" s="258"/>
      <c r="G2476" s="257">
        <f t="shared" si="255"/>
        <v>0</v>
      </c>
    </row>
    <row r="2477" spans="1:7">
      <c r="A2477" s="253"/>
      <c r="B2477" s="267"/>
      <c r="C2477" s="293"/>
      <c r="D2477" s="271"/>
      <c r="E2477" s="258"/>
      <c r="F2477" s="258"/>
      <c r="G2477" s="257">
        <f t="shared" si="255"/>
        <v>0</v>
      </c>
    </row>
    <row r="2478" spans="1:7">
      <c r="A2478" s="253"/>
      <c r="B2478" s="458"/>
      <c r="C2478" s="405"/>
      <c r="D2478" s="406"/>
      <c r="E2478" s="258"/>
      <c r="F2478" s="258"/>
      <c r="G2478" s="257">
        <f t="shared" si="255"/>
        <v>0</v>
      </c>
    </row>
    <row r="2479" spans="1:7">
      <c r="A2479" s="253"/>
      <c r="B2479" s="267"/>
      <c r="C2479" s="293"/>
      <c r="D2479" s="258"/>
      <c r="E2479" s="258"/>
      <c r="F2479" s="258"/>
      <c r="G2479" s="289">
        <f t="shared" ref="G2479" si="256">C2479*D2479</f>
        <v>0</v>
      </c>
    </row>
    <row r="2480" spans="1:7">
      <c r="A2480" s="253"/>
      <c r="B2480" s="267"/>
      <c r="C2480" s="260"/>
      <c r="D2480" s="261"/>
      <c r="E2480" s="261"/>
      <c r="F2480" s="261"/>
      <c r="G2480" s="262">
        <f>D2480*C2480</f>
        <v>0</v>
      </c>
    </row>
    <row r="2481" spans="1:7">
      <c r="A2481" s="253"/>
      <c r="B2481" s="434"/>
      <c r="C2481" s="260"/>
      <c r="D2481" s="261"/>
      <c r="E2481" s="261"/>
      <c r="F2481" s="261"/>
      <c r="G2481" s="262"/>
    </row>
    <row r="2482" spans="1:7">
      <c r="A2482" s="253"/>
      <c r="B2482" s="434"/>
      <c r="C2482" s="263"/>
      <c r="D2482" s="264"/>
      <c r="E2482" s="261"/>
      <c r="F2482" s="261"/>
      <c r="G2482" s="262"/>
    </row>
    <row r="2483" spans="1:7">
      <c r="A2483" s="253"/>
      <c r="B2483" s="434"/>
      <c r="C2483" s="269"/>
      <c r="D2483" s="264"/>
      <c r="E2483" s="261"/>
      <c r="F2483" s="261"/>
      <c r="G2483" s="262"/>
    </row>
    <row r="2484" spans="1:7">
      <c r="A2484" s="253"/>
      <c r="B2484" s="434"/>
      <c r="C2484" s="269"/>
      <c r="D2484" s="264"/>
      <c r="E2484" s="261"/>
      <c r="F2484" s="261"/>
      <c r="G2484" s="262"/>
    </row>
    <row r="2485" spans="1:7">
      <c r="A2485" s="253"/>
      <c r="B2485" s="434"/>
      <c r="C2485" s="269"/>
      <c r="D2485" s="264"/>
      <c r="E2485" s="261"/>
      <c r="F2485" s="261"/>
      <c r="G2485" s="262"/>
    </row>
    <row r="2486" spans="1:7">
      <c r="A2486" s="253"/>
      <c r="B2486" s="434"/>
      <c r="C2486" s="269"/>
      <c r="D2486" s="264"/>
      <c r="E2486" s="261"/>
      <c r="F2486" s="261"/>
      <c r="G2486" s="262"/>
    </row>
    <row r="2487" spans="1:7">
      <c r="A2487" s="253"/>
      <c r="B2487" s="434"/>
      <c r="C2487" s="269"/>
      <c r="D2487" s="264"/>
      <c r="E2487" s="261"/>
      <c r="F2487" s="261"/>
      <c r="G2487" s="262"/>
    </row>
    <row r="2488" spans="1:7">
      <c r="A2488" s="253"/>
      <c r="B2488" s="330"/>
      <c r="C2488" s="257"/>
      <c r="D2488" s="271"/>
      <c r="E2488" s="258"/>
      <c r="F2488" s="258"/>
      <c r="G2488" s="289">
        <f t="shared" ref="G2488" si="257">C2488*D2488</f>
        <v>0</v>
      </c>
    </row>
    <row r="2489" spans="1:7">
      <c r="A2489" s="253"/>
      <c r="B2489" s="493" t="s">
        <v>16</v>
      </c>
      <c r="C2489" s="494"/>
      <c r="D2489" s="276">
        <f>SUM(D2473:D2488)</f>
        <v>17</v>
      </c>
      <c r="E2489" s="276">
        <f>SUM(E2474:E2486)</f>
        <v>0</v>
      </c>
      <c r="F2489" s="276">
        <f>D2489-E2489</f>
        <v>17</v>
      </c>
      <c r="G2489" s="277">
        <f>SUM(G2473:G2488)</f>
        <v>47175</v>
      </c>
    </row>
    <row r="2490" spans="1:7">
      <c r="A2490" s="253"/>
    </row>
    <row r="2491" spans="1:7">
      <c r="A2491" s="253"/>
      <c r="B2491" s="493" t="s">
        <v>18</v>
      </c>
      <c r="C2491" s="495"/>
      <c r="D2491" s="495"/>
      <c r="E2491" s="494"/>
      <c r="F2491" s="276" t="s">
        <v>19</v>
      </c>
      <c r="G2491" s="279" t="s">
        <v>20</v>
      </c>
    </row>
    <row r="2492" spans="1:7">
      <c r="A2492" s="253"/>
      <c r="B2492" s="496" t="str">
        <f>B2455</f>
        <v>Saldo Awal 2  Jan 2026</v>
      </c>
      <c r="C2492" s="497"/>
      <c r="D2492" s="497"/>
      <c r="E2492" s="498"/>
      <c r="F2492" s="276">
        <f>D2473</f>
        <v>17</v>
      </c>
      <c r="G2492" s="277">
        <f>G2473</f>
        <v>47175</v>
      </c>
    </row>
    <row r="2493" spans="1:7">
      <c r="A2493" s="253"/>
      <c r="B2493" s="496" t="s">
        <v>317</v>
      </c>
      <c r="C2493" s="497"/>
      <c r="D2493" s="497"/>
      <c r="E2493" s="498"/>
      <c r="F2493" s="276">
        <f>D2489-F2492</f>
        <v>0</v>
      </c>
      <c r="G2493" s="277">
        <f>G2489-G2492</f>
        <v>0</v>
      </c>
    </row>
    <row r="2494" spans="1:7">
      <c r="A2494" s="253"/>
      <c r="B2494" s="496" t="str">
        <f>B2457</f>
        <v>Saldo Akhir 31 Maret 2026</v>
      </c>
      <c r="C2494" s="497"/>
      <c r="D2494" s="497"/>
      <c r="E2494" s="498"/>
      <c r="F2494" s="280">
        <f>SUM(B2497:B2500)</f>
        <v>17</v>
      </c>
      <c r="G2494" s="281">
        <f>SUM(D2497:E2500)</f>
        <v>47175</v>
      </c>
    </row>
    <row r="2495" spans="1:7">
      <c r="A2495" s="253"/>
      <c r="B2495" s="282" t="s">
        <v>465</v>
      </c>
      <c r="C2495" s="283"/>
      <c r="D2495" s="283"/>
      <c r="E2495" s="284"/>
      <c r="F2495" s="285"/>
      <c r="G2495" s="286"/>
    </row>
    <row r="2496" spans="1:7" ht="30">
      <c r="A2496" s="253"/>
      <c r="B2496" s="255" t="s">
        <v>22</v>
      </c>
      <c r="C2496" s="254" t="s">
        <v>23</v>
      </c>
      <c r="D2496" s="499" t="s">
        <v>20</v>
      </c>
      <c r="E2496" s="499"/>
      <c r="F2496" s="287"/>
      <c r="G2496" s="288"/>
    </row>
    <row r="2497" spans="1:7">
      <c r="A2497" s="253"/>
      <c r="B2497" s="268">
        <f>F2489</f>
        <v>17</v>
      </c>
      <c r="C2497" s="293">
        <v>2775</v>
      </c>
      <c r="D2497" s="500">
        <f>B2497*C2497</f>
        <v>47175</v>
      </c>
      <c r="E2497" s="500"/>
      <c r="F2497" s="285"/>
      <c r="G2497" s="286"/>
    </row>
    <row r="2498" spans="1:7">
      <c r="A2498" s="253"/>
      <c r="B2498" s="268"/>
      <c r="C2498" s="400"/>
      <c r="D2498" s="500">
        <f t="shared" ref="D2498:D2500" si="258">B2498*C2498</f>
        <v>0</v>
      </c>
      <c r="E2498" s="500"/>
      <c r="F2498" s="285"/>
      <c r="G2498" s="286"/>
    </row>
    <row r="2499" spans="1:7">
      <c r="A2499" s="253"/>
      <c r="B2499" s="268"/>
      <c r="C2499" s="289"/>
      <c r="D2499" s="500">
        <f t="shared" si="258"/>
        <v>0</v>
      </c>
      <c r="E2499" s="500"/>
      <c r="F2499" s="285"/>
      <c r="G2499" s="286"/>
    </row>
    <row r="2500" spans="1:7">
      <c r="A2500" s="253"/>
      <c r="B2500" s="268"/>
      <c r="C2500" s="289"/>
      <c r="D2500" s="500">
        <f t="shared" si="258"/>
        <v>0</v>
      </c>
      <c r="E2500" s="500"/>
      <c r="F2500" s="285"/>
      <c r="G2500" s="286"/>
    </row>
    <row r="2501" spans="1:7">
      <c r="A2501" s="253"/>
      <c r="B2501" s="501" t="s">
        <v>24</v>
      </c>
      <c r="C2501" s="501"/>
      <c r="D2501" s="501"/>
      <c r="E2501" s="501"/>
      <c r="F2501" s="276">
        <f>F2492+F2493-F2494</f>
        <v>0</v>
      </c>
      <c r="G2501" s="277">
        <f>G2492+G2493-G2494</f>
        <v>0</v>
      </c>
    </row>
    <row r="2504" spans="1:7">
      <c r="B2504" s="502" t="s">
        <v>0</v>
      </c>
      <c r="C2504" s="502"/>
      <c r="D2504" s="502"/>
      <c r="E2504" s="502"/>
      <c r="F2504" s="502"/>
      <c r="G2504" s="502"/>
    </row>
    <row r="2506" spans="1:7">
      <c r="A2506" s="250">
        <v>68</v>
      </c>
      <c r="B2506" s="252" t="s">
        <v>1</v>
      </c>
      <c r="C2506" s="253" t="e">
        <f>#REF!</f>
        <v>#REF!</v>
      </c>
      <c r="G2506" s="253"/>
    </row>
    <row r="2507" spans="1:7">
      <c r="B2507" s="252" t="s">
        <v>3</v>
      </c>
      <c r="C2507" s="308" t="s">
        <v>27</v>
      </c>
      <c r="G2507" s="253"/>
    </row>
    <row r="2508" spans="1:7">
      <c r="G2508" s="253"/>
    </row>
    <row r="2509" spans="1:7" ht="15" customHeight="1">
      <c r="B2509" s="499" t="s">
        <v>5</v>
      </c>
      <c r="C2509" s="487" t="s">
        <v>6</v>
      </c>
      <c r="D2509" s="489" t="s">
        <v>7</v>
      </c>
      <c r="E2509" s="490"/>
      <c r="F2509" s="491"/>
      <c r="G2509" s="492" t="s">
        <v>8</v>
      </c>
    </row>
    <row r="2510" spans="1:7">
      <c r="B2510" s="499"/>
      <c r="C2510" s="488"/>
      <c r="D2510" s="254" t="s">
        <v>9</v>
      </c>
      <c r="E2510" s="254" t="s">
        <v>10</v>
      </c>
      <c r="F2510" s="254" t="s">
        <v>11</v>
      </c>
      <c r="G2510" s="492"/>
    </row>
    <row r="2511" spans="1:7">
      <c r="B2511" s="267">
        <v>46024</v>
      </c>
      <c r="C2511" s="257"/>
      <c r="D2511" s="258"/>
      <c r="E2511" s="258"/>
      <c r="F2511" s="258"/>
      <c r="G2511" s="257">
        <f>C2511*D2511</f>
        <v>0</v>
      </c>
    </row>
    <row r="2512" spans="1:7">
      <c r="B2512" s="411"/>
      <c r="C2512" s="410"/>
      <c r="D2512" s="258"/>
      <c r="E2512" s="258"/>
      <c r="F2512" s="258"/>
      <c r="G2512" s="257">
        <f>C2512*D2512</f>
        <v>0</v>
      </c>
    </row>
    <row r="2513" spans="2:9">
      <c r="B2513" s="409"/>
      <c r="C2513" s="410"/>
      <c r="D2513" s="258"/>
      <c r="E2513" s="258"/>
      <c r="F2513" s="258"/>
      <c r="G2513" s="289">
        <f>C2513*D2513</f>
        <v>0</v>
      </c>
    </row>
    <row r="2514" spans="2:9">
      <c r="B2514" s="409"/>
      <c r="C2514" s="410"/>
      <c r="D2514" s="258"/>
      <c r="E2514" s="258"/>
      <c r="F2514" s="258"/>
      <c r="G2514" s="289">
        <f t="shared" ref="G2514:G2520" si="259">C2514*D2514</f>
        <v>0</v>
      </c>
    </row>
    <row r="2515" spans="2:9">
      <c r="B2515" s="256"/>
      <c r="C2515" s="257"/>
      <c r="D2515" s="271"/>
      <c r="E2515" s="258"/>
      <c r="F2515" s="258"/>
      <c r="G2515" s="289">
        <f t="shared" ref="G2515:G2516" si="260">C2515*D2515</f>
        <v>0</v>
      </c>
    </row>
    <row r="2516" spans="2:9">
      <c r="B2516" s="256"/>
      <c r="C2516" s="257"/>
      <c r="D2516" s="271"/>
      <c r="E2516" s="258"/>
      <c r="F2516" s="258"/>
      <c r="G2516" s="289">
        <f t="shared" si="260"/>
        <v>0</v>
      </c>
      <c r="H2516" s="84">
        <v>0</v>
      </c>
      <c r="I2516" s="89" t="s">
        <v>12</v>
      </c>
    </row>
    <row r="2517" spans="2:9">
      <c r="B2517" s="256"/>
      <c r="C2517" s="257"/>
      <c r="D2517" s="271"/>
      <c r="E2517" s="258"/>
      <c r="F2517" s="258">
        <f>F2515+D2517-E2517</f>
        <v>0</v>
      </c>
      <c r="G2517" s="289">
        <f t="shared" si="259"/>
        <v>0</v>
      </c>
      <c r="H2517" s="85">
        <v>0</v>
      </c>
      <c r="I2517" s="89" t="s">
        <v>13</v>
      </c>
    </row>
    <row r="2518" spans="2:9">
      <c r="B2518" s="311"/>
      <c r="C2518" s="96"/>
      <c r="D2518" s="303"/>
      <c r="E2518" s="303"/>
      <c r="F2518" s="268">
        <f>D2518+F2517-E2518</f>
        <v>0</v>
      </c>
      <c r="G2518" s="289">
        <f t="shared" si="259"/>
        <v>0</v>
      </c>
      <c r="H2518" s="94">
        <v>0</v>
      </c>
      <c r="I2518" s="89" t="s">
        <v>14</v>
      </c>
    </row>
    <row r="2519" spans="2:9">
      <c r="B2519" s="311"/>
      <c r="C2519" s="83"/>
      <c r="D2519" s="303"/>
      <c r="E2519" s="303"/>
      <c r="F2519" s="268">
        <f>D2519+F2518-E2519</f>
        <v>0</v>
      </c>
      <c r="G2519" s="289">
        <f t="shared" si="259"/>
        <v>0</v>
      </c>
      <c r="H2519" s="87">
        <v>0</v>
      </c>
      <c r="I2519" s="89" t="s">
        <v>15</v>
      </c>
    </row>
    <row r="2520" spans="2:9">
      <c r="B2520" s="311"/>
      <c r="C2520" s="96"/>
      <c r="D2520" s="303"/>
      <c r="E2520" s="303"/>
      <c r="F2520" s="268">
        <f>D2520+F2519-E2520</f>
        <v>0</v>
      </c>
      <c r="G2520" s="289">
        <f t="shared" si="259"/>
        <v>0</v>
      </c>
    </row>
    <row r="2521" spans="2:9">
      <c r="B2521" s="493" t="s">
        <v>16</v>
      </c>
      <c r="C2521" s="494"/>
      <c r="D2521" s="276">
        <f>SUM(D2511:D2520)</f>
        <v>0</v>
      </c>
      <c r="E2521" s="276">
        <f>SUM(E2512:E2520)</f>
        <v>0</v>
      </c>
      <c r="F2521" s="276">
        <f>D2521-E2521</f>
        <v>0</v>
      </c>
      <c r="G2521" s="277">
        <f>SUM(G2511:G2520)</f>
        <v>0</v>
      </c>
    </row>
    <row r="2523" spans="2:9">
      <c r="B2523" s="493" t="s">
        <v>18</v>
      </c>
      <c r="C2523" s="495"/>
      <c r="D2523" s="495"/>
      <c r="E2523" s="494"/>
      <c r="F2523" s="276" t="s">
        <v>19</v>
      </c>
      <c r="G2523" s="279" t="s">
        <v>20</v>
      </c>
    </row>
    <row r="2524" spans="2:9">
      <c r="B2524" s="496" t="str">
        <f>B2492</f>
        <v>Saldo Awal 2  Jan 2026</v>
      </c>
      <c r="C2524" s="497"/>
      <c r="D2524" s="497"/>
      <c r="E2524" s="498"/>
      <c r="F2524" s="276">
        <f>D2511</f>
        <v>0</v>
      </c>
      <c r="G2524" s="277">
        <f>G2511</f>
        <v>0</v>
      </c>
    </row>
    <row r="2525" spans="2:9">
      <c r="B2525" s="496" t="s">
        <v>466</v>
      </c>
      <c r="C2525" s="497"/>
      <c r="D2525" s="497"/>
      <c r="E2525" s="498"/>
      <c r="F2525" s="276">
        <f>D2521-F2524</f>
        <v>0</v>
      </c>
      <c r="G2525" s="277">
        <f>G2521-G2524</f>
        <v>0</v>
      </c>
    </row>
    <row r="2526" spans="2:9">
      <c r="B2526" s="496" t="str">
        <f>B2494</f>
        <v>Saldo Akhir 31 Maret 2026</v>
      </c>
      <c r="C2526" s="497"/>
      <c r="D2526" s="497"/>
      <c r="E2526" s="498"/>
      <c r="F2526" s="280">
        <f>SUM(B2529:B2532)</f>
        <v>0</v>
      </c>
      <c r="G2526" s="281">
        <f>SUM(D2529:E2532)</f>
        <v>0</v>
      </c>
    </row>
    <row r="2527" spans="2:9">
      <c r="B2527" s="282" t="s">
        <v>465</v>
      </c>
      <c r="C2527" s="283"/>
      <c r="D2527" s="283"/>
      <c r="E2527" s="284"/>
      <c r="F2527" s="285"/>
      <c r="G2527" s="286"/>
    </row>
    <row r="2528" spans="2:9" ht="30">
      <c r="B2528" s="255" t="s">
        <v>22</v>
      </c>
      <c r="C2528" s="254" t="s">
        <v>23</v>
      </c>
      <c r="D2528" s="499" t="s">
        <v>20</v>
      </c>
      <c r="E2528" s="499"/>
      <c r="F2528" s="287"/>
      <c r="G2528" s="288"/>
    </row>
    <row r="2529" spans="1:7">
      <c r="B2529" s="268">
        <f>F2521</f>
        <v>0</v>
      </c>
      <c r="C2529" s="257">
        <v>26500</v>
      </c>
      <c r="D2529" s="500">
        <f>B2529*C2529</f>
        <v>0</v>
      </c>
      <c r="E2529" s="500"/>
      <c r="F2529" s="285"/>
      <c r="G2529" s="286"/>
    </row>
    <row r="2530" spans="1:7">
      <c r="B2530" s="268"/>
      <c r="C2530" s="289"/>
      <c r="D2530" s="500">
        <f t="shared" ref="D2530:D2532" si="261">B2530*C2530</f>
        <v>0</v>
      </c>
      <c r="E2530" s="500"/>
      <c r="F2530" s="285"/>
      <c r="G2530" s="286"/>
    </row>
    <row r="2531" spans="1:7">
      <c r="B2531" s="268"/>
      <c r="C2531" s="289"/>
      <c r="D2531" s="500">
        <f t="shared" si="261"/>
        <v>0</v>
      </c>
      <c r="E2531" s="500"/>
      <c r="F2531" s="285"/>
      <c r="G2531" s="286"/>
    </row>
    <row r="2532" spans="1:7">
      <c r="B2532" s="268"/>
      <c r="C2532" s="289"/>
      <c r="D2532" s="500">
        <f t="shared" si="261"/>
        <v>0</v>
      </c>
      <c r="E2532" s="500"/>
      <c r="F2532" s="285"/>
      <c r="G2532" s="286"/>
    </row>
    <row r="2533" spans="1:7">
      <c r="B2533" s="501" t="s">
        <v>24</v>
      </c>
      <c r="C2533" s="501"/>
      <c r="D2533" s="501"/>
      <c r="E2533" s="501"/>
      <c r="F2533" s="276">
        <f>F2524+F2525-F2526</f>
        <v>0</v>
      </c>
      <c r="G2533" s="277">
        <f>G2524+G2525-G2526</f>
        <v>0</v>
      </c>
    </row>
    <row r="2536" spans="1:7">
      <c r="B2536" s="502" t="s">
        <v>0</v>
      </c>
      <c r="C2536" s="502"/>
      <c r="D2536" s="502"/>
      <c r="E2536" s="502"/>
      <c r="F2536" s="502"/>
      <c r="G2536" s="502"/>
    </row>
    <row r="2538" spans="1:7">
      <c r="A2538" s="250">
        <v>69</v>
      </c>
      <c r="B2538" s="252" t="s">
        <v>1</v>
      </c>
      <c r="C2538" s="253" t="str">
        <f>'Rekap Master'!B78</f>
        <v>Catridge Epson LX-310</v>
      </c>
      <c r="G2538" s="253"/>
    </row>
    <row r="2539" spans="1:7">
      <c r="B2539" s="252" t="s">
        <v>3</v>
      </c>
      <c r="C2539" s="308" t="s">
        <v>39</v>
      </c>
      <c r="G2539" s="253"/>
    </row>
    <row r="2540" spans="1:7">
      <c r="G2540" s="253"/>
    </row>
    <row r="2541" spans="1:7" ht="15" customHeight="1">
      <c r="B2541" s="499" t="s">
        <v>5</v>
      </c>
      <c r="C2541" s="487" t="s">
        <v>6</v>
      </c>
      <c r="D2541" s="489" t="s">
        <v>7</v>
      </c>
      <c r="E2541" s="490"/>
      <c r="F2541" s="491"/>
      <c r="G2541" s="492" t="s">
        <v>8</v>
      </c>
    </row>
    <row r="2542" spans="1:7">
      <c r="B2542" s="499"/>
      <c r="C2542" s="488"/>
      <c r="D2542" s="254" t="s">
        <v>9</v>
      </c>
      <c r="E2542" s="254" t="s">
        <v>10</v>
      </c>
      <c r="F2542" s="254" t="s">
        <v>11</v>
      </c>
      <c r="G2542" s="492"/>
    </row>
    <row r="2543" spans="1:7">
      <c r="B2543" s="267">
        <v>46024</v>
      </c>
      <c r="C2543" s="257">
        <v>124000</v>
      </c>
      <c r="D2543" s="258">
        <v>3</v>
      </c>
      <c r="E2543" s="258">
        <v>1</v>
      </c>
      <c r="F2543" s="258">
        <f>D2543-E2543</f>
        <v>2</v>
      </c>
      <c r="G2543" s="257">
        <f>C2543*D2543</f>
        <v>372000</v>
      </c>
    </row>
    <row r="2544" spans="1:7">
      <c r="B2544" s="428"/>
      <c r="C2544" s="257"/>
      <c r="D2544" s="258"/>
      <c r="E2544" s="258"/>
      <c r="F2544" s="258"/>
      <c r="G2544" s="257">
        <f>C2544*D2544</f>
        <v>0</v>
      </c>
    </row>
    <row r="2545" spans="2:7">
      <c r="B2545" s="267">
        <v>46063</v>
      </c>
      <c r="C2545" s="257"/>
      <c r="D2545" s="258"/>
      <c r="E2545" s="258">
        <v>1</v>
      </c>
      <c r="F2545" s="258">
        <f>D2545-E2545</f>
        <v>-1</v>
      </c>
      <c r="G2545" s="289">
        <f>C2545*D2545</f>
        <v>0</v>
      </c>
    </row>
    <row r="2546" spans="2:7">
      <c r="B2546" s="467"/>
      <c r="C2546" s="257"/>
      <c r="D2546" s="258"/>
      <c r="E2546" s="258"/>
      <c r="F2546" s="258">
        <f t="shared" ref="F2546:F2549" si="262">D2546-E2546</f>
        <v>0</v>
      </c>
      <c r="G2546" s="289">
        <f t="shared" ref="G2546:G2551" si="263">C2546*D2546</f>
        <v>0</v>
      </c>
    </row>
    <row r="2547" spans="2:7">
      <c r="B2547" s="256"/>
      <c r="C2547" s="257"/>
      <c r="D2547" s="258"/>
      <c r="E2547" s="258"/>
      <c r="F2547" s="258">
        <f t="shared" si="262"/>
        <v>0</v>
      </c>
      <c r="G2547" s="289">
        <f t="shared" si="263"/>
        <v>0</v>
      </c>
    </row>
    <row r="2548" spans="2:7">
      <c r="B2548" s="256"/>
      <c r="C2548" s="257"/>
      <c r="D2548" s="258"/>
      <c r="E2548" s="258"/>
      <c r="F2548" s="258">
        <f t="shared" si="262"/>
        <v>0</v>
      </c>
      <c r="G2548" s="289">
        <f t="shared" si="263"/>
        <v>0</v>
      </c>
    </row>
    <row r="2549" spans="2:7">
      <c r="B2549" s="256"/>
      <c r="C2549" s="257"/>
      <c r="D2549" s="258"/>
      <c r="E2549" s="258"/>
      <c r="F2549" s="268">
        <f t="shared" si="262"/>
        <v>0</v>
      </c>
      <c r="G2549" s="289">
        <f t="shared" si="263"/>
        <v>0</v>
      </c>
    </row>
    <row r="2550" spans="2:7">
      <c r="B2550" s="311"/>
      <c r="C2550" s="83"/>
      <c r="D2550" s="303"/>
      <c r="E2550" s="303"/>
      <c r="F2550" s="268">
        <f>D2550+F2549-E2550</f>
        <v>0</v>
      </c>
      <c r="G2550" s="289">
        <f t="shared" si="263"/>
        <v>0</v>
      </c>
    </row>
    <row r="2551" spans="2:7">
      <c r="B2551" s="311"/>
      <c r="C2551" s="96"/>
      <c r="D2551" s="303"/>
      <c r="E2551" s="303"/>
      <c r="F2551" s="268">
        <f>D2551+F2550-E2551</f>
        <v>0</v>
      </c>
      <c r="G2551" s="289">
        <f t="shared" si="263"/>
        <v>0</v>
      </c>
    </row>
    <row r="2552" spans="2:7">
      <c r="B2552" s="493" t="s">
        <v>16</v>
      </c>
      <c r="C2552" s="494"/>
      <c r="D2552" s="276">
        <f>SUM(D2543:D2551)</f>
        <v>3</v>
      </c>
      <c r="E2552" s="276">
        <f>SUM(E2543:E2551)</f>
        <v>2</v>
      </c>
      <c r="F2552" s="276">
        <f>D2552-E2552</f>
        <v>1</v>
      </c>
      <c r="G2552" s="277">
        <f>SUM(G2543:G2551)</f>
        <v>372000</v>
      </c>
    </row>
    <row r="2554" spans="2:7">
      <c r="B2554" s="493" t="s">
        <v>18</v>
      </c>
      <c r="C2554" s="495"/>
      <c r="D2554" s="495"/>
      <c r="E2554" s="494"/>
      <c r="F2554" s="276" t="s">
        <v>19</v>
      </c>
      <c r="G2554" s="279" t="s">
        <v>20</v>
      </c>
    </row>
    <row r="2555" spans="2:7">
      <c r="B2555" s="496" t="str">
        <f>B2524</f>
        <v>Saldo Awal 2  Jan 2026</v>
      </c>
      <c r="C2555" s="497"/>
      <c r="D2555" s="497"/>
      <c r="E2555" s="498"/>
      <c r="F2555" s="276">
        <f>D2543</f>
        <v>3</v>
      </c>
      <c r="G2555" s="277">
        <f>G2543</f>
        <v>372000</v>
      </c>
    </row>
    <row r="2556" spans="2:7">
      <c r="B2556" s="496" t="s">
        <v>317</v>
      </c>
      <c r="C2556" s="497"/>
      <c r="D2556" s="497"/>
      <c r="E2556" s="498"/>
      <c r="F2556" s="276">
        <f>D2552-F2555</f>
        <v>0</v>
      </c>
      <c r="G2556" s="277">
        <f>G2552-G2555</f>
        <v>0</v>
      </c>
    </row>
    <row r="2557" spans="2:7">
      <c r="B2557" s="496" t="str">
        <f>B2526</f>
        <v>Saldo Akhir 31 Maret 2026</v>
      </c>
      <c r="C2557" s="497"/>
      <c r="D2557" s="497"/>
      <c r="E2557" s="498"/>
      <c r="F2557" s="280">
        <f>SUM(B2560:B2563)</f>
        <v>1</v>
      </c>
      <c r="G2557" s="281">
        <f>SUM(D2560:E2563)</f>
        <v>124000</v>
      </c>
    </row>
    <row r="2558" spans="2:7">
      <c r="B2558" s="282" t="s">
        <v>465</v>
      </c>
      <c r="C2558" s="283"/>
      <c r="D2558" s="283"/>
      <c r="E2558" s="284"/>
      <c r="F2558" s="285"/>
      <c r="G2558" s="286"/>
    </row>
    <row r="2559" spans="2:7" ht="30">
      <c r="B2559" s="255" t="s">
        <v>22</v>
      </c>
      <c r="C2559" s="254" t="s">
        <v>23</v>
      </c>
      <c r="D2559" s="499" t="s">
        <v>20</v>
      </c>
      <c r="E2559" s="499"/>
      <c r="F2559" s="287"/>
      <c r="G2559" s="288"/>
    </row>
    <row r="2560" spans="2:7">
      <c r="B2560" s="268">
        <f>F2552</f>
        <v>1</v>
      </c>
      <c r="C2560" s="257">
        <v>124000</v>
      </c>
      <c r="D2560" s="500">
        <f>B2560*C2560</f>
        <v>124000</v>
      </c>
      <c r="E2560" s="500"/>
      <c r="F2560" s="285"/>
      <c r="G2560" s="286"/>
    </row>
    <row r="2561" spans="1:7">
      <c r="B2561" s="268"/>
      <c r="C2561" s="289"/>
      <c r="D2561" s="500">
        <f t="shared" ref="D2561:D2563" si="264">B2561*C2561</f>
        <v>0</v>
      </c>
      <c r="E2561" s="500"/>
      <c r="F2561" s="285"/>
      <c r="G2561" s="286"/>
    </row>
    <row r="2562" spans="1:7">
      <c r="B2562" s="268"/>
      <c r="C2562" s="289"/>
      <c r="D2562" s="500">
        <f t="shared" si="264"/>
        <v>0</v>
      </c>
      <c r="E2562" s="500"/>
      <c r="F2562" s="285"/>
      <c r="G2562" s="286"/>
    </row>
    <row r="2563" spans="1:7">
      <c r="B2563" s="268"/>
      <c r="C2563" s="289"/>
      <c r="D2563" s="500">
        <f t="shared" si="264"/>
        <v>0</v>
      </c>
      <c r="E2563" s="500"/>
      <c r="F2563" s="285"/>
      <c r="G2563" s="286"/>
    </row>
    <row r="2564" spans="1:7">
      <c r="B2564" s="501" t="s">
        <v>24</v>
      </c>
      <c r="C2564" s="501"/>
      <c r="D2564" s="501"/>
      <c r="E2564" s="501"/>
      <c r="F2564" s="276">
        <f>F2555+F2556-F2557</f>
        <v>2</v>
      </c>
      <c r="G2564" s="277">
        <f>G2555+G2556-G2557</f>
        <v>248000</v>
      </c>
    </row>
    <row r="2567" spans="1:7">
      <c r="B2567" s="502" t="s">
        <v>0</v>
      </c>
      <c r="C2567" s="502"/>
      <c r="D2567" s="502"/>
      <c r="E2567" s="502"/>
      <c r="F2567" s="502"/>
      <c r="G2567" s="502"/>
    </row>
    <row r="2569" spans="1:7">
      <c r="A2569" s="250">
        <v>70</v>
      </c>
      <c r="B2569" s="252" t="s">
        <v>1</v>
      </c>
      <c r="C2569" s="253" t="str">
        <f>'Rekap Master'!B79</f>
        <v>Isi Cutter besar</v>
      </c>
      <c r="G2569" s="253"/>
    </row>
    <row r="2570" spans="1:7">
      <c r="B2570" s="252" t="s">
        <v>3</v>
      </c>
      <c r="C2570" s="308" t="s">
        <v>25</v>
      </c>
      <c r="G2570" s="253"/>
    </row>
    <row r="2571" spans="1:7">
      <c r="G2571" s="253"/>
    </row>
    <row r="2572" spans="1:7" ht="15" customHeight="1">
      <c r="B2572" s="499" t="s">
        <v>5</v>
      </c>
      <c r="C2572" s="487" t="s">
        <v>6</v>
      </c>
      <c r="D2572" s="489" t="s">
        <v>7</v>
      </c>
      <c r="E2572" s="490"/>
      <c r="F2572" s="491"/>
      <c r="G2572" s="492" t="s">
        <v>8</v>
      </c>
    </row>
    <row r="2573" spans="1:7">
      <c r="B2573" s="499"/>
      <c r="C2573" s="488"/>
      <c r="D2573" s="254" t="s">
        <v>9</v>
      </c>
      <c r="E2573" s="254" t="s">
        <v>10</v>
      </c>
      <c r="F2573" s="254" t="s">
        <v>11</v>
      </c>
      <c r="G2573" s="492"/>
    </row>
    <row r="2574" spans="1:7">
      <c r="B2574" s="267">
        <v>46024</v>
      </c>
      <c r="C2574" s="293">
        <v>13100</v>
      </c>
      <c r="D2574" s="258">
        <v>2</v>
      </c>
      <c r="E2574" s="258"/>
      <c r="F2574" s="258">
        <f>D2574-E2574</f>
        <v>2</v>
      </c>
      <c r="G2574" s="257">
        <f>C2574*D2574</f>
        <v>26200</v>
      </c>
    </row>
    <row r="2575" spans="1:7">
      <c r="B2575" s="267"/>
      <c r="C2575" s="293"/>
      <c r="D2575" s="261"/>
      <c r="E2575" s="261"/>
      <c r="F2575" s="261"/>
      <c r="G2575" s="262">
        <f>D2575*C2575</f>
        <v>0</v>
      </c>
    </row>
    <row r="2576" spans="1:7">
      <c r="B2576" s="267"/>
      <c r="C2576" s="293"/>
      <c r="D2576" s="261"/>
      <c r="E2576" s="261"/>
      <c r="F2576" s="261"/>
      <c r="G2576" s="262">
        <f t="shared" ref="G2576:G2579" si="265">D2576*C2576</f>
        <v>0</v>
      </c>
    </row>
    <row r="2577" spans="2:7">
      <c r="B2577" s="267"/>
      <c r="C2577" s="263"/>
      <c r="D2577" s="264"/>
      <c r="E2577" s="261"/>
      <c r="F2577" s="261"/>
      <c r="G2577" s="262">
        <f t="shared" si="265"/>
        <v>0</v>
      </c>
    </row>
    <row r="2578" spans="2:7">
      <c r="B2578" s="267"/>
      <c r="C2578" s="293"/>
      <c r="D2578" s="264"/>
      <c r="E2578" s="261"/>
      <c r="F2578" s="261"/>
      <c r="G2578" s="262">
        <f t="shared" si="265"/>
        <v>0</v>
      </c>
    </row>
    <row r="2579" spans="2:7">
      <c r="B2579" s="267"/>
      <c r="C2579" s="83"/>
      <c r="D2579" s="303"/>
      <c r="E2579" s="303"/>
      <c r="F2579" s="268"/>
      <c r="G2579" s="262">
        <f t="shared" si="265"/>
        <v>0</v>
      </c>
    </row>
    <row r="2580" spans="2:7">
      <c r="B2580" s="311"/>
      <c r="C2580" s="96"/>
      <c r="D2580" s="303"/>
      <c r="E2580" s="303"/>
      <c r="F2580" s="268"/>
      <c r="G2580" s="289">
        <f t="shared" ref="G2580:G2583" si="266">C2580*D2580</f>
        <v>0</v>
      </c>
    </row>
    <row r="2581" spans="2:7">
      <c r="B2581" s="311"/>
      <c r="C2581" s="96"/>
      <c r="D2581" s="303"/>
      <c r="E2581" s="303"/>
      <c r="F2581" s="268"/>
      <c r="G2581" s="289">
        <f t="shared" si="266"/>
        <v>0</v>
      </c>
    </row>
    <row r="2582" spans="2:7">
      <c r="B2582" s="311"/>
      <c r="C2582" s="83"/>
      <c r="D2582" s="303"/>
      <c r="E2582" s="303"/>
      <c r="F2582" s="268"/>
      <c r="G2582" s="289">
        <f t="shared" si="266"/>
        <v>0</v>
      </c>
    </row>
    <row r="2583" spans="2:7">
      <c r="B2583" s="311"/>
      <c r="C2583" s="96"/>
      <c r="D2583" s="303"/>
      <c r="E2583" s="303"/>
      <c r="F2583" s="268"/>
      <c r="G2583" s="289">
        <f t="shared" si="266"/>
        <v>0</v>
      </c>
    </row>
    <row r="2584" spans="2:7">
      <c r="B2584" s="493" t="s">
        <v>16</v>
      </c>
      <c r="C2584" s="494"/>
      <c r="D2584" s="276">
        <f>SUM(D2574:D2583)</f>
        <v>2</v>
      </c>
      <c r="E2584" s="276">
        <f>SUM(E2575:E2583)</f>
        <v>0</v>
      </c>
      <c r="F2584" s="276">
        <f>D2584-E2584</f>
        <v>2</v>
      </c>
      <c r="G2584" s="277">
        <f>SUM(G2574:G2583)</f>
        <v>26200</v>
      </c>
    </row>
    <row r="2586" spans="2:7">
      <c r="B2586" s="493" t="s">
        <v>18</v>
      </c>
      <c r="C2586" s="495"/>
      <c r="D2586" s="495"/>
      <c r="E2586" s="494"/>
      <c r="F2586" s="276" t="s">
        <v>19</v>
      </c>
      <c r="G2586" s="279" t="s">
        <v>20</v>
      </c>
    </row>
    <row r="2587" spans="2:7">
      <c r="B2587" s="496" t="str">
        <f>B2555</f>
        <v>Saldo Awal 2  Jan 2026</v>
      </c>
      <c r="C2587" s="497"/>
      <c r="D2587" s="497"/>
      <c r="E2587" s="498"/>
      <c r="F2587" s="276">
        <f>D2574</f>
        <v>2</v>
      </c>
      <c r="G2587" s="277">
        <f>G2574</f>
        <v>26200</v>
      </c>
    </row>
    <row r="2588" spans="2:7">
      <c r="B2588" s="496" t="s">
        <v>317</v>
      </c>
      <c r="C2588" s="497"/>
      <c r="D2588" s="497"/>
      <c r="E2588" s="498"/>
      <c r="F2588" s="276">
        <f>D2584-F2587</f>
        <v>0</v>
      </c>
      <c r="G2588" s="277">
        <f>G2584-G2587</f>
        <v>0</v>
      </c>
    </row>
    <row r="2589" spans="2:7">
      <c r="B2589" s="496" t="str">
        <f>B2557</f>
        <v>Saldo Akhir 31 Maret 2026</v>
      </c>
      <c r="C2589" s="497"/>
      <c r="D2589" s="497"/>
      <c r="E2589" s="498"/>
      <c r="F2589" s="280">
        <f>SUM(B2592:B2595)</f>
        <v>2</v>
      </c>
      <c r="G2589" s="281">
        <f>SUM(D2592:E2595)</f>
        <v>26200</v>
      </c>
    </row>
    <row r="2590" spans="2:7">
      <c r="B2590" s="282" t="s">
        <v>465</v>
      </c>
      <c r="C2590" s="283"/>
      <c r="D2590" s="283"/>
      <c r="E2590" s="284"/>
      <c r="F2590" s="285"/>
      <c r="G2590" s="286"/>
    </row>
    <row r="2591" spans="2:7" ht="30">
      <c r="B2591" s="255" t="s">
        <v>22</v>
      </c>
      <c r="C2591" s="254" t="s">
        <v>23</v>
      </c>
      <c r="D2591" s="499" t="s">
        <v>20</v>
      </c>
      <c r="E2591" s="499"/>
      <c r="F2591" s="287"/>
      <c r="G2591" s="288"/>
    </row>
    <row r="2592" spans="2:7">
      <c r="B2592" s="268">
        <f>F2584</f>
        <v>2</v>
      </c>
      <c r="C2592" s="293">
        <v>13100</v>
      </c>
      <c r="D2592" s="500">
        <f>B2592*C2592</f>
        <v>26200</v>
      </c>
      <c r="E2592" s="500"/>
      <c r="F2592" s="285"/>
      <c r="G2592" s="286"/>
    </row>
    <row r="2593" spans="1:7">
      <c r="B2593" s="268"/>
      <c r="C2593" s="289"/>
      <c r="D2593" s="500">
        <f t="shared" ref="D2593:D2595" si="267">B2593*C2593</f>
        <v>0</v>
      </c>
      <c r="E2593" s="500"/>
      <c r="F2593" s="285"/>
      <c r="G2593" s="286"/>
    </row>
    <row r="2594" spans="1:7">
      <c r="B2594" s="268"/>
      <c r="C2594" s="289"/>
      <c r="D2594" s="500">
        <f t="shared" si="267"/>
        <v>0</v>
      </c>
      <c r="E2594" s="500"/>
      <c r="F2594" s="285"/>
      <c r="G2594" s="286"/>
    </row>
    <row r="2595" spans="1:7">
      <c r="B2595" s="268"/>
      <c r="C2595" s="289"/>
      <c r="D2595" s="500">
        <f t="shared" si="267"/>
        <v>0</v>
      </c>
      <c r="E2595" s="500"/>
      <c r="F2595" s="285"/>
      <c r="G2595" s="286"/>
    </row>
    <row r="2596" spans="1:7">
      <c r="B2596" s="501" t="s">
        <v>24</v>
      </c>
      <c r="C2596" s="501"/>
      <c r="D2596" s="501"/>
      <c r="E2596" s="501"/>
      <c r="F2596" s="276">
        <f>F2587+F2588-F2589</f>
        <v>0</v>
      </c>
      <c r="G2596" s="277">
        <f>G2587+G2588-G2589</f>
        <v>0</v>
      </c>
    </row>
    <row r="2599" spans="1:7">
      <c r="B2599" s="502" t="s">
        <v>0</v>
      </c>
      <c r="C2599" s="502"/>
      <c r="D2599" s="502"/>
      <c r="E2599" s="502"/>
      <c r="F2599" s="502"/>
      <c r="G2599" s="502"/>
    </row>
    <row r="2601" spans="1:7">
      <c r="A2601" s="250">
        <v>57</v>
      </c>
      <c r="B2601" s="252" t="s">
        <v>1</v>
      </c>
      <c r="C2601" s="253" t="str">
        <f>'Rekap Master'!B80</f>
        <v>Pensil 2B</v>
      </c>
      <c r="G2601" s="253"/>
    </row>
    <row r="2602" spans="1:7">
      <c r="B2602" s="252" t="s">
        <v>3</v>
      </c>
      <c r="C2602" s="308" t="s">
        <v>27</v>
      </c>
      <c r="G2602" s="253"/>
    </row>
    <row r="2603" spans="1:7">
      <c r="G2603" s="253"/>
    </row>
    <row r="2604" spans="1:7" ht="15" customHeight="1">
      <c r="B2604" s="499" t="s">
        <v>5</v>
      </c>
      <c r="C2604" s="487" t="s">
        <v>6</v>
      </c>
      <c r="D2604" s="489" t="s">
        <v>7</v>
      </c>
      <c r="E2604" s="490"/>
      <c r="F2604" s="491"/>
      <c r="G2604" s="492" t="s">
        <v>8</v>
      </c>
    </row>
    <row r="2605" spans="1:7">
      <c r="B2605" s="499"/>
      <c r="C2605" s="488"/>
      <c r="D2605" s="254" t="s">
        <v>9</v>
      </c>
      <c r="E2605" s="254" t="s">
        <v>10</v>
      </c>
      <c r="F2605" s="254" t="s">
        <v>11</v>
      </c>
      <c r="G2605" s="492"/>
    </row>
    <row r="2606" spans="1:7">
      <c r="B2606" s="256">
        <v>46024</v>
      </c>
      <c r="C2606" s="257">
        <v>4400</v>
      </c>
      <c r="D2606" s="258">
        <v>31</v>
      </c>
      <c r="E2606" s="258"/>
      <c r="F2606" s="258">
        <f>D2606-E2606</f>
        <v>31</v>
      </c>
      <c r="G2606" s="257">
        <f>C2606*D2606</f>
        <v>136400</v>
      </c>
    </row>
    <row r="2607" spans="1:7">
      <c r="B2607" s="256">
        <v>46041</v>
      </c>
      <c r="C2607" s="257"/>
      <c r="D2607" s="271"/>
      <c r="E2607" s="258">
        <v>3</v>
      </c>
      <c r="F2607" s="258"/>
      <c r="G2607" s="289">
        <f>C2607*D2607</f>
        <v>0</v>
      </c>
    </row>
    <row r="2608" spans="1:7">
      <c r="B2608" s="256">
        <v>46072</v>
      </c>
      <c r="C2608" s="257">
        <v>4440</v>
      </c>
      <c r="D2608" s="258">
        <v>9</v>
      </c>
      <c r="E2608" s="258">
        <v>2</v>
      </c>
      <c r="F2608" s="258"/>
      <c r="G2608" s="257">
        <f t="shared" ref="G2608" si="268">C2608*D2608</f>
        <v>39960</v>
      </c>
    </row>
    <row r="2609" spans="2:7">
      <c r="B2609" s="256">
        <v>46090</v>
      </c>
      <c r="C2609" s="83"/>
      <c r="D2609" s="303"/>
      <c r="E2609" s="258">
        <v>2</v>
      </c>
      <c r="F2609" s="258"/>
      <c r="G2609" s="289">
        <f t="shared" ref="G2609:G2620" si="269">C2609*D2609</f>
        <v>0</v>
      </c>
    </row>
    <row r="2610" spans="2:7">
      <c r="B2610" s="256">
        <v>46101</v>
      </c>
      <c r="C2610" s="257"/>
      <c r="D2610" s="258"/>
      <c r="E2610" s="258">
        <v>2</v>
      </c>
      <c r="F2610" s="258"/>
      <c r="G2610" s="289">
        <f t="shared" si="269"/>
        <v>0</v>
      </c>
    </row>
    <row r="2611" spans="2:7">
      <c r="B2611" s="267"/>
      <c r="C2611" s="83"/>
      <c r="D2611" s="303"/>
      <c r="E2611" s="258"/>
      <c r="F2611" s="258"/>
      <c r="G2611" s="289"/>
    </row>
    <row r="2612" spans="2:7">
      <c r="B2612" s="267"/>
      <c r="C2612" s="257"/>
      <c r="D2612" s="258"/>
      <c r="E2612" s="258"/>
      <c r="F2612" s="258"/>
      <c r="G2612" s="257">
        <f>C2612*D2612</f>
        <v>0</v>
      </c>
    </row>
    <row r="2613" spans="2:7">
      <c r="B2613" s="256"/>
      <c r="C2613" s="257"/>
      <c r="D2613" s="258"/>
      <c r="E2613" s="258"/>
      <c r="F2613" s="258"/>
      <c r="G2613" s="257"/>
    </row>
    <row r="2614" spans="2:7">
      <c r="B2614" s="256"/>
      <c r="C2614" s="257"/>
      <c r="D2614" s="258"/>
      <c r="E2614" s="258"/>
      <c r="F2614" s="258"/>
      <c r="G2614" s="257"/>
    </row>
    <row r="2615" spans="2:7">
      <c r="B2615" s="256"/>
      <c r="C2615" s="257"/>
      <c r="D2615" s="258"/>
      <c r="E2615" s="258"/>
      <c r="F2615" s="258"/>
      <c r="G2615" s="257"/>
    </row>
    <row r="2616" spans="2:7">
      <c r="B2616" s="256"/>
      <c r="C2616" s="257"/>
      <c r="D2616" s="273"/>
      <c r="E2616" s="258"/>
      <c r="F2616" s="258"/>
      <c r="G2616" s="289">
        <f t="shared" si="269"/>
        <v>0</v>
      </c>
    </row>
    <row r="2617" spans="2:7">
      <c r="B2617" s="256"/>
      <c r="C2617" s="257"/>
      <c r="D2617" s="352"/>
      <c r="E2617" s="258"/>
      <c r="F2617" s="258"/>
      <c r="G2617" s="262">
        <f>D2617*C2617</f>
        <v>0</v>
      </c>
    </row>
    <row r="2618" spans="2:7">
      <c r="B2618" s="256"/>
      <c r="C2618" s="96"/>
      <c r="D2618" s="303"/>
      <c r="E2618" s="258"/>
      <c r="F2618" s="258"/>
      <c r="G2618" s="262"/>
    </row>
    <row r="2619" spans="2:7">
      <c r="B2619" s="330"/>
      <c r="C2619" s="257"/>
      <c r="D2619" s="352"/>
      <c r="E2619" s="261"/>
      <c r="F2619" s="261"/>
      <c r="G2619" s="262"/>
    </row>
    <row r="2620" spans="2:7">
      <c r="B2620" s="311"/>
      <c r="C2620" s="96"/>
      <c r="D2620" s="303"/>
      <c r="E2620" s="303"/>
      <c r="F2620" s="268">
        <f>D2620+F2617-E2620</f>
        <v>0</v>
      </c>
      <c r="G2620" s="289">
        <f t="shared" si="269"/>
        <v>0</v>
      </c>
    </row>
    <row r="2621" spans="2:7">
      <c r="B2621" s="493" t="s">
        <v>16</v>
      </c>
      <c r="C2621" s="494"/>
      <c r="D2621" s="276">
        <f>SUM(D2606:D2620)</f>
        <v>40</v>
      </c>
      <c r="E2621" s="276">
        <f>SUM(E2607:E2620)</f>
        <v>9</v>
      </c>
      <c r="F2621" s="276">
        <f>D2621-E2621</f>
        <v>31</v>
      </c>
      <c r="G2621" s="277">
        <f>SUM(G2606:G2620)</f>
        <v>176360</v>
      </c>
    </row>
    <row r="2623" spans="2:7">
      <c r="B2623" s="493" t="s">
        <v>18</v>
      </c>
      <c r="C2623" s="495"/>
      <c r="D2623" s="495"/>
      <c r="E2623" s="494"/>
      <c r="F2623" s="276" t="s">
        <v>19</v>
      </c>
      <c r="G2623" s="279" t="s">
        <v>20</v>
      </c>
    </row>
    <row r="2624" spans="2:7">
      <c r="B2624" s="496" t="str">
        <f>B2587</f>
        <v>Saldo Awal 2  Jan 2026</v>
      </c>
      <c r="C2624" s="497"/>
      <c r="D2624" s="497"/>
      <c r="E2624" s="498"/>
      <c r="F2624" s="276">
        <f>D2606</f>
        <v>31</v>
      </c>
      <c r="G2624" s="277">
        <f>G2606</f>
        <v>136400</v>
      </c>
    </row>
    <row r="2625" spans="1:7">
      <c r="B2625" s="496" t="s">
        <v>317</v>
      </c>
      <c r="C2625" s="497"/>
      <c r="D2625" s="497"/>
      <c r="E2625" s="498"/>
      <c r="F2625" s="276">
        <f>D2621-F2624</f>
        <v>9</v>
      </c>
      <c r="G2625" s="277">
        <f>G2621-G2624</f>
        <v>39960</v>
      </c>
    </row>
    <row r="2626" spans="1:7">
      <c r="B2626" s="496" t="str">
        <f>B2589</f>
        <v>Saldo Akhir 31 Maret 2026</v>
      </c>
      <c r="C2626" s="497"/>
      <c r="D2626" s="497"/>
      <c r="E2626" s="498"/>
      <c r="F2626" s="280">
        <f>SUM(B2629:B2632)</f>
        <v>31</v>
      </c>
      <c r="G2626" s="281">
        <f>SUM(D2629:E2632)</f>
        <v>137640</v>
      </c>
    </row>
    <row r="2627" spans="1:7">
      <c r="B2627" s="282" t="s">
        <v>465</v>
      </c>
      <c r="C2627" s="283"/>
      <c r="D2627" s="283"/>
      <c r="E2627" s="284"/>
      <c r="F2627" s="285"/>
      <c r="G2627" s="286"/>
    </row>
    <row r="2628" spans="1:7" ht="30">
      <c r="B2628" s="255" t="s">
        <v>22</v>
      </c>
      <c r="C2628" s="254" t="s">
        <v>23</v>
      </c>
      <c r="D2628" s="499" t="s">
        <v>20</v>
      </c>
      <c r="E2628" s="499"/>
      <c r="F2628" s="287"/>
      <c r="G2628" s="288"/>
    </row>
    <row r="2629" spans="1:7">
      <c r="B2629" s="268">
        <f>F2621</f>
        <v>31</v>
      </c>
      <c r="C2629" s="257">
        <v>4440</v>
      </c>
      <c r="D2629" s="500">
        <f>B2629*C2629</f>
        <v>137640</v>
      </c>
      <c r="E2629" s="500"/>
      <c r="F2629" s="285"/>
      <c r="G2629" s="286"/>
    </row>
    <row r="2630" spans="1:7">
      <c r="B2630" s="268"/>
      <c r="C2630" s="289"/>
      <c r="D2630" s="500">
        <f t="shared" ref="D2630:D2632" si="270">B2630*C2630</f>
        <v>0</v>
      </c>
      <c r="E2630" s="500"/>
      <c r="F2630" s="285"/>
      <c r="G2630" s="286"/>
    </row>
    <row r="2631" spans="1:7">
      <c r="B2631" s="268"/>
      <c r="C2631" s="289"/>
      <c r="D2631" s="500">
        <f t="shared" si="270"/>
        <v>0</v>
      </c>
      <c r="E2631" s="500"/>
      <c r="F2631" s="285"/>
      <c r="G2631" s="286"/>
    </row>
    <row r="2632" spans="1:7">
      <c r="B2632" s="268"/>
      <c r="C2632" s="289"/>
      <c r="D2632" s="500">
        <f t="shared" si="270"/>
        <v>0</v>
      </c>
      <c r="E2632" s="500"/>
      <c r="F2632" s="285"/>
      <c r="G2632" s="286"/>
    </row>
    <row r="2633" spans="1:7">
      <c r="B2633" s="501" t="s">
        <v>24</v>
      </c>
      <c r="C2633" s="501"/>
      <c r="D2633" s="501"/>
      <c r="E2633" s="501"/>
      <c r="F2633" s="276">
        <f>F2624+F2625-F2626</f>
        <v>9</v>
      </c>
      <c r="G2633" s="277">
        <f>G2624+G2625-G2626</f>
        <v>38720</v>
      </c>
    </row>
    <row r="2636" spans="1:7">
      <c r="B2636" s="502" t="s">
        <v>0</v>
      </c>
      <c r="C2636" s="502"/>
      <c r="D2636" s="502"/>
      <c r="E2636" s="502"/>
      <c r="F2636" s="502"/>
      <c r="G2636" s="502"/>
    </row>
    <row r="2638" spans="1:7">
      <c r="A2638" s="250">
        <v>72</v>
      </c>
      <c r="B2638" s="252" t="s">
        <v>1</v>
      </c>
      <c r="C2638" s="253" t="str">
        <f>'Rekap Master'!B81</f>
        <v>pita printer Lq-2190</v>
      </c>
      <c r="G2638" s="253"/>
    </row>
    <row r="2639" spans="1:7">
      <c r="B2639" s="252" t="s">
        <v>3</v>
      </c>
      <c r="C2639" s="308" t="s">
        <v>27</v>
      </c>
      <c r="G2639" s="253"/>
    </row>
    <row r="2640" spans="1:7">
      <c r="G2640" s="253"/>
    </row>
    <row r="2641" spans="2:9" ht="15" customHeight="1">
      <c r="B2641" s="499" t="s">
        <v>5</v>
      </c>
      <c r="C2641" s="487" t="s">
        <v>6</v>
      </c>
      <c r="D2641" s="489" t="s">
        <v>7</v>
      </c>
      <c r="E2641" s="490"/>
      <c r="F2641" s="491"/>
      <c r="G2641" s="492" t="s">
        <v>8</v>
      </c>
    </row>
    <row r="2642" spans="2:9">
      <c r="B2642" s="499"/>
      <c r="C2642" s="488"/>
      <c r="D2642" s="254" t="s">
        <v>9</v>
      </c>
      <c r="E2642" s="254" t="s">
        <v>10</v>
      </c>
      <c r="F2642" s="254" t="s">
        <v>11</v>
      </c>
      <c r="G2642" s="492"/>
    </row>
    <row r="2643" spans="2:9">
      <c r="B2643" s="267">
        <v>46024</v>
      </c>
      <c r="C2643" s="81"/>
      <c r="D2643" s="258"/>
      <c r="E2643" s="258"/>
      <c r="F2643" s="258">
        <f>D2643-E2643</f>
        <v>0</v>
      </c>
      <c r="G2643" s="257">
        <f t="shared" ref="G2643:G2649" si="271">C2643*D2643</f>
        <v>0</v>
      </c>
    </row>
    <row r="2644" spans="2:9">
      <c r="B2644" s="256"/>
      <c r="C2644" s="81"/>
      <c r="D2644" s="266"/>
      <c r="E2644" s="268"/>
      <c r="F2644" s="258"/>
      <c r="G2644" s="272">
        <f t="shared" si="271"/>
        <v>0</v>
      </c>
    </row>
    <row r="2645" spans="2:9">
      <c r="B2645" s="267"/>
      <c r="C2645" s="81"/>
      <c r="D2645" s="266"/>
      <c r="E2645" s="268"/>
      <c r="F2645" s="258"/>
      <c r="G2645" s="272"/>
    </row>
    <row r="2646" spans="2:9">
      <c r="B2646" s="256"/>
      <c r="C2646" s="257"/>
      <c r="D2646" s="271"/>
      <c r="E2646" s="258"/>
      <c r="F2646" s="258"/>
      <c r="G2646" s="289">
        <f t="shared" si="271"/>
        <v>0</v>
      </c>
    </row>
    <row r="2647" spans="2:9">
      <c r="B2647" s="256"/>
      <c r="C2647" s="257"/>
      <c r="D2647" s="271"/>
      <c r="E2647" s="258"/>
      <c r="F2647" s="258"/>
      <c r="G2647" s="289">
        <f t="shared" si="271"/>
        <v>0</v>
      </c>
    </row>
    <row r="2648" spans="2:9">
      <c r="B2648" s="256"/>
      <c r="C2648" s="257"/>
      <c r="D2648" s="271"/>
      <c r="E2648" s="258"/>
      <c r="F2648" s="258"/>
      <c r="G2648" s="289">
        <f t="shared" si="271"/>
        <v>0</v>
      </c>
    </row>
    <row r="2649" spans="2:9">
      <c r="B2649" s="256"/>
      <c r="C2649" s="257"/>
      <c r="D2649" s="271"/>
      <c r="E2649" s="258"/>
      <c r="F2649" s="258"/>
      <c r="G2649" s="289">
        <f t="shared" si="271"/>
        <v>0</v>
      </c>
    </row>
    <row r="2650" spans="2:9">
      <c r="B2650" s="256"/>
      <c r="C2650" s="257"/>
      <c r="D2650" s="271"/>
      <c r="E2650" s="258"/>
      <c r="F2650" s="258"/>
      <c r="G2650" s="289">
        <f t="shared" ref="G2650:G2655" si="272">C2650*D2650</f>
        <v>0</v>
      </c>
    </row>
    <row r="2651" spans="2:9">
      <c r="B2651" s="256"/>
      <c r="C2651" s="81"/>
      <c r="D2651" s="303"/>
      <c r="E2651" s="303"/>
      <c r="F2651" s="268"/>
      <c r="G2651" s="289">
        <f t="shared" si="272"/>
        <v>0</v>
      </c>
    </row>
    <row r="2652" spans="2:9" ht="15.75">
      <c r="B2652" s="305"/>
      <c r="C2652" s="81"/>
      <c r="D2652" s="303"/>
      <c r="E2652" s="303"/>
      <c r="F2652" s="268"/>
      <c r="G2652" s="289">
        <f t="shared" si="272"/>
        <v>0</v>
      </c>
    </row>
    <row r="2653" spans="2:9" ht="15.75">
      <c r="B2653" s="305"/>
      <c r="C2653" s="81"/>
      <c r="D2653" s="303"/>
      <c r="E2653" s="303"/>
      <c r="F2653" s="268"/>
      <c r="G2653" s="289">
        <f t="shared" si="272"/>
        <v>0</v>
      </c>
    </row>
    <row r="2654" spans="2:9" ht="15.75">
      <c r="B2654" s="305"/>
      <c r="C2654" s="81"/>
      <c r="D2654" s="303"/>
      <c r="E2654" s="303"/>
      <c r="F2654" s="268"/>
      <c r="G2654" s="289">
        <f t="shared" si="272"/>
        <v>0</v>
      </c>
      <c r="H2654" s="86">
        <v>0</v>
      </c>
      <c r="I2654" s="89" t="s">
        <v>40</v>
      </c>
    </row>
    <row r="2655" spans="2:9">
      <c r="B2655" s="311"/>
      <c r="C2655" s="96"/>
      <c r="D2655" s="303"/>
      <c r="E2655" s="303"/>
      <c r="F2655" s="268">
        <f>F2654+D2655-E2655</f>
        <v>0</v>
      </c>
      <c r="G2655" s="289">
        <f t="shared" si="272"/>
        <v>0</v>
      </c>
    </row>
    <row r="2656" spans="2:9">
      <c r="B2656" s="493" t="s">
        <v>16</v>
      </c>
      <c r="C2656" s="494"/>
      <c r="D2656" s="276">
        <f>SUM(D2643:D2655)</f>
        <v>0</v>
      </c>
      <c r="E2656" s="276">
        <f>SUM(E2644:E2655)</f>
        <v>0</v>
      </c>
      <c r="F2656" s="276">
        <f>D2656-E2656</f>
        <v>0</v>
      </c>
      <c r="G2656" s="277">
        <f>SUM(G2643:G2655)</f>
        <v>0</v>
      </c>
    </row>
    <row r="2658" spans="2:7">
      <c r="B2658" s="493" t="s">
        <v>18</v>
      </c>
      <c r="C2658" s="495"/>
      <c r="D2658" s="495"/>
      <c r="E2658" s="494"/>
      <c r="F2658" s="276" t="s">
        <v>19</v>
      </c>
      <c r="G2658" s="279" t="s">
        <v>20</v>
      </c>
    </row>
    <row r="2659" spans="2:7">
      <c r="B2659" s="496" t="str">
        <f>B2624</f>
        <v>Saldo Awal 2  Jan 2026</v>
      </c>
      <c r="C2659" s="497"/>
      <c r="D2659" s="497"/>
      <c r="E2659" s="498"/>
      <c r="F2659" s="276">
        <f>D2643</f>
        <v>0</v>
      </c>
      <c r="G2659" s="277">
        <f>G2643</f>
        <v>0</v>
      </c>
    </row>
    <row r="2660" spans="2:7">
      <c r="B2660" s="496" t="s">
        <v>518</v>
      </c>
      <c r="C2660" s="497"/>
      <c r="D2660" s="497"/>
      <c r="E2660" s="498"/>
      <c r="F2660" s="276">
        <f>D2656-F2659</f>
        <v>0</v>
      </c>
      <c r="G2660" s="277">
        <f>G2656-G2659</f>
        <v>0</v>
      </c>
    </row>
    <row r="2661" spans="2:7">
      <c r="B2661" s="496" t="str">
        <f>B2626</f>
        <v>Saldo Akhir 31 Maret 2026</v>
      </c>
      <c r="C2661" s="497"/>
      <c r="D2661" s="497"/>
      <c r="E2661" s="498"/>
      <c r="F2661" s="280">
        <f>SUM(B2664:B2667)</f>
        <v>0</v>
      </c>
      <c r="G2661" s="281">
        <f>SUM(D2664:E2667)</f>
        <v>0</v>
      </c>
    </row>
    <row r="2662" spans="2:7">
      <c r="B2662" s="282" t="s">
        <v>465</v>
      </c>
      <c r="C2662" s="283"/>
      <c r="D2662" s="283"/>
      <c r="E2662" s="284"/>
      <c r="F2662" s="285"/>
      <c r="G2662" s="286"/>
    </row>
    <row r="2663" spans="2:7" ht="30">
      <c r="B2663" s="255" t="s">
        <v>22</v>
      </c>
      <c r="C2663" s="254" t="s">
        <v>23</v>
      </c>
      <c r="D2663" s="499" t="s">
        <v>20</v>
      </c>
      <c r="E2663" s="499"/>
      <c r="F2663" s="287"/>
      <c r="G2663" s="288"/>
    </row>
    <row r="2664" spans="2:7">
      <c r="B2664" s="268">
        <f>F2656</f>
        <v>0</v>
      </c>
      <c r="C2664" s="81">
        <v>245000</v>
      </c>
      <c r="D2664" s="500">
        <f>B2664*C2664</f>
        <v>0</v>
      </c>
      <c r="E2664" s="500"/>
      <c r="F2664" s="285"/>
      <c r="G2664" s="286"/>
    </row>
    <row r="2665" spans="2:7">
      <c r="B2665" s="268"/>
      <c r="C2665" s="289"/>
      <c r="D2665" s="500">
        <f t="shared" ref="D2665:D2667" si="273">B2665*C2665</f>
        <v>0</v>
      </c>
      <c r="E2665" s="500"/>
      <c r="F2665" s="285"/>
      <c r="G2665" s="286"/>
    </row>
    <row r="2666" spans="2:7">
      <c r="B2666" s="268"/>
      <c r="C2666" s="289"/>
      <c r="D2666" s="500">
        <f t="shared" si="273"/>
        <v>0</v>
      </c>
      <c r="E2666" s="500"/>
      <c r="F2666" s="285"/>
      <c r="G2666" s="286"/>
    </row>
    <row r="2667" spans="2:7">
      <c r="B2667" s="268"/>
      <c r="C2667" s="289"/>
      <c r="D2667" s="500">
        <f t="shared" si="273"/>
        <v>0</v>
      </c>
      <c r="E2667" s="500"/>
      <c r="F2667" s="285"/>
      <c r="G2667" s="286"/>
    </row>
    <row r="2668" spans="2:7">
      <c r="B2668" s="501" t="s">
        <v>24</v>
      </c>
      <c r="C2668" s="501"/>
      <c r="D2668" s="501"/>
      <c r="E2668" s="501"/>
      <c r="F2668" s="276">
        <f>F2659+F2660-F2661</f>
        <v>0</v>
      </c>
      <c r="G2668" s="277">
        <f>G2659+G2660-G2661</f>
        <v>0</v>
      </c>
    </row>
    <row r="2671" spans="2:7">
      <c r="B2671" s="502" t="s">
        <v>0</v>
      </c>
      <c r="C2671" s="502"/>
      <c r="D2671" s="502"/>
      <c r="E2671" s="502"/>
      <c r="F2671" s="502"/>
      <c r="G2671" s="502"/>
    </row>
    <row r="2673" spans="1:9">
      <c r="A2673" s="250">
        <v>73</v>
      </c>
      <c r="B2673" s="252" t="s">
        <v>1</v>
      </c>
      <c r="C2673" s="253" t="str">
        <f>'Rekap Master'!B82</f>
        <v>Kertas HVS 70 gsm F4 warna</v>
      </c>
      <c r="G2673" s="253"/>
    </row>
    <row r="2674" spans="1:9">
      <c r="B2674" s="252" t="s">
        <v>3</v>
      </c>
      <c r="C2674" s="308" t="s">
        <v>41</v>
      </c>
      <c r="G2674" s="253"/>
    </row>
    <row r="2675" spans="1:9">
      <c r="G2675" s="253"/>
    </row>
    <row r="2676" spans="1:9" ht="15" customHeight="1">
      <c r="B2676" s="499" t="s">
        <v>5</v>
      </c>
      <c r="C2676" s="487" t="s">
        <v>6</v>
      </c>
      <c r="D2676" s="489" t="s">
        <v>7</v>
      </c>
      <c r="E2676" s="490"/>
      <c r="F2676" s="491"/>
      <c r="G2676" s="492" t="s">
        <v>8</v>
      </c>
    </row>
    <row r="2677" spans="1:9">
      <c r="B2677" s="499"/>
      <c r="C2677" s="488"/>
      <c r="D2677" s="254" t="s">
        <v>9</v>
      </c>
      <c r="E2677" s="254" t="s">
        <v>10</v>
      </c>
      <c r="F2677" s="254" t="s">
        <v>11</v>
      </c>
      <c r="G2677" s="492"/>
    </row>
    <row r="2678" spans="1:9">
      <c r="B2678" s="267">
        <v>46024</v>
      </c>
      <c r="C2678" s="257">
        <v>88000</v>
      </c>
      <c r="D2678" s="258">
        <v>8</v>
      </c>
      <c r="E2678" s="258"/>
      <c r="F2678" s="258">
        <f>D2678-E2678</f>
        <v>8</v>
      </c>
      <c r="G2678" s="257">
        <f>C2678*D2678</f>
        <v>704000</v>
      </c>
    </row>
    <row r="2679" spans="1:9">
      <c r="B2679" s="267"/>
      <c r="C2679" s="257"/>
      <c r="D2679" s="271"/>
      <c r="E2679" s="258"/>
      <c r="F2679" s="258"/>
      <c r="G2679" s="257">
        <f t="shared" ref="G2679" si="274">C2679*D2679</f>
        <v>0</v>
      </c>
    </row>
    <row r="2680" spans="1:9">
      <c r="B2680" s="267"/>
      <c r="C2680" s="257"/>
      <c r="D2680" s="271"/>
      <c r="E2680" s="258"/>
      <c r="F2680" s="258"/>
      <c r="G2680" s="289">
        <f t="shared" ref="G2680:G2686" si="275">C2680*D2680</f>
        <v>0</v>
      </c>
    </row>
    <row r="2681" spans="1:9">
      <c r="B2681" s="267"/>
      <c r="C2681" s="257"/>
      <c r="D2681" s="271"/>
      <c r="E2681" s="258"/>
      <c r="F2681" s="258"/>
      <c r="G2681" s="289">
        <f t="shared" si="275"/>
        <v>0</v>
      </c>
    </row>
    <row r="2682" spans="1:9">
      <c r="B2682" s="267"/>
      <c r="C2682" s="257"/>
      <c r="D2682" s="271"/>
      <c r="E2682" s="258"/>
      <c r="F2682" s="258"/>
      <c r="G2682" s="257">
        <f t="shared" ref="G2682" si="276">C2682*D2682</f>
        <v>0</v>
      </c>
    </row>
    <row r="2683" spans="1:9">
      <c r="B2683" s="302"/>
      <c r="C2683" s="96"/>
      <c r="D2683" s="303"/>
      <c r="E2683" s="258"/>
      <c r="F2683" s="258"/>
      <c r="G2683" s="289">
        <f t="shared" si="275"/>
        <v>0</v>
      </c>
      <c r="H2683" s="84">
        <v>10</v>
      </c>
      <c r="I2683" s="89" t="s">
        <v>12</v>
      </c>
    </row>
    <row r="2684" spans="1:9">
      <c r="B2684" s="302"/>
      <c r="C2684" s="257"/>
      <c r="D2684" s="271"/>
      <c r="E2684" s="258"/>
      <c r="F2684" s="258"/>
      <c r="G2684" s="257"/>
      <c r="H2684" s="85">
        <v>0</v>
      </c>
      <c r="I2684" s="89" t="s">
        <v>13</v>
      </c>
    </row>
    <row r="2685" spans="1:9">
      <c r="B2685" s="302"/>
      <c r="C2685" s="83"/>
      <c r="D2685" s="303"/>
      <c r="E2685" s="258"/>
      <c r="F2685" s="258"/>
      <c r="G2685" s="289">
        <f t="shared" si="275"/>
        <v>0</v>
      </c>
      <c r="H2685" s="94">
        <v>0</v>
      </c>
      <c r="I2685" s="89" t="s">
        <v>14</v>
      </c>
    </row>
    <row r="2686" spans="1:9">
      <c r="B2686" s="311"/>
      <c r="C2686" s="96"/>
      <c r="D2686" s="303"/>
      <c r="E2686" s="303"/>
      <c r="F2686" s="258"/>
      <c r="G2686" s="289">
        <f t="shared" si="275"/>
        <v>0</v>
      </c>
      <c r="H2686" s="87">
        <v>0</v>
      </c>
      <c r="I2686" s="89" t="s">
        <v>15</v>
      </c>
    </row>
    <row r="2687" spans="1:9">
      <c r="B2687" s="493" t="s">
        <v>16</v>
      </c>
      <c r="C2687" s="494"/>
      <c r="D2687" s="276">
        <f>SUM(D2678:D2686)</f>
        <v>8</v>
      </c>
      <c r="E2687" s="276">
        <f>SUM(E2679:E2686)</f>
        <v>0</v>
      </c>
      <c r="F2687" s="276">
        <f>D2687-E2687</f>
        <v>8</v>
      </c>
      <c r="G2687" s="277">
        <f>SUM(G2678:G2686)</f>
        <v>704000</v>
      </c>
    </row>
    <row r="2689" spans="1:7">
      <c r="B2689" s="493" t="s">
        <v>18</v>
      </c>
      <c r="C2689" s="495"/>
      <c r="D2689" s="495"/>
      <c r="E2689" s="494"/>
      <c r="F2689" s="276" t="s">
        <v>19</v>
      </c>
      <c r="G2689" s="279" t="s">
        <v>20</v>
      </c>
    </row>
    <row r="2690" spans="1:7">
      <c r="B2690" s="496" t="str">
        <f>B2659</f>
        <v>Saldo Awal 2  Jan 2026</v>
      </c>
      <c r="C2690" s="497"/>
      <c r="D2690" s="497"/>
      <c r="E2690" s="498"/>
      <c r="F2690" s="276">
        <f>D2678</f>
        <v>8</v>
      </c>
      <c r="G2690" s="277">
        <f>G2678</f>
        <v>704000</v>
      </c>
    </row>
    <row r="2691" spans="1:7">
      <c r="B2691" s="496" t="s">
        <v>317</v>
      </c>
      <c r="C2691" s="497"/>
      <c r="D2691" s="497"/>
      <c r="E2691" s="498"/>
      <c r="F2691" s="276">
        <f>D2687-F2690</f>
        <v>0</v>
      </c>
      <c r="G2691" s="277">
        <f>G2687-G2690</f>
        <v>0</v>
      </c>
    </row>
    <row r="2692" spans="1:7">
      <c r="B2692" s="496" t="str">
        <f>B2661</f>
        <v>Saldo Akhir 31 Maret 2026</v>
      </c>
      <c r="C2692" s="497"/>
      <c r="D2692" s="497"/>
      <c r="E2692" s="498"/>
      <c r="F2692" s="280">
        <f>SUM(B2695:B2698)</f>
        <v>8</v>
      </c>
      <c r="G2692" s="281">
        <f>SUM(D2695:E2698)</f>
        <v>704000</v>
      </c>
    </row>
    <row r="2693" spans="1:7">
      <c r="B2693" s="282" t="s">
        <v>465</v>
      </c>
      <c r="C2693" s="283"/>
      <c r="D2693" s="283"/>
      <c r="E2693" s="284"/>
      <c r="F2693" s="285"/>
      <c r="G2693" s="286"/>
    </row>
    <row r="2694" spans="1:7" ht="30">
      <c r="B2694" s="255" t="s">
        <v>22</v>
      </c>
      <c r="C2694" s="254" t="s">
        <v>23</v>
      </c>
      <c r="D2694" s="499" t="s">
        <v>20</v>
      </c>
      <c r="E2694" s="499"/>
      <c r="F2694" s="287"/>
      <c r="G2694" s="288"/>
    </row>
    <row r="2695" spans="1:7">
      <c r="B2695" s="268">
        <f>F2687</f>
        <v>8</v>
      </c>
      <c r="C2695" s="257">
        <v>88000</v>
      </c>
      <c r="D2695" s="500">
        <f>B2695*C2695</f>
        <v>704000</v>
      </c>
      <c r="E2695" s="500"/>
      <c r="F2695" s="285"/>
      <c r="G2695" s="286"/>
    </row>
    <row r="2696" spans="1:7">
      <c r="B2696" s="268"/>
      <c r="C2696" s="289"/>
      <c r="D2696" s="500">
        <f t="shared" ref="D2696:D2698" si="277">B2696*C2696</f>
        <v>0</v>
      </c>
      <c r="E2696" s="500"/>
      <c r="F2696" s="285"/>
      <c r="G2696" s="286"/>
    </row>
    <row r="2697" spans="1:7">
      <c r="B2697" s="268"/>
      <c r="C2697" s="289"/>
      <c r="D2697" s="500">
        <f t="shared" si="277"/>
        <v>0</v>
      </c>
      <c r="E2697" s="500"/>
      <c r="F2697" s="285"/>
      <c r="G2697" s="286"/>
    </row>
    <row r="2698" spans="1:7">
      <c r="B2698" s="268"/>
      <c r="C2698" s="289"/>
      <c r="D2698" s="500">
        <f t="shared" si="277"/>
        <v>0</v>
      </c>
      <c r="E2698" s="500"/>
      <c r="F2698" s="285"/>
      <c r="G2698" s="286"/>
    </row>
    <row r="2699" spans="1:7">
      <c r="B2699" s="501" t="s">
        <v>24</v>
      </c>
      <c r="C2699" s="501"/>
      <c r="D2699" s="501"/>
      <c r="E2699" s="501"/>
      <c r="F2699" s="276">
        <f>F2690+F2691-F2692</f>
        <v>0</v>
      </c>
      <c r="G2699" s="277">
        <f>G2690+G2691-G2692</f>
        <v>0</v>
      </c>
    </row>
    <row r="2701" spans="1:7">
      <c r="B2701" s="502" t="s">
        <v>0</v>
      </c>
      <c r="C2701" s="502"/>
      <c r="D2701" s="502"/>
      <c r="E2701" s="502"/>
      <c r="F2701" s="502"/>
      <c r="G2701" s="502"/>
    </row>
    <row r="2703" spans="1:7">
      <c r="A2703" s="250">
        <v>74</v>
      </c>
      <c r="B2703" s="252" t="s">
        <v>1</v>
      </c>
      <c r="C2703" s="253" t="str">
        <f>'Rekap Master'!B83</f>
        <v>Box File</v>
      </c>
      <c r="G2703" s="253"/>
    </row>
    <row r="2704" spans="1:7">
      <c r="B2704" s="252" t="s">
        <v>3</v>
      </c>
      <c r="C2704" s="308" t="s">
        <v>27</v>
      </c>
      <c r="G2704" s="253"/>
    </row>
    <row r="2705" spans="1:9">
      <c r="G2705" s="253"/>
    </row>
    <row r="2706" spans="1:9">
      <c r="A2706" s="321"/>
      <c r="B2706" s="499" t="s">
        <v>5</v>
      </c>
      <c r="C2706" s="487" t="s">
        <v>6</v>
      </c>
      <c r="D2706" s="489" t="s">
        <v>7</v>
      </c>
      <c r="E2706" s="490"/>
      <c r="F2706" s="491"/>
      <c r="G2706" s="492" t="s">
        <v>8</v>
      </c>
    </row>
    <row r="2707" spans="1:9" s="65" customFormat="1" ht="15" customHeight="1">
      <c r="A2707" s="321"/>
      <c r="B2707" s="499"/>
      <c r="C2707" s="488"/>
      <c r="D2707" s="254" t="s">
        <v>9</v>
      </c>
      <c r="E2707" s="254" t="s">
        <v>10</v>
      </c>
      <c r="F2707" s="254" t="s">
        <v>11</v>
      </c>
      <c r="G2707" s="492"/>
    </row>
    <row r="2708" spans="1:9" s="65" customFormat="1">
      <c r="A2708" s="321"/>
      <c r="B2708" s="267">
        <v>46024</v>
      </c>
      <c r="C2708" s="260"/>
      <c r="D2708" s="258"/>
      <c r="E2708" s="258"/>
      <c r="F2708" s="258">
        <f>D2708-E2708</f>
        <v>0</v>
      </c>
      <c r="G2708" s="257">
        <f t="shared" ref="G2708:G2717" si="278">C2708*D2708</f>
        <v>0</v>
      </c>
    </row>
    <row r="2709" spans="1:9" s="65" customFormat="1">
      <c r="A2709" s="250"/>
      <c r="B2709" s="267"/>
      <c r="C2709" s="293"/>
      <c r="D2709" s="258"/>
      <c r="E2709" s="261"/>
      <c r="F2709" s="258"/>
      <c r="G2709" s="262">
        <f>D2709*C2709</f>
        <v>0</v>
      </c>
    </row>
    <row r="2710" spans="1:9">
      <c r="B2710" s="267"/>
      <c r="C2710" s="263"/>
      <c r="D2710" s="264"/>
      <c r="E2710" s="261"/>
      <c r="F2710" s="258"/>
      <c r="G2710" s="262"/>
    </row>
    <row r="2711" spans="1:9">
      <c r="B2711" s="330"/>
      <c r="C2711" s="269"/>
      <c r="D2711" s="264"/>
      <c r="E2711" s="261"/>
      <c r="F2711" s="261"/>
      <c r="G2711" s="262"/>
    </row>
    <row r="2712" spans="1:9">
      <c r="B2712" s="330"/>
      <c r="C2712" s="260"/>
      <c r="D2712" s="261"/>
      <c r="E2712" s="261"/>
      <c r="F2712" s="261"/>
      <c r="G2712" s="262">
        <f>D2712*C2712</f>
        <v>0</v>
      </c>
    </row>
    <row r="2713" spans="1:9">
      <c r="B2713" s="330"/>
      <c r="C2713" s="260"/>
      <c r="D2713" s="261"/>
      <c r="E2713" s="261"/>
      <c r="F2713" s="261"/>
      <c r="G2713" s="262"/>
    </row>
    <row r="2714" spans="1:9">
      <c r="B2714" s="330"/>
      <c r="C2714" s="260"/>
      <c r="D2714" s="261"/>
      <c r="E2714" s="261"/>
      <c r="F2714" s="261"/>
      <c r="G2714" s="262"/>
    </row>
    <row r="2715" spans="1:9">
      <c r="B2715" s="330"/>
      <c r="C2715" s="260"/>
      <c r="D2715" s="261"/>
      <c r="E2715" s="261"/>
      <c r="F2715" s="261"/>
      <c r="G2715" s="262"/>
    </row>
    <row r="2716" spans="1:9">
      <c r="B2716" s="302"/>
      <c r="C2716" s="81"/>
      <c r="D2716" s="303"/>
      <c r="E2716" s="304"/>
      <c r="F2716" s="268"/>
      <c r="G2716" s="289">
        <f t="shared" si="278"/>
        <v>0</v>
      </c>
    </row>
    <row r="2717" spans="1:9">
      <c r="B2717" s="302"/>
      <c r="C2717" s="81"/>
      <c r="D2717" s="303"/>
      <c r="E2717" s="304"/>
      <c r="F2717" s="268"/>
      <c r="G2717" s="289">
        <f t="shared" si="278"/>
        <v>0</v>
      </c>
      <c r="H2717" s="87">
        <v>0</v>
      </c>
      <c r="I2717" s="89" t="s">
        <v>15</v>
      </c>
    </row>
    <row r="2718" spans="1:9">
      <c r="B2718" s="311"/>
      <c r="C2718" s="96"/>
      <c r="D2718" s="303"/>
      <c r="E2718" s="303"/>
      <c r="F2718" s="268">
        <f>D2718+F2717-E2718</f>
        <v>0</v>
      </c>
      <c r="G2718" s="289">
        <f t="shared" ref="G2718" si="279">C2718*D2718</f>
        <v>0</v>
      </c>
      <c r="H2718" s="98">
        <v>6</v>
      </c>
      <c r="I2718" s="89" t="s">
        <v>12</v>
      </c>
    </row>
    <row r="2719" spans="1:9">
      <c r="B2719" s="493" t="s">
        <v>16</v>
      </c>
      <c r="C2719" s="494"/>
      <c r="D2719" s="276">
        <f>SUM(D2708:D2718)</f>
        <v>0</v>
      </c>
      <c r="E2719" s="276">
        <f>SUM(E2709:E2718)</f>
        <v>0</v>
      </c>
      <c r="F2719" s="276">
        <f>D2719-E2719</f>
        <v>0</v>
      </c>
      <c r="G2719" s="277">
        <f>SUM(G2708:G2718)</f>
        <v>0</v>
      </c>
      <c r="H2719" s="85">
        <v>0</v>
      </c>
      <c r="I2719" s="89" t="s">
        <v>13</v>
      </c>
    </row>
    <row r="2720" spans="1:9">
      <c r="H2720" s="94">
        <v>0</v>
      </c>
      <c r="I2720" s="89" t="s">
        <v>14</v>
      </c>
    </row>
    <row r="2721" spans="1:8">
      <c r="B2721" s="493" t="s">
        <v>18</v>
      </c>
      <c r="C2721" s="495"/>
      <c r="D2721" s="495"/>
      <c r="E2721" s="494"/>
      <c r="F2721" s="276" t="s">
        <v>19</v>
      </c>
      <c r="G2721" s="279" t="s">
        <v>20</v>
      </c>
    </row>
    <row r="2722" spans="1:8">
      <c r="B2722" s="496" t="str">
        <f>B2690</f>
        <v>Saldo Awal 2  Jan 2026</v>
      </c>
      <c r="C2722" s="497"/>
      <c r="D2722" s="497"/>
      <c r="E2722" s="498"/>
      <c r="F2722" s="276">
        <f>D2708</f>
        <v>0</v>
      </c>
      <c r="G2722" s="277">
        <f>G2708</f>
        <v>0</v>
      </c>
    </row>
    <row r="2723" spans="1:8">
      <c r="B2723" s="496" t="s">
        <v>317</v>
      </c>
      <c r="C2723" s="497"/>
      <c r="D2723" s="497"/>
      <c r="E2723" s="498"/>
      <c r="F2723" s="276">
        <f>D2719-F2722</f>
        <v>0</v>
      </c>
      <c r="G2723" s="277">
        <f>G2719-G2722</f>
        <v>0</v>
      </c>
    </row>
    <row r="2724" spans="1:8">
      <c r="B2724" s="496" t="str">
        <f>B2692</f>
        <v>Saldo Akhir 31 Maret 2026</v>
      </c>
      <c r="C2724" s="497"/>
      <c r="D2724" s="497"/>
      <c r="E2724" s="498"/>
      <c r="F2724" s="280">
        <f>SUM(B2727:B2730)</f>
        <v>0</v>
      </c>
      <c r="G2724" s="281">
        <f>SUM(D2727:E2730)</f>
        <v>0</v>
      </c>
    </row>
    <row r="2725" spans="1:8">
      <c r="B2725" s="282" t="s">
        <v>465</v>
      </c>
      <c r="C2725" s="283"/>
      <c r="D2725" s="283"/>
      <c r="E2725" s="284"/>
      <c r="F2725" s="285"/>
      <c r="G2725" s="286"/>
    </row>
    <row r="2726" spans="1:8" ht="30">
      <c r="B2726" s="255" t="s">
        <v>22</v>
      </c>
      <c r="C2726" s="254" t="s">
        <v>23</v>
      </c>
      <c r="D2726" s="499" t="s">
        <v>20</v>
      </c>
      <c r="E2726" s="499"/>
      <c r="F2726" s="287"/>
      <c r="G2726" s="288"/>
    </row>
    <row r="2727" spans="1:8">
      <c r="B2727" s="268"/>
      <c r="C2727" s="260"/>
      <c r="D2727" s="500">
        <f>B2727*C2727</f>
        <v>0</v>
      </c>
      <c r="E2727" s="500"/>
      <c r="F2727" s="285"/>
      <c r="G2727" s="286"/>
      <c r="H2727" s="66"/>
    </row>
    <row r="2728" spans="1:8">
      <c r="B2728" s="268">
        <f>F2719</f>
        <v>0</v>
      </c>
      <c r="C2728" s="260">
        <v>18000</v>
      </c>
      <c r="D2728" s="500">
        <f t="shared" ref="D2728:D2730" si="280">B2728*C2728</f>
        <v>0</v>
      </c>
      <c r="E2728" s="500"/>
      <c r="F2728" s="285"/>
      <c r="G2728" s="286"/>
    </row>
    <row r="2729" spans="1:8">
      <c r="B2729" s="268"/>
      <c r="C2729" s="289"/>
      <c r="D2729" s="500">
        <f t="shared" si="280"/>
        <v>0</v>
      </c>
      <c r="E2729" s="500"/>
      <c r="F2729" s="285"/>
      <c r="G2729" s="286"/>
    </row>
    <row r="2730" spans="1:8">
      <c r="B2730" s="268"/>
      <c r="C2730" s="289"/>
      <c r="D2730" s="500">
        <f t="shared" si="280"/>
        <v>0</v>
      </c>
      <c r="E2730" s="500"/>
      <c r="F2730" s="285"/>
      <c r="G2730" s="286"/>
    </row>
    <row r="2731" spans="1:8">
      <c r="B2731" s="501" t="s">
        <v>24</v>
      </c>
      <c r="C2731" s="501"/>
      <c r="D2731" s="501"/>
      <c r="E2731" s="501"/>
      <c r="F2731" s="276">
        <f>F2722+F2723-F2724</f>
        <v>0</v>
      </c>
      <c r="G2731" s="277">
        <f>G2722+G2723-G2724</f>
        <v>0</v>
      </c>
    </row>
    <row r="2733" spans="1:8">
      <c r="B2733" s="502" t="s">
        <v>0</v>
      </c>
      <c r="C2733" s="502"/>
      <c r="D2733" s="502"/>
      <c r="E2733" s="502"/>
      <c r="F2733" s="502"/>
      <c r="G2733" s="502"/>
    </row>
    <row r="2735" spans="1:8">
      <c r="A2735" s="250">
        <v>75</v>
      </c>
      <c r="B2735" s="252" t="s">
        <v>1</v>
      </c>
      <c r="C2735" s="253" t="str">
        <f>'Rekap Master'!B84</f>
        <v>Stop map harmonika plastik</v>
      </c>
      <c r="G2735" s="253"/>
    </row>
    <row r="2736" spans="1:8">
      <c r="B2736" s="252" t="s">
        <v>42</v>
      </c>
      <c r="C2736" s="308" t="s">
        <v>27</v>
      </c>
      <c r="G2736" s="253"/>
    </row>
    <row r="2737" spans="2:7">
      <c r="G2737" s="253"/>
    </row>
    <row r="2738" spans="2:7">
      <c r="B2738" s="499" t="s">
        <v>5</v>
      </c>
      <c r="C2738" s="487" t="s">
        <v>6</v>
      </c>
      <c r="D2738" s="489" t="s">
        <v>7</v>
      </c>
      <c r="E2738" s="490"/>
      <c r="F2738" s="491"/>
      <c r="G2738" s="492" t="s">
        <v>8</v>
      </c>
    </row>
    <row r="2739" spans="2:7" ht="15" customHeight="1">
      <c r="B2739" s="499"/>
      <c r="C2739" s="488"/>
      <c r="D2739" s="254" t="s">
        <v>9</v>
      </c>
      <c r="E2739" s="254" t="s">
        <v>10</v>
      </c>
      <c r="F2739" s="254" t="s">
        <v>11</v>
      </c>
      <c r="G2739" s="492"/>
    </row>
    <row r="2740" spans="2:7">
      <c r="B2740" s="267">
        <v>46024</v>
      </c>
      <c r="C2740" s="257"/>
      <c r="D2740" s="258"/>
      <c r="E2740" s="258"/>
      <c r="F2740" s="258"/>
      <c r="G2740" s="257">
        <f>C2740*D2740</f>
        <v>0</v>
      </c>
    </row>
    <row r="2741" spans="2:7">
      <c r="B2741" s="267"/>
      <c r="C2741" s="293"/>
      <c r="D2741" s="258"/>
      <c r="E2741" s="258"/>
      <c r="F2741" s="258"/>
      <c r="G2741" s="289">
        <f>C2741*D2741</f>
        <v>0</v>
      </c>
    </row>
    <row r="2742" spans="2:7">
      <c r="B2742" s="267"/>
      <c r="C2742" s="293"/>
      <c r="D2742" s="258"/>
      <c r="E2742" s="258"/>
      <c r="F2742" s="258"/>
      <c r="G2742" s="289">
        <f t="shared" ref="G2742:G2743" si="281">C2742*D2742</f>
        <v>0</v>
      </c>
    </row>
    <row r="2743" spans="2:7">
      <c r="B2743" s="267"/>
      <c r="C2743" s="293"/>
      <c r="D2743" s="271"/>
      <c r="E2743" s="273"/>
      <c r="F2743" s="268"/>
      <c r="G2743" s="289">
        <f t="shared" si="281"/>
        <v>0</v>
      </c>
    </row>
    <row r="2744" spans="2:7">
      <c r="B2744" s="267"/>
      <c r="C2744" s="293"/>
      <c r="D2744" s="268"/>
      <c r="E2744" s="273"/>
      <c r="F2744" s="268"/>
      <c r="G2744" s="289">
        <f t="shared" ref="G2744" si="282">C2744*D2744</f>
        <v>0</v>
      </c>
    </row>
    <row r="2745" spans="2:7">
      <c r="B2745" s="267"/>
      <c r="C2745" s="293"/>
      <c r="D2745" s="258"/>
      <c r="E2745" s="303"/>
      <c r="F2745" s="268"/>
      <c r="G2745" s="289">
        <f t="shared" ref="G2745:G2750" si="283">C2745*D2745</f>
        <v>0</v>
      </c>
    </row>
    <row r="2746" spans="2:7">
      <c r="B2746" s="267"/>
      <c r="C2746" s="293"/>
      <c r="D2746" s="258"/>
      <c r="E2746" s="273"/>
      <c r="F2746" s="268"/>
      <c r="G2746" s="289">
        <f t="shared" si="283"/>
        <v>0</v>
      </c>
    </row>
    <row r="2747" spans="2:7">
      <c r="B2747" s="267"/>
      <c r="C2747" s="83"/>
      <c r="D2747" s="303"/>
      <c r="E2747" s="273"/>
      <c r="F2747" s="268"/>
      <c r="G2747" s="289">
        <f t="shared" si="283"/>
        <v>0</v>
      </c>
    </row>
    <row r="2748" spans="2:7">
      <c r="B2748" s="267"/>
      <c r="C2748" s="83"/>
      <c r="D2748" s="303"/>
      <c r="E2748" s="273"/>
      <c r="F2748" s="268"/>
      <c r="G2748" s="289"/>
    </row>
    <row r="2749" spans="2:7">
      <c r="B2749" s="267"/>
      <c r="C2749" s="83"/>
      <c r="D2749" s="303"/>
      <c r="E2749" s="303"/>
      <c r="F2749" s="268"/>
      <c r="G2749" s="289"/>
    </row>
    <row r="2750" spans="2:7">
      <c r="B2750" s="311"/>
      <c r="C2750" s="96"/>
      <c r="D2750" s="303"/>
      <c r="E2750" s="303"/>
      <c r="F2750" s="268"/>
      <c r="G2750" s="289">
        <f t="shared" si="283"/>
        <v>0</v>
      </c>
    </row>
    <row r="2751" spans="2:7">
      <c r="B2751" s="493" t="s">
        <v>16</v>
      </c>
      <c r="C2751" s="494"/>
      <c r="D2751" s="276">
        <f>SUM(D2740:D2750)</f>
        <v>0</v>
      </c>
      <c r="E2751" s="276">
        <f>SUM(E2741:E2750)</f>
        <v>0</v>
      </c>
      <c r="F2751" s="276">
        <f>D2751-E2751</f>
        <v>0</v>
      </c>
      <c r="G2751" s="277">
        <f>SUM(G2740:G2750)</f>
        <v>0</v>
      </c>
    </row>
    <row r="2753" spans="1:7">
      <c r="B2753" s="493" t="s">
        <v>18</v>
      </c>
      <c r="C2753" s="495"/>
      <c r="D2753" s="495"/>
      <c r="E2753" s="494"/>
      <c r="F2753" s="276" t="s">
        <v>19</v>
      </c>
      <c r="G2753" s="279" t="s">
        <v>20</v>
      </c>
    </row>
    <row r="2754" spans="1:7">
      <c r="B2754" s="496" t="str">
        <f>B2722</f>
        <v>Saldo Awal 2  Jan 2026</v>
      </c>
      <c r="C2754" s="497"/>
      <c r="D2754" s="497"/>
      <c r="E2754" s="498"/>
      <c r="F2754" s="276">
        <f>D2740</f>
        <v>0</v>
      </c>
      <c r="G2754" s="277">
        <f>G2740</f>
        <v>0</v>
      </c>
    </row>
    <row r="2755" spans="1:7">
      <c r="B2755" s="496" t="s">
        <v>317</v>
      </c>
      <c r="C2755" s="497"/>
      <c r="D2755" s="497"/>
      <c r="E2755" s="498"/>
      <c r="F2755" s="276">
        <f>D2751-F2754</f>
        <v>0</v>
      </c>
      <c r="G2755" s="277">
        <f>G2751-G2754</f>
        <v>0</v>
      </c>
    </row>
    <row r="2756" spans="1:7">
      <c r="B2756" s="496" t="str">
        <f>B2724</f>
        <v>Saldo Akhir 31 Maret 2026</v>
      </c>
      <c r="C2756" s="497"/>
      <c r="D2756" s="497"/>
      <c r="E2756" s="498"/>
      <c r="F2756" s="280">
        <f>SUM(B2759:B2762)</f>
        <v>0</v>
      </c>
      <c r="G2756" s="281">
        <f>SUM(D2759:E2762)</f>
        <v>0</v>
      </c>
    </row>
    <row r="2757" spans="1:7">
      <c r="B2757" s="282" t="s">
        <v>465</v>
      </c>
      <c r="C2757" s="283"/>
      <c r="D2757" s="283"/>
      <c r="E2757" s="284"/>
      <c r="F2757" s="285"/>
      <c r="G2757" s="286"/>
    </row>
    <row r="2758" spans="1:7" ht="30">
      <c r="B2758" s="255" t="s">
        <v>22</v>
      </c>
      <c r="C2758" s="254" t="s">
        <v>23</v>
      </c>
      <c r="D2758" s="499" t="s">
        <v>20</v>
      </c>
      <c r="E2758" s="499"/>
      <c r="F2758" s="287"/>
      <c r="G2758" s="288"/>
    </row>
    <row r="2759" spans="1:7">
      <c r="B2759" s="268">
        <f>F2751</f>
        <v>0</v>
      </c>
      <c r="C2759" s="293">
        <v>2775</v>
      </c>
      <c r="D2759" s="500">
        <f>B2759*C2759</f>
        <v>0</v>
      </c>
      <c r="E2759" s="500"/>
      <c r="F2759" s="285"/>
      <c r="G2759" s="286"/>
    </row>
    <row r="2760" spans="1:7">
      <c r="B2760" s="268"/>
      <c r="C2760" s="289"/>
      <c r="D2760" s="500">
        <f t="shared" ref="D2760:D2762" si="284">B2760*C2760</f>
        <v>0</v>
      </c>
      <c r="E2760" s="500"/>
      <c r="F2760" s="285"/>
      <c r="G2760" s="286"/>
    </row>
    <row r="2761" spans="1:7">
      <c r="B2761" s="268"/>
      <c r="C2761" s="289"/>
      <c r="D2761" s="500">
        <f t="shared" si="284"/>
        <v>0</v>
      </c>
      <c r="E2761" s="500"/>
      <c r="F2761" s="285"/>
      <c r="G2761" s="286"/>
    </row>
    <row r="2762" spans="1:7">
      <c r="B2762" s="268"/>
      <c r="C2762" s="289"/>
      <c r="D2762" s="500">
        <f t="shared" si="284"/>
        <v>0</v>
      </c>
      <c r="E2762" s="500"/>
      <c r="F2762" s="285"/>
      <c r="G2762" s="286"/>
    </row>
    <row r="2763" spans="1:7">
      <c r="B2763" s="501" t="s">
        <v>24</v>
      </c>
      <c r="C2763" s="501"/>
      <c r="D2763" s="501"/>
      <c r="E2763" s="501"/>
      <c r="F2763" s="276">
        <f>F2754+F2755-F2756</f>
        <v>0</v>
      </c>
      <c r="G2763" s="277">
        <f>G2754+G2755-G2756</f>
        <v>0</v>
      </c>
    </row>
    <row r="2766" spans="1:7">
      <c r="B2766" s="502" t="s">
        <v>0</v>
      </c>
      <c r="C2766" s="502"/>
      <c r="D2766" s="502"/>
      <c r="E2766" s="502"/>
      <c r="F2766" s="502"/>
      <c r="G2766" s="502"/>
    </row>
    <row r="2768" spans="1:7">
      <c r="A2768" s="250">
        <v>76</v>
      </c>
      <c r="B2768" s="252" t="s">
        <v>1</v>
      </c>
      <c r="C2768" s="253" t="str">
        <f>April!B16</f>
        <v>Kertas NCR A4</v>
      </c>
      <c r="G2768" s="253"/>
    </row>
    <row r="2769" spans="2:7">
      <c r="B2769" s="252" t="s">
        <v>43</v>
      </c>
      <c r="C2769" s="308" t="s">
        <v>27</v>
      </c>
      <c r="G2769" s="253"/>
    </row>
    <row r="2770" spans="2:7">
      <c r="G2770" s="253"/>
    </row>
    <row r="2771" spans="2:7" ht="15" customHeight="1">
      <c r="B2771" s="499" t="s">
        <v>5</v>
      </c>
      <c r="C2771" s="487" t="s">
        <v>6</v>
      </c>
      <c r="D2771" s="489" t="s">
        <v>7</v>
      </c>
      <c r="E2771" s="490"/>
      <c r="F2771" s="491"/>
      <c r="G2771" s="492" t="s">
        <v>8</v>
      </c>
    </row>
    <row r="2772" spans="2:7">
      <c r="B2772" s="499"/>
      <c r="C2772" s="488"/>
      <c r="D2772" s="254" t="s">
        <v>9</v>
      </c>
      <c r="E2772" s="254" t="s">
        <v>10</v>
      </c>
      <c r="F2772" s="254" t="s">
        <v>11</v>
      </c>
      <c r="G2772" s="492"/>
    </row>
    <row r="2773" spans="2:7">
      <c r="B2773" s="267">
        <v>46024</v>
      </c>
      <c r="C2773" s="257">
        <v>36000</v>
      </c>
      <c r="D2773" s="258">
        <v>12</v>
      </c>
      <c r="E2773" s="258"/>
      <c r="F2773" s="258"/>
      <c r="G2773" s="257">
        <f>C2773*D2773</f>
        <v>432000</v>
      </c>
    </row>
    <row r="2774" spans="2:7">
      <c r="B2774" s="428">
        <v>46081</v>
      </c>
      <c r="C2774" s="257">
        <v>79920</v>
      </c>
      <c r="D2774" s="258">
        <v>3</v>
      </c>
      <c r="E2774" s="258">
        <v>3</v>
      </c>
      <c r="F2774" s="258"/>
      <c r="G2774" s="257">
        <f>C2774*D2774</f>
        <v>239760</v>
      </c>
    </row>
    <row r="2775" spans="2:7">
      <c r="B2775" s="449"/>
      <c r="C2775" s="421"/>
      <c r="D2775" s="419"/>
      <c r="E2775" s="303"/>
      <c r="F2775" s="258"/>
      <c r="G2775" s="257">
        <f>C2775*D2775</f>
        <v>0</v>
      </c>
    </row>
    <row r="2776" spans="2:7">
      <c r="B2776" s="438"/>
      <c r="C2776" s="421"/>
      <c r="D2776" s="418"/>
      <c r="E2776" s="258"/>
      <c r="F2776" s="258"/>
      <c r="G2776" s="257">
        <f t="shared" ref="G2776:G2781" si="285">C2776*D2776</f>
        <v>0</v>
      </c>
    </row>
    <row r="2777" spans="2:7">
      <c r="B2777" s="451"/>
      <c r="C2777" s="421"/>
      <c r="D2777" s="418"/>
      <c r="E2777" s="258"/>
      <c r="F2777" s="258"/>
      <c r="G2777" s="257">
        <f t="shared" si="285"/>
        <v>0</v>
      </c>
    </row>
    <row r="2778" spans="2:7">
      <c r="B2778" s="438"/>
      <c r="C2778" s="421"/>
      <c r="D2778" s="419"/>
      <c r="E2778" s="258"/>
      <c r="F2778" s="268"/>
      <c r="G2778" s="257">
        <f t="shared" si="285"/>
        <v>0</v>
      </c>
    </row>
    <row r="2779" spans="2:7">
      <c r="B2779" s="438"/>
      <c r="C2779" s="423"/>
      <c r="D2779" s="419"/>
      <c r="E2779" s="258"/>
      <c r="F2779" s="268"/>
      <c r="G2779" s="257">
        <f t="shared" si="285"/>
        <v>0</v>
      </c>
    </row>
    <row r="2780" spans="2:7">
      <c r="B2780" s="438"/>
      <c r="C2780" s="421"/>
      <c r="D2780" s="419"/>
      <c r="E2780" s="258"/>
      <c r="F2780" s="268"/>
      <c r="G2780" s="257">
        <f t="shared" si="285"/>
        <v>0</v>
      </c>
    </row>
    <row r="2781" spans="2:7">
      <c r="B2781" s="449"/>
      <c r="C2781" s="421"/>
      <c r="D2781" s="419"/>
      <c r="E2781" s="303"/>
      <c r="F2781" s="268"/>
      <c r="G2781" s="257">
        <f t="shared" si="285"/>
        <v>0</v>
      </c>
    </row>
    <row r="2782" spans="2:7">
      <c r="B2782" s="311"/>
      <c r="C2782" s="83"/>
      <c r="D2782" s="303"/>
      <c r="E2782" s="303"/>
      <c r="F2782" s="268"/>
      <c r="G2782" s="289">
        <f t="shared" ref="G2782:G2783" si="286">C2782*D2782</f>
        <v>0</v>
      </c>
    </row>
    <row r="2783" spans="2:7">
      <c r="B2783" s="311"/>
      <c r="C2783" s="96"/>
      <c r="D2783" s="303"/>
      <c r="E2783" s="303"/>
      <c r="F2783" s="268"/>
      <c r="G2783" s="289">
        <f t="shared" si="286"/>
        <v>0</v>
      </c>
    </row>
    <row r="2784" spans="2:7">
      <c r="B2784" s="493" t="s">
        <v>16</v>
      </c>
      <c r="C2784" s="494"/>
      <c r="D2784" s="276">
        <f>SUM(D2773:D2783)</f>
        <v>15</v>
      </c>
      <c r="E2784" s="276">
        <f>SUM(E2776:E2783)</f>
        <v>0</v>
      </c>
      <c r="F2784" s="276">
        <f>D2784-E2784</f>
        <v>15</v>
      </c>
      <c r="G2784" s="277">
        <f>SUM(G2773:G2783)</f>
        <v>671760</v>
      </c>
    </row>
    <row r="2786" spans="2:9">
      <c r="B2786" s="493" t="s">
        <v>18</v>
      </c>
      <c r="C2786" s="495"/>
      <c r="D2786" s="495"/>
      <c r="E2786" s="494"/>
      <c r="F2786" s="276" t="s">
        <v>19</v>
      </c>
      <c r="G2786" s="279" t="s">
        <v>20</v>
      </c>
    </row>
    <row r="2787" spans="2:9">
      <c r="B2787" s="496" t="str">
        <f>B2754</f>
        <v>Saldo Awal 2  Jan 2026</v>
      </c>
      <c r="C2787" s="497"/>
      <c r="D2787" s="497"/>
      <c r="E2787" s="498"/>
      <c r="F2787" s="276">
        <f>D2773</f>
        <v>12</v>
      </c>
      <c r="G2787" s="277">
        <f>G2773</f>
        <v>432000</v>
      </c>
      <c r="H2787" s="84">
        <v>2</v>
      </c>
      <c r="I2787" s="89" t="s">
        <v>12</v>
      </c>
    </row>
    <row r="2788" spans="2:9">
      <c r="B2788" s="496" t="s">
        <v>317</v>
      </c>
      <c r="C2788" s="497"/>
      <c r="D2788" s="497"/>
      <c r="E2788" s="498"/>
      <c r="F2788" s="276">
        <f>D2784-F2787</f>
        <v>3</v>
      </c>
      <c r="G2788" s="277">
        <f>G2784-G2787</f>
        <v>239760</v>
      </c>
      <c r="H2788" s="85">
        <v>0</v>
      </c>
      <c r="I2788" s="89" t="s">
        <v>13</v>
      </c>
    </row>
    <row r="2789" spans="2:9">
      <c r="B2789" s="496" t="str">
        <f>B2756</f>
        <v>Saldo Akhir 31 Maret 2026</v>
      </c>
      <c r="C2789" s="497"/>
      <c r="D2789" s="497"/>
      <c r="E2789" s="498"/>
      <c r="F2789" s="280">
        <f>SUM(B2792:B2795)</f>
        <v>15</v>
      </c>
      <c r="G2789" s="281">
        <f>SUM(D2792:E2795)</f>
        <v>540000</v>
      </c>
    </row>
    <row r="2790" spans="2:9">
      <c r="B2790" s="282" t="s">
        <v>465</v>
      </c>
      <c r="C2790" s="283"/>
      <c r="D2790" s="283"/>
      <c r="E2790" s="284"/>
      <c r="F2790" s="285"/>
      <c r="G2790" s="286"/>
    </row>
    <row r="2791" spans="2:9" ht="30">
      <c r="B2791" s="255" t="s">
        <v>22</v>
      </c>
      <c r="C2791" s="254" t="s">
        <v>23</v>
      </c>
      <c r="D2791" s="499" t="s">
        <v>20</v>
      </c>
      <c r="E2791" s="499"/>
      <c r="F2791" s="287"/>
      <c r="G2791" s="288"/>
    </row>
    <row r="2792" spans="2:9">
      <c r="B2792" s="268">
        <f>F2784</f>
        <v>15</v>
      </c>
      <c r="C2792" s="257">
        <v>36000</v>
      </c>
      <c r="D2792" s="500">
        <f>B2792*C2792</f>
        <v>540000</v>
      </c>
      <c r="E2792" s="500"/>
      <c r="F2792" s="285"/>
      <c r="G2792" s="286"/>
    </row>
    <row r="2793" spans="2:9">
      <c r="B2793" s="268"/>
      <c r="C2793" s="289"/>
      <c r="D2793" s="500">
        <f t="shared" ref="D2793:D2795" si="287">B2793*C2793</f>
        <v>0</v>
      </c>
      <c r="E2793" s="500"/>
      <c r="F2793" s="285"/>
      <c r="G2793" s="286"/>
    </row>
    <row r="2794" spans="2:9">
      <c r="B2794" s="268"/>
      <c r="C2794" s="289"/>
      <c r="D2794" s="500">
        <f t="shared" si="287"/>
        <v>0</v>
      </c>
      <c r="E2794" s="500"/>
      <c r="F2794" s="285"/>
      <c r="G2794" s="286"/>
    </row>
    <row r="2795" spans="2:9">
      <c r="B2795" s="268"/>
      <c r="C2795" s="289"/>
      <c r="D2795" s="500">
        <f t="shared" si="287"/>
        <v>0</v>
      </c>
      <c r="E2795" s="500"/>
      <c r="F2795" s="285"/>
      <c r="G2795" s="286"/>
    </row>
    <row r="2796" spans="2:9">
      <c r="B2796" s="501" t="s">
        <v>24</v>
      </c>
      <c r="C2796" s="501"/>
      <c r="D2796" s="501"/>
      <c r="E2796" s="501"/>
      <c r="F2796" s="276">
        <f>F2787+F2788-F2789</f>
        <v>0</v>
      </c>
      <c r="G2796" s="277">
        <f>G2787+G2788-G2789</f>
        <v>131760</v>
      </c>
    </row>
    <row r="2799" spans="2:9">
      <c r="B2799" s="502" t="s">
        <v>0</v>
      </c>
      <c r="C2799" s="502"/>
      <c r="D2799" s="502"/>
      <c r="E2799" s="502"/>
      <c r="F2799" s="502"/>
      <c r="G2799" s="502"/>
    </row>
    <row r="2801" spans="1:9">
      <c r="A2801" s="250">
        <v>60</v>
      </c>
      <c r="B2801" s="252" t="s">
        <v>1</v>
      </c>
      <c r="C2801" s="253" t="str">
        <f>'Rekap Master'!B86</f>
        <v>Buku tulis 38 lbr</v>
      </c>
      <c r="G2801" s="253"/>
    </row>
    <row r="2802" spans="1:9">
      <c r="B2802" s="252" t="s">
        <v>44</v>
      </c>
      <c r="C2802" s="308" t="s">
        <v>27</v>
      </c>
      <c r="G2802" s="253"/>
    </row>
    <row r="2803" spans="1:9">
      <c r="G2803" s="253"/>
    </row>
    <row r="2804" spans="1:9" ht="15" customHeight="1">
      <c r="B2804" s="499" t="s">
        <v>5</v>
      </c>
      <c r="C2804" s="487" t="s">
        <v>6</v>
      </c>
      <c r="D2804" s="489" t="s">
        <v>7</v>
      </c>
      <c r="E2804" s="490"/>
      <c r="F2804" s="491"/>
      <c r="G2804" s="492" t="s">
        <v>8</v>
      </c>
    </row>
    <row r="2805" spans="1:9">
      <c r="B2805" s="499"/>
      <c r="C2805" s="488"/>
      <c r="D2805" s="254" t="s">
        <v>9</v>
      </c>
      <c r="E2805" s="254" t="s">
        <v>10</v>
      </c>
      <c r="F2805" s="254" t="s">
        <v>11</v>
      </c>
      <c r="G2805" s="492"/>
    </row>
    <row r="2806" spans="1:9">
      <c r="B2806" s="267">
        <v>45659</v>
      </c>
      <c r="C2806" s="257">
        <v>5550</v>
      </c>
      <c r="D2806" s="258">
        <v>10</v>
      </c>
      <c r="E2806" s="258"/>
      <c r="F2806" s="258">
        <f>D2806-E2806</f>
        <v>10</v>
      </c>
      <c r="G2806" s="257">
        <f>C2806*D2806</f>
        <v>55500</v>
      </c>
    </row>
    <row r="2807" spans="1:9">
      <c r="B2807" s="267"/>
      <c r="C2807" s="257"/>
      <c r="D2807" s="271"/>
      <c r="E2807" s="258"/>
      <c r="F2807" s="301"/>
      <c r="G2807" s="289">
        <f>C2807*D2807</f>
        <v>0</v>
      </c>
    </row>
    <row r="2808" spans="1:9">
      <c r="B2808" s="267"/>
      <c r="C2808" s="257"/>
      <c r="D2808" s="258"/>
      <c r="E2808" s="258"/>
      <c r="F2808" s="258"/>
      <c r="G2808" s="257">
        <f>C2808*D2808</f>
        <v>0</v>
      </c>
    </row>
    <row r="2809" spans="1:9">
      <c r="B2809" s="267"/>
      <c r="C2809" s="83"/>
      <c r="D2809" s="303"/>
      <c r="E2809" s="258"/>
      <c r="F2809" s="301"/>
      <c r="G2809" s="289">
        <f t="shared" ref="G2809:G2815" si="288">C2809*D2809</f>
        <v>0</v>
      </c>
    </row>
    <row r="2810" spans="1:9">
      <c r="B2810" s="267"/>
      <c r="C2810" s="257"/>
      <c r="D2810" s="258"/>
      <c r="E2810" s="258"/>
      <c r="F2810" s="301"/>
      <c r="G2810" s="289">
        <f t="shared" si="288"/>
        <v>0</v>
      </c>
      <c r="H2810" s="84">
        <v>10</v>
      </c>
      <c r="I2810" s="89" t="s">
        <v>12</v>
      </c>
    </row>
    <row r="2811" spans="1:9">
      <c r="B2811" s="302"/>
      <c r="C2811" s="96"/>
      <c r="D2811" s="303"/>
      <c r="E2811" s="303"/>
      <c r="F2811" s="301"/>
      <c r="G2811" s="289">
        <f t="shared" si="288"/>
        <v>0</v>
      </c>
      <c r="H2811" s="85">
        <v>0</v>
      </c>
      <c r="I2811" s="89" t="s">
        <v>13</v>
      </c>
    </row>
    <row r="2812" spans="1:9">
      <c r="B2812" s="302"/>
      <c r="C2812" s="257"/>
      <c r="D2812" s="271"/>
      <c r="E2812" s="258"/>
      <c r="F2812" s="301"/>
      <c r="G2812" s="257">
        <f t="shared" si="288"/>
        <v>0</v>
      </c>
      <c r="H2812" s="94">
        <v>0</v>
      </c>
      <c r="I2812" s="89" t="s">
        <v>14</v>
      </c>
    </row>
    <row r="2813" spans="1:9">
      <c r="B2813" s="256"/>
      <c r="C2813" s="257"/>
      <c r="D2813" s="271"/>
      <c r="E2813" s="258"/>
      <c r="F2813" s="301"/>
      <c r="G2813" s="257"/>
      <c r="H2813" s="94"/>
      <c r="I2813" s="89"/>
    </row>
    <row r="2814" spans="1:9">
      <c r="B2814" s="256"/>
      <c r="C2814" s="257"/>
      <c r="D2814" s="271"/>
      <c r="E2814" s="258"/>
      <c r="F2814" s="301"/>
      <c r="G2814" s="257"/>
      <c r="H2814" s="94"/>
      <c r="I2814" s="89"/>
    </row>
    <row r="2815" spans="1:9">
      <c r="B2815" s="311"/>
      <c r="C2815" s="96"/>
      <c r="D2815" s="303"/>
      <c r="E2815" s="303"/>
      <c r="F2815" s="301">
        <f t="shared" ref="F2815" si="289">F2814+D2815-E2815</f>
        <v>0</v>
      </c>
      <c r="G2815" s="289">
        <f t="shared" si="288"/>
        <v>0</v>
      </c>
      <c r="H2815" s="87">
        <v>0</v>
      </c>
      <c r="I2815" s="89" t="s">
        <v>15</v>
      </c>
    </row>
    <row r="2816" spans="1:9">
      <c r="B2816" s="493" t="s">
        <v>16</v>
      </c>
      <c r="C2816" s="494"/>
      <c r="D2816" s="276">
        <f>SUM(D2806:D2813)</f>
        <v>10</v>
      </c>
      <c r="E2816" s="276">
        <f>SUM(E2807:E2815)</f>
        <v>0</v>
      </c>
      <c r="F2816" s="301">
        <f>D2816-E2816</f>
        <v>10</v>
      </c>
      <c r="G2816" s="277">
        <f>SUM(G2806:G2815)</f>
        <v>55500</v>
      </c>
    </row>
    <row r="2818" spans="2:7">
      <c r="B2818" s="493" t="s">
        <v>18</v>
      </c>
      <c r="C2818" s="495"/>
      <c r="D2818" s="495"/>
      <c r="E2818" s="494"/>
      <c r="F2818" s="276" t="s">
        <v>19</v>
      </c>
      <c r="G2818" s="279" t="s">
        <v>20</v>
      </c>
    </row>
    <row r="2819" spans="2:7">
      <c r="B2819" s="496" t="str">
        <f>B2787</f>
        <v>Saldo Awal 2  Jan 2026</v>
      </c>
      <c r="C2819" s="497"/>
      <c r="D2819" s="497"/>
      <c r="E2819" s="498"/>
      <c r="F2819" s="276">
        <f>D2806</f>
        <v>10</v>
      </c>
      <c r="G2819" s="277">
        <f>G2806</f>
        <v>55500</v>
      </c>
    </row>
    <row r="2820" spans="2:7">
      <c r="B2820" s="496" t="s">
        <v>317</v>
      </c>
      <c r="C2820" s="497"/>
      <c r="D2820" s="497"/>
      <c r="E2820" s="498"/>
      <c r="F2820" s="276">
        <f>D2816-F2819</f>
        <v>0</v>
      </c>
      <c r="G2820" s="277">
        <f>G2816-G2819</f>
        <v>0</v>
      </c>
    </row>
    <row r="2821" spans="2:7">
      <c r="B2821" s="496" t="str">
        <f>B2789</f>
        <v>Saldo Akhir 31 Maret 2026</v>
      </c>
      <c r="C2821" s="497"/>
      <c r="D2821" s="497"/>
      <c r="E2821" s="498"/>
      <c r="F2821" s="280">
        <f>SUM(B2824:B2827)</f>
        <v>10</v>
      </c>
      <c r="G2821" s="281">
        <f>SUM(D2824:E2827)</f>
        <v>55500</v>
      </c>
    </row>
    <row r="2822" spans="2:7">
      <c r="B2822" s="282" t="s">
        <v>465</v>
      </c>
      <c r="C2822" s="283"/>
      <c r="D2822" s="283"/>
      <c r="E2822" s="284"/>
      <c r="F2822" s="285"/>
      <c r="G2822" s="286"/>
    </row>
    <row r="2823" spans="2:7" ht="30">
      <c r="B2823" s="255" t="s">
        <v>22</v>
      </c>
      <c r="C2823" s="254" t="s">
        <v>23</v>
      </c>
      <c r="D2823" s="499" t="s">
        <v>20</v>
      </c>
      <c r="E2823" s="499"/>
      <c r="F2823" s="287"/>
      <c r="G2823" s="288"/>
    </row>
    <row r="2824" spans="2:7">
      <c r="B2824" s="268">
        <f>F2816</f>
        <v>10</v>
      </c>
      <c r="C2824" s="257">
        <v>5550</v>
      </c>
      <c r="D2824" s="500">
        <f>B2824*C2824</f>
        <v>55500</v>
      </c>
      <c r="E2824" s="500"/>
      <c r="F2824" s="285"/>
      <c r="G2824" s="286"/>
    </row>
    <row r="2825" spans="2:7">
      <c r="B2825" s="268"/>
      <c r="C2825" s="289"/>
      <c r="D2825" s="500">
        <f t="shared" ref="D2825:D2827" si="290">B2825*C2825</f>
        <v>0</v>
      </c>
      <c r="E2825" s="500"/>
      <c r="F2825" s="285"/>
      <c r="G2825" s="286"/>
    </row>
    <row r="2826" spans="2:7">
      <c r="B2826" s="268"/>
      <c r="C2826" s="289"/>
      <c r="D2826" s="500">
        <f t="shared" si="290"/>
        <v>0</v>
      </c>
      <c r="E2826" s="500"/>
      <c r="F2826" s="285"/>
      <c r="G2826" s="286"/>
    </row>
    <row r="2827" spans="2:7">
      <c r="B2827" s="268"/>
      <c r="C2827" s="289"/>
      <c r="D2827" s="500">
        <f t="shared" si="290"/>
        <v>0</v>
      </c>
      <c r="E2827" s="500"/>
      <c r="F2827" s="285"/>
      <c r="G2827" s="286"/>
    </row>
    <row r="2828" spans="2:7">
      <c r="B2828" s="501" t="s">
        <v>24</v>
      </c>
      <c r="C2828" s="501"/>
      <c r="D2828" s="501"/>
      <c r="E2828" s="501"/>
      <c r="F2828" s="276">
        <f>F2819+F2820-F2821</f>
        <v>0</v>
      </c>
      <c r="G2828" s="277">
        <f>G2819+G2820-G2821</f>
        <v>0</v>
      </c>
    </row>
    <row r="2831" spans="2:7">
      <c r="B2831" s="502" t="s">
        <v>0</v>
      </c>
      <c r="C2831" s="502"/>
      <c r="D2831" s="502"/>
      <c r="E2831" s="502"/>
      <c r="F2831" s="502"/>
      <c r="G2831" s="502"/>
    </row>
    <row r="2833" spans="1:7">
      <c r="A2833" s="250">
        <v>78</v>
      </c>
      <c r="B2833" s="252" t="s">
        <v>1</v>
      </c>
      <c r="C2833" s="253" t="e">
        <f>#REF!</f>
        <v>#REF!</v>
      </c>
      <c r="G2833" s="253"/>
    </row>
    <row r="2834" spans="1:7">
      <c r="B2834" s="252" t="s">
        <v>45</v>
      </c>
      <c r="C2834" s="308" t="s">
        <v>25</v>
      </c>
      <c r="G2834" s="253"/>
    </row>
    <row r="2835" spans="1:7">
      <c r="G2835" s="253"/>
    </row>
    <row r="2836" spans="1:7" ht="15" customHeight="1">
      <c r="B2836" s="499" t="s">
        <v>5</v>
      </c>
      <c r="C2836" s="487" t="s">
        <v>6</v>
      </c>
      <c r="D2836" s="489" t="s">
        <v>7</v>
      </c>
      <c r="E2836" s="490"/>
      <c r="F2836" s="491"/>
      <c r="G2836" s="492" t="s">
        <v>8</v>
      </c>
    </row>
    <row r="2837" spans="1:7">
      <c r="B2837" s="499"/>
      <c r="C2837" s="488"/>
      <c r="D2837" s="254" t="s">
        <v>9</v>
      </c>
      <c r="E2837" s="254" t="s">
        <v>10</v>
      </c>
      <c r="F2837" s="254" t="s">
        <v>11</v>
      </c>
      <c r="G2837" s="492"/>
    </row>
    <row r="2838" spans="1:7">
      <c r="B2838" s="267">
        <v>46024</v>
      </c>
      <c r="C2838" s="257"/>
      <c r="D2838" s="258"/>
      <c r="E2838" s="258"/>
      <c r="F2838" s="258">
        <f>D2838-E2838</f>
        <v>0</v>
      </c>
      <c r="G2838" s="257">
        <f>C2838*D2838</f>
        <v>0</v>
      </c>
    </row>
    <row r="2839" spans="1:7">
      <c r="B2839" s="267"/>
      <c r="C2839" s="293"/>
      <c r="D2839" s="258"/>
      <c r="E2839" s="258"/>
      <c r="F2839" s="301"/>
      <c r="G2839" s="289">
        <f>C2839*D2839</f>
        <v>0</v>
      </c>
    </row>
    <row r="2840" spans="1:7">
      <c r="B2840" s="256"/>
      <c r="C2840" s="257"/>
      <c r="D2840" s="271"/>
      <c r="E2840" s="258"/>
      <c r="F2840" s="301"/>
      <c r="G2840" s="289">
        <f>C2840*D2840</f>
        <v>0</v>
      </c>
    </row>
    <row r="2841" spans="1:7">
      <c r="B2841" s="267"/>
      <c r="C2841" s="257"/>
      <c r="D2841" s="271"/>
      <c r="E2841" s="258"/>
      <c r="F2841" s="301"/>
      <c r="G2841" s="289">
        <f t="shared" ref="G2841:G2845" si="291">C2841*D2841</f>
        <v>0</v>
      </c>
    </row>
    <row r="2842" spans="1:7">
      <c r="B2842" s="256"/>
      <c r="C2842" s="257"/>
      <c r="D2842" s="271"/>
      <c r="E2842" s="258"/>
      <c r="F2842" s="301"/>
      <c r="G2842" s="289">
        <f t="shared" si="291"/>
        <v>0</v>
      </c>
    </row>
    <row r="2843" spans="1:7">
      <c r="B2843" s="311"/>
      <c r="C2843" s="96"/>
      <c r="D2843" s="303"/>
      <c r="E2843" s="303"/>
      <c r="F2843" s="268"/>
      <c r="G2843" s="289">
        <f t="shared" si="291"/>
        <v>0</v>
      </c>
    </row>
    <row r="2844" spans="1:7">
      <c r="B2844" s="311"/>
      <c r="C2844" s="83"/>
      <c r="D2844" s="303"/>
      <c r="E2844" s="303"/>
      <c r="F2844" s="268">
        <f>D2844+F2843-E2844</f>
        <v>0</v>
      </c>
      <c r="G2844" s="289">
        <f t="shared" si="291"/>
        <v>0</v>
      </c>
    </row>
    <row r="2845" spans="1:7">
      <c r="B2845" s="311"/>
      <c r="C2845" s="96"/>
      <c r="D2845" s="303"/>
      <c r="E2845" s="303"/>
      <c r="F2845" s="268">
        <f>D2845+F2844-E2845</f>
        <v>0</v>
      </c>
      <c r="G2845" s="289">
        <f t="shared" si="291"/>
        <v>0</v>
      </c>
    </row>
    <row r="2846" spans="1:7">
      <c r="B2846" s="493" t="s">
        <v>16</v>
      </c>
      <c r="C2846" s="494"/>
      <c r="D2846" s="276">
        <f>SUM(D2838:D2845)</f>
        <v>0</v>
      </c>
      <c r="E2846" s="276">
        <f>SUM(E2839:E2845)</f>
        <v>0</v>
      </c>
      <c r="F2846" s="276">
        <f>D2846-E2846</f>
        <v>0</v>
      </c>
      <c r="G2846" s="277">
        <f>SUM(G2838:G2845)</f>
        <v>0</v>
      </c>
    </row>
    <row r="2848" spans="1:7">
      <c r="B2848" s="493" t="s">
        <v>18</v>
      </c>
      <c r="C2848" s="495"/>
      <c r="D2848" s="495"/>
      <c r="E2848" s="494"/>
      <c r="F2848" s="276" t="s">
        <v>19</v>
      </c>
      <c r="G2848" s="279" t="s">
        <v>20</v>
      </c>
    </row>
    <row r="2849" spans="1:7">
      <c r="B2849" s="496" t="str">
        <f>B2819</f>
        <v>Saldo Awal 2  Jan 2026</v>
      </c>
      <c r="C2849" s="497"/>
      <c r="D2849" s="497"/>
      <c r="E2849" s="498"/>
      <c r="F2849" s="276">
        <f>D2838</f>
        <v>0</v>
      </c>
      <c r="G2849" s="277">
        <f>G2838</f>
        <v>0</v>
      </c>
    </row>
    <row r="2850" spans="1:7">
      <c r="B2850" s="496" t="s">
        <v>317</v>
      </c>
      <c r="C2850" s="497"/>
      <c r="D2850" s="497"/>
      <c r="E2850" s="498"/>
      <c r="F2850" s="276">
        <f>D2846-F2849</f>
        <v>0</v>
      </c>
      <c r="G2850" s="277">
        <f>G2846-G2849</f>
        <v>0</v>
      </c>
    </row>
    <row r="2851" spans="1:7">
      <c r="B2851" s="496" t="str">
        <f>B2821</f>
        <v>Saldo Akhir 31 Maret 2026</v>
      </c>
      <c r="C2851" s="497"/>
      <c r="D2851" s="497"/>
      <c r="E2851" s="498"/>
      <c r="F2851" s="280">
        <f>SUM(B2854:B2857)</f>
        <v>0</v>
      </c>
      <c r="G2851" s="281">
        <f>SUM(D2854:E2857)</f>
        <v>0</v>
      </c>
    </row>
    <row r="2852" spans="1:7">
      <c r="B2852" s="282" t="s">
        <v>465</v>
      </c>
      <c r="C2852" s="283"/>
      <c r="D2852" s="283"/>
      <c r="E2852" s="284"/>
      <c r="F2852" s="285"/>
      <c r="G2852" s="286"/>
    </row>
    <row r="2853" spans="1:7" ht="30">
      <c r="B2853" s="255" t="s">
        <v>22</v>
      </c>
      <c r="C2853" s="254" t="s">
        <v>23</v>
      </c>
      <c r="D2853" s="499" t="s">
        <v>20</v>
      </c>
      <c r="E2853" s="499"/>
      <c r="F2853" s="287"/>
      <c r="G2853" s="288"/>
    </row>
    <row r="2854" spans="1:7">
      <c r="B2854" s="268"/>
      <c r="C2854" s="289"/>
      <c r="D2854" s="500">
        <f>B2854*C2854</f>
        <v>0</v>
      </c>
      <c r="E2854" s="500"/>
      <c r="F2854" s="285"/>
      <c r="G2854" s="286"/>
    </row>
    <row r="2855" spans="1:7">
      <c r="B2855" s="268"/>
      <c r="C2855" s="289"/>
      <c r="D2855" s="500">
        <f t="shared" ref="D2855:D2857" si="292">B2855*C2855</f>
        <v>0</v>
      </c>
      <c r="E2855" s="500"/>
      <c r="F2855" s="285"/>
      <c r="G2855" s="286"/>
    </row>
    <row r="2856" spans="1:7">
      <c r="B2856" s="268"/>
      <c r="C2856" s="289"/>
      <c r="D2856" s="500">
        <f t="shared" si="292"/>
        <v>0</v>
      </c>
      <c r="E2856" s="500"/>
      <c r="F2856" s="285"/>
      <c r="G2856" s="286"/>
    </row>
    <row r="2857" spans="1:7">
      <c r="B2857" s="268"/>
      <c r="C2857" s="289"/>
      <c r="D2857" s="500">
        <f t="shared" si="292"/>
        <v>0</v>
      </c>
      <c r="E2857" s="500"/>
      <c r="F2857" s="285"/>
      <c r="G2857" s="286"/>
    </row>
    <row r="2858" spans="1:7">
      <c r="B2858" s="501" t="s">
        <v>24</v>
      </c>
      <c r="C2858" s="501"/>
      <c r="D2858" s="501"/>
      <c r="E2858" s="501"/>
      <c r="F2858" s="276">
        <f>F2849+F2850-F2851</f>
        <v>0</v>
      </c>
      <c r="G2858" s="277">
        <f>G2849+G2850-G2851</f>
        <v>0</v>
      </c>
    </row>
    <row r="2861" spans="1:7">
      <c r="B2861" s="502" t="s">
        <v>0</v>
      </c>
      <c r="C2861" s="502"/>
      <c r="D2861" s="502"/>
      <c r="E2861" s="502"/>
      <c r="F2861" s="502"/>
      <c r="G2861" s="502"/>
    </row>
    <row r="2863" spans="1:7">
      <c r="A2863" s="250">
        <v>79</v>
      </c>
      <c r="B2863" s="252" t="s">
        <v>1</v>
      </c>
      <c r="C2863" s="253" t="str">
        <f>'Rekap Master'!B88</f>
        <v>Kertas foto/A4</v>
      </c>
      <c r="G2863" s="253"/>
    </row>
    <row r="2864" spans="1:7">
      <c r="B2864" s="252" t="s">
        <v>46</v>
      </c>
      <c r="C2864" s="308" t="s">
        <v>25</v>
      </c>
      <c r="G2864" s="253"/>
    </row>
    <row r="2865" spans="2:7">
      <c r="G2865" s="253"/>
    </row>
    <row r="2866" spans="2:7" ht="15" customHeight="1">
      <c r="B2866" s="499" t="s">
        <v>5</v>
      </c>
      <c r="C2866" s="487" t="s">
        <v>6</v>
      </c>
      <c r="D2866" s="489" t="s">
        <v>7</v>
      </c>
      <c r="E2866" s="490"/>
      <c r="F2866" s="491"/>
      <c r="G2866" s="492" t="s">
        <v>8</v>
      </c>
    </row>
    <row r="2867" spans="2:7">
      <c r="B2867" s="499"/>
      <c r="C2867" s="488"/>
      <c r="D2867" s="254" t="s">
        <v>9</v>
      </c>
      <c r="E2867" s="254" t="s">
        <v>10</v>
      </c>
      <c r="F2867" s="254" t="s">
        <v>11</v>
      </c>
      <c r="G2867" s="492"/>
    </row>
    <row r="2868" spans="2:7">
      <c r="B2868" s="267">
        <v>46024</v>
      </c>
      <c r="C2868" s="257"/>
      <c r="D2868" s="258"/>
      <c r="E2868" s="258"/>
      <c r="F2868" s="258">
        <f>D2868-E2868</f>
        <v>0</v>
      </c>
      <c r="G2868" s="257">
        <f>C2868*D2868</f>
        <v>0</v>
      </c>
    </row>
    <row r="2869" spans="2:7">
      <c r="B2869" s="267"/>
      <c r="C2869" s="257"/>
      <c r="D2869" s="271"/>
      <c r="E2869" s="258"/>
      <c r="F2869" s="301"/>
      <c r="G2869" s="289">
        <f>C2869*D2869</f>
        <v>0</v>
      </c>
    </row>
    <row r="2870" spans="2:7">
      <c r="B2870" s="256"/>
      <c r="C2870" s="257"/>
      <c r="D2870" s="271"/>
      <c r="E2870" s="258"/>
      <c r="F2870" s="301"/>
      <c r="G2870" s="289">
        <f t="shared" ref="G2870:G2875" si="293">C2870*D2870</f>
        <v>0</v>
      </c>
    </row>
    <row r="2871" spans="2:7">
      <c r="B2871" s="311"/>
      <c r="C2871" s="83"/>
      <c r="D2871" s="303"/>
      <c r="E2871" s="303"/>
      <c r="F2871" s="268">
        <f>D2871+F2870-E2871</f>
        <v>0</v>
      </c>
      <c r="G2871" s="289">
        <f t="shared" si="293"/>
        <v>0</v>
      </c>
    </row>
    <row r="2872" spans="2:7">
      <c r="B2872" s="311"/>
      <c r="C2872" s="96"/>
      <c r="D2872" s="303"/>
      <c r="E2872" s="303"/>
      <c r="F2872" s="268">
        <f>D2872+F2871-E2872</f>
        <v>0</v>
      </c>
      <c r="G2872" s="289">
        <f t="shared" si="293"/>
        <v>0</v>
      </c>
    </row>
    <row r="2873" spans="2:7">
      <c r="B2873" s="311"/>
      <c r="C2873" s="96"/>
      <c r="D2873" s="303"/>
      <c r="E2873" s="303"/>
      <c r="F2873" s="268">
        <f>D2873+F2872-E2873</f>
        <v>0</v>
      </c>
      <c r="G2873" s="289">
        <f t="shared" si="293"/>
        <v>0</v>
      </c>
    </row>
    <row r="2874" spans="2:7">
      <c r="B2874" s="311"/>
      <c r="C2874" s="83"/>
      <c r="D2874" s="303"/>
      <c r="E2874" s="303"/>
      <c r="F2874" s="268">
        <f>D2874+F2873-E2874</f>
        <v>0</v>
      </c>
      <c r="G2874" s="289">
        <f t="shared" si="293"/>
        <v>0</v>
      </c>
    </row>
    <row r="2875" spans="2:7">
      <c r="B2875" s="311"/>
      <c r="C2875" s="96"/>
      <c r="D2875" s="303"/>
      <c r="E2875" s="303"/>
      <c r="F2875" s="268">
        <f>D2875+F2874-E2875</f>
        <v>0</v>
      </c>
      <c r="G2875" s="289">
        <f t="shared" si="293"/>
        <v>0</v>
      </c>
    </row>
    <row r="2876" spans="2:7">
      <c r="B2876" s="493" t="s">
        <v>16</v>
      </c>
      <c r="C2876" s="494"/>
      <c r="D2876" s="276">
        <f>SUM(D2868:D2875)</f>
        <v>0</v>
      </c>
      <c r="E2876" s="276">
        <f>SUM(E2869:E2875)</f>
        <v>0</v>
      </c>
      <c r="F2876" s="276">
        <f>D2876-E2876</f>
        <v>0</v>
      </c>
      <c r="G2876" s="277">
        <f>SUM(G2868:G2875)</f>
        <v>0</v>
      </c>
    </row>
    <row r="2878" spans="2:7">
      <c r="B2878" s="493" t="s">
        <v>18</v>
      </c>
      <c r="C2878" s="495"/>
      <c r="D2878" s="495"/>
      <c r="E2878" s="494"/>
      <c r="F2878" s="276" t="s">
        <v>19</v>
      </c>
      <c r="G2878" s="279" t="s">
        <v>20</v>
      </c>
    </row>
    <row r="2879" spans="2:7">
      <c r="B2879" s="496" t="str">
        <f>B2849</f>
        <v>Saldo Awal 2  Jan 2026</v>
      </c>
      <c r="C2879" s="497"/>
      <c r="D2879" s="497"/>
      <c r="E2879" s="498"/>
      <c r="F2879" s="276">
        <f>D2868</f>
        <v>0</v>
      </c>
      <c r="G2879" s="277">
        <f>G2868</f>
        <v>0</v>
      </c>
    </row>
    <row r="2880" spans="2:7">
      <c r="B2880" s="496" t="s">
        <v>317</v>
      </c>
      <c r="C2880" s="497"/>
      <c r="D2880" s="497"/>
      <c r="E2880" s="498"/>
      <c r="F2880" s="276">
        <f>D2876-F2879</f>
        <v>0</v>
      </c>
      <c r="G2880" s="277">
        <f>G2876-G2879</f>
        <v>0</v>
      </c>
    </row>
    <row r="2881" spans="1:7">
      <c r="B2881" s="496" t="str">
        <f>B2851</f>
        <v>Saldo Akhir 31 Maret 2026</v>
      </c>
      <c r="C2881" s="497"/>
      <c r="D2881" s="497"/>
      <c r="E2881" s="498"/>
      <c r="F2881" s="280">
        <f>SUM(B2884:B2887)</f>
        <v>0</v>
      </c>
      <c r="G2881" s="281">
        <f>SUM(D2884:E2887)</f>
        <v>0</v>
      </c>
    </row>
    <row r="2882" spans="1:7">
      <c r="B2882" s="282" t="s">
        <v>465</v>
      </c>
      <c r="C2882" s="283"/>
      <c r="D2882" s="283"/>
      <c r="E2882" s="284"/>
      <c r="F2882" s="285"/>
      <c r="G2882" s="286"/>
    </row>
    <row r="2883" spans="1:7" ht="30">
      <c r="B2883" s="255" t="s">
        <v>22</v>
      </c>
      <c r="C2883" s="254" t="s">
        <v>23</v>
      </c>
      <c r="D2883" s="499" t="s">
        <v>20</v>
      </c>
      <c r="E2883" s="499"/>
      <c r="F2883" s="287"/>
      <c r="G2883" s="288"/>
    </row>
    <row r="2884" spans="1:7">
      <c r="B2884" s="268">
        <f>F2876</f>
        <v>0</v>
      </c>
      <c r="C2884" s="257">
        <v>25000</v>
      </c>
      <c r="D2884" s="500">
        <f>B2884*C2884</f>
        <v>0</v>
      </c>
      <c r="E2884" s="500"/>
      <c r="F2884" s="285"/>
      <c r="G2884" s="286"/>
    </row>
    <row r="2885" spans="1:7">
      <c r="B2885" s="268"/>
      <c r="C2885" s="289"/>
      <c r="D2885" s="500">
        <f t="shared" ref="D2885:D2887" si="294">B2885*C2885</f>
        <v>0</v>
      </c>
      <c r="E2885" s="500"/>
      <c r="F2885" s="285"/>
      <c r="G2885" s="286"/>
    </row>
    <row r="2886" spans="1:7">
      <c r="B2886" s="268"/>
      <c r="C2886" s="289"/>
      <c r="D2886" s="500">
        <f t="shared" si="294"/>
        <v>0</v>
      </c>
      <c r="E2886" s="500"/>
      <c r="F2886" s="285"/>
      <c r="G2886" s="286"/>
    </row>
    <row r="2887" spans="1:7">
      <c r="B2887" s="268"/>
      <c r="C2887" s="289"/>
      <c r="D2887" s="500">
        <f t="shared" si="294"/>
        <v>0</v>
      </c>
      <c r="E2887" s="500"/>
      <c r="F2887" s="285"/>
      <c r="G2887" s="286"/>
    </row>
    <row r="2888" spans="1:7">
      <c r="B2888" s="501" t="s">
        <v>24</v>
      </c>
      <c r="C2888" s="501"/>
      <c r="D2888" s="501"/>
      <c r="E2888" s="501"/>
      <c r="F2888" s="276">
        <f>F2879+F2880-F2881</f>
        <v>0</v>
      </c>
      <c r="G2888" s="277">
        <f>G2879+G2880-G2881</f>
        <v>0</v>
      </c>
    </row>
    <row r="2891" spans="1:7">
      <c r="B2891" s="502" t="s">
        <v>0</v>
      </c>
      <c r="C2891" s="502"/>
      <c r="D2891" s="502"/>
      <c r="E2891" s="502"/>
      <c r="F2891" s="502"/>
      <c r="G2891" s="502"/>
    </row>
    <row r="2893" spans="1:7">
      <c r="A2893" s="250">
        <v>80</v>
      </c>
      <c r="B2893" s="252" t="s">
        <v>1</v>
      </c>
      <c r="C2893" s="253" t="str">
        <f>'Rekap Master'!B89</f>
        <v>kertas gaji</v>
      </c>
      <c r="G2893" s="253"/>
    </row>
    <row r="2894" spans="1:7">
      <c r="B2894" s="252" t="s">
        <v>47</v>
      </c>
      <c r="C2894" s="308" t="s">
        <v>36</v>
      </c>
      <c r="G2894" s="253"/>
    </row>
    <row r="2895" spans="1:7">
      <c r="G2895" s="253"/>
    </row>
    <row r="2896" spans="1:7" ht="15" customHeight="1">
      <c r="B2896" s="499" t="s">
        <v>5</v>
      </c>
      <c r="C2896" s="487" t="s">
        <v>6</v>
      </c>
      <c r="D2896" s="489" t="s">
        <v>7</v>
      </c>
      <c r="E2896" s="490"/>
      <c r="F2896" s="491"/>
      <c r="G2896" s="492" t="s">
        <v>8</v>
      </c>
    </row>
    <row r="2897" spans="2:7">
      <c r="B2897" s="499"/>
      <c r="C2897" s="488"/>
      <c r="D2897" s="254" t="s">
        <v>9</v>
      </c>
      <c r="E2897" s="254" t="s">
        <v>10</v>
      </c>
      <c r="F2897" s="254" t="s">
        <v>11</v>
      </c>
      <c r="G2897" s="492"/>
    </row>
    <row r="2898" spans="2:7">
      <c r="B2898" s="267">
        <v>46024</v>
      </c>
      <c r="C2898" s="257"/>
      <c r="D2898" s="258"/>
      <c r="E2898" s="258"/>
      <c r="F2898" s="258"/>
      <c r="G2898" s="257">
        <f>C2898*D2898</f>
        <v>0</v>
      </c>
    </row>
    <row r="2899" spans="2:7">
      <c r="B2899" s="267"/>
      <c r="C2899" s="257"/>
      <c r="D2899" s="271"/>
      <c r="E2899" s="258"/>
      <c r="F2899" s="301"/>
      <c r="G2899" s="289">
        <f>C2899*D2899</f>
        <v>0</v>
      </c>
    </row>
    <row r="2900" spans="2:7">
      <c r="B2900" s="311"/>
      <c r="C2900" s="83"/>
      <c r="D2900" s="303"/>
      <c r="E2900" s="303"/>
      <c r="F2900" s="268">
        <f t="shared" ref="F2900:F2905" si="295">D2900+F2899-E2900</f>
        <v>0</v>
      </c>
      <c r="G2900" s="289">
        <f t="shared" ref="G2900:G2905" si="296">C2900*D2900</f>
        <v>0</v>
      </c>
    </row>
    <row r="2901" spans="2:7">
      <c r="B2901" s="311"/>
      <c r="C2901" s="83"/>
      <c r="D2901" s="303"/>
      <c r="E2901" s="303"/>
      <c r="F2901" s="268">
        <f t="shared" si="295"/>
        <v>0</v>
      </c>
      <c r="G2901" s="289">
        <f t="shared" si="296"/>
        <v>0</v>
      </c>
    </row>
    <row r="2902" spans="2:7">
      <c r="B2902" s="311"/>
      <c r="C2902" s="96"/>
      <c r="D2902" s="303"/>
      <c r="E2902" s="303"/>
      <c r="F2902" s="268">
        <f t="shared" si="295"/>
        <v>0</v>
      </c>
      <c r="G2902" s="289">
        <f t="shared" si="296"/>
        <v>0</v>
      </c>
    </row>
    <row r="2903" spans="2:7">
      <c r="B2903" s="311"/>
      <c r="C2903" s="96"/>
      <c r="D2903" s="303"/>
      <c r="E2903" s="303"/>
      <c r="F2903" s="268">
        <f t="shared" si="295"/>
        <v>0</v>
      </c>
      <c r="G2903" s="289">
        <f t="shared" si="296"/>
        <v>0</v>
      </c>
    </row>
    <row r="2904" spans="2:7">
      <c r="B2904" s="311"/>
      <c r="C2904" s="83"/>
      <c r="D2904" s="303"/>
      <c r="E2904" s="303"/>
      <c r="F2904" s="268">
        <f t="shared" si="295"/>
        <v>0</v>
      </c>
      <c r="G2904" s="289">
        <f t="shared" si="296"/>
        <v>0</v>
      </c>
    </row>
    <row r="2905" spans="2:7">
      <c r="B2905" s="311"/>
      <c r="C2905" s="96"/>
      <c r="D2905" s="303"/>
      <c r="E2905" s="303"/>
      <c r="F2905" s="268">
        <f t="shared" si="295"/>
        <v>0</v>
      </c>
      <c r="G2905" s="289">
        <f t="shared" si="296"/>
        <v>0</v>
      </c>
    </row>
    <row r="2906" spans="2:7">
      <c r="B2906" s="493" t="s">
        <v>16</v>
      </c>
      <c r="C2906" s="494"/>
      <c r="D2906" s="276">
        <f>SUM(D2898:D2905)</f>
        <v>0</v>
      </c>
      <c r="E2906" s="276">
        <f>SUM(E2899:E2905)</f>
        <v>0</v>
      </c>
      <c r="F2906" s="276">
        <f>D2906-E2906</f>
        <v>0</v>
      </c>
      <c r="G2906" s="277">
        <f>SUM(G2898:G2905)</f>
        <v>0</v>
      </c>
    </row>
    <row r="2908" spans="2:7">
      <c r="B2908" s="493" t="s">
        <v>18</v>
      </c>
      <c r="C2908" s="495"/>
      <c r="D2908" s="495"/>
      <c r="E2908" s="494"/>
      <c r="F2908" s="276" t="s">
        <v>19</v>
      </c>
      <c r="G2908" s="279" t="s">
        <v>20</v>
      </c>
    </row>
    <row r="2909" spans="2:7">
      <c r="B2909" s="496" t="str">
        <f>B2879</f>
        <v>Saldo Awal 2  Jan 2026</v>
      </c>
      <c r="C2909" s="497"/>
      <c r="D2909" s="497"/>
      <c r="E2909" s="498"/>
      <c r="F2909" s="276">
        <f>D2898</f>
        <v>0</v>
      </c>
      <c r="G2909" s="277">
        <f>G2898</f>
        <v>0</v>
      </c>
    </row>
    <row r="2910" spans="2:7">
      <c r="B2910" s="496" t="s">
        <v>317</v>
      </c>
      <c r="C2910" s="497"/>
      <c r="D2910" s="497"/>
      <c r="E2910" s="498"/>
      <c r="F2910" s="276">
        <f>D2906-F2909</f>
        <v>0</v>
      </c>
      <c r="G2910" s="277">
        <f>G2906-G2909</f>
        <v>0</v>
      </c>
    </row>
    <row r="2911" spans="2:7">
      <c r="B2911" s="496" t="str">
        <f>B2881</f>
        <v>Saldo Akhir 31 Maret 2026</v>
      </c>
      <c r="C2911" s="497"/>
      <c r="D2911" s="497"/>
      <c r="E2911" s="498"/>
      <c r="F2911" s="280">
        <f>SUM(B2914:B2917)</f>
        <v>0</v>
      </c>
      <c r="G2911" s="281">
        <f>SUM(D2914:E2917)</f>
        <v>0</v>
      </c>
    </row>
    <row r="2912" spans="2:7">
      <c r="B2912" s="282" t="s">
        <v>465</v>
      </c>
      <c r="C2912" s="283"/>
      <c r="D2912" s="283"/>
      <c r="E2912" s="284"/>
      <c r="F2912" s="285"/>
      <c r="G2912" s="286"/>
    </row>
    <row r="2913" spans="1:7" ht="30">
      <c r="B2913" s="255" t="s">
        <v>22</v>
      </c>
      <c r="C2913" s="254" t="s">
        <v>23</v>
      </c>
      <c r="D2913" s="499" t="s">
        <v>20</v>
      </c>
      <c r="E2913" s="499"/>
      <c r="F2913" s="287"/>
      <c r="G2913" s="288"/>
    </row>
    <row r="2914" spans="1:7">
      <c r="B2914" s="268">
        <f>F2906</f>
        <v>0</v>
      </c>
      <c r="C2914" s="257"/>
      <c r="D2914" s="500">
        <f>B2914*C2914</f>
        <v>0</v>
      </c>
      <c r="E2914" s="500"/>
      <c r="F2914" s="285"/>
      <c r="G2914" s="286"/>
    </row>
    <row r="2915" spans="1:7">
      <c r="B2915" s="268"/>
      <c r="C2915" s="289"/>
      <c r="D2915" s="500">
        <f t="shared" ref="D2915:D2917" si="297">B2915*C2915</f>
        <v>0</v>
      </c>
      <c r="E2915" s="500"/>
      <c r="F2915" s="285"/>
      <c r="G2915" s="286"/>
    </row>
    <row r="2916" spans="1:7">
      <c r="B2916" s="268"/>
      <c r="C2916" s="289"/>
      <c r="D2916" s="500">
        <f t="shared" si="297"/>
        <v>0</v>
      </c>
      <c r="E2916" s="500"/>
      <c r="F2916" s="285"/>
      <c r="G2916" s="286"/>
    </row>
    <row r="2917" spans="1:7">
      <c r="B2917" s="268"/>
      <c r="C2917" s="289"/>
      <c r="D2917" s="500">
        <f t="shared" si="297"/>
        <v>0</v>
      </c>
      <c r="E2917" s="500"/>
      <c r="F2917" s="285"/>
      <c r="G2917" s="286"/>
    </row>
    <row r="2918" spans="1:7">
      <c r="B2918" s="501" t="s">
        <v>24</v>
      </c>
      <c r="C2918" s="501"/>
      <c r="D2918" s="501"/>
      <c r="E2918" s="501"/>
      <c r="F2918" s="276">
        <f>F2909+F2910-F2911</f>
        <v>0</v>
      </c>
      <c r="G2918" s="277">
        <f>G2909+G2910-G2911</f>
        <v>0</v>
      </c>
    </row>
    <row r="2921" spans="1:7">
      <c r="B2921" s="502" t="s">
        <v>0</v>
      </c>
      <c r="C2921" s="502"/>
      <c r="D2921" s="502"/>
      <c r="E2921" s="502"/>
      <c r="F2921" s="502"/>
      <c r="G2921" s="502"/>
    </row>
    <row r="2923" spans="1:7">
      <c r="A2923" s="250">
        <v>62</v>
      </c>
      <c r="B2923" s="252" t="s">
        <v>1</v>
      </c>
      <c r="C2923" s="253" t="str">
        <f>'Rekap Master'!B90</f>
        <v>portepel</v>
      </c>
      <c r="G2923" s="253"/>
    </row>
    <row r="2924" spans="1:7">
      <c r="B2924" s="252" t="s">
        <v>46</v>
      </c>
      <c r="C2924" s="308" t="s">
        <v>27</v>
      </c>
      <c r="G2924" s="253"/>
    </row>
    <row r="2925" spans="1:7">
      <c r="G2925" s="253"/>
    </row>
    <row r="2926" spans="1:7" ht="15" customHeight="1">
      <c r="B2926" s="499" t="s">
        <v>5</v>
      </c>
      <c r="C2926" s="487" t="s">
        <v>6</v>
      </c>
      <c r="D2926" s="489" t="s">
        <v>7</v>
      </c>
      <c r="E2926" s="490"/>
      <c r="F2926" s="491"/>
      <c r="G2926" s="492" t="s">
        <v>8</v>
      </c>
    </row>
    <row r="2927" spans="1:7">
      <c r="B2927" s="499"/>
      <c r="C2927" s="488"/>
      <c r="D2927" s="254" t="s">
        <v>9</v>
      </c>
      <c r="E2927" s="254" t="s">
        <v>10</v>
      </c>
      <c r="F2927" s="254" t="s">
        <v>11</v>
      </c>
      <c r="G2927" s="492"/>
    </row>
    <row r="2928" spans="1:7">
      <c r="B2928" s="267">
        <v>46024</v>
      </c>
      <c r="C2928" s="257">
        <v>9100</v>
      </c>
      <c r="D2928" s="258">
        <v>61</v>
      </c>
      <c r="E2928" s="258"/>
      <c r="F2928" s="258">
        <f>D2928-E2928</f>
        <v>61</v>
      </c>
      <c r="G2928" s="257">
        <f>C2928*D2928</f>
        <v>555100</v>
      </c>
    </row>
    <row r="2929" spans="2:9">
      <c r="B2929" s="267">
        <v>46028</v>
      </c>
      <c r="C2929" s="293"/>
      <c r="D2929" s="258"/>
      <c r="E2929" s="258">
        <v>15</v>
      </c>
      <c r="F2929" s="258"/>
      <c r="G2929" s="289">
        <f>C2929*D2929</f>
        <v>0</v>
      </c>
    </row>
    <row r="2930" spans="2:9">
      <c r="B2930" s="267">
        <v>46042</v>
      </c>
      <c r="C2930" s="257"/>
      <c r="D2930" s="271"/>
      <c r="E2930" s="258">
        <v>20</v>
      </c>
      <c r="F2930" s="258"/>
      <c r="G2930" s="257">
        <f t="shared" ref="G2930" si="298">C2930*D2930</f>
        <v>0</v>
      </c>
    </row>
    <row r="2931" spans="2:9">
      <c r="B2931" s="256">
        <v>46072</v>
      </c>
      <c r="C2931" s="257">
        <v>7770</v>
      </c>
      <c r="D2931" s="258">
        <v>18</v>
      </c>
      <c r="E2931" s="258">
        <v>10</v>
      </c>
      <c r="F2931" s="258"/>
      <c r="G2931" s="289">
        <f t="shared" ref="G2931:G2940" si="299">C2931*D2931</f>
        <v>139860</v>
      </c>
    </row>
    <row r="2932" spans="2:9">
      <c r="B2932" s="256">
        <v>46097</v>
      </c>
      <c r="C2932" s="257"/>
      <c r="D2932" s="271"/>
      <c r="E2932" s="258">
        <v>10</v>
      </c>
      <c r="F2932" s="268"/>
      <c r="G2932" s="289">
        <f t="shared" si="299"/>
        <v>0</v>
      </c>
      <c r="H2932" s="100">
        <v>0</v>
      </c>
      <c r="I2932" t="s">
        <v>17</v>
      </c>
    </row>
    <row r="2933" spans="2:9">
      <c r="B2933" s="256">
        <v>46100</v>
      </c>
      <c r="C2933" s="257">
        <v>7770</v>
      </c>
      <c r="D2933" s="258">
        <v>31</v>
      </c>
      <c r="E2933" s="258">
        <v>10</v>
      </c>
      <c r="F2933" s="258"/>
      <c r="G2933" s="289">
        <f t="shared" si="299"/>
        <v>240870</v>
      </c>
      <c r="H2933" s="98">
        <v>24</v>
      </c>
      <c r="I2933" s="89" t="s">
        <v>12</v>
      </c>
    </row>
    <row r="2934" spans="2:9">
      <c r="B2934" s="256"/>
      <c r="C2934" s="257"/>
      <c r="D2934" s="271"/>
      <c r="E2934" s="258"/>
      <c r="F2934" s="258"/>
      <c r="G2934" s="257"/>
      <c r="I2934" s="89"/>
    </row>
    <row r="2935" spans="2:9">
      <c r="B2935" s="256"/>
      <c r="C2935" s="257"/>
      <c r="D2935" s="271"/>
      <c r="E2935" s="258"/>
      <c r="F2935" s="258"/>
      <c r="G2935" s="257"/>
      <c r="I2935" s="89"/>
    </row>
    <row r="2936" spans="2:9">
      <c r="B2936" s="256"/>
      <c r="C2936" s="257"/>
      <c r="D2936" s="271"/>
      <c r="E2936" s="258"/>
      <c r="F2936" s="258"/>
      <c r="G2936" s="257"/>
      <c r="I2936" s="89"/>
    </row>
    <row r="2937" spans="2:9">
      <c r="B2937" s="267"/>
      <c r="C2937" s="257"/>
      <c r="D2937" s="271"/>
      <c r="E2937" s="258"/>
      <c r="F2937" s="258"/>
      <c r="G2937" s="257"/>
      <c r="I2937" s="89"/>
    </row>
    <row r="2938" spans="2:9">
      <c r="B2938" s="267"/>
      <c r="C2938" s="257"/>
      <c r="D2938" s="271"/>
      <c r="E2938" s="258"/>
      <c r="F2938" s="258"/>
      <c r="G2938" s="257"/>
      <c r="I2938" s="89"/>
    </row>
    <row r="2939" spans="2:9">
      <c r="B2939" s="311"/>
      <c r="C2939" s="83"/>
      <c r="D2939" s="303"/>
      <c r="E2939" s="303"/>
      <c r="F2939" s="268">
        <f>D2939+F2933-E2939</f>
        <v>0</v>
      </c>
      <c r="G2939" s="289">
        <f t="shared" si="299"/>
        <v>0</v>
      </c>
      <c r="H2939" s="85">
        <v>0</v>
      </c>
      <c r="I2939" s="89" t="s">
        <v>13</v>
      </c>
    </row>
    <row r="2940" spans="2:9">
      <c r="B2940" s="311"/>
      <c r="C2940" s="96"/>
      <c r="D2940" s="303"/>
      <c r="E2940" s="303"/>
      <c r="F2940" s="268">
        <f>D2940+F2939-E2940</f>
        <v>0</v>
      </c>
      <c r="G2940" s="289">
        <f t="shared" si="299"/>
        <v>0</v>
      </c>
      <c r="H2940" s="94">
        <v>0</v>
      </c>
      <c r="I2940" s="89" t="s">
        <v>14</v>
      </c>
    </row>
    <row r="2941" spans="2:9">
      <c r="B2941" s="493" t="s">
        <v>16</v>
      </c>
      <c r="C2941" s="494"/>
      <c r="D2941" s="276">
        <f>SUM(D2928:D2940)</f>
        <v>110</v>
      </c>
      <c r="E2941" s="276">
        <f>SUM(E2929:E2940)</f>
        <v>65</v>
      </c>
      <c r="F2941" s="276">
        <f>D2941-E2941</f>
        <v>45</v>
      </c>
      <c r="G2941" s="277">
        <f>SUM(G2928:G2940)</f>
        <v>935830</v>
      </c>
      <c r="H2941" s="87">
        <v>0</v>
      </c>
      <c r="I2941" s="89" t="s">
        <v>15</v>
      </c>
    </row>
    <row r="2943" spans="2:9">
      <c r="B2943" s="493" t="s">
        <v>18</v>
      </c>
      <c r="C2943" s="495"/>
      <c r="D2943" s="495"/>
      <c r="E2943" s="494"/>
      <c r="F2943" s="276" t="s">
        <v>19</v>
      </c>
      <c r="G2943" s="279" t="s">
        <v>20</v>
      </c>
    </row>
    <row r="2944" spans="2:9">
      <c r="B2944" s="496" t="str">
        <f>B2909</f>
        <v>Saldo Awal 2  Jan 2026</v>
      </c>
      <c r="C2944" s="497"/>
      <c r="D2944" s="497"/>
      <c r="E2944" s="498"/>
      <c r="F2944" s="276">
        <f>D2928</f>
        <v>61</v>
      </c>
      <c r="G2944" s="277">
        <f>G2928</f>
        <v>555100</v>
      </c>
    </row>
    <row r="2945" spans="1:7">
      <c r="B2945" s="496" t="s">
        <v>317</v>
      </c>
      <c r="C2945" s="497"/>
      <c r="D2945" s="497"/>
      <c r="E2945" s="498"/>
      <c r="F2945" s="276">
        <f>D2941-F2944</f>
        <v>49</v>
      </c>
      <c r="G2945" s="277">
        <f>G2941-G2944</f>
        <v>380730</v>
      </c>
    </row>
    <row r="2946" spans="1:7">
      <c r="B2946" s="496" t="str">
        <f>B2911</f>
        <v>Saldo Akhir 31 Maret 2026</v>
      </c>
      <c r="C2946" s="497"/>
      <c r="D2946" s="497"/>
      <c r="E2946" s="498"/>
      <c r="F2946" s="280">
        <f>SUM(B2949:B2952)</f>
        <v>45</v>
      </c>
      <c r="G2946" s="281">
        <f>SUM(D2949:E2952)</f>
        <v>409500</v>
      </c>
    </row>
    <row r="2947" spans="1:7">
      <c r="B2947" s="282" t="s">
        <v>465</v>
      </c>
      <c r="C2947" s="283"/>
      <c r="D2947" s="283"/>
      <c r="E2947" s="284"/>
      <c r="F2947" s="285"/>
      <c r="G2947" s="286"/>
    </row>
    <row r="2948" spans="1:7" ht="30">
      <c r="B2948" s="255" t="s">
        <v>22</v>
      </c>
      <c r="C2948" s="254" t="s">
        <v>23</v>
      </c>
      <c r="D2948" s="499" t="s">
        <v>20</v>
      </c>
      <c r="E2948" s="499"/>
      <c r="F2948" s="287"/>
      <c r="G2948" s="288"/>
    </row>
    <row r="2949" spans="1:7">
      <c r="B2949" s="268">
        <f>F2941</f>
        <v>45</v>
      </c>
      <c r="C2949" s="257">
        <v>9100</v>
      </c>
      <c r="D2949" s="500">
        <f>B2949*C2949</f>
        <v>409500</v>
      </c>
      <c r="E2949" s="500"/>
      <c r="F2949" s="285"/>
      <c r="G2949" s="286"/>
    </row>
    <row r="2950" spans="1:7">
      <c r="B2950" s="268"/>
      <c r="C2950" s="289"/>
      <c r="D2950" s="500">
        <f t="shared" ref="D2950:D2952" si="300">B2950*C2950</f>
        <v>0</v>
      </c>
      <c r="E2950" s="500"/>
      <c r="F2950" s="285"/>
      <c r="G2950" s="286"/>
    </row>
    <row r="2951" spans="1:7">
      <c r="B2951" s="268"/>
      <c r="C2951" s="289"/>
      <c r="D2951" s="500">
        <f t="shared" si="300"/>
        <v>0</v>
      </c>
      <c r="E2951" s="500"/>
      <c r="F2951" s="285"/>
      <c r="G2951" s="286"/>
    </row>
    <row r="2952" spans="1:7">
      <c r="B2952" s="268"/>
      <c r="C2952" s="289"/>
      <c r="D2952" s="500">
        <f t="shared" si="300"/>
        <v>0</v>
      </c>
      <c r="E2952" s="500"/>
      <c r="F2952" s="285"/>
      <c r="G2952" s="286"/>
    </row>
    <row r="2953" spans="1:7">
      <c r="B2953" s="501" t="s">
        <v>24</v>
      </c>
      <c r="C2953" s="501"/>
      <c r="D2953" s="501"/>
      <c r="E2953" s="501"/>
      <c r="F2953" s="276">
        <f>F2944+F2945-F2946</f>
        <v>65</v>
      </c>
      <c r="G2953" s="277">
        <f>G2944+G2945-G2946</f>
        <v>526330</v>
      </c>
    </row>
    <row r="2955" spans="1:7">
      <c r="B2955" s="502" t="s">
        <v>0</v>
      </c>
      <c r="C2955" s="502"/>
      <c r="D2955" s="502"/>
      <c r="E2955" s="502"/>
      <c r="F2955" s="502"/>
      <c r="G2955" s="502"/>
    </row>
    <row r="2957" spans="1:7">
      <c r="A2957" s="250">
        <v>82</v>
      </c>
      <c r="B2957" s="252" t="s">
        <v>1</v>
      </c>
      <c r="C2957" s="253" t="str">
        <f>'Rekap Master'!B91</f>
        <v>post-it kertas</v>
      </c>
      <c r="G2957" s="253"/>
    </row>
    <row r="2958" spans="1:7">
      <c r="B2958" s="252" t="s">
        <v>46</v>
      </c>
      <c r="C2958" s="308" t="s">
        <v>27</v>
      </c>
      <c r="G2958" s="253"/>
    </row>
    <row r="2959" spans="1:7">
      <c r="G2959" s="253"/>
    </row>
    <row r="2960" spans="1:7">
      <c r="A2960" s="321"/>
      <c r="B2960" s="499" t="s">
        <v>5</v>
      </c>
      <c r="C2960" s="487" t="s">
        <v>6</v>
      </c>
      <c r="D2960" s="489" t="s">
        <v>7</v>
      </c>
      <c r="E2960" s="490"/>
      <c r="F2960" s="491"/>
      <c r="G2960" s="492" t="s">
        <v>8</v>
      </c>
    </row>
    <row r="2961" spans="1:9" s="65" customFormat="1" ht="15" customHeight="1">
      <c r="A2961" s="321"/>
      <c r="B2961" s="499"/>
      <c r="C2961" s="488"/>
      <c r="D2961" s="254" t="s">
        <v>9</v>
      </c>
      <c r="E2961" s="254" t="s">
        <v>10</v>
      </c>
      <c r="F2961" s="254" t="s">
        <v>11</v>
      </c>
      <c r="G2961" s="492"/>
    </row>
    <row r="2962" spans="1:9" s="65" customFormat="1">
      <c r="A2962" s="321"/>
      <c r="B2962" s="267">
        <v>46024</v>
      </c>
      <c r="C2962" s="257"/>
      <c r="D2962" s="258"/>
      <c r="E2962" s="258"/>
      <c r="F2962" s="258">
        <f>D2962-E2962</f>
        <v>0</v>
      </c>
      <c r="G2962" s="257">
        <f>C2962*D2962</f>
        <v>0</v>
      </c>
    </row>
    <row r="2963" spans="1:9" s="65" customFormat="1">
      <c r="A2963" s="250"/>
      <c r="B2963" s="267"/>
      <c r="C2963" s="257"/>
      <c r="D2963" s="271"/>
      <c r="E2963" s="258"/>
      <c r="F2963" s="258"/>
      <c r="G2963" s="289">
        <f>C2963*D2963</f>
        <v>0</v>
      </c>
    </row>
    <row r="2964" spans="1:9">
      <c r="B2964" s="256"/>
      <c r="C2964" s="257"/>
      <c r="D2964" s="271"/>
      <c r="E2964" s="258"/>
      <c r="F2964" s="258"/>
      <c r="G2964" s="289">
        <f t="shared" ref="G2964:G2975" si="301">C2964*D2964</f>
        <v>0</v>
      </c>
    </row>
    <row r="2965" spans="1:9">
      <c r="B2965" s="330"/>
      <c r="C2965" s="260"/>
      <c r="D2965" s="261"/>
      <c r="E2965" s="261"/>
      <c r="F2965" s="258"/>
      <c r="G2965" s="262">
        <f>D2965*C2965</f>
        <v>0</v>
      </c>
    </row>
    <row r="2966" spans="1:9">
      <c r="B2966" s="330"/>
      <c r="C2966" s="263"/>
      <c r="D2966" s="264"/>
      <c r="E2966" s="261"/>
      <c r="F2966" s="258"/>
      <c r="G2966" s="262"/>
    </row>
    <row r="2967" spans="1:9">
      <c r="B2967" s="330"/>
      <c r="C2967" s="269"/>
      <c r="D2967" s="264"/>
      <c r="E2967" s="261"/>
      <c r="F2967" s="258"/>
      <c r="G2967" s="262"/>
    </row>
    <row r="2968" spans="1:9">
      <c r="B2968" s="330"/>
      <c r="C2968" s="269"/>
      <c r="D2968" s="264"/>
      <c r="E2968" s="261"/>
      <c r="F2968" s="258"/>
      <c r="G2968" s="262"/>
    </row>
    <row r="2969" spans="1:9">
      <c r="B2969" s="330"/>
      <c r="C2969" s="351"/>
      <c r="D2969" s="261"/>
      <c r="E2969" s="352"/>
      <c r="F2969" s="258"/>
      <c r="G2969" s="262"/>
    </row>
    <row r="2970" spans="1:9">
      <c r="B2970" s="256"/>
      <c r="C2970" s="257"/>
      <c r="D2970" s="303"/>
      <c r="E2970" s="303"/>
      <c r="F2970" s="258"/>
      <c r="G2970" s="289">
        <f t="shared" ref="G2970:G2971" si="302">C2970*D2970</f>
        <v>0</v>
      </c>
    </row>
    <row r="2971" spans="1:9">
      <c r="B2971" s="256"/>
      <c r="C2971" s="257"/>
      <c r="D2971" s="303"/>
      <c r="E2971" s="303"/>
      <c r="F2971" s="258"/>
      <c r="G2971" s="289">
        <f t="shared" si="302"/>
        <v>0</v>
      </c>
      <c r="H2971" s="100">
        <v>0</v>
      </c>
      <c r="I2971" t="s">
        <v>17</v>
      </c>
    </row>
    <row r="2972" spans="1:9">
      <c r="B2972" s="330"/>
      <c r="C2972" s="257"/>
      <c r="D2972" s="303"/>
      <c r="E2972" s="303"/>
      <c r="F2972" s="268"/>
      <c r="G2972" s="289"/>
      <c r="H2972" s="98">
        <v>0</v>
      </c>
      <c r="I2972" s="89" t="s">
        <v>12</v>
      </c>
    </row>
    <row r="2973" spans="1:9">
      <c r="B2973" s="330"/>
      <c r="C2973" s="96"/>
      <c r="D2973" s="303"/>
      <c r="E2973" s="303"/>
      <c r="F2973" s="268"/>
      <c r="G2973" s="289">
        <f t="shared" si="301"/>
        <v>0</v>
      </c>
      <c r="H2973" s="85">
        <v>0</v>
      </c>
      <c r="I2973" s="89" t="s">
        <v>13</v>
      </c>
    </row>
    <row r="2974" spans="1:9">
      <c r="B2974" s="311"/>
      <c r="C2974" s="83"/>
      <c r="D2974" s="303"/>
      <c r="E2974" s="303"/>
      <c r="F2974" s="268"/>
      <c r="G2974" s="289">
        <f t="shared" si="301"/>
        <v>0</v>
      </c>
      <c r="H2974" s="94">
        <v>0</v>
      </c>
      <c r="I2974" s="89" t="s">
        <v>14</v>
      </c>
    </row>
    <row r="2975" spans="1:9">
      <c r="B2975" s="311"/>
      <c r="C2975" s="96"/>
      <c r="D2975" s="303"/>
      <c r="E2975" s="303"/>
      <c r="F2975" s="268"/>
      <c r="G2975" s="289">
        <f t="shared" si="301"/>
        <v>0</v>
      </c>
      <c r="H2975" s="87">
        <v>6</v>
      </c>
      <c r="I2975" s="89" t="s">
        <v>15</v>
      </c>
    </row>
    <row r="2976" spans="1:9">
      <c r="B2976" s="493" t="s">
        <v>16</v>
      </c>
      <c r="C2976" s="494"/>
      <c r="D2976" s="276">
        <f>SUM(D2962:D2975)</f>
        <v>0</v>
      </c>
      <c r="E2976" s="276">
        <f>SUM(E2963:E2975)</f>
        <v>0</v>
      </c>
      <c r="F2976" s="276">
        <f>D2976-E2976</f>
        <v>0</v>
      </c>
      <c r="G2976" s="277">
        <f>SUM(G2962:G2975)</f>
        <v>0</v>
      </c>
    </row>
    <row r="2978" spans="1:8">
      <c r="B2978" s="493" t="s">
        <v>18</v>
      </c>
      <c r="C2978" s="495"/>
      <c r="D2978" s="495"/>
      <c r="E2978" s="494"/>
      <c r="F2978" s="276" t="s">
        <v>19</v>
      </c>
      <c r="G2978" s="279" t="s">
        <v>20</v>
      </c>
    </row>
    <row r="2979" spans="1:8">
      <c r="B2979" s="496" t="str">
        <f>B2944</f>
        <v>Saldo Awal 2  Jan 2026</v>
      </c>
      <c r="C2979" s="497"/>
      <c r="D2979" s="497"/>
      <c r="E2979" s="498"/>
      <c r="F2979" s="276">
        <f>D2962</f>
        <v>0</v>
      </c>
      <c r="G2979" s="277">
        <f>G2962</f>
        <v>0</v>
      </c>
    </row>
    <row r="2980" spans="1:8">
      <c r="B2980" s="496" t="s">
        <v>317</v>
      </c>
      <c r="C2980" s="497"/>
      <c r="D2980" s="497"/>
      <c r="E2980" s="498"/>
      <c r="F2980" s="276">
        <f>D2976-F2979</f>
        <v>0</v>
      </c>
      <c r="G2980" s="277">
        <f>G2976-G2979</f>
        <v>0</v>
      </c>
    </row>
    <row r="2981" spans="1:8">
      <c r="B2981" s="496" t="str">
        <f>B2946</f>
        <v>Saldo Akhir 31 Maret 2026</v>
      </c>
      <c r="C2981" s="497"/>
      <c r="D2981" s="497"/>
      <c r="E2981" s="498"/>
      <c r="F2981" s="280">
        <f>SUM(B2984:B2987)</f>
        <v>0</v>
      </c>
      <c r="G2981" s="281">
        <f>SUM(D2984:E2987)</f>
        <v>0</v>
      </c>
    </row>
    <row r="2982" spans="1:8">
      <c r="B2982" s="282" t="s">
        <v>465</v>
      </c>
      <c r="C2982" s="283"/>
      <c r="D2982" s="283"/>
      <c r="E2982" s="284"/>
      <c r="F2982" s="285"/>
      <c r="G2982" s="286"/>
    </row>
    <row r="2983" spans="1:8" ht="30">
      <c r="B2983" s="255" t="s">
        <v>22</v>
      </c>
      <c r="C2983" s="254" t="s">
        <v>23</v>
      </c>
      <c r="D2983" s="499" t="s">
        <v>20</v>
      </c>
      <c r="E2983" s="499"/>
      <c r="F2983" s="287"/>
      <c r="G2983" s="288"/>
    </row>
    <row r="2984" spans="1:8">
      <c r="B2984" s="268">
        <f>F2976</f>
        <v>0</v>
      </c>
      <c r="C2984" s="269">
        <v>5300</v>
      </c>
      <c r="D2984" s="500">
        <f>B2984*C2984</f>
        <v>0</v>
      </c>
      <c r="E2984" s="500"/>
      <c r="F2984" s="285"/>
      <c r="G2984" s="286"/>
      <c r="H2984" s="66"/>
    </row>
    <row r="2985" spans="1:8">
      <c r="B2985" s="268"/>
      <c r="C2985" s="289"/>
      <c r="D2985" s="500">
        <f t="shared" ref="D2985:D2987" si="303">B2985*C2985</f>
        <v>0</v>
      </c>
      <c r="E2985" s="500"/>
      <c r="F2985" s="285"/>
      <c r="G2985" s="286"/>
    </row>
    <row r="2986" spans="1:8">
      <c r="B2986" s="268"/>
      <c r="C2986" s="289"/>
      <c r="D2986" s="500">
        <f t="shared" si="303"/>
        <v>0</v>
      </c>
      <c r="E2986" s="500"/>
      <c r="F2986" s="285"/>
      <c r="G2986" s="286"/>
    </row>
    <row r="2987" spans="1:8">
      <c r="B2987" s="268"/>
      <c r="C2987" s="289"/>
      <c r="D2987" s="500">
        <f t="shared" si="303"/>
        <v>0</v>
      </c>
      <c r="E2987" s="500"/>
      <c r="F2987" s="285"/>
      <c r="G2987" s="286"/>
    </row>
    <row r="2988" spans="1:8">
      <c r="B2988" s="501" t="s">
        <v>24</v>
      </c>
      <c r="C2988" s="501"/>
      <c r="D2988" s="501"/>
      <c r="E2988" s="501"/>
      <c r="F2988" s="276">
        <f>F2979+F2980-F2981</f>
        <v>0</v>
      </c>
      <c r="G2988" s="277">
        <f>G2979+G2980-G2981</f>
        <v>0</v>
      </c>
    </row>
    <row r="2990" spans="1:8">
      <c r="B2990" s="502" t="s">
        <v>0</v>
      </c>
      <c r="C2990" s="502"/>
      <c r="D2990" s="502"/>
      <c r="E2990" s="502"/>
      <c r="F2990" s="502"/>
      <c r="G2990" s="502"/>
    </row>
    <row r="2992" spans="1:8">
      <c r="A2992" s="250">
        <v>83</v>
      </c>
      <c r="B2992" s="252" t="s">
        <v>1</v>
      </c>
      <c r="C2992" s="253" t="str">
        <f>'Rekap Master'!B92</f>
        <v>Gunting sedang</v>
      </c>
      <c r="G2992" s="253"/>
    </row>
    <row r="2993" spans="2:7">
      <c r="B2993" s="252" t="s">
        <v>48</v>
      </c>
      <c r="C2993" s="308" t="s">
        <v>27</v>
      </c>
      <c r="G2993" s="253"/>
    </row>
    <row r="2994" spans="2:7">
      <c r="G2994" s="253"/>
    </row>
    <row r="2995" spans="2:7">
      <c r="B2995" s="499" t="s">
        <v>5</v>
      </c>
      <c r="C2995" s="487" t="s">
        <v>6</v>
      </c>
      <c r="D2995" s="489" t="s">
        <v>7</v>
      </c>
      <c r="E2995" s="490"/>
      <c r="F2995" s="491"/>
      <c r="G2995" s="492" t="s">
        <v>8</v>
      </c>
    </row>
    <row r="2996" spans="2:7" ht="15" customHeight="1">
      <c r="B2996" s="499"/>
      <c r="C2996" s="488"/>
      <c r="D2996" s="254" t="s">
        <v>9</v>
      </c>
      <c r="E2996" s="254" t="s">
        <v>10</v>
      </c>
      <c r="F2996" s="254" t="s">
        <v>11</v>
      </c>
      <c r="G2996" s="492"/>
    </row>
    <row r="2997" spans="2:7">
      <c r="B2997" s="267">
        <v>46024</v>
      </c>
      <c r="C2997" s="257"/>
      <c r="D2997" s="258"/>
      <c r="E2997" s="258"/>
      <c r="F2997" s="258">
        <f>D2997-E2997</f>
        <v>0</v>
      </c>
      <c r="G2997" s="257">
        <f>C2997*D2997</f>
        <v>0</v>
      </c>
    </row>
    <row r="2998" spans="2:7">
      <c r="B2998" s="256"/>
      <c r="C2998" s="257"/>
      <c r="D2998" s="271"/>
      <c r="E2998" s="258"/>
      <c r="F2998" s="301"/>
      <c r="G2998" s="289">
        <f>C2998*D2998</f>
        <v>0</v>
      </c>
    </row>
    <row r="2999" spans="2:7">
      <c r="B2999" s="256"/>
      <c r="C2999" s="257"/>
      <c r="D2999" s="271"/>
      <c r="E2999" s="258"/>
      <c r="F2999" s="268">
        <f t="shared" ref="F2999:F3004" si="304">D2999+F2998-E2999</f>
        <v>0</v>
      </c>
      <c r="G2999" s="289">
        <f t="shared" ref="G2999:G3004" si="305">C2999*D2999</f>
        <v>0</v>
      </c>
    </row>
    <row r="3000" spans="2:7">
      <c r="B3000" s="311"/>
      <c r="C3000" s="83"/>
      <c r="D3000" s="303"/>
      <c r="E3000" s="303"/>
      <c r="F3000" s="268">
        <f t="shared" si="304"/>
        <v>0</v>
      </c>
      <c r="G3000" s="289">
        <f t="shared" si="305"/>
        <v>0</v>
      </c>
    </row>
    <row r="3001" spans="2:7">
      <c r="B3001" s="311"/>
      <c r="C3001" s="96"/>
      <c r="D3001" s="303"/>
      <c r="E3001" s="303"/>
      <c r="F3001" s="268">
        <f t="shared" si="304"/>
        <v>0</v>
      </c>
      <c r="G3001" s="289">
        <f t="shared" si="305"/>
        <v>0</v>
      </c>
    </row>
    <row r="3002" spans="2:7">
      <c r="B3002" s="311"/>
      <c r="C3002" s="96"/>
      <c r="D3002" s="303"/>
      <c r="E3002" s="303"/>
      <c r="F3002" s="268">
        <f t="shared" si="304"/>
        <v>0</v>
      </c>
      <c r="G3002" s="289">
        <f t="shared" si="305"/>
        <v>0</v>
      </c>
    </row>
    <row r="3003" spans="2:7">
      <c r="B3003" s="311"/>
      <c r="C3003" s="83"/>
      <c r="D3003" s="303"/>
      <c r="E3003" s="303"/>
      <c r="F3003" s="268">
        <f t="shared" si="304"/>
        <v>0</v>
      </c>
      <c r="G3003" s="289">
        <f t="shared" si="305"/>
        <v>0</v>
      </c>
    </row>
    <row r="3004" spans="2:7">
      <c r="B3004" s="311"/>
      <c r="C3004" s="96"/>
      <c r="D3004" s="303"/>
      <c r="E3004" s="303"/>
      <c r="F3004" s="268">
        <f t="shared" si="304"/>
        <v>0</v>
      </c>
      <c r="G3004" s="289">
        <f t="shared" si="305"/>
        <v>0</v>
      </c>
    </row>
    <row r="3005" spans="2:7">
      <c r="B3005" s="493" t="s">
        <v>16</v>
      </c>
      <c r="C3005" s="494"/>
      <c r="D3005" s="276">
        <f>SUM(D2997:D3004)</f>
        <v>0</v>
      </c>
      <c r="E3005" s="276">
        <f>SUM(E2998:E3004)</f>
        <v>0</v>
      </c>
      <c r="F3005" s="276">
        <f>D3005-E3005</f>
        <v>0</v>
      </c>
      <c r="G3005" s="277">
        <f>SUM(G2997:G3004)</f>
        <v>0</v>
      </c>
    </row>
    <row r="3007" spans="2:7">
      <c r="B3007" s="493" t="s">
        <v>18</v>
      </c>
      <c r="C3007" s="495"/>
      <c r="D3007" s="495"/>
      <c r="E3007" s="494"/>
      <c r="F3007" s="276" t="s">
        <v>19</v>
      </c>
      <c r="G3007" s="279" t="s">
        <v>20</v>
      </c>
    </row>
    <row r="3008" spans="2:7">
      <c r="B3008" s="496" t="str">
        <f>B2979</f>
        <v>Saldo Awal 2  Jan 2026</v>
      </c>
      <c r="C3008" s="497"/>
      <c r="D3008" s="497"/>
      <c r="E3008" s="498"/>
      <c r="F3008" s="276">
        <f>D2997</f>
        <v>0</v>
      </c>
      <c r="G3008" s="277">
        <f>G2997</f>
        <v>0</v>
      </c>
    </row>
    <row r="3009" spans="1:7">
      <c r="B3009" s="496" t="s">
        <v>317</v>
      </c>
      <c r="C3009" s="497"/>
      <c r="D3009" s="497"/>
      <c r="E3009" s="498"/>
      <c r="F3009" s="276">
        <f>D3005-F3008</f>
        <v>0</v>
      </c>
      <c r="G3009" s="277">
        <f>G3005-G3008</f>
        <v>0</v>
      </c>
    </row>
    <row r="3010" spans="1:7">
      <c r="B3010" s="496" t="str">
        <f>B2981</f>
        <v>Saldo Akhir 31 Maret 2026</v>
      </c>
      <c r="C3010" s="497"/>
      <c r="D3010" s="497"/>
      <c r="E3010" s="498"/>
      <c r="F3010" s="280">
        <f>SUM(B3013:B3016)</f>
        <v>0</v>
      </c>
      <c r="G3010" s="281">
        <f>SUM(D3013:E3016)</f>
        <v>0</v>
      </c>
    </row>
    <row r="3011" spans="1:7">
      <c r="B3011" s="282" t="s">
        <v>465</v>
      </c>
      <c r="C3011" s="283"/>
      <c r="D3011" s="283"/>
      <c r="E3011" s="284"/>
      <c r="F3011" s="285"/>
      <c r="G3011" s="286"/>
    </row>
    <row r="3012" spans="1:7" ht="30">
      <c r="B3012" s="255" t="s">
        <v>22</v>
      </c>
      <c r="C3012" s="254" t="s">
        <v>23</v>
      </c>
      <c r="D3012" s="499" t="s">
        <v>20</v>
      </c>
      <c r="E3012" s="499"/>
      <c r="F3012" s="287"/>
      <c r="G3012" s="288"/>
    </row>
    <row r="3013" spans="1:7">
      <c r="B3013" s="268"/>
      <c r="C3013" s="289"/>
      <c r="D3013" s="500">
        <f>B3013*C3013</f>
        <v>0</v>
      </c>
      <c r="E3013" s="500"/>
      <c r="F3013" s="285"/>
      <c r="G3013" s="286"/>
    </row>
    <row r="3014" spans="1:7">
      <c r="B3014" s="268"/>
      <c r="C3014" s="289"/>
      <c r="D3014" s="500">
        <f t="shared" ref="D3014:D3016" si="306">B3014*C3014</f>
        <v>0</v>
      </c>
      <c r="E3014" s="500"/>
      <c r="F3014" s="285"/>
      <c r="G3014" s="286"/>
    </row>
    <row r="3015" spans="1:7">
      <c r="B3015" s="268"/>
      <c r="C3015" s="289"/>
      <c r="D3015" s="500">
        <f t="shared" si="306"/>
        <v>0</v>
      </c>
      <c r="E3015" s="500"/>
      <c r="F3015" s="285"/>
      <c r="G3015" s="286"/>
    </row>
    <row r="3016" spans="1:7">
      <c r="B3016" s="268"/>
      <c r="C3016" s="289"/>
      <c r="D3016" s="500">
        <f t="shared" si="306"/>
        <v>0</v>
      </c>
      <c r="E3016" s="500"/>
      <c r="F3016" s="285"/>
      <c r="G3016" s="286"/>
    </row>
    <row r="3017" spans="1:7">
      <c r="B3017" s="501" t="s">
        <v>24</v>
      </c>
      <c r="C3017" s="501"/>
      <c r="D3017" s="501"/>
      <c r="E3017" s="501"/>
      <c r="F3017" s="276">
        <f>F3008+F3009-F3010</f>
        <v>0</v>
      </c>
      <c r="G3017" s="277">
        <f>G3008+G3009-G3010</f>
        <v>0</v>
      </c>
    </row>
    <row r="3020" spans="1:7">
      <c r="B3020" s="502" t="s">
        <v>0</v>
      </c>
      <c r="C3020" s="502"/>
      <c r="D3020" s="502"/>
      <c r="E3020" s="502"/>
      <c r="F3020" s="502"/>
      <c r="G3020" s="502"/>
    </row>
    <row r="3022" spans="1:7">
      <c r="A3022" s="250">
        <v>65</v>
      </c>
      <c r="B3022" s="252" t="s">
        <v>1</v>
      </c>
      <c r="C3022" s="253" t="str">
        <f>'Rekap Master'!B93</f>
        <v>Gunting besar</v>
      </c>
      <c r="G3022" s="253"/>
    </row>
    <row r="3023" spans="1:7">
      <c r="B3023" s="252" t="s">
        <v>48</v>
      </c>
      <c r="C3023" s="308" t="s">
        <v>27</v>
      </c>
      <c r="G3023" s="253"/>
    </row>
    <row r="3024" spans="1:7">
      <c r="G3024" s="253"/>
    </row>
    <row r="3025" spans="2:7" ht="15" customHeight="1">
      <c r="B3025" s="499" t="s">
        <v>5</v>
      </c>
      <c r="C3025" s="487" t="s">
        <v>6</v>
      </c>
      <c r="D3025" s="489" t="s">
        <v>7</v>
      </c>
      <c r="E3025" s="490"/>
      <c r="F3025" s="491"/>
      <c r="G3025" s="492" t="s">
        <v>8</v>
      </c>
    </row>
    <row r="3026" spans="2:7">
      <c r="B3026" s="499"/>
      <c r="C3026" s="488"/>
      <c r="D3026" s="254" t="s">
        <v>9</v>
      </c>
      <c r="E3026" s="254" t="s">
        <v>10</v>
      </c>
      <c r="F3026" s="254" t="s">
        <v>11</v>
      </c>
      <c r="G3026" s="492"/>
    </row>
    <row r="3027" spans="2:7">
      <c r="B3027" s="267">
        <v>46024</v>
      </c>
      <c r="C3027" s="257"/>
      <c r="D3027" s="258"/>
      <c r="E3027" s="258"/>
      <c r="F3027" s="258">
        <f>D3027-E3027</f>
        <v>0</v>
      </c>
      <c r="G3027" s="257">
        <f>C3027*D3027</f>
        <v>0</v>
      </c>
    </row>
    <row r="3028" spans="2:7">
      <c r="B3028" s="267"/>
      <c r="C3028" s="293"/>
      <c r="D3028" s="258"/>
      <c r="E3028" s="258"/>
      <c r="F3028" s="301"/>
      <c r="G3028" s="289">
        <f>C3028*D3028</f>
        <v>0</v>
      </c>
    </row>
    <row r="3029" spans="2:7">
      <c r="B3029" s="428"/>
      <c r="C3029" s="293"/>
      <c r="D3029" s="258"/>
      <c r="E3029" s="258"/>
      <c r="F3029" s="301"/>
      <c r="G3029" s="289">
        <f>C3029*D3029</f>
        <v>0</v>
      </c>
    </row>
    <row r="3030" spans="2:7">
      <c r="B3030" s="267"/>
      <c r="C3030" s="83"/>
      <c r="D3030" s="303"/>
      <c r="E3030" s="303"/>
      <c r="F3030" s="268"/>
      <c r="G3030" s="289">
        <f t="shared" ref="G3030:G3035" si="307">C3030*D3030</f>
        <v>0</v>
      </c>
    </row>
    <row r="3031" spans="2:7">
      <c r="B3031" s="267"/>
      <c r="C3031" s="83"/>
      <c r="D3031" s="303"/>
      <c r="E3031" s="303"/>
      <c r="F3031" s="268"/>
      <c r="G3031" s="289">
        <f t="shared" si="307"/>
        <v>0</v>
      </c>
    </row>
    <row r="3032" spans="2:7">
      <c r="B3032" s="267"/>
      <c r="C3032" s="257"/>
      <c r="D3032" s="271"/>
      <c r="E3032" s="303"/>
      <c r="F3032" s="268"/>
      <c r="G3032" s="289">
        <f t="shared" si="307"/>
        <v>0</v>
      </c>
    </row>
    <row r="3033" spans="2:7">
      <c r="B3033" s="267"/>
      <c r="C3033" s="257"/>
      <c r="D3033" s="271"/>
      <c r="E3033" s="303"/>
      <c r="F3033" s="268"/>
      <c r="G3033" s="289">
        <f t="shared" si="307"/>
        <v>0</v>
      </c>
    </row>
    <row r="3034" spans="2:7">
      <c r="B3034" s="311"/>
      <c r="C3034" s="83"/>
      <c r="D3034" s="303"/>
      <c r="E3034" s="303"/>
      <c r="F3034" s="268"/>
      <c r="G3034" s="289">
        <f t="shared" si="307"/>
        <v>0</v>
      </c>
    </row>
    <row r="3035" spans="2:7">
      <c r="B3035" s="311"/>
      <c r="C3035" s="96"/>
      <c r="D3035" s="303"/>
      <c r="E3035" s="303"/>
      <c r="F3035" s="268"/>
      <c r="G3035" s="289">
        <f t="shared" si="307"/>
        <v>0</v>
      </c>
    </row>
    <row r="3036" spans="2:7">
      <c r="B3036" s="493" t="s">
        <v>16</v>
      </c>
      <c r="C3036" s="494"/>
      <c r="D3036" s="276">
        <f>SUM(D3027:D3035)</f>
        <v>0</v>
      </c>
      <c r="E3036" s="276">
        <f>SUM(E3028:E3035)</f>
        <v>0</v>
      </c>
      <c r="F3036" s="276">
        <f>D3036-E3036</f>
        <v>0</v>
      </c>
      <c r="G3036" s="277">
        <f>SUM(G3027:G3035)</f>
        <v>0</v>
      </c>
    </row>
    <row r="3038" spans="2:7">
      <c r="B3038" s="493" t="s">
        <v>18</v>
      </c>
      <c r="C3038" s="495"/>
      <c r="D3038" s="495"/>
      <c r="E3038" s="494"/>
      <c r="F3038" s="276" t="s">
        <v>19</v>
      </c>
      <c r="G3038" s="279" t="s">
        <v>20</v>
      </c>
    </row>
    <row r="3039" spans="2:7">
      <c r="B3039" s="496" t="str">
        <f>B3008</f>
        <v>Saldo Awal 2  Jan 2026</v>
      </c>
      <c r="C3039" s="497"/>
      <c r="D3039" s="497"/>
      <c r="E3039" s="498"/>
      <c r="F3039" s="276">
        <f>D3027</f>
        <v>0</v>
      </c>
      <c r="G3039" s="277">
        <f>G3027</f>
        <v>0</v>
      </c>
    </row>
    <row r="3040" spans="2:7">
      <c r="B3040" s="496" t="s">
        <v>317</v>
      </c>
      <c r="C3040" s="497"/>
      <c r="D3040" s="497"/>
      <c r="E3040" s="498"/>
      <c r="F3040" s="276">
        <f>D3036-F3039</f>
        <v>0</v>
      </c>
      <c r="G3040" s="277">
        <f>G3036-G3039</f>
        <v>0</v>
      </c>
    </row>
    <row r="3041" spans="1:7">
      <c r="B3041" s="496" t="str">
        <f>B3010</f>
        <v>Saldo Akhir 31 Maret 2026</v>
      </c>
      <c r="C3041" s="497"/>
      <c r="D3041" s="497"/>
      <c r="E3041" s="498"/>
      <c r="F3041" s="280">
        <f>SUM(B3044:B3047)</f>
        <v>0</v>
      </c>
      <c r="G3041" s="281">
        <f>SUM(D3044:E3047)</f>
        <v>0</v>
      </c>
    </row>
    <row r="3042" spans="1:7">
      <c r="B3042" s="282" t="s">
        <v>465</v>
      </c>
      <c r="C3042" s="283"/>
      <c r="D3042" s="283"/>
      <c r="E3042" s="284"/>
      <c r="F3042" s="285"/>
      <c r="G3042" s="286"/>
    </row>
    <row r="3043" spans="1:7" ht="30">
      <c r="B3043" s="255" t="s">
        <v>22</v>
      </c>
      <c r="C3043" s="254" t="s">
        <v>23</v>
      </c>
      <c r="D3043" s="499" t="s">
        <v>20</v>
      </c>
      <c r="E3043" s="499"/>
      <c r="F3043" s="287"/>
      <c r="G3043" s="288"/>
    </row>
    <row r="3044" spans="1:7">
      <c r="B3044" s="268">
        <f>F3036</f>
        <v>0</v>
      </c>
      <c r="C3044" s="289"/>
      <c r="D3044" s="500">
        <f>B3044*C3044</f>
        <v>0</v>
      </c>
      <c r="E3044" s="500"/>
      <c r="F3044" s="285"/>
      <c r="G3044" s="286"/>
    </row>
    <row r="3045" spans="1:7">
      <c r="B3045" s="268"/>
      <c r="C3045" s="289"/>
      <c r="D3045" s="500">
        <f t="shared" ref="D3045:D3047" si="308">B3045*C3045</f>
        <v>0</v>
      </c>
      <c r="E3045" s="500"/>
      <c r="F3045" s="285"/>
      <c r="G3045" s="286"/>
    </row>
    <row r="3046" spans="1:7">
      <c r="B3046" s="268"/>
      <c r="C3046" s="289"/>
      <c r="D3046" s="500">
        <f t="shared" si="308"/>
        <v>0</v>
      </c>
      <c r="E3046" s="500"/>
      <c r="F3046" s="285"/>
      <c r="G3046" s="286"/>
    </row>
    <row r="3047" spans="1:7">
      <c r="B3047" s="268"/>
      <c r="C3047" s="289"/>
      <c r="D3047" s="500">
        <f t="shared" si="308"/>
        <v>0</v>
      </c>
      <c r="E3047" s="500"/>
      <c r="F3047" s="285"/>
      <c r="G3047" s="286"/>
    </row>
    <row r="3048" spans="1:7">
      <c r="B3048" s="501" t="s">
        <v>24</v>
      </c>
      <c r="C3048" s="501"/>
      <c r="D3048" s="501"/>
      <c r="E3048" s="501"/>
      <c r="F3048" s="276">
        <f>F3039+F3040-F3041</f>
        <v>0</v>
      </c>
      <c r="G3048" s="277">
        <f>G3039+G3040-G3041</f>
        <v>0</v>
      </c>
    </row>
    <row r="3051" spans="1:7">
      <c r="B3051" s="502" t="s">
        <v>0</v>
      </c>
      <c r="C3051" s="502"/>
      <c r="D3051" s="502"/>
      <c r="E3051" s="502"/>
      <c r="F3051" s="502"/>
      <c r="G3051" s="502"/>
    </row>
    <row r="3053" spans="1:7">
      <c r="A3053" s="250">
        <v>85</v>
      </c>
      <c r="B3053" s="252" t="s">
        <v>1</v>
      </c>
      <c r="C3053" s="253" t="str">
        <f>'Rekap Master'!B94</f>
        <v xml:space="preserve">Tinta Stempel </v>
      </c>
      <c r="G3053" s="253"/>
    </row>
    <row r="3054" spans="1:7">
      <c r="B3054" s="252" t="s">
        <v>48</v>
      </c>
      <c r="C3054" s="308" t="s">
        <v>34</v>
      </c>
      <c r="G3054" s="253"/>
    </row>
    <row r="3055" spans="1:7">
      <c r="G3055" s="253"/>
    </row>
    <row r="3056" spans="1:7" ht="15" customHeight="1">
      <c r="B3056" s="499" t="s">
        <v>5</v>
      </c>
      <c r="C3056" s="487" t="s">
        <v>6</v>
      </c>
      <c r="D3056" s="489" t="s">
        <v>7</v>
      </c>
      <c r="E3056" s="490"/>
      <c r="F3056" s="491"/>
      <c r="G3056" s="492" t="s">
        <v>8</v>
      </c>
    </row>
    <row r="3057" spans="2:7">
      <c r="B3057" s="499"/>
      <c r="C3057" s="488"/>
      <c r="D3057" s="254" t="s">
        <v>9</v>
      </c>
      <c r="E3057" s="254" t="s">
        <v>10</v>
      </c>
      <c r="F3057" s="254" t="s">
        <v>11</v>
      </c>
      <c r="G3057" s="492"/>
    </row>
    <row r="3058" spans="2:7">
      <c r="B3058" s="267">
        <v>45293</v>
      </c>
      <c r="C3058" s="257"/>
      <c r="D3058" s="258"/>
      <c r="E3058" s="258"/>
      <c r="F3058" s="258">
        <f>D3058-E3058</f>
        <v>0</v>
      </c>
      <c r="G3058" s="257">
        <f>C3058*D3058</f>
        <v>0</v>
      </c>
    </row>
    <row r="3059" spans="2:7">
      <c r="B3059" s="298"/>
      <c r="C3059" s="81"/>
      <c r="D3059" s="303"/>
      <c r="E3059" s="304"/>
      <c r="F3059" s="268"/>
      <c r="G3059" s="289">
        <f>C3059*D3059</f>
        <v>0</v>
      </c>
    </row>
    <row r="3060" spans="2:7">
      <c r="B3060" s="311"/>
      <c r="C3060" s="83"/>
      <c r="D3060" s="303"/>
      <c r="E3060" s="303"/>
      <c r="F3060" s="268"/>
      <c r="G3060" s="289"/>
    </row>
    <row r="3061" spans="2:7">
      <c r="B3061" s="311"/>
      <c r="C3061" s="83"/>
      <c r="D3061" s="303"/>
      <c r="E3061" s="303"/>
      <c r="F3061" s="268">
        <f>D3061+F3060-E3061</f>
        <v>0</v>
      </c>
      <c r="G3061" s="289">
        <f t="shared" ref="G3061:G3065" si="309">C3061*D3061</f>
        <v>0</v>
      </c>
    </row>
    <row r="3062" spans="2:7">
      <c r="B3062" s="311"/>
      <c r="C3062" s="96"/>
      <c r="D3062" s="303"/>
      <c r="E3062" s="303"/>
      <c r="F3062" s="268">
        <f>D3062+F3061-E3062</f>
        <v>0</v>
      </c>
      <c r="G3062" s="289">
        <f t="shared" si="309"/>
        <v>0</v>
      </c>
    </row>
    <row r="3063" spans="2:7">
      <c r="B3063" s="311"/>
      <c r="C3063" s="96"/>
      <c r="D3063" s="303"/>
      <c r="E3063" s="303"/>
      <c r="F3063" s="268">
        <f>D3063+F3062-E3063</f>
        <v>0</v>
      </c>
      <c r="G3063" s="289">
        <f t="shared" si="309"/>
        <v>0</v>
      </c>
    </row>
    <row r="3064" spans="2:7">
      <c r="B3064" s="311"/>
      <c r="C3064" s="83"/>
      <c r="D3064" s="303"/>
      <c r="E3064" s="303"/>
      <c r="F3064" s="268">
        <f>D3064+F3063-E3064</f>
        <v>0</v>
      </c>
      <c r="G3064" s="289">
        <f t="shared" si="309"/>
        <v>0</v>
      </c>
    </row>
    <row r="3065" spans="2:7">
      <c r="B3065" s="311"/>
      <c r="C3065" s="96"/>
      <c r="D3065" s="303"/>
      <c r="E3065" s="303"/>
      <c r="F3065" s="268">
        <f>D3065+F3064-E3065</f>
        <v>0</v>
      </c>
      <c r="G3065" s="289">
        <f t="shared" si="309"/>
        <v>0</v>
      </c>
    </row>
    <row r="3066" spans="2:7">
      <c r="B3066" s="493" t="s">
        <v>16</v>
      </c>
      <c r="C3066" s="494"/>
      <c r="D3066" s="276">
        <f>SUM(D3058:D3065)</f>
        <v>0</v>
      </c>
      <c r="E3066" s="276">
        <f>SUM(E3059:E3065)</f>
        <v>0</v>
      </c>
      <c r="F3066" s="276">
        <f>D3066-E3066</f>
        <v>0</v>
      </c>
      <c r="G3066" s="277">
        <f>SUM(G3058:G3065)</f>
        <v>0</v>
      </c>
    </row>
    <row r="3068" spans="2:7">
      <c r="B3068" s="493" t="s">
        <v>18</v>
      </c>
      <c r="C3068" s="495"/>
      <c r="D3068" s="495"/>
      <c r="E3068" s="494"/>
      <c r="F3068" s="276" t="s">
        <v>19</v>
      </c>
      <c r="G3068" s="279" t="s">
        <v>20</v>
      </c>
    </row>
    <row r="3069" spans="2:7">
      <c r="B3069" s="496" t="str">
        <f>B3039</f>
        <v>Saldo Awal 2  Jan 2026</v>
      </c>
      <c r="C3069" s="497"/>
      <c r="D3069" s="497"/>
      <c r="E3069" s="498"/>
      <c r="F3069" s="276">
        <f>D3058</f>
        <v>0</v>
      </c>
      <c r="G3069" s="277">
        <f>G3058</f>
        <v>0</v>
      </c>
    </row>
    <row r="3070" spans="2:7">
      <c r="B3070" s="496" t="s">
        <v>317</v>
      </c>
      <c r="C3070" s="497"/>
      <c r="D3070" s="497"/>
      <c r="E3070" s="498"/>
      <c r="F3070" s="276">
        <f>D3066-F3069</f>
        <v>0</v>
      </c>
      <c r="G3070" s="277">
        <f>G3066-G3069</f>
        <v>0</v>
      </c>
    </row>
    <row r="3071" spans="2:7">
      <c r="B3071" s="496" t="str">
        <f>B3041</f>
        <v>Saldo Akhir 31 Maret 2026</v>
      </c>
      <c r="C3071" s="497"/>
      <c r="D3071" s="497"/>
      <c r="E3071" s="498"/>
      <c r="F3071" s="280">
        <f>SUM(B3074:B3077)</f>
        <v>0</v>
      </c>
      <c r="G3071" s="281">
        <f>SUM(D3074:E3077)</f>
        <v>0</v>
      </c>
    </row>
    <row r="3072" spans="2:7">
      <c r="B3072" s="282" t="s">
        <v>465</v>
      </c>
      <c r="C3072" s="283"/>
      <c r="D3072" s="283"/>
      <c r="E3072" s="284"/>
      <c r="F3072" s="285"/>
      <c r="G3072" s="286"/>
    </row>
    <row r="3073" spans="1:7" ht="30">
      <c r="B3073" s="255" t="s">
        <v>22</v>
      </c>
      <c r="C3073" s="254" t="s">
        <v>23</v>
      </c>
      <c r="D3073" s="499" t="s">
        <v>20</v>
      </c>
      <c r="E3073" s="499"/>
      <c r="F3073" s="287"/>
      <c r="G3073" s="288"/>
    </row>
    <row r="3074" spans="1:7">
      <c r="B3074" s="268"/>
      <c r="C3074" s="289"/>
      <c r="D3074" s="500">
        <f>B3074*C3074</f>
        <v>0</v>
      </c>
      <c r="E3074" s="500"/>
      <c r="F3074" s="285"/>
      <c r="G3074" s="286"/>
    </row>
    <row r="3075" spans="1:7">
      <c r="B3075" s="268"/>
      <c r="C3075" s="289"/>
      <c r="D3075" s="500">
        <f t="shared" ref="D3075:D3077" si="310">B3075*C3075</f>
        <v>0</v>
      </c>
      <c r="E3075" s="500"/>
      <c r="F3075" s="285"/>
      <c r="G3075" s="286"/>
    </row>
    <row r="3076" spans="1:7">
      <c r="B3076" s="268"/>
      <c r="C3076" s="289"/>
      <c r="D3076" s="500">
        <f t="shared" si="310"/>
        <v>0</v>
      </c>
      <c r="E3076" s="500"/>
      <c r="F3076" s="285"/>
      <c r="G3076" s="286"/>
    </row>
    <row r="3077" spans="1:7">
      <c r="B3077" s="268"/>
      <c r="C3077" s="289"/>
      <c r="D3077" s="500">
        <f t="shared" si="310"/>
        <v>0</v>
      </c>
      <c r="E3077" s="500"/>
      <c r="F3077" s="285"/>
      <c r="G3077" s="286"/>
    </row>
    <row r="3078" spans="1:7">
      <c r="B3078" s="501" t="s">
        <v>24</v>
      </c>
      <c r="C3078" s="501"/>
      <c r="D3078" s="501"/>
      <c r="E3078" s="501"/>
      <c r="F3078" s="276">
        <f>F3069+F3070-F3071</f>
        <v>0</v>
      </c>
      <c r="G3078" s="277">
        <f>G3069+G3070-G3071</f>
        <v>0</v>
      </c>
    </row>
    <row r="3081" spans="1:7">
      <c r="B3081" s="502" t="s">
        <v>0</v>
      </c>
      <c r="C3081" s="502"/>
      <c r="D3081" s="502"/>
      <c r="E3081" s="502"/>
      <c r="F3081" s="502"/>
      <c r="G3081" s="502"/>
    </row>
    <row r="3083" spans="1:7">
      <c r="A3083" s="250">
        <v>86</v>
      </c>
      <c r="B3083" s="252" t="s">
        <v>1</v>
      </c>
      <c r="C3083" s="253" t="str">
        <f>'Rekap Master'!B95</f>
        <v>Map gantung folio</v>
      </c>
      <c r="G3083" s="253"/>
    </row>
    <row r="3084" spans="1:7">
      <c r="B3084" s="252" t="s">
        <v>48</v>
      </c>
      <c r="C3084" s="308" t="s">
        <v>27</v>
      </c>
      <c r="G3084" s="253"/>
    </row>
    <row r="3085" spans="1:7">
      <c r="G3085" s="253"/>
    </row>
    <row r="3086" spans="1:7" ht="15" customHeight="1">
      <c r="B3086" s="499" t="s">
        <v>5</v>
      </c>
      <c r="C3086" s="487" t="s">
        <v>6</v>
      </c>
      <c r="D3086" s="489" t="s">
        <v>7</v>
      </c>
      <c r="E3086" s="490"/>
      <c r="F3086" s="491"/>
      <c r="G3086" s="492" t="s">
        <v>8</v>
      </c>
    </row>
    <row r="3087" spans="1:7">
      <c r="B3087" s="499"/>
      <c r="C3087" s="488"/>
      <c r="D3087" s="254" t="s">
        <v>9</v>
      </c>
      <c r="E3087" s="254" t="s">
        <v>10</v>
      </c>
      <c r="F3087" s="254" t="s">
        <v>11</v>
      </c>
      <c r="G3087" s="492"/>
    </row>
    <row r="3088" spans="1:7">
      <c r="B3088" s="267">
        <v>46024</v>
      </c>
      <c r="C3088" s="257">
        <v>6000</v>
      </c>
      <c r="D3088" s="258">
        <v>30</v>
      </c>
      <c r="E3088" s="258"/>
      <c r="F3088" s="258">
        <f>D3088-E3088</f>
        <v>30</v>
      </c>
      <c r="G3088" s="257">
        <f>C3088*D3088</f>
        <v>180000</v>
      </c>
    </row>
    <row r="3089" spans="2:7">
      <c r="B3089" s="267"/>
      <c r="C3089" s="257"/>
      <c r="D3089" s="258"/>
      <c r="E3089" s="258"/>
      <c r="F3089" s="258">
        <f>F3088+D3089-E3089</f>
        <v>30</v>
      </c>
      <c r="G3089" s="289">
        <f>C3089*D3089</f>
        <v>0</v>
      </c>
    </row>
    <row r="3090" spans="2:7">
      <c r="B3090" s="267"/>
      <c r="C3090" s="257"/>
      <c r="D3090" s="258"/>
      <c r="E3090" s="258"/>
      <c r="F3090" s="258"/>
      <c r="G3090" s="289">
        <f t="shared" ref="G3090" si="311">C3090*D3090</f>
        <v>0</v>
      </c>
    </row>
    <row r="3091" spans="2:7">
      <c r="B3091" s="267"/>
      <c r="C3091" s="81"/>
      <c r="D3091" s="303"/>
      <c r="E3091" s="258"/>
      <c r="F3091" s="268"/>
      <c r="G3091" s="289">
        <f>C3091*D3091</f>
        <v>0</v>
      </c>
    </row>
    <row r="3092" spans="2:7">
      <c r="B3092" s="298"/>
      <c r="C3092" s="81"/>
      <c r="D3092" s="303"/>
      <c r="E3092" s="304"/>
      <c r="F3092" s="268"/>
      <c r="G3092" s="289">
        <f>C3092*D3092</f>
        <v>0</v>
      </c>
    </row>
    <row r="3093" spans="2:7">
      <c r="B3093" s="311"/>
      <c r="C3093" s="96"/>
      <c r="D3093" s="303"/>
      <c r="E3093" s="303"/>
      <c r="F3093" s="268"/>
      <c r="G3093" s="289">
        <f t="shared" ref="G3093:G3095" si="312">C3093*D3093</f>
        <v>0</v>
      </c>
    </row>
    <row r="3094" spans="2:7">
      <c r="B3094" s="311"/>
      <c r="C3094" s="83"/>
      <c r="D3094" s="303"/>
      <c r="E3094" s="303"/>
      <c r="F3094" s="268">
        <f>D3094+F3093-E3094</f>
        <v>0</v>
      </c>
      <c r="G3094" s="289">
        <f t="shared" si="312"/>
        <v>0</v>
      </c>
    </row>
    <row r="3095" spans="2:7">
      <c r="B3095" s="311"/>
      <c r="C3095" s="96"/>
      <c r="D3095" s="303"/>
      <c r="E3095" s="303"/>
      <c r="F3095" s="268">
        <f>D3095+F3094-E3095</f>
        <v>0</v>
      </c>
      <c r="G3095" s="289">
        <f t="shared" si="312"/>
        <v>0</v>
      </c>
    </row>
    <row r="3096" spans="2:7">
      <c r="B3096" s="493" t="s">
        <v>16</v>
      </c>
      <c r="C3096" s="494"/>
      <c r="D3096" s="276">
        <f>SUM(D3088:D3095)</f>
        <v>30</v>
      </c>
      <c r="E3096" s="276">
        <f>SUM(E3089:E3095)</f>
        <v>0</v>
      </c>
      <c r="F3096" s="276">
        <f>D3096-E3096</f>
        <v>30</v>
      </c>
      <c r="G3096" s="277">
        <f>SUM(G3088:G3095)</f>
        <v>180000</v>
      </c>
    </row>
    <row r="3098" spans="2:7">
      <c r="B3098" s="493" t="s">
        <v>18</v>
      </c>
      <c r="C3098" s="495"/>
      <c r="D3098" s="495"/>
      <c r="E3098" s="494"/>
      <c r="F3098" s="276" t="s">
        <v>19</v>
      </c>
      <c r="G3098" s="279" t="s">
        <v>20</v>
      </c>
    </row>
    <row r="3099" spans="2:7">
      <c r="B3099" s="496" t="str">
        <f>B3069</f>
        <v>Saldo Awal 2  Jan 2026</v>
      </c>
      <c r="C3099" s="497"/>
      <c r="D3099" s="497"/>
      <c r="E3099" s="498"/>
      <c r="F3099" s="276">
        <f>D3088</f>
        <v>30</v>
      </c>
      <c r="G3099" s="277">
        <f>G3088</f>
        <v>180000</v>
      </c>
    </row>
    <row r="3100" spans="2:7">
      <c r="B3100" s="496" t="s">
        <v>317</v>
      </c>
      <c r="C3100" s="497"/>
      <c r="D3100" s="497"/>
      <c r="E3100" s="498"/>
      <c r="F3100" s="276">
        <f>D3096-F3099</f>
        <v>0</v>
      </c>
      <c r="G3100" s="277">
        <f>G3096-G3099</f>
        <v>0</v>
      </c>
    </row>
    <row r="3101" spans="2:7">
      <c r="B3101" s="496" t="str">
        <f>B3071</f>
        <v>Saldo Akhir 31 Maret 2026</v>
      </c>
      <c r="C3101" s="497"/>
      <c r="D3101" s="497"/>
      <c r="E3101" s="498"/>
      <c r="F3101" s="280">
        <f>SUM(B3104:B3107)</f>
        <v>30</v>
      </c>
      <c r="G3101" s="281">
        <f>SUM(D3104:E3107)</f>
        <v>180000</v>
      </c>
    </row>
    <row r="3102" spans="2:7">
      <c r="B3102" s="282" t="s">
        <v>465</v>
      </c>
      <c r="C3102" s="283"/>
      <c r="D3102" s="283"/>
      <c r="E3102" s="284"/>
      <c r="F3102" s="285"/>
      <c r="G3102" s="286"/>
    </row>
    <row r="3103" spans="2:7" ht="30">
      <c r="B3103" s="255" t="s">
        <v>22</v>
      </c>
      <c r="C3103" s="254" t="s">
        <v>23</v>
      </c>
      <c r="D3103" s="499" t="s">
        <v>20</v>
      </c>
      <c r="E3103" s="499"/>
      <c r="F3103" s="287"/>
      <c r="G3103" s="288"/>
    </row>
    <row r="3104" spans="2:7">
      <c r="B3104" s="268">
        <f>F3096</f>
        <v>30</v>
      </c>
      <c r="C3104" s="257">
        <v>6000</v>
      </c>
      <c r="D3104" s="500">
        <f>B3104*C3104</f>
        <v>180000</v>
      </c>
      <c r="E3104" s="500"/>
      <c r="F3104" s="285"/>
      <c r="G3104" s="286"/>
    </row>
    <row r="3105" spans="1:7">
      <c r="B3105" s="268"/>
      <c r="C3105" s="289"/>
      <c r="D3105" s="500">
        <f t="shared" ref="D3105:D3107" si="313">B3105*C3105</f>
        <v>0</v>
      </c>
      <c r="E3105" s="500"/>
      <c r="F3105" s="285"/>
      <c r="G3105" s="286"/>
    </row>
    <row r="3106" spans="1:7">
      <c r="B3106" s="268"/>
      <c r="C3106" s="289"/>
      <c r="D3106" s="500">
        <f t="shared" si="313"/>
        <v>0</v>
      </c>
      <c r="E3106" s="500"/>
      <c r="F3106" s="285"/>
      <c r="G3106" s="286"/>
    </row>
    <row r="3107" spans="1:7">
      <c r="B3107" s="268"/>
      <c r="C3107" s="289"/>
      <c r="D3107" s="500">
        <f t="shared" si="313"/>
        <v>0</v>
      </c>
      <c r="E3107" s="500"/>
      <c r="F3107" s="285"/>
      <c r="G3107" s="286"/>
    </row>
    <row r="3108" spans="1:7">
      <c r="B3108" s="501" t="s">
        <v>24</v>
      </c>
      <c r="C3108" s="501"/>
      <c r="D3108" s="501"/>
      <c r="E3108" s="501"/>
      <c r="F3108" s="276">
        <f>F3099+F3100-F3101</f>
        <v>0</v>
      </c>
      <c r="G3108" s="277">
        <f>G3099+G3100-G3101</f>
        <v>0</v>
      </c>
    </row>
    <row r="3111" spans="1:7">
      <c r="B3111" s="502" t="s">
        <v>0</v>
      </c>
      <c r="C3111" s="502"/>
      <c r="D3111" s="502"/>
      <c r="E3111" s="502"/>
      <c r="F3111" s="502"/>
      <c r="G3111" s="502"/>
    </row>
    <row r="3113" spans="1:7">
      <c r="A3113" s="250">
        <v>67</v>
      </c>
      <c r="B3113" s="252" t="s">
        <v>1</v>
      </c>
      <c r="C3113" s="253" t="str">
        <f>'Rekap Master'!B96</f>
        <v>Stapler Besar</v>
      </c>
      <c r="G3113" s="253"/>
    </row>
    <row r="3114" spans="1:7">
      <c r="B3114" s="252" t="s">
        <v>46</v>
      </c>
      <c r="C3114" s="253" t="s">
        <v>27</v>
      </c>
      <c r="G3114" s="253"/>
    </row>
    <row r="3115" spans="1:7">
      <c r="G3115" s="253"/>
    </row>
    <row r="3116" spans="1:7" ht="15" customHeight="1">
      <c r="B3116" s="499" t="s">
        <v>5</v>
      </c>
      <c r="C3116" s="487" t="s">
        <v>6</v>
      </c>
      <c r="D3116" s="489" t="s">
        <v>7</v>
      </c>
      <c r="E3116" s="490"/>
      <c r="F3116" s="491"/>
      <c r="G3116" s="492" t="s">
        <v>8</v>
      </c>
    </row>
    <row r="3117" spans="1:7">
      <c r="B3117" s="499"/>
      <c r="C3117" s="488"/>
      <c r="D3117" s="254" t="s">
        <v>9</v>
      </c>
      <c r="E3117" s="254" t="s">
        <v>10</v>
      </c>
      <c r="F3117" s="254" t="s">
        <v>11</v>
      </c>
      <c r="G3117" s="492"/>
    </row>
    <row r="3118" spans="1:7">
      <c r="B3118" s="267">
        <v>46024</v>
      </c>
      <c r="C3118" s="257">
        <v>45000</v>
      </c>
      <c r="D3118" s="258">
        <v>2</v>
      </c>
      <c r="E3118" s="258"/>
      <c r="F3118" s="258">
        <f>D3118-E3118</f>
        <v>2</v>
      </c>
      <c r="G3118" s="257">
        <f>C3118*D3118</f>
        <v>90000</v>
      </c>
    </row>
    <row r="3119" spans="1:7">
      <c r="B3119" s="267"/>
      <c r="C3119" s="257"/>
      <c r="D3119" s="268"/>
      <c r="E3119" s="258"/>
      <c r="F3119" s="301"/>
      <c r="G3119" s="257">
        <f>C3119*D3119</f>
        <v>0</v>
      </c>
    </row>
    <row r="3120" spans="1:7">
      <c r="B3120" s="267"/>
      <c r="C3120" s="257"/>
      <c r="D3120" s="268"/>
      <c r="E3120" s="258"/>
      <c r="F3120" s="301"/>
      <c r="G3120" s="257">
        <f t="shared" ref="G3120" si="314">C3120*D3120</f>
        <v>0</v>
      </c>
    </row>
    <row r="3121" spans="2:9">
      <c r="B3121" s="267"/>
      <c r="C3121" s="257"/>
      <c r="D3121" s="258"/>
      <c r="E3121" s="258"/>
      <c r="F3121" s="258"/>
      <c r="G3121" s="257">
        <f>C3121*D3121</f>
        <v>0</v>
      </c>
    </row>
    <row r="3122" spans="2:9">
      <c r="B3122" s="267"/>
      <c r="C3122" s="260"/>
      <c r="D3122" s="264"/>
      <c r="E3122" s="261"/>
      <c r="F3122" s="261"/>
      <c r="G3122" s="257">
        <f t="shared" ref="G3122:G3126" si="315">C3122*D3122</f>
        <v>0</v>
      </c>
      <c r="H3122" s="100">
        <v>0</v>
      </c>
      <c r="I3122" t="s">
        <v>17</v>
      </c>
    </row>
    <row r="3123" spans="2:9">
      <c r="B3123" s="267"/>
      <c r="C3123" s="293"/>
      <c r="D3123" s="264"/>
      <c r="E3123" s="261"/>
      <c r="F3123" s="261"/>
      <c r="G3123" s="257">
        <f t="shared" si="315"/>
        <v>0</v>
      </c>
      <c r="H3123" s="98">
        <v>0</v>
      </c>
      <c r="I3123" s="89" t="s">
        <v>12</v>
      </c>
    </row>
    <row r="3124" spans="2:9">
      <c r="B3124" s="256"/>
      <c r="C3124" s="257"/>
      <c r="D3124" s="258"/>
      <c r="E3124" s="258"/>
      <c r="F3124" s="261"/>
      <c r="G3124" s="257">
        <f t="shared" si="315"/>
        <v>0</v>
      </c>
      <c r="H3124" s="98"/>
      <c r="I3124" s="89"/>
    </row>
    <row r="3125" spans="2:9">
      <c r="B3125" s="256"/>
      <c r="C3125" s="257"/>
      <c r="D3125" s="258"/>
      <c r="E3125" s="261"/>
      <c r="F3125" s="357"/>
      <c r="G3125" s="257">
        <f t="shared" si="315"/>
        <v>0</v>
      </c>
      <c r="H3125" s="85">
        <v>0</v>
      </c>
      <c r="I3125" s="89" t="s">
        <v>13</v>
      </c>
    </row>
    <row r="3126" spans="2:9">
      <c r="B3126" s="302"/>
      <c r="C3126" s="257"/>
      <c r="D3126" s="271"/>
      <c r="E3126" s="258"/>
      <c r="F3126" s="301"/>
      <c r="G3126" s="257">
        <f t="shared" si="315"/>
        <v>0</v>
      </c>
      <c r="H3126" s="94">
        <v>0</v>
      </c>
      <c r="I3126" s="89" t="s">
        <v>14</v>
      </c>
    </row>
    <row r="3127" spans="2:9">
      <c r="B3127" s="330"/>
      <c r="C3127" s="375"/>
      <c r="D3127" s="355"/>
      <c r="E3127" s="356"/>
      <c r="F3127" s="357"/>
      <c r="G3127" s="262"/>
      <c r="H3127" s="87">
        <v>0</v>
      </c>
      <c r="I3127" s="89" t="s">
        <v>15</v>
      </c>
    </row>
    <row r="3128" spans="2:9">
      <c r="B3128" s="330"/>
      <c r="C3128" s="375"/>
      <c r="D3128" s="355"/>
      <c r="E3128" s="356"/>
      <c r="F3128" s="357"/>
      <c r="G3128" s="262"/>
      <c r="I3128" s="89"/>
    </row>
    <row r="3129" spans="2:9">
      <c r="B3129" s="330"/>
      <c r="C3129" s="375"/>
      <c r="D3129" s="355"/>
      <c r="E3129" s="356"/>
      <c r="F3129" s="357"/>
      <c r="G3129" s="262"/>
      <c r="I3129" s="89"/>
    </row>
    <row r="3130" spans="2:9">
      <c r="B3130" s="311"/>
      <c r="C3130" s="83"/>
      <c r="D3130" s="303"/>
      <c r="E3130" s="303"/>
      <c r="F3130" s="268"/>
      <c r="G3130" s="289">
        <f t="shared" ref="G3130:G3131" si="316">C3130*D3130</f>
        <v>0</v>
      </c>
      <c r="I3130" s="89"/>
    </row>
    <row r="3131" spans="2:9">
      <c r="B3131" s="311"/>
      <c r="C3131" s="96"/>
      <c r="D3131" s="303"/>
      <c r="E3131" s="303"/>
      <c r="F3131" s="268">
        <f>D3131+F3130-E3131</f>
        <v>0</v>
      </c>
      <c r="G3131" s="289">
        <f t="shared" si="316"/>
        <v>0</v>
      </c>
      <c r="I3131" s="89"/>
    </row>
    <row r="3132" spans="2:9">
      <c r="B3132" s="493" t="s">
        <v>16</v>
      </c>
      <c r="C3132" s="494"/>
      <c r="D3132" s="276">
        <f>SUM(D3118:D3131)</f>
        <v>2</v>
      </c>
      <c r="E3132" s="276">
        <f>SUM(E3120:E3131)</f>
        <v>0</v>
      </c>
      <c r="F3132" s="276">
        <f>D3132-E3132</f>
        <v>2</v>
      </c>
      <c r="G3132" s="277">
        <f>SUM(G3118:G3131)</f>
        <v>90000</v>
      </c>
    </row>
    <row r="3134" spans="2:9">
      <c r="B3134" s="493" t="s">
        <v>18</v>
      </c>
      <c r="C3134" s="495"/>
      <c r="D3134" s="495"/>
      <c r="E3134" s="494"/>
      <c r="F3134" s="276" t="s">
        <v>19</v>
      </c>
      <c r="G3134" s="279" t="s">
        <v>20</v>
      </c>
    </row>
    <row r="3135" spans="2:9">
      <c r="B3135" s="496" t="str">
        <f>B3099</f>
        <v>Saldo Awal 2  Jan 2026</v>
      </c>
      <c r="C3135" s="497"/>
      <c r="D3135" s="497"/>
      <c r="E3135" s="498"/>
      <c r="F3135" s="276">
        <f>D3118</f>
        <v>2</v>
      </c>
      <c r="G3135" s="277">
        <f>G3118</f>
        <v>90000</v>
      </c>
    </row>
    <row r="3136" spans="2:9">
      <c r="B3136" s="496" t="s">
        <v>317</v>
      </c>
      <c r="C3136" s="497"/>
      <c r="D3136" s="497"/>
      <c r="E3136" s="498"/>
      <c r="F3136" s="276">
        <f>D3132-F3135</f>
        <v>0</v>
      </c>
      <c r="G3136" s="277">
        <f>G3132-G3135</f>
        <v>0</v>
      </c>
    </row>
    <row r="3137" spans="1:7">
      <c r="B3137" s="496" t="str">
        <f>B3101</f>
        <v>Saldo Akhir 31 Maret 2026</v>
      </c>
      <c r="C3137" s="497"/>
      <c r="D3137" s="497"/>
      <c r="E3137" s="498"/>
      <c r="F3137" s="280">
        <f>SUM(B3140:B3143)</f>
        <v>2</v>
      </c>
      <c r="G3137" s="281">
        <f>SUM(D3140:E3143)</f>
        <v>90000</v>
      </c>
    </row>
    <row r="3138" spans="1:7">
      <c r="B3138" s="282" t="s">
        <v>465</v>
      </c>
      <c r="C3138" s="283"/>
      <c r="D3138" s="283"/>
      <c r="E3138" s="284"/>
      <c r="F3138" s="285"/>
      <c r="G3138" s="286"/>
    </row>
    <row r="3139" spans="1:7" ht="30">
      <c r="B3139" s="255" t="s">
        <v>22</v>
      </c>
      <c r="C3139" s="254" t="s">
        <v>23</v>
      </c>
      <c r="D3139" s="499" t="s">
        <v>20</v>
      </c>
      <c r="E3139" s="499"/>
      <c r="F3139" s="287"/>
      <c r="G3139" s="288"/>
    </row>
    <row r="3140" spans="1:7">
      <c r="B3140" s="268">
        <f>F3132</f>
        <v>2</v>
      </c>
      <c r="C3140" s="257">
        <v>45000</v>
      </c>
      <c r="D3140" s="500">
        <f>B3140*C3140</f>
        <v>90000</v>
      </c>
      <c r="E3140" s="500"/>
      <c r="F3140" s="285"/>
      <c r="G3140" s="286"/>
    </row>
    <row r="3141" spans="1:7">
      <c r="B3141" s="268"/>
      <c r="C3141" s="257"/>
      <c r="D3141" s="500"/>
      <c r="E3141" s="500"/>
      <c r="F3141" s="285"/>
      <c r="G3141" s="286"/>
    </row>
    <row r="3142" spans="1:7">
      <c r="B3142" s="268"/>
      <c r="C3142" s="289"/>
      <c r="D3142" s="500"/>
      <c r="E3142" s="500"/>
      <c r="F3142" s="285"/>
      <c r="G3142" s="286"/>
    </row>
    <row r="3143" spans="1:7">
      <c r="B3143" s="268"/>
      <c r="C3143" s="289"/>
      <c r="D3143" s="500">
        <f t="shared" ref="D3143" si="317">B3143*C3143</f>
        <v>0</v>
      </c>
      <c r="E3143" s="500"/>
      <c r="F3143" s="285"/>
      <c r="G3143" s="286"/>
    </row>
    <row r="3144" spans="1:7">
      <c r="B3144" s="501" t="s">
        <v>24</v>
      </c>
      <c r="C3144" s="501"/>
      <c r="D3144" s="501"/>
      <c r="E3144" s="501"/>
      <c r="F3144" s="276">
        <f>F3135+F3136-F3137</f>
        <v>0</v>
      </c>
      <c r="G3144" s="277">
        <f>G3135+G3136-G3137</f>
        <v>0</v>
      </c>
    </row>
    <row r="3147" spans="1:7">
      <c r="B3147" s="502" t="s">
        <v>0</v>
      </c>
      <c r="C3147" s="502"/>
      <c r="D3147" s="502"/>
      <c r="E3147" s="502"/>
      <c r="F3147" s="502"/>
      <c r="G3147" s="502"/>
    </row>
    <row r="3149" spans="1:7">
      <c r="A3149" s="250">
        <v>88</v>
      </c>
      <c r="B3149" s="252" t="s">
        <v>1</v>
      </c>
      <c r="C3149" s="253" t="str">
        <f>'Rekap Master'!B97</f>
        <v>Stepler kecil</v>
      </c>
      <c r="G3149" s="253"/>
    </row>
    <row r="3150" spans="1:7">
      <c r="B3150" s="252" t="s">
        <v>46</v>
      </c>
      <c r="C3150" s="253" t="s">
        <v>27</v>
      </c>
      <c r="G3150" s="253"/>
    </row>
    <row r="3151" spans="1:7">
      <c r="G3151" s="253"/>
    </row>
    <row r="3152" spans="1:7" ht="15" customHeight="1">
      <c r="B3152" s="499" t="s">
        <v>5</v>
      </c>
      <c r="C3152" s="487" t="s">
        <v>6</v>
      </c>
      <c r="D3152" s="489" t="s">
        <v>7</v>
      </c>
      <c r="E3152" s="490"/>
      <c r="F3152" s="491"/>
      <c r="G3152" s="492" t="s">
        <v>8</v>
      </c>
    </row>
    <row r="3153" spans="2:7">
      <c r="B3153" s="499"/>
      <c r="C3153" s="488"/>
      <c r="D3153" s="254" t="s">
        <v>9</v>
      </c>
      <c r="E3153" s="254" t="s">
        <v>10</v>
      </c>
      <c r="F3153" s="254" t="s">
        <v>11</v>
      </c>
      <c r="G3153" s="492"/>
    </row>
    <row r="3154" spans="2:7">
      <c r="B3154" s="267">
        <v>46024</v>
      </c>
      <c r="C3154" s="257"/>
      <c r="D3154" s="258"/>
      <c r="E3154" s="258"/>
      <c r="F3154" s="258">
        <f>D3154-E3154</f>
        <v>0</v>
      </c>
      <c r="G3154" s="257">
        <f>C3154*D3154</f>
        <v>0</v>
      </c>
    </row>
    <row r="3155" spans="2:7">
      <c r="B3155" s="407"/>
      <c r="C3155" s="293"/>
      <c r="D3155" s="258"/>
      <c r="E3155" s="258"/>
      <c r="F3155" s="258"/>
      <c r="G3155" s="257">
        <f>C3155*D3155</f>
        <v>0</v>
      </c>
    </row>
    <row r="3156" spans="2:7">
      <c r="B3156" s="256"/>
      <c r="C3156" s="257"/>
      <c r="D3156" s="258"/>
      <c r="E3156" s="258"/>
      <c r="F3156" s="258"/>
      <c r="G3156" s="257">
        <f>C3156*D3156</f>
        <v>0</v>
      </c>
    </row>
    <row r="3157" spans="2:7">
      <c r="B3157" s="256"/>
      <c r="C3157" s="257"/>
      <c r="D3157" s="261"/>
      <c r="E3157" s="394"/>
      <c r="F3157" s="261"/>
      <c r="G3157" s="257">
        <f t="shared" ref="G3157:G3159" si="318">C3157*D3157</f>
        <v>0</v>
      </c>
    </row>
    <row r="3158" spans="2:7">
      <c r="B3158" s="256"/>
      <c r="C3158" s="257"/>
      <c r="D3158" s="261"/>
      <c r="E3158" s="394"/>
      <c r="F3158" s="261"/>
      <c r="G3158" s="257">
        <f t="shared" si="318"/>
        <v>0</v>
      </c>
    </row>
    <row r="3159" spans="2:7">
      <c r="B3159" s="256"/>
      <c r="C3159" s="257"/>
      <c r="D3159" s="261"/>
      <c r="E3159" s="261"/>
      <c r="F3159" s="261"/>
      <c r="G3159" s="257">
        <f t="shared" si="318"/>
        <v>0</v>
      </c>
    </row>
    <row r="3160" spans="2:7">
      <c r="B3160" s="256"/>
      <c r="C3160" s="257"/>
      <c r="D3160" s="261"/>
      <c r="E3160" s="261"/>
      <c r="F3160" s="268"/>
      <c r="G3160" s="289">
        <f t="shared" ref="G3160:G3162" si="319">C3160*D3160</f>
        <v>0</v>
      </c>
    </row>
    <row r="3161" spans="2:7">
      <c r="B3161" s="256"/>
      <c r="C3161" s="257"/>
      <c r="D3161" s="258"/>
      <c r="E3161" s="258"/>
      <c r="F3161" s="268"/>
      <c r="G3161" s="289">
        <f t="shared" si="319"/>
        <v>0</v>
      </c>
    </row>
    <row r="3162" spans="2:7">
      <c r="B3162" s="311"/>
      <c r="C3162" s="96"/>
      <c r="D3162" s="303"/>
      <c r="E3162" s="303"/>
      <c r="F3162" s="268">
        <f>D3162+F3161-E3162</f>
        <v>0</v>
      </c>
      <c r="G3162" s="289">
        <f t="shared" si="319"/>
        <v>0</v>
      </c>
    </row>
    <row r="3163" spans="2:7">
      <c r="B3163" s="493" t="s">
        <v>16</v>
      </c>
      <c r="C3163" s="494"/>
      <c r="D3163" s="276">
        <f>SUM(D3154:D3162)</f>
        <v>0</v>
      </c>
      <c r="E3163" s="276">
        <f>SUM(E3155:E3162)</f>
        <v>0</v>
      </c>
      <c r="F3163" s="276">
        <f>D3163-E3163</f>
        <v>0</v>
      </c>
      <c r="G3163" s="277">
        <f>SUM(G3154:G3162)</f>
        <v>0</v>
      </c>
    </row>
    <row r="3165" spans="2:7">
      <c r="B3165" s="493" t="s">
        <v>18</v>
      </c>
      <c r="C3165" s="495"/>
      <c r="D3165" s="495"/>
      <c r="E3165" s="494"/>
      <c r="F3165" s="276" t="s">
        <v>19</v>
      </c>
      <c r="G3165" s="279" t="s">
        <v>20</v>
      </c>
    </row>
    <row r="3166" spans="2:7">
      <c r="B3166" s="496" t="str">
        <f>B3135</f>
        <v>Saldo Awal 2  Jan 2026</v>
      </c>
      <c r="C3166" s="497"/>
      <c r="D3166" s="497"/>
      <c r="E3166" s="498"/>
      <c r="F3166" s="276">
        <f>D3154</f>
        <v>0</v>
      </c>
      <c r="G3166" s="277">
        <f>G3154</f>
        <v>0</v>
      </c>
    </row>
    <row r="3167" spans="2:7">
      <c r="B3167" s="496" t="s">
        <v>317</v>
      </c>
      <c r="C3167" s="497"/>
      <c r="D3167" s="497"/>
      <c r="E3167" s="498"/>
      <c r="F3167" s="276">
        <f>D3163-F3166</f>
        <v>0</v>
      </c>
      <c r="G3167" s="277">
        <f>G3163-G3166</f>
        <v>0</v>
      </c>
    </row>
    <row r="3168" spans="2:7">
      <c r="B3168" s="496" t="str">
        <f>B3137</f>
        <v>Saldo Akhir 31 Maret 2026</v>
      </c>
      <c r="C3168" s="497"/>
      <c r="D3168" s="497"/>
      <c r="E3168" s="498"/>
      <c r="F3168" s="280">
        <f>SUM(B3171:B3174)</f>
        <v>0</v>
      </c>
      <c r="G3168" s="281">
        <f>SUM(D3171:E3174)</f>
        <v>0</v>
      </c>
    </row>
    <row r="3169" spans="1:7">
      <c r="B3169" s="282" t="s">
        <v>465</v>
      </c>
      <c r="C3169" s="283"/>
      <c r="D3169" s="283"/>
      <c r="E3169" s="284"/>
      <c r="F3169" s="285"/>
      <c r="G3169" s="286"/>
    </row>
    <row r="3170" spans="1:7" ht="30">
      <c r="B3170" s="255" t="s">
        <v>22</v>
      </c>
      <c r="C3170" s="254" t="s">
        <v>23</v>
      </c>
      <c r="D3170" s="499" t="s">
        <v>20</v>
      </c>
      <c r="E3170" s="499"/>
      <c r="F3170" s="287"/>
      <c r="G3170" s="288"/>
    </row>
    <row r="3171" spans="1:7">
      <c r="B3171" s="268">
        <f>F3163</f>
        <v>0</v>
      </c>
      <c r="C3171" s="393"/>
      <c r="D3171" s="500">
        <f>B3171+C3171</f>
        <v>0</v>
      </c>
      <c r="E3171" s="500"/>
      <c r="F3171" s="285"/>
      <c r="G3171" s="286"/>
    </row>
    <row r="3172" spans="1:7">
      <c r="B3172" s="268"/>
      <c r="C3172" s="289"/>
      <c r="D3172" s="500"/>
      <c r="E3172" s="500"/>
      <c r="F3172" s="285"/>
      <c r="G3172" s="286"/>
    </row>
    <row r="3173" spans="1:7">
      <c r="B3173" s="268"/>
      <c r="C3173" s="289"/>
      <c r="D3173" s="500"/>
      <c r="E3173" s="500"/>
      <c r="F3173" s="285"/>
      <c r="G3173" s="286"/>
    </row>
    <row r="3174" spans="1:7">
      <c r="B3174" s="268"/>
      <c r="C3174" s="289"/>
      <c r="D3174" s="500">
        <f t="shared" ref="D3174" si="320">B3174*C3174</f>
        <v>0</v>
      </c>
      <c r="E3174" s="500"/>
      <c r="F3174" s="285"/>
      <c r="G3174" s="286"/>
    </row>
    <row r="3175" spans="1:7">
      <c r="B3175" s="501" t="s">
        <v>24</v>
      </c>
      <c r="C3175" s="501"/>
      <c r="D3175" s="501"/>
      <c r="E3175" s="501"/>
      <c r="F3175" s="276">
        <f>F3166+F3167-F3168</f>
        <v>0</v>
      </c>
      <c r="G3175" s="277">
        <f>G3166+G3167-G3168</f>
        <v>0</v>
      </c>
    </row>
    <row r="3178" spans="1:7">
      <c r="B3178" s="502" t="s">
        <v>0</v>
      </c>
      <c r="C3178" s="502"/>
      <c r="D3178" s="502"/>
      <c r="E3178" s="502"/>
      <c r="F3178" s="502"/>
      <c r="G3178" s="502"/>
    </row>
    <row r="3180" spans="1:7">
      <c r="A3180" s="250">
        <v>69</v>
      </c>
      <c r="B3180" s="252" t="s">
        <v>1</v>
      </c>
      <c r="C3180" s="253" t="e">
        <f>#REF!</f>
        <v>#REF!</v>
      </c>
      <c r="G3180" s="253"/>
    </row>
    <row r="3181" spans="1:7">
      <c r="B3181" s="252" t="s">
        <v>47</v>
      </c>
      <c r="C3181" s="308" t="s">
        <v>35</v>
      </c>
      <c r="G3181" s="253"/>
    </row>
    <row r="3182" spans="1:7">
      <c r="G3182" s="253"/>
    </row>
    <row r="3183" spans="1:7" ht="15" customHeight="1">
      <c r="B3183" s="499" t="s">
        <v>5</v>
      </c>
      <c r="C3183" s="487" t="s">
        <v>6</v>
      </c>
      <c r="D3183" s="489" t="s">
        <v>7</v>
      </c>
      <c r="E3183" s="490"/>
      <c r="F3183" s="491"/>
      <c r="G3183" s="492" t="s">
        <v>8</v>
      </c>
    </row>
    <row r="3184" spans="1:7">
      <c r="B3184" s="499"/>
      <c r="C3184" s="488"/>
      <c r="D3184" s="254" t="s">
        <v>9</v>
      </c>
      <c r="E3184" s="254" t="s">
        <v>10</v>
      </c>
      <c r="F3184" s="254" t="s">
        <v>11</v>
      </c>
      <c r="G3184" s="492"/>
    </row>
    <row r="3185" spans="2:7">
      <c r="B3185" s="267">
        <v>46024</v>
      </c>
      <c r="C3185" s="257">
        <v>13900</v>
      </c>
      <c r="D3185" s="258">
        <v>11</v>
      </c>
      <c r="E3185" s="258"/>
      <c r="F3185" s="258">
        <f>D3185-E3185</f>
        <v>11</v>
      </c>
      <c r="G3185" s="257">
        <f>C3185*D3185</f>
        <v>152900</v>
      </c>
    </row>
    <row r="3186" spans="2:7">
      <c r="B3186" s="267"/>
      <c r="C3186" s="257"/>
      <c r="D3186" s="271"/>
      <c r="E3186" s="258"/>
      <c r="F3186" s="301"/>
      <c r="G3186" s="257">
        <f t="shared" ref="G3186" si="321">C3186*D3186</f>
        <v>0</v>
      </c>
    </row>
    <row r="3187" spans="2:7">
      <c r="B3187" s="256"/>
      <c r="C3187" s="257"/>
      <c r="D3187" s="258"/>
      <c r="E3187" s="258"/>
      <c r="F3187" s="258"/>
      <c r="G3187" s="257">
        <f>C3187*D3187</f>
        <v>0</v>
      </c>
    </row>
    <row r="3188" spans="2:7">
      <c r="B3188" s="267"/>
      <c r="C3188" s="257"/>
      <c r="D3188" s="258"/>
      <c r="E3188" s="258"/>
      <c r="F3188" s="258"/>
      <c r="G3188" s="257">
        <f>C3188*D3188</f>
        <v>0</v>
      </c>
    </row>
    <row r="3189" spans="2:7">
      <c r="B3189" s="267"/>
      <c r="C3189" s="257"/>
      <c r="D3189" s="258"/>
      <c r="E3189" s="258"/>
      <c r="F3189" s="258"/>
      <c r="G3189" s="257"/>
    </row>
    <row r="3190" spans="2:7">
      <c r="B3190" s="267"/>
      <c r="C3190" s="257"/>
      <c r="D3190" s="258"/>
      <c r="E3190" s="258"/>
      <c r="F3190" s="258"/>
      <c r="G3190" s="257"/>
    </row>
    <row r="3191" spans="2:7">
      <c r="B3191" s="267"/>
      <c r="C3191" s="257"/>
      <c r="D3191" s="258"/>
      <c r="E3191" s="258"/>
      <c r="F3191" s="258"/>
      <c r="G3191" s="257"/>
    </row>
    <row r="3192" spans="2:7">
      <c r="B3192" s="267"/>
      <c r="C3192" s="257"/>
      <c r="D3192" s="258"/>
      <c r="E3192" s="258"/>
      <c r="F3192" s="258"/>
      <c r="G3192" s="257"/>
    </row>
    <row r="3193" spans="2:7">
      <c r="B3193" s="256"/>
      <c r="C3193" s="257"/>
      <c r="D3193" s="258"/>
      <c r="E3193" s="258"/>
      <c r="F3193" s="268"/>
      <c r="G3193" s="289">
        <f t="shared" ref="G3193:G3196" si="322">C3193*D3193</f>
        <v>0</v>
      </c>
    </row>
    <row r="3194" spans="2:7">
      <c r="B3194" s="256"/>
      <c r="C3194" s="257"/>
      <c r="D3194" s="258"/>
      <c r="E3194" s="258"/>
      <c r="F3194" s="268"/>
      <c r="G3194" s="289">
        <f t="shared" si="322"/>
        <v>0</v>
      </c>
    </row>
    <row r="3195" spans="2:7">
      <c r="B3195" s="311"/>
      <c r="C3195" s="83"/>
      <c r="D3195" s="303"/>
      <c r="E3195" s="303"/>
      <c r="F3195" s="268"/>
      <c r="G3195" s="289">
        <f t="shared" si="322"/>
        <v>0</v>
      </c>
    </row>
    <row r="3196" spans="2:7">
      <c r="B3196" s="311"/>
      <c r="C3196" s="96"/>
      <c r="D3196" s="303"/>
      <c r="E3196" s="303"/>
      <c r="F3196" s="268"/>
      <c r="G3196" s="289">
        <f t="shared" si="322"/>
        <v>0</v>
      </c>
    </row>
    <row r="3197" spans="2:7">
      <c r="B3197" s="493" t="s">
        <v>16</v>
      </c>
      <c r="C3197" s="494"/>
      <c r="D3197" s="276">
        <f>SUM(D3185:D3196)</f>
        <v>11</v>
      </c>
      <c r="E3197" s="276">
        <f>SUM(E3186:E3196)</f>
        <v>0</v>
      </c>
      <c r="F3197" s="276">
        <f>D3197-E3197</f>
        <v>11</v>
      </c>
      <c r="G3197" s="277">
        <f>SUM(G3185:G3196)</f>
        <v>152900</v>
      </c>
    </row>
    <row r="3199" spans="2:7">
      <c r="B3199" s="493" t="s">
        <v>18</v>
      </c>
      <c r="C3199" s="495"/>
      <c r="D3199" s="495"/>
      <c r="E3199" s="494"/>
      <c r="F3199" s="276" t="s">
        <v>19</v>
      </c>
      <c r="G3199" s="279" t="s">
        <v>20</v>
      </c>
    </row>
    <row r="3200" spans="2:7">
      <c r="B3200" s="496" t="str">
        <f>B3166</f>
        <v>Saldo Awal 2  Jan 2026</v>
      </c>
      <c r="C3200" s="497"/>
      <c r="D3200" s="497"/>
      <c r="E3200" s="498"/>
      <c r="F3200" s="276">
        <f>D3185</f>
        <v>11</v>
      </c>
      <c r="G3200" s="277">
        <f>G3185</f>
        <v>152900</v>
      </c>
    </row>
    <row r="3201" spans="1:7">
      <c r="B3201" s="496" t="s">
        <v>317</v>
      </c>
      <c r="C3201" s="497"/>
      <c r="D3201" s="497"/>
      <c r="E3201" s="498"/>
      <c r="F3201" s="276">
        <f>D3197-F3200</f>
        <v>0</v>
      </c>
      <c r="G3201" s="277">
        <f>G3197-G3200</f>
        <v>0</v>
      </c>
    </row>
    <row r="3202" spans="1:7">
      <c r="B3202" s="496" t="str">
        <f>B3168</f>
        <v>Saldo Akhir 31 Maret 2026</v>
      </c>
      <c r="C3202" s="497"/>
      <c r="D3202" s="497"/>
      <c r="E3202" s="498"/>
      <c r="F3202" s="280">
        <f>SUM(B3205:B3208)</f>
        <v>11</v>
      </c>
      <c r="G3202" s="281">
        <f>SUM(D3205:E3208)</f>
        <v>152900</v>
      </c>
    </row>
    <row r="3203" spans="1:7">
      <c r="B3203" s="282" t="s">
        <v>465</v>
      </c>
      <c r="C3203" s="283"/>
      <c r="D3203" s="283"/>
      <c r="E3203" s="284"/>
      <c r="F3203" s="285"/>
      <c r="G3203" s="286"/>
    </row>
    <row r="3204" spans="1:7" ht="30">
      <c r="B3204" s="255" t="s">
        <v>22</v>
      </c>
      <c r="C3204" s="254" t="s">
        <v>23</v>
      </c>
      <c r="D3204" s="499" t="s">
        <v>20</v>
      </c>
      <c r="E3204" s="499"/>
      <c r="F3204" s="287"/>
      <c r="G3204" s="288"/>
    </row>
    <row r="3205" spans="1:7">
      <c r="B3205" s="268">
        <f>F3197</f>
        <v>11</v>
      </c>
      <c r="C3205" s="257">
        <v>13900</v>
      </c>
      <c r="D3205" s="500">
        <f>B3205*C3205</f>
        <v>152900</v>
      </c>
      <c r="E3205" s="500"/>
      <c r="F3205" s="285"/>
      <c r="G3205" s="286"/>
    </row>
    <row r="3206" spans="1:7">
      <c r="B3206" s="268"/>
      <c r="C3206" s="289"/>
      <c r="D3206" s="500">
        <f t="shared" ref="D3206:D3208" si="323">B3206*C3206</f>
        <v>0</v>
      </c>
      <c r="E3206" s="500"/>
      <c r="F3206" s="285"/>
      <c r="G3206" s="286"/>
    </row>
    <row r="3207" spans="1:7">
      <c r="B3207" s="268"/>
      <c r="C3207" s="289"/>
      <c r="D3207" s="500">
        <f t="shared" si="323"/>
        <v>0</v>
      </c>
      <c r="E3207" s="500"/>
      <c r="F3207" s="285"/>
      <c r="G3207" s="286"/>
    </row>
    <row r="3208" spans="1:7">
      <c r="B3208" s="268"/>
      <c r="C3208" s="289"/>
      <c r="D3208" s="500">
        <f t="shared" si="323"/>
        <v>0</v>
      </c>
      <c r="E3208" s="500"/>
      <c r="F3208" s="285"/>
      <c r="G3208" s="286"/>
    </row>
    <row r="3209" spans="1:7">
      <c r="B3209" s="501" t="s">
        <v>24</v>
      </c>
      <c r="C3209" s="501"/>
      <c r="D3209" s="501"/>
      <c r="E3209" s="501"/>
      <c r="F3209" s="276">
        <f>F3200+F3201-F3202</f>
        <v>0</v>
      </c>
      <c r="G3209" s="277">
        <f>G3200+G3201-G3202</f>
        <v>0</v>
      </c>
    </row>
    <row r="3211" spans="1:7">
      <c r="B3211" s="502" t="s">
        <v>0</v>
      </c>
      <c r="C3211" s="502"/>
      <c r="D3211" s="502"/>
      <c r="E3211" s="502"/>
      <c r="F3211" s="502"/>
      <c r="G3211" s="502"/>
    </row>
    <row r="3213" spans="1:7">
      <c r="A3213" s="250">
        <v>70</v>
      </c>
      <c r="B3213" s="252" t="s">
        <v>1</v>
      </c>
      <c r="C3213" s="253" t="e">
        <f>#REF!</f>
        <v>#REF!</v>
      </c>
      <c r="G3213" s="253"/>
    </row>
    <row r="3214" spans="1:7">
      <c r="B3214" s="252" t="s">
        <v>46</v>
      </c>
      <c r="C3214" s="253" t="s">
        <v>27</v>
      </c>
      <c r="G3214" s="253"/>
    </row>
    <row r="3215" spans="1:7">
      <c r="G3215" s="253"/>
    </row>
    <row r="3216" spans="1:7">
      <c r="A3216" s="321"/>
      <c r="B3216" s="499" t="s">
        <v>5</v>
      </c>
      <c r="C3216" s="487" t="s">
        <v>6</v>
      </c>
      <c r="D3216" s="489" t="s">
        <v>7</v>
      </c>
      <c r="E3216" s="490"/>
      <c r="F3216" s="491"/>
      <c r="G3216" s="492" t="s">
        <v>8</v>
      </c>
    </row>
    <row r="3217" spans="1:7" s="65" customFormat="1" ht="15" customHeight="1">
      <c r="A3217" s="321"/>
      <c r="B3217" s="499"/>
      <c r="C3217" s="488"/>
      <c r="D3217" s="254" t="s">
        <v>9</v>
      </c>
      <c r="E3217" s="254" t="s">
        <v>10</v>
      </c>
      <c r="F3217" s="254" t="s">
        <v>11</v>
      </c>
      <c r="G3217" s="492"/>
    </row>
    <row r="3218" spans="1:7" s="65" customFormat="1">
      <c r="A3218" s="321"/>
      <c r="B3218" s="267">
        <v>46024</v>
      </c>
      <c r="C3218" s="257"/>
      <c r="D3218" s="258"/>
      <c r="E3218" s="258"/>
      <c r="F3218" s="15"/>
      <c r="G3218" s="257">
        <f>C3218*D3218</f>
        <v>0</v>
      </c>
    </row>
    <row r="3219" spans="1:7" s="65" customFormat="1">
      <c r="A3219" s="321"/>
      <c r="B3219" s="267">
        <v>46072</v>
      </c>
      <c r="C3219" s="257">
        <v>6105</v>
      </c>
      <c r="D3219" s="258">
        <v>26</v>
      </c>
      <c r="E3219" s="258"/>
      <c r="F3219" s="15"/>
      <c r="G3219" s="257">
        <f>C3219*D3219</f>
        <v>158730</v>
      </c>
    </row>
    <row r="3220" spans="1:7" s="65" customFormat="1">
      <c r="A3220" s="250"/>
      <c r="B3220" s="267">
        <v>46072</v>
      </c>
      <c r="C3220" s="293"/>
      <c r="D3220" s="268"/>
      <c r="E3220" s="271">
        <v>20</v>
      </c>
      <c r="F3220" s="404">
        <f>C3220*D3220</f>
        <v>0</v>
      </c>
      <c r="G3220" s="289">
        <f>C3220*D3220</f>
        <v>0</v>
      </c>
    </row>
    <row r="3221" spans="1:7">
      <c r="B3221" s="267"/>
      <c r="C3221" s="293"/>
      <c r="D3221" s="258"/>
      <c r="E3221" s="271"/>
      <c r="F3221" s="404">
        <f t="shared" ref="F3221:F3222" si="324">C3221*D3221</f>
        <v>0</v>
      </c>
      <c r="G3221" s="289">
        <f t="shared" ref="G3221:G3226" si="325">C3221*D3221</f>
        <v>0</v>
      </c>
    </row>
    <row r="3222" spans="1:7">
      <c r="B3222" s="267"/>
      <c r="C3222" s="293"/>
      <c r="D3222" s="258"/>
      <c r="E3222" s="303"/>
      <c r="F3222" s="404">
        <f t="shared" si="324"/>
        <v>0</v>
      </c>
      <c r="G3222" s="289">
        <f t="shared" si="325"/>
        <v>0</v>
      </c>
    </row>
    <row r="3223" spans="1:7">
      <c r="B3223" s="256"/>
      <c r="C3223" s="257"/>
      <c r="D3223" s="271"/>
      <c r="E3223" s="303"/>
      <c r="F3223" s="268"/>
      <c r="G3223" s="289">
        <f t="shared" si="325"/>
        <v>0</v>
      </c>
    </row>
    <row r="3224" spans="1:7">
      <c r="B3224" s="256"/>
      <c r="C3224" s="257"/>
      <c r="D3224" s="271"/>
      <c r="E3224" s="303"/>
      <c r="F3224" s="268"/>
      <c r="G3224" s="289">
        <f t="shared" si="325"/>
        <v>0</v>
      </c>
    </row>
    <row r="3225" spans="1:7">
      <c r="B3225" s="311"/>
      <c r="C3225" s="83"/>
      <c r="D3225" s="303"/>
      <c r="E3225" s="303"/>
      <c r="F3225" s="268"/>
      <c r="G3225" s="289">
        <f t="shared" si="325"/>
        <v>0</v>
      </c>
    </row>
    <row r="3226" spans="1:7">
      <c r="B3226" s="311"/>
      <c r="C3226" s="96"/>
      <c r="D3226" s="303"/>
      <c r="E3226" s="303"/>
      <c r="F3226" s="268"/>
      <c r="G3226" s="289">
        <f t="shared" si="325"/>
        <v>0</v>
      </c>
    </row>
    <row r="3227" spans="1:7">
      <c r="B3227" s="493" t="s">
        <v>16</v>
      </c>
      <c r="C3227" s="494"/>
      <c r="D3227" s="276">
        <f>SUM(D3218:D3226)</f>
        <v>26</v>
      </c>
      <c r="E3227" s="276">
        <f>SUM(E3220:E3226)</f>
        <v>20</v>
      </c>
      <c r="F3227" s="276">
        <f>D3227-E3227</f>
        <v>6</v>
      </c>
      <c r="G3227" s="277">
        <f>SUM(G3218:G3226)</f>
        <v>158730</v>
      </c>
    </row>
    <row r="3229" spans="1:7">
      <c r="B3229" s="493" t="s">
        <v>18</v>
      </c>
      <c r="C3229" s="495"/>
      <c r="D3229" s="495"/>
      <c r="E3229" s="494"/>
      <c r="F3229" s="276" t="s">
        <v>19</v>
      </c>
      <c r="G3229" s="279" t="s">
        <v>20</v>
      </c>
    </row>
    <row r="3230" spans="1:7">
      <c r="B3230" s="496" t="str">
        <f>B3166</f>
        <v>Saldo Awal 2  Jan 2026</v>
      </c>
      <c r="C3230" s="497"/>
      <c r="D3230" s="497"/>
      <c r="E3230" s="498"/>
      <c r="F3230" s="276">
        <f>D3218</f>
        <v>0</v>
      </c>
      <c r="G3230" s="277">
        <f>G3218</f>
        <v>0</v>
      </c>
    </row>
    <row r="3231" spans="1:7">
      <c r="B3231" s="496" t="s">
        <v>317</v>
      </c>
      <c r="C3231" s="497"/>
      <c r="D3231" s="497"/>
      <c r="E3231" s="498"/>
      <c r="F3231" s="276">
        <f>D3227-F3230</f>
        <v>26</v>
      </c>
      <c r="G3231" s="277">
        <f>G3227-G3230</f>
        <v>158730</v>
      </c>
    </row>
    <row r="3232" spans="1:7">
      <c r="B3232" s="496" t="str">
        <f>B3202</f>
        <v>Saldo Akhir 31 Maret 2026</v>
      </c>
      <c r="C3232" s="497"/>
      <c r="D3232" s="497"/>
      <c r="E3232" s="498"/>
      <c r="F3232" s="280">
        <f>SUM(B3235:B3238)</f>
        <v>6</v>
      </c>
      <c r="G3232" s="281">
        <f>SUM(D3235:E3238)</f>
        <v>36630</v>
      </c>
    </row>
    <row r="3233" spans="1:8">
      <c r="B3233" s="282" t="s">
        <v>465</v>
      </c>
      <c r="C3233" s="283"/>
      <c r="D3233" s="283"/>
      <c r="E3233" s="284"/>
      <c r="F3233" s="285"/>
      <c r="G3233" s="286"/>
    </row>
    <row r="3234" spans="1:8" ht="30">
      <c r="B3234" s="255" t="s">
        <v>22</v>
      </c>
      <c r="C3234" s="254" t="s">
        <v>23</v>
      </c>
      <c r="D3234" s="499" t="s">
        <v>20</v>
      </c>
      <c r="E3234" s="499"/>
      <c r="F3234" s="287"/>
      <c r="G3234" s="288"/>
    </row>
    <row r="3235" spans="1:8">
      <c r="B3235" s="268">
        <f>F3227</f>
        <v>6</v>
      </c>
      <c r="C3235" s="257">
        <v>6105</v>
      </c>
      <c r="D3235" s="500">
        <f>B3235*C3235</f>
        <v>36630</v>
      </c>
      <c r="E3235" s="500"/>
      <c r="F3235" s="285"/>
      <c r="G3235" s="286"/>
      <c r="H3235" s="66"/>
    </row>
    <row r="3236" spans="1:8">
      <c r="B3236" s="268"/>
      <c r="C3236" s="289"/>
      <c r="D3236" s="500">
        <f t="shared" ref="D3236:D3238" si="326">B3236*C3236</f>
        <v>0</v>
      </c>
      <c r="E3236" s="500"/>
      <c r="F3236" s="285"/>
      <c r="G3236" s="286"/>
    </row>
    <row r="3237" spans="1:8">
      <c r="B3237" s="268"/>
      <c r="C3237" s="289"/>
      <c r="D3237" s="500">
        <f t="shared" si="326"/>
        <v>0</v>
      </c>
      <c r="E3237" s="500"/>
      <c r="F3237" s="285"/>
      <c r="G3237" s="286"/>
    </row>
    <row r="3238" spans="1:8">
      <c r="B3238" s="268"/>
      <c r="C3238" s="289"/>
      <c r="D3238" s="500">
        <f t="shared" si="326"/>
        <v>0</v>
      </c>
      <c r="E3238" s="500"/>
      <c r="F3238" s="285"/>
      <c r="G3238" s="286"/>
    </row>
    <row r="3239" spans="1:8">
      <c r="B3239" s="501" t="s">
        <v>24</v>
      </c>
      <c r="C3239" s="501"/>
      <c r="D3239" s="501"/>
      <c r="E3239" s="501"/>
      <c r="F3239" s="276">
        <f>F3230+F3231-F3232</f>
        <v>20</v>
      </c>
      <c r="G3239" s="277">
        <f>G3230+G3231-G3232</f>
        <v>122100</v>
      </c>
    </row>
    <row r="3241" spans="1:8">
      <c r="B3241" s="502" t="s">
        <v>0</v>
      </c>
      <c r="C3241" s="502"/>
      <c r="D3241" s="502"/>
      <c r="E3241" s="502"/>
      <c r="F3241" s="502"/>
      <c r="G3241" s="502"/>
    </row>
    <row r="3243" spans="1:8">
      <c r="A3243" s="250">
        <v>71</v>
      </c>
      <c r="B3243" s="252" t="s">
        <v>1</v>
      </c>
      <c r="C3243" s="253" t="str">
        <f>'Rekap Master'!B100</f>
        <v>Buku folio</v>
      </c>
      <c r="G3243" s="253"/>
    </row>
    <row r="3244" spans="1:8">
      <c r="B3244" s="252" t="s">
        <v>48</v>
      </c>
      <c r="C3244" s="308" t="s">
        <v>27</v>
      </c>
      <c r="G3244" s="253"/>
    </row>
    <row r="3245" spans="1:8">
      <c r="G3245" s="253"/>
    </row>
    <row r="3246" spans="1:8">
      <c r="B3246" s="499" t="s">
        <v>5</v>
      </c>
      <c r="C3246" s="487" t="s">
        <v>6</v>
      </c>
      <c r="D3246" s="489" t="s">
        <v>7</v>
      </c>
      <c r="E3246" s="490"/>
      <c r="F3246" s="491"/>
      <c r="G3246" s="492" t="s">
        <v>8</v>
      </c>
    </row>
    <row r="3247" spans="1:8" ht="15" customHeight="1">
      <c r="B3247" s="499"/>
      <c r="C3247" s="488"/>
      <c r="D3247" s="254" t="s">
        <v>9</v>
      </c>
      <c r="E3247" s="254" t="s">
        <v>10</v>
      </c>
      <c r="F3247" s="254" t="s">
        <v>11</v>
      </c>
      <c r="G3247" s="492"/>
    </row>
    <row r="3248" spans="1:8">
      <c r="B3248" s="267">
        <v>46024</v>
      </c>
      <c r="C3248" s="257">
        <v>38000</v>
      </c>
      <c r="D3248" s="258">
        <v>3</v>
      </c>
      <c r="E3248" s="258"/>
      <c r="F3248" s="258">
        <f>D3248-E3248</f>
        <v>3</v>
      </c>
      <c r="G3248" s="257">
        <f>C3248*D3248</f>
        <v>114000</v>
      </c>
    </row>
    <row r="3249" spans="2:7">
      <c r="B3249" s="267"/>
      <c r="C3249" s="257"/>
      <c r="D3249" s="258"/>
      <c r="E3249" s="258"/>
      <c r="F3249" s="258">
        <f>D3249-E3249</f>
        <v>0</v>
      </c>
      <c r="G3249" s="257">
        <f>C3249*D3249</f>
        <v>0</v>
      </c>
    </row>
    <row r="3250" spans="2:7">
      <c r="B3250" s="267"/>
      <c r="C3250" s="257"/>
      <c r="D3250" s="258"/>
      <c r="E3250" s="258"/>
      <c r="F3250" s="258">
        <f>D3250-E3250</f>
        <v>0</v>
      </c>
      <c r="G3250" s="257">
        <f>C3250*D3250</f>
        <v>0</v>
      </c>
    </row>
    <row r="3251" spans="2:7">
      <c r="B3251" s="267"/>
      <c r="C3251" s="257"/>
      <c r="D3251" s="258"/>
      <c r="E3251" s="258"/>
      <c r="F3251" s="258">
        <f>D3251-E3251</f>
        <v>0</v>
      </c>
      <c r="G3251" s="289">
        <f t="shared" ref="G3251:G3256" si="327">C3251*D3251</f>
        <v>0</v>
      </c>
    </row>
    <row r="3252" spans="2:7">
      <c r="B3252" s="302"/>
      <c r="C3252" s="83"/>
      <c r="D3252" s="303"/>
      <c r="E3252" s="303"/>
      <c r="F3252" s="268"/>
      <c r="G3252" s="289">
        <f t="shared" si="327"/>
        <v>0</v>
      </c>
    </row>
    <row r="3253" spans="2:7">
      <c r="B3253" s="311"/>
      <c r="C3253" s="96"/>
      <c r="D3253" s="303"/>
      <c r="E3253" s="303"/>
      <c r="F3253" s="268"/>
      <c r="G3253" s="289">
        <f t="shared" si="327"/>
        <v>0</v>
      </c>
    </row>
    <row r="3254" spans="2:7">
      <c r="B3254" s="311"/>
      <c r="C3254" s="96"/>
      <c r="D3254" s="303"/>
      <c r="E3254" s="303"/>
      <c r="F3254" s="268"/>
      <c r="G3254" s="289">
        <f t="shared" si="327"/>
        <v>0</v>
      </c>
    </row>
    <row r="3255" spans="2:7">
      <c r="B3255" s="311"/>
      <c r="C3255" s="83"/>
      <c r="D3255" s="303"/>
      <c r="E3255" s="303"/>
      <c r="F3255" s="268">
        <f>D3255+F3254-E3255</f>
        <v>0</v>
      </c>
      <c r="G3255" s="289">
        <f t="shared" si="327"/>
        <v>0</v>
      </c>
    </row>
    <row r="3256" spans="2:7">
      <c r="B3256" s="311"/>
      <c r="C3256" s="96"/>
      <c r="D3256" s="303"/>
      <c r="E3256" s="303"/>
      <c r="F3256" s="268">
        <f>D3256+F3255-E3256</f>
        <v>0</v>
      </c>
      <c r="G3256" s="289">
        <f t="shared" si="327"/>
        <v>0</v>
      </c>
    </row>
    <row r="3257" spans="2:7">
      <c r="B3257" s="493" t="s">
        <v>16</v>
      </c>
      <c r="C3257" s="494"/>
      <c r="D3257" s="276">
        <f>SUM(D3248:D3256)</f>
        <v>3</v>
      </c>
      <c r="E3257" s="276">
        <f>SUM(E3249:E3256)</f>
        <v>0</v>
      </c>
      <c r="F3257" s="276">
        <f>D3257-E3257</f>
        <v>3</v>
      </c>
      <c r="G3257" s="277">
        <f>SUM(G3248:G3256)</f>
        <v>114000</v>
      </c>
    </row>
    <row r="3259" spans="2:7">
      <c r="B3259" s="493" t="s">
        <v>18</v>
      </c>
      <c r="C3259" s="495"/>
      <c r="D3259" s="495"/>
      <c r="E3259" s="494"/>
      <c r="F3259" s="276" t="s">
        <v>19</v>
      </c>
      <c r="G3259" s="279" t="s">
        <v>20</v>
      </c>
    </row>
    <row r="3260" spans="2:7">
      <c r="B3260" s="496" t="str">
        <f>B3230</f>
        <v>Saldo Awal 2  Jan 2026</v>
      </c>
      <c r="C3260" s="497"/>
      <c r="D3260" s="497"/>
      <c r="E3260" s="498"/>
      <c r="F3260" s="276">
        <f>D3248</f>
        <v>3</v>
      </c>
      <c r="G3260" s="277">
        <f>G3248</f>
        <v>114000</v>
      </c>
    </row>
    <row r="3261" spans="2:7">
      <c r="B3261" s="496" t="s">
        <v>317</v>
      </c>
      <c r="C3261" s="497"/>
      <c r="D3261" s="497"/>
      <c r="E3261" s="498"/>
      <c r="F3261" s="276">
        <f>D3257-F3260</f>
        <v>0</v>
      </c>
      <c r="G3261" s="277">
        <f>G3257-G3260</f>
        <v>0</v>
      </c>
    </row>
    <row r="3262" spans="2:7">
      <c r="B3262" s="496" t="str">
        <f>B3232</f>
        <v>Saldo Akhir 31 Maret 2026</v>
      </c>
      <c r="C3262" s="497"/>
      <c r="D3262" s="497"/>
      <c r="E3262" s="498"/>
      <c r="F3262" s="280">
        <f>SUM(B3265:B3268)</f>
        <v>3</v>
      </c>
      <c r="G3262" s="281">
        <f>SUM(D3265:E3268)</f>
        <v>114000</v>
      </c>
    </row>
    <row r="3263" spans="2:7">
      <c r="B3263" s="282" t="s">
        <v>465</v>
      </c>
      <c r="C3263" s="283"/>
      <c r="D3263" s="283"/>
      <c r="E3263" s="284"/>
      <c r="F3263" s="285"/>
      <c r="G3263" s="286"/>
    </row>
    <row r="3264" spans="2:7" ht="30">
      <c r="B3264" s="255" t="s">
        <v>22</v>
      </c>
      <c r="C3264" s="254" t="s">
        <v>23</v>
      </c>
      <c r="D3264" s="499" t="s">
        <v>20</v>
      </c>
      <c r="E3264" s="499"/>
      <c r="F3264" s="287"/>
      <c r="G3264" s="288"/>
    </row>
    <row r="3265" spans="1:7">
      <c r="B3265" s="268">
        <f>F3257</f>
        <v>3</v>
      </c>
      <c r="C3265" s="257">
        <v>38000</v>
      </c>
      <c r="D3265" s="500">
        <f>B3265*C3265</f>
        <v>114000</v>
      </c>
      <c r="E3265" s="500"/>
      <c r="F3265" s="285"/>
      <c r="G3265" s="286"/>
    </row>
    <row r="3266" spans="1:7">
      <c r="B3266" s="268"/>
      <c r="C3266" s="289"/>
      <c r="D3266" s="500">
        <f t="shared" ref="D3266:D3268" si="328">B3266*C3266</f>
        <v>0</v>
      </c>
      <c r="E3266" s="500"/>
      <c r="F3266" s="285"/>
      <c r="G3266" s="286"/>
    </row>
    <row r="3267" spans="1:7">
      <c r="B3267" s="268"/>
      <c r="C3267" s="289"/>
      <c r="D3267" s="500">
        <f t="shared" si="328"/>
        <v>0</v>
      </c>
      <c r="E3267" s="500"/>
      <c r="F3267" s="285"/>
      <c r="G3267" s="286"/>
    </row>
    <row r="3268" spans="1:7">
      <c r="B3268" s="268"/>
      <c r="C3268" s="289"/>
      <c r="D3268" s="500">
        <f t="shared" si="328"/>
        <v>0</v>
      </c>
      <c r="E3268" s="500"/>
      <c r="F3268" s="285"/>
      <c r="G3268" s="286"/>
    </row>
    <row r="3269" spans="1:7">
      <c r="B3269" s="501" t="s">
        <v>24</v>
      </c>
      <c r="C3269" s="501"/>
      <c r="D3269" s="501"/>
      <c r="E3269" s="501"/>
      <c r="F3269" s="276">
        <f>F3260+F3261-F3262</f>
        <v>0</v>
      </c>
      <c r="G3269" s="277">
        <f>G3260+G3261-G3262</f>
        <v>0</v>
      </c>
    </row>
    <row r="3272" spans="1:7">
      <c r="B3272" s="502" t="s">
        <v>0</v>
      </c>
      <c r="C3272" s="502"/>
      <c r="D3272" s="502"/>
      <c r="E3272" s="502"/>
      <c r="F3272" s="502"/>
      <c r="G3272" s="502"/>
    </row>
    <row r="3274" spans="1:7">
      <c r="A3274" s="250">
        <v>72</v>
      </c>
      <c r="B3274" s="252" t="s">
        <v>1</v>
      </c>
      <c r="C3274" s="253" t="e">
        <f>#REF!</f>
        <v>#REF!</v>
      </c>
      <c r="G3274" s="253"/>
    </row>
    <row r="3275" spans="1:7">
      <c r="B3275" s="252" t="s">
        <v>48</v>
      </c>
      <c r="C3275" s="308" t="s">
        <v>27</v>
      </c>
      <c r="G3275" s="253"/>
    </row>
    <row r="3276" spans="1:7">
      <c r="G3276" s="253"/>
    </row>
    <row r="3277" spans="1:7" ht="15" customHeight="1">
      <c r="B3277" s="499" t="s">
        <v>5</v>
      </c>
      <c r="C3277" s="487" t="s">
        <v>6</v>
      </c>
      <c r="D3277" s="489" t="s">
        <v>7</v>
      </c>
      <c r="E3277" s="490"/>
      <c r="F3277" s="491"/>
      <c r="G3277" s="492" t="s">
        <v>8</v>
      </c>
    </row>
    <row r="3278" spans="1:7">
      <c r="B3278" s="499"/>
      <c r="C3278" s="488"/>
      <c r="D3278" s="254" t="s">
        <v>9</v>
      </c>
      <c r="E3278" s="254" t="s">
        <v>10</v>
      </c>
      <c r="F3278" s="254" t="s">
        <v>11</v>
      </c>
      <c r="G3278" s="492"/>
    </row>
    <row r="3279" spans="1:7">
      <c r="B3279" s="267">
        <v>46024</v>
      </c>
      <c r="C3279" s="257">
        <v>56000</v>
      </c>
      <c r="D3279" s="258">
        <v>10</v>
      </c>
      <c r="E3279" s="258"/>
      <c r="F3279" s="258">
        <f>D3279-E3279</f>
        <v>10</v>
      </c>
      <c r="G3279" s="257">
        <f>C3279*D3279</f>
        <v>560000</v>
      </c>
    </row>
    <row r="3280" spans="1:7">
      <c r="B3280" s="267"/>
      <c r="C3280" s="257"/>
      <c r="D3280" s="258"/>
      <c r="E3280" s="258"/>
      <c r="F3280" s="258">
        <f>D3280-E3280</f>
        <v>0</v>
      </c>
      <c r="G3280" s="257">
        <f>C3280*D3280</f>
        <v>0</v>
      </c>
    </row>
    <row r="3281" spans="2:7">
      <c r="B3281" s="267"/>
      <c r="C3281" s="257"/>
      <c r="D3281" s="258"/>
      <c r="E3281" s="258"/>
      <c r="F3281" s="258"/>
      <c r="G3281" s="289">
        <f t="shared" ref="G3281:G3286" si="329">C3281*D3281</f>
        <v>0</v>
      </c>
    </row>
    <row r="3282" spans="2:7">
      <c r="B3282" s="311"/>
      <c r="C3282" s="83"/>
      <c r="D3282" s="303"/>
      <c r="E3282" s="303"/>
      <c r="F3282" s="268"/>
      <c r="G3282" s="289">
        <f t="shared" si="329"/>
        <v>0</v>
      </c>
    </row>
    <row r="3283" spans="2:7">
      <c r="B3283" s="311"/>
      <c r="C3283" s="96"/>
      <c r="D3283" s="303"/>
      <c r="E3283" s="303"/>
      <c r="F3283" s="268"/>
      <c r="G3283" s="289">
        <f t="shared" si="329"/>
        <v>0</v>
      </c>
    </row>
    <row r="3284" spans="2:7">
      <c r="B3284" s="311"/>
      <c r="C3284" s="96"/>
      <c r="D3284" s="303"/>
      <c r="E3284" s="303"/>
      <c r="F3284" s="268">
        <f>D3284+F3283-E3284</f>
        <v>0</v>
      </c>
      <c r="G3284" s="289">
        <f t="shared" si="329"/>
        <v>0</v>
      </c>
    </row>
    <row r="3285" spans="2:7">
      <c r="B3285" s="311"/>
      <c r="C3285" s="83"/>
      <c r="D3285" s="303"/>
      <c r="E3285" s="303"/>
      <c r="F3285" s="268">
        <f>D3285+F3284-E3285</f>
        <v>0</v>
      </c>
      <c r="G3285" s="289">
        <f t="shared" si="329"/>
        <v>0</v>
      </c>
    </row>
    <row r="3286" spans="2:7">
      <c r="B3286" s="311"/>
      <c r="C3286" s="96"/>
      <c r="D3286" s="303"/>
      <c r="E3286" s="303"/>
      <c r="F3286" s="268">
        <f>D3286+F3285-E3286</f>
        <v>0</v>
      </c>
      <c r="G3286" s="289">
        <f t="shared" si="329"/>
        <v>0</v>
      </c>
    </row>
    <row r="3287" spans="2:7">
      <c r="B3287" s="493" t="s">
        <v>16</v>
      </c>
      <c r="C3287" s="494"/>
      <c r="D3287" s="276">
        <f>SUM(D3279:D3286)</f>
        <v>10</v>
      </c>
      <c r="E3287" s="276">
        <f>SUM(E3280:E3286)</f>
        <v>0</v>
      </c>
      <c r="F3287" s="276">
        <f>D3287-E3287</f>
        <v>10</v>
      </c>
      <c r="G3287" s="277">
        <f>SUM(G3279:G3286)</f>
        <v>560000</v>
      </c>
    </row>
    <row r="3289" spans="2:7">
      <c r="B3289" s="493" t="s">
        <v>18</v>
      </c>
      <c r="C3289" s="495"/>
      <c r="D3289" s="495"/>
      <c r="E3289" s="494"/>
      <c r="F3289" s="276" t="s">
        <v>19</v>
      </c>
      <c r="G3289" s="279" t="s">
        <v>20</v>
      </c>
    </row>
    <row r="3290" spans="2:7">
      <c r="B3290" s="496" t="str">
        <f>B3260</f>
        <v>Saldo Awal 2  Jan 2026</v>
      </c>
      <c r="C3290" s="497"/>
      <c r="D3290" s="497"/>
      <c r="E3290" s="498"/>
      <c r="F3290" s="276">
        <f>D3279</f>
        <v>10</v>
      </c>
      <c r="G3290" s="277">
        <f>G3279</f>
        <v>560000</v>
      </c>
    </row>
    <row r="3291" spans="2:7">
      <c r="B3291" s="496" t="s">
        <v>317</v>
      </c>
      <c r="C3291" s="497"/>
      <c r="D3291" s="497"/>
      <c r="E3291" s="498"/>
      <c r="F3291" s="276">
        <f>D3287-F3290</f>
        <v>0</v>
      </c>
      <c r="G3291" s="277">
        <f>G3287-G3290</f>
        <v>0</v>
      </c>
    </row>
    <row r="3292" spans="2:7">
      <c r="B3292" s="496" t="str">
        <f>B3262</f>
        <v>Saldo Akhir 31 Maret 2026</v>
      </c>
      <c r="C3292" s="497"/>
      <c r="D3292" s="497"/>
      <c r="E3292" s="498"/>
      <c r="F3292" s="280">
        <f>SUM(B3295:B3298)</f>
        <v>10</v>
      </c>
      <c r="G3292" s="281">
        <f>SUM(D3295:E3298)</f>
        <v>560000</v>
      </c>
    </row>
    <row r="3293" spans="2:7">
      <c r="B3293" s="282" t="s">
        <v>465</v>
      </c>
      <c r="C3293" s="283"/>
      <c r="D3293" s="283"/>
      <c r="E3293" s="284"/>
      <c r="F3293" s="285"/>
      <c r="G3293" s="286"/>
    </row>
    <row r="3294" spans="2:7" ht="30">
      <c r="B3294" s="255" t="s">
        <v>22</v>
      </c>
      <c r="C3294" s="254" t="s">
        <v>23</v>
      </c>
      <c r="D3294" s="499" t="s">
        <v>20</v>
      </c>
      <c r="E3294" s="499"/>
      <c r="F3294" s="287"/>
      <c r="G3294" s="288"/>
    </row>
    <row r="3295" spans="2:7">
      <c r="B3295" s="268">
        <f>F3287</f>
        <v>10</v>
      </c>
      <c r="C3295" s="257">
        <v>56000</v>
      </c>
      <c r="D3295" s="500">
        <f>B3295*C3295</f>
        <v>560000</v>
      </c>
      <c r="E3295" s="500"/>
      <c r="F3295" s="285"/>
      <c r="G3295" s="286"/>
    </row>
    <row r="3296" spans="2:7">
      <c r="B3296" s="268"/>
      <c r="C3296" s="289"/>
      <c r="D3296" s="500">
        <f t="shared" ref="D3296:D3298" si="330">B3296*C3296</f>
        <v>0</v>
      </c>
      <c r="E3296" s="500"/>
      <c r="F3296" s="285"/>
      <c r="G3296" s="286"/>
    </row>
    <row r="3297" spans="1:7">
      <c r="B3297" s="268"/>
      <c r="C3297" s="289"/>
      <c r="D3297" s="500">
        <f t="shared" si="330"/>
        <v>0</v>
      </c>
      <c r="E3297" s="500"/>
      <c r="F3297" s="285"/>
      <c r="G3297" s="286"/>
    </row>
    <row r="3298" spans="1:7">
      <c r="B3298" s="268"/>
      <c r="C3298" s="289"/>
      <c r="D3298" s="500">
        <f t="shared" si="330"/>
        <v>0</v>
      </c>
      <c r="E3298" s="500"/>
      <c r="F3298" s="285"/>
      <c r="G3298" s="286"/>
    </row>
    <row r="3299" spans="1:7">
      <c r="B3299" s="501" t="s">
        <v>24</v>
      </c>
      <c r="C3299" s="501"/>
      <c r="D3299" s="501"/>
      <c r="E3299" s="501"/>
      <c r="F3299" s="276">
        <f>F3290+F3291-F3292</f>
        <v>0</v>
      </c>
      <c r="G3299" s="277">
        <f>G3290+G3291-G3292</f>
        <v>0</v>
      </c>
    </row>
    <row r="3302" spans="1:7">
      <c r="B3302" s="502" t="s">
        <v>0</v>
      </c>
      <c r="C3302" s="502"/>
      <c r="D3302" s="502"/>
      <c r="E3302" s="502"/>
      <c r="F3302" s="502"/>
      <c r="G3302" s="502"/>
    </row>
    <row r="3304" spans="1:7">
      <c r="A3304" s="250">
        <v>93</v>
      </c>
      <c r="B3304" s="252" t="s">
        <v>1</v>
      </c>
      <c r="C3304" s="253" t="str">
        <f>'Rekap Master'!B102</f>
        <v>Pot it MMS IP</v>
      </c>
      <c r="G3304" s="253"/>
    </row>
    <row r="3305" spans="1:7">
      <c r="B3305" s="252" t="s">
        <v>48</v>
      </c>
      <c r="C3305" s="308" t="s">
        <v>27</v>
      </c>
      <c r="G3305" s="253"/>
    </row>
    <row r="3306" spans="1:7">
      <c r="G3306" s="253"/>
    </row>
    <row r="3307" spans="1:7" ht="15" customHeight="1">
      <c r="B3307" s="499" t="s">
        <v>5</v>
      </c>
      <c r="C3307" s="487" t="s">
        <v>6</v>
      </c>
      <c r="D3307" s="489" t="s">
        <v>7</v>
      </c>
      <c r="E3307" s="490"/>
      <c r="F3307" s="491"/>
      <c r="G3307" s="492" t="s">
        <v>8</v>
      </c>
    </row>
    <row r="3308" spans="1:7">
      <c r="B3308" s="499"/>
      <c r="C3308" s="488"/>
      <c r="D3308" s="254" t="s">
        <v>9</v>
      </c>
      <c r="E3308" s="254" t="s">
        <v>10</v>
      </c>
      <c r="F3308" s="254" t="s">
        <v>11</v>
      </c>
      <c r="G3308" s="492"/>
    </row>
    <row r="3309" spans="1:7">
      <c r="B3309" s="267">
        <v>46024</v>
      </c>
      <c r="C3309" s="257">
        <v>15800</v>
      </c>
      <c r="D3309" s="258">
        <v>6</v>
      </c>
      <c r="E3309" s="258"/>
      <c r="F3309" s="258">
        <f>D3309-E3309</f>
        <v>6</v>
      </c>
      <c r="G3309" s="257">
        <f>C3309*D3309</f>
        <v>94800</v>
      </c>
    </row>
    <row r="3310" spans="1:7">
      <c r="B3310" s="267"/>
      <c r="C3310" s="257"/>
      <c r="D3310" s="271"/>
      <c r="E3310" s="258"/>
      <c r="F3310" s="258"/>
      <c r="G3310" s="289">
        <f>C3310*D3310</f>
        <v>0</v>
      </c>
    </row>
    <row r="3311" spans="1:7">
      <c r="B3311" s="267"/>
      <c r="C3311" s="257"/>
      <c r="D3311" s="271"/>
      <c r="E3311" s="258"/>
      <c r="F3311" s="258"/>
      <c r="G3311" s="289">
        <f t="shared" ref="G3311:G3316" si="331">C3311*D3311</f>
        <v>0</v>
      </c>
    </row>
    <row r="3312" spans="1:7">
      <c r="B3312" s="267"/>
      <c r="C3312" s="83"/>
      <c r="D3312" s="303"/>
      <c r="E3312" s="258"/>
      <c r="F3312" s="258"/>
      <c r="G3312" s="289">
        <f t="shared" si="331"/>
        <v>0</v>
      </c>
    </row>
    <row r="3313" spans="2:7">
      <c r="B3313" s="311"/>
      <c r="C3313" s="96"/>
      <c r="D3313" s="303"/>
      <c r="E3313" s="303"/>
      <c r="F3313" s="268"/>
      <c r="G3313" s="289">
        <f t="shared" si="331"/>
        <v>0</v>
      </c>
    </row>
    <row r="3314" spans="2:7">
      <c r="B3314" s="311"/>
      <c r="C3314" s="96"/>
      <c r="D3314" s="303"/>
      <c r="E3314" s="303"/>
      <c r="F3314" s="268">
        <f>D3314+F3313-E3314</f>
        <v>0</v>
      </c>
      <c r="G3314" s="289">
        <f t="shared" si="331"/>
        <v>0</v>
      </c>
    </row>
    <row r="3315" spans="2:7">
      <c r="B3315" s="311"/>
      <c r="C3315" s="83"/>
      <c r="D3315" s="303"/>
      <c r="E3315" s="303"/>
      <c r="F3315" s="268">
        <f>D3315+F3314-E3315</f>
        <v>0</v>
      </c>
      <c r="G3315" s="289">
        <f t="shared" si="331"/>
        <v>0</v>
      </c>
    </row>
    <row r="3316" spans="2:7">
      <c r="B3316" s="311"/>
      <c r="C3316" s="96"/>
      <c r="D3316" s="303"/>
      <c r="E3316" s="303"/>
      <c r="F3316" s="268">
        <f>D3316+F3315-E3316</f>
        <v>0</v>
      </c>
      <c r="G3316" s="289">
        <f t="shared" si="331"/>
        <v>0</v>
      </c>
    </row>
    <row r="3317" spans="2:7">
      <c r="B3317" s="493" t="s">
        <v>16</v>
      </c>
      <c r="C3317" s="494"/>
      <c r="D3317" s="276">
        <f>SUM(D3309:D3316)</f>
        <v>6</v>
      </c>
      <c r="E3317" s="276">
        <f>SUM(E3310:E3316)</f>
        <v>0</v>
      </c>
      <c r="F3317" s="276">
        <f>D3317-E3317</f>
        <v>6</v>
      </c>
      <c r="G3317" s="277">
        <f>SUM(G3309:G3316)</f>
        <v>94800</v>
      </c>
    </row>
    <row r="3319" spans="2:7">
      <c r="B3319" s="493" t="s">
        <v>18</v>
      </c>
      <c r="C3319" s="495"/>
      <c r="D3319" s="495"/>
      <c r="E3319" s="494"/>
      <c r="F3319" s="276" t="s">
        <v>19</v>
      </c>
      <c r="G3319" s="279" t="s">
        <v>20</v>
      </c>
    </row>
    <row r="3320" spans="2:7">
      <c r="B3320" s="496" t="str">
        <f>B3290</f>
        <v>Saldo Awal 2  Jan 2026</v>
      </c>
      <c r="C3320" s="497"/>
      <c r="D3320" s="497"/>
      <c r="E3320" s="498"/>
      <c r="F3320" s="276">
        <f>D3309</f>
        <v>6</v>
      </c>
      <c r="G3320" s="277">
        <f>G3309</f>
        <v>94800</v>
      </c>
    </row>
    <row r="3321" spans="2:7">
      <c r="B3321" s="496" t="s">
        <v>317</v>
      </c>
      <c r="C3321" s="497"/>
      <c r="D3321" s="497"/>
      <c r="E3321" s="498"/>
      <c r="F3321" s="276">
        <f>D3317-F3320</f>
        <v>0</v>
      </c>
      <c r="G3321" s="277">
        <f>G3317-G3320</f>
        <v>0</v>
      </c>
    </row>
    <row r="3322" spans="2:7">
      <c r="B3322" s="496" t="str">
        <f>B3292</f>
        <v>Saldo Akhir 31 Maret 2026</v>
      </c>
      <c r="C3322" s="497"/>
      <c r="D3322" s="497"/>
      <c r="E3322" s="498"/>
      <c r="F3322" s="280">
        <f>SUM(B3325:B3328)</f>
        <v>6</v>
      </c>
      <c r="G3322" s="281">
        <f>SUM(D3325:E3328)</f>
        <v>94800</v>
      </c>
    </row>
    <row r="3323" spans="2:7">
      <c r="B3323" s="282" t="s">
        <v>465</v>
      </c>
      <c r="C3323" s="283"/>
      <c r="D3323" s="283"/>
      <c r="E3323" s="284"/>
      <c r="F3323" s="285"/>
      <c r="G3323" s="286"/>
    </row>
    <row r="3324" spans="2:7" ht="30">
      <c r="B3324" s="255" t="s">
        <v>22</v>
      </c>
      <c r="C3324" s="254" t="s">
        <v>23</v>
      </c>
      <c r="D3324" s="499" t="s">
        <v>20</v>
      </c>
      <c r="E3324" s="499"/>
      <c r="F3324" s="287"/>
      <c r="G3324" s="288"/>
    </row>
    <row r="3325" spans="2:7">
      <c r="B3325" s="268">
        <f>F3317</f>
        <v>6</v>
      </c>
      <c r="C3325" s="257">
        <v>15800</v>
      </c>
      <c r="D3325" s="500">
        <f>B3325*C3325</f>
        <v>94800</v>
      </c>
      <c r="E3325" s="500"/>
      <c r="F3325" s="285"/>
      <c r="G3325" s="286"/>
    </row>
    <row r="3326" spans="2:7">
      <c r="B3326" s="268"/>
      <c r="C3326" s="289"/>
      <c r="D3326" s="500">
        <f t="shared" ref="D3326:D3328" si="332">B3326*C3326</f>
        <v>0</v>
      </c>
      <c r="E3326" s="500"/>
      <c r="F3326" s="285"/>
      <c r="G3326" s="286"/>
    </row>
    <row r="3327" spans="2:7">
      <c r="B3327" s="268"/>
      <c r="C3327" s="289"/>
      <c r="D3327" s="500">
        <f t="shared" si="332"/>
        <v>0</v>
      </c>
      <c r="E3327" s="500"/>
      <c r="F3327" s="285"/>
      <c r="G3327" s="286"/>
    </row>
    <row r="3328" spans="2:7">
      <c r="B3328" s="268"/>
      <c r="C3328" s="289"/>
      <c r="D3328" s="500">
        <f t="shared" si="332"/>
        <v>0</v>
      </c>
      <c r="E3328" s="500"/>
      <c r="F3328" s="285"/>
      <c r="G3328" s="286"/>
    </row>
    <row r="3329" spans="1:7">
      <c r="B3329" s="501" t="s">
        <v>24</v>
      </c>
      <c r="C3329" s="501"/>
      <c r="D3329" s="501"/>
      <c r="E3329" s="501"/>
      <c r="F3329" s="276">
        <f>F3320+F3321-F3322</f>
        <v>0</v>
      </c>
      <c r="G3329" s="277">
        <f>G3320+G3321-G3322</f>
        <v>0</v>
      </c>
    </row>
    <row r="3332" spans="1:7">
      <c r="B3332" s="502" t="s">
        <v>0</v>
      </c>
      <c r="C3332" s="502"/>
      <c r="D3332" s="502"/>
      <c r="E3332" s="502"/>
      <c r="F3332" s="502"/>
      <c r="G3332" s="502"/>
    </row>
    <row r="3334" spans="1:7">
      <c r="A3334" s="250">
        <v>74</v>
      </c>
      <c r="B3334" s="252" t="s">
        <v>1</v>
      </c>
      <c r="C3334" s="253" t="str">
        <f>'Rekap Master'!B103</f>
        <v>Map kertas</v>
      </c>
      <c r="G3334" s="253"/>
    </row>
    <row r="3335" spans="1:7">
      <c r="B3335" s="252" t="s">
        <v>48</v>
      </c>
      <c r="C3335" s="308" t="s">
        <v>25</v>
      </c>
      <c r="G3335" s="253"/>
    </row>
    <row r="3336" spans="1:7">
      <c r="G3336" s="253"/>
    </row>
    <row r="3337" spans="1:7" ht="15" customHeight="1">
      <c r="B3337" s="499" t="s">
        <v>5</v>
      </c>
      <c r="C3337" s="487" t="s">
        <v>6</v>
      </c>
      <c r="D3337" s="489" t="s">
        <v>7</v>
      </c>
      <c r="E3337" s="490"/>
      <c r="F3337" s="491"/>
      <c r="G3337" s="492" t="s">
        <v>8</v>
      </c>
    </row>
    <row r="3338" spans="1:7">
      <c r="B3338" s="499"/>
      <c r="C3338" s="488"/>
      <c r="D3338" s="254" t="s">
        <v>9</v>
      </c>
      <c r="E3338" s="254" t="s">
        <v>10</v>
      </c>
      <c r="F3338" s="254" t="s">
        <v>11</v>
      </c>
      <c r="G3338" s="492"/>
    </row>
    <row r="3339" spans="1:7">
      <c r="B3339" s="267">
        <v>46024</v>
      </c>
      <c r="C3339" s="257">
        <v>33000</v>
      </c>
      <c r="D3339" s="258">
        <v>13</v>
      </c>
      <c r="E3339" s="258"/>
      <c r="F3339" s="258">
        <f>D3339-E3339</f>
        <v>13</v>
      </c>
      <c r="G3339" s="257">
        <f>C3339*D3339</f>
        <v>429000</v>
      </c>
    </row>
    <row r="3340" spans="1:7">
      <c r="B3340" s="267"/>
      <c r="C3340" s="257"/>
      <c r="D3340" s="258"/>
      <c r="E3340" s="258"/>
      <c r="F3340" s="258"/>
      <c r="G3340" s="289">
        <f>C3340*D3340</f>
        <v>0</v>
      </c>
    </row>
    <row r="3341" spans="1:7">
      <c r="B3341" s="407"/>
      <c r="C3341" s="257"/>
      <c r="D3341" s="258"/>
      <c r="E3341" s="258"/>
      <c r="F3341" s="258"/>
      <c r="G3341" s="289">
        <f>C3341*D3341</f>
        <v>0</v>
      </c>
    </row>
    <row r="3342" spans="1:7">
      <c r="B3342" s="256"/>
      <c r="C3342" s="257"/>
      <c r="D3342" s="268"/>
      <c r="E3342" s="258"/>
      <c r="F3342" s="258"/>
      <c r="G3342" s="289">
        <f>C3342*D3342</f>
        <v>0</v>
      </c>
    </row>
    <row r="3343" spans="1:7">
      <c r="B3343" s="256"/>
      <c r="C3343" s="257"/>
      <c r="D3343" s="268"/>
      <c r="E3343" s="364"/>
      <c r="F3343" s="258"/>
      <c r="G3343" s="289">
        <f>C3343*D3343</f>
        <v>0</v>
      </c>
    </row>
    <row r="3344" spans="1:7">
      <c r="B3344" s="267"/>
      <c r="C3344" s="293"/>
      <c r="D3344" s="261"/>
      <c r="E3344" s="394"/>
      <c r="F3344" s="261"/>
      <c r="G3344" s="289">
        <f t="shared" ref="G3344:G3345" si="333">C3344*D3344</f>
        <v>0</v>
      </c>
    </row>
    <row r="3345" spans="2:7">
      <c r="B3345" s="256"/>
      <c r="C3345" s="257"/>
      <c r="D3345" s="268"/>
      <c r="E3345" s="394"/>
      <c r="F3345" s="261"/>
      <c r="G3345" s="289">
        <f t="shared" si="333"/>
        <v>0</v>
      </c>
    </row>
    <row r="3346" spans="2:7">
      <c r="B3346" s="267"/>
      <c r="C3346" s="257"/>
      <c r="D3346" s="273"/>
      <c r="E3346" s="303"/>
      <c r="F3346" s="268"/>
      <c r="G3346" s="289">
        <f t="shared" ref="G3346:G3348" si="334">C3346*D3346</f>
        <v>0</v>
      </c>
    </row>
    <row r="3347" spans="2:7">
      <c r="B3347" s="311"/>
      <c r="C3347" s="83"/>
      <c r="D3347" s="273"/>
      <c r="E3347" s="303"/>
      <c r="F3347" s="268"/>
      <c r="G3347" s="289">
        <f t="shared" si="334"/>
        <v>0</v>
      </c>
    </row>
    <row r="3348" spans="2:7">
      <c r="B3348" s="311"/>
      <c r="C3348" s="96"/>
      <c r="D3348" s="303"/>
      <c r="E3348" s="303"/>
      <c r="F3348" s="268">
        <f>D3348+F3347-E3348</f>
        <v>0</v>
      </c>
      <c r="G3348" s="289">
        <f t="shared" si="334"/>
        <v>0</v>
      </c>
    </row>
    <row r="3349" spans="2:7">
      <c r="B3349" s="493" t="s">
        <v>16</v>
      </c>
      <c r="C3349" s="494"/>
      <c r="D3349" s="276">
        <f>SUM(D3339:D3348)</f>
        <v>13</v>
      </c>
      <c r="E3349" s="276">
        <f>SUM(E3340:E3348)</f>
        <v>0</v>
      </c>
      <c r="F3349" s="276">
        <f>D3349-E3349</f>
        <v>13</v>
      </c>
      <c r="G3349" s="277">
        <f>SUM(G3339:G3348)</f>
        <v>429000</v>
      </c>
    </row>
    <row r="3351" spans="2:7">
      <c r="B3351" s="493" t="s">
        <v>18</v>
      </c>
      <c r="C3351" s="495"/>
      <c r="D3351" s="495"/>
      <c r="E3351" s="494"/>
      <c r="F3351" s="276" t="s">
        <v>19</v>
      </c>
      <c r="G3351" s="279" t="s">
        <v>20</v>
      </c>
    </row>
    <row r="3352" spans="2:7">
      <c r="B3352" s="496" t="str">
        <f>B3320</f>
        <v>Saldo Awal 2  Jan 2026</v>
      </c>
      <c r="C3352" s="497"/>
      <c r="D3352" s="497"/>
      <c r="E3352" s="498"/>
      <c r="F3352" s="276">
        <f>D3339</f>
        <v>13</v>
      </c>
      <c r="G3352" s="277">
        <f>G3339</f>
        <v>429000</v>
      </c>
    </row>
    <row r="3353" spans="2:7">
      <c r="B3353" s="496" t="s">
        <v>317</v>
      </c>
      <c r="C3353" s="497"/>
      <c r="D3353" s="497"/>
      <c r="E3353" s="498"/>
      <c r="F3353" s="276">
        <f>D3349-F3352</f>
        <v>0</v>
      </c>
      <c r="G3353" s="277">
        <f>G3349-G3352</f>
        <v>0</v>
      </c>
    </row>
    <row r="3354" spans="2:7">
      <c r="B3354" s="496" t="str">
        <f>B3322</f>
        <v>Saldo Akhir 31 Maret 2026</v>
      </c>
      <c r="C3354" s="497"/>
      <c r="D3354" s="497"/>
      <c r="E3354" s="498"/>
      <c r="F3354" s="280">
        <f>SUM(B3357:B3360)</f>
        <v>13</v>
      </c>
      <c r="G3354" s="281">
        <f>SUM(D3357:E3360)</f>
        <v>429000</v>
      </c>
    </row>
    <row r="3355" spans="2:7">
      <c r="B3355" s="282" t="s">
        <v>465</v>
      </c>
      <c r="C3355" s="283"/>
      <c r="D3355" s="283"/>
      <c r="E3355" s="284"/>
      <c r="F3355" s="285"/>
      <c r="G3355" s="286"/>
    </row>
    <row r="3356" spans="2:7" ht="30">
      <c r="B3356" s="255" t="s">
        <v>22</v>
      </c>
      <c r="C3356" s="254" t="s">
        <v>23</v>
      </c>
      <c r="D3356" s="499" t="s">
        <v>20</v>
      </c>
      <c r="E3356" s="499"/>
      <c r="F3356" s="287"/>
      <c r="G3356" s="288"/>
    </row>
    <row r="3357" spans="2:7">
      <c r="B3357" s="268">
        <f>F3349</f>
        <v>13</v>
      </c>
      <c r="C3357" s="257">
        <v>33000</v>
      </c>
      <c r="D3357" s="500">
        <f>B3357*C3357</f>
        <v>429000</v>
      </c>
      <c r="E3357" s="500"/>
      <c r="F3357" s="285"/>
      <c r="G3357" s="286"/>
    </row>
    <row r="3358" spans="2:7">
      <c r="B3358" s="268"/>
      <c r="C3358" s="289"/>
      <c r="D3358" s="500">
        <f t="shared" ref="D3358:D3360" si="335">B3358*C3358</f>
        <v>0</v>
      </c>
      <c r="E3358" s="500"/>
      <c r="F3358" s="285"/>
      <c r="G3358" s="286"/>
    </row>
    <row r="3359" spans="2:7">
      <c r="B3359" s="268"/>
      <c r="C3359" s="289"/>
      <c r="D3359" s="500">
        <f t="shared" si="335"/>
        <v>0</v>
      </c>
      <c r="E3359" s="500"/>
      <c r="F3359" s="285"/>
      <c r="G3359" s="286"/>
    </row>
    <row r="3360" spans="2:7">
      <c r="B3360" s="268"/>
      <c r="C3360" s="289"/>
      <c r="D3360" s="500">
        <f t="shared" si="335"/>
        <v>0</v>
      </c>
      <c r="E3360" s="500"/>
      <c r="F3360" s="285"/>
      <c r="G3360" s="286"/>
    </row>
    <row r="3361" spans="1:7">
      <c r="B3361" s="501" t="s">
        <v>24</v>
      </c>
      <c r="C3361" s="501"/>
      <c r="D3361" s="501"/>
      <c r="E3361" s="501"/>
      <c r="F3361" s="276">
        <f>F3352+F3353-F3354</f>
        <v>0</v>
      </c>
      <c r="G3361" s="277">
        <f>G3352+G3353-G3354</f>
        <v>0</v>
      </c>
    </row>
    <row r="3364" spans="1:7">
      <c r="B3364" s="502" t="s">
        <v>0</v>
      </c>
      <c r="C3364" s="502"/>
      <c r="D3364" s="502"/>
      <c r="E3364" s="502"/>
      <c r="F3364" s="502"/>
      <c r="G3364" s="502"/>
    </row>
    <row r="3366" spans="1:7">
      <c r="A3366" s="250">
        <v>95</v>
      </c>
      <c r="B3366" s="252" t="s">
        <v>1</v>
      </c>
      <c r="C3366" s="253" t="e">
        <f>#REF!</f>
        <v>#REF!</v>
      </c>
      <c r="G3366" s="253"/>
    </row>
    <row r="3367" spans="1:7">
      <c r="B3367" s="252" t="s">
        <v>48</v>
      </c>
      <c r="C3367" s="308" t="s">
        <v>27</v>
      </c>
      <c r="G3367" s="253"/>
    </row>
    <row r="3368" spans="1:7">
      <c r="G3368" s="253"/>
    </row>
    <row r="3369" spans="1:7" ht="15" customHeight="1">
      <c r="B3369" s="499" t="s">
        <v>5</v>
      </c>
      <c r="C3369" s="487" t="s">
        <v>6</v>
      </c>
      <c r="D3369" s="489" t="s">
        <v>7</v>
      </c>
      <c r="E3369" s="490"/>
      <c r="F3369" s="491"/>
      <c r="G3369" s="492" t="s">
        <v>8</v>
      </c>
    </row>
    <row r="3370" spans="1:7">
      <c r="B3370" s="499"/>
      <c r="C3370" s="488"/>
      <c r="D3370" s="254" t="s">
        <v>9</v>
      </c>
      <c r="E3370" s="254" t="s">
        <v>10</v>
      </c>
      <c r="F3370" s="254" t="s">
        <v>11</v>
      </c>
      <c r="G3370" s="492"/>
    </row>
    <row r="3371" spans="1:7">
      <c r="B3371" s="267">
        <v>46024</v>
      </c>
      <c r="C3371" s="257">
        <v>67500</v>
      </c>
      <c r="D3371" s="258">
        <v>10</v>
      </c>
      <c r="E3371" s="258"/>
      <c r="F3371" s="258">
        <f>D3371-E3371</f>
        <v>10</v>
      </c>
      <c r="G3371" s="257">
        <f>C3371*D3371</f>
        <v>675000</v>
      </c>
    </row>
    <row r="3372" spans="1:7">
      <c r="B3372" s="267"/>
      <c r="C3372" s="257"/>
      <c r="D3372" s="264"/>
      <c r="E3372" s="261"/>
      <c r="F3372" s="261">
        <f>F3371+D3372-E3372</f>
        <v>10</v>
      </c>
      <c r="G3372" s="262">
        <f>D3372*C3372</f>
        <v>0</v>
      </c>
    </row>
    <row r="3373" spans="1:7">
      <c r="B3373" s="330"/>
      <c r="C3373" s="269"/>
      <c r="D3373" s="264"/>
      <c r="E3373" s="261"/>
      <c r="F3373" s="261"/>
      <c r="G3373" s="262"/>
    </row>
    <row r="3374" spans="1:7">
      <c r="B3374" s="302"/>
      <c r="C3374" s="83"/>
      <c r="D3374" s="303"/>
      <c r="E3374" s="303"/>
      <c r="F3374" s="268"/>
      <c r="G3374" s="289">
        <f t="shared" ref="G3374:G3378" si="336">C3374*D3374</f>
        <v>0</v>
      </c>
    </row>
    <row r="3375" spans="1:7">
      <c r="B3375" s="311"/>
      <c r="C3375" s="96"/>
      <c r="D3375" s="303"/>
      <c r="E3375" s="303"/>
      <c r="F3375" s="268"/>
      <c r="G3375" s="289">
        <f t="shared" si="336"/>
        <v>0</v>
      </c>
    </row>
    <row r="3376" spans="1:7">
      <c r="B3376" s="311"/>
      <c r="C3376" s="96"/>
      <c r="D3376" s="303"/>
      <c r="E3376" s="303"/>
      <c r="F3376" s="268">
        <f>D3376+F3375-E3376</f>
        <v>0</v>
      </c>
      <c r="G3376" s="289">
        <f t="shared" si="336"/>
        <v>0</v>
      </c>
    </row>
    <row r="3377" spans="2:7">
      <c r="B3377" s="311"/>
      <c r="C3377" s="83"/>
      <c r="D3377" s="303"/>
      <c r="E3377" s="303"/>
      <c r="F3377" s="268">
        <f>D3377+F3376-E3377</f>
        <v>0</v>
      </c>
      <c r="G3377" s="289">
        <f t="shared" si="336"/>
        <v>0</v>
      </c>
    </row>
    <row r="3378" spans="2:7">
      <c r="B3378" s="311"/>
      <c r="C3378" s="96"/>
      <c r="D3378" s="303"/>
      <c r="E3378" s="303"/>
      <c r="F3378" s="268">
        <f>D3378+F3377-E3378</f>
        <v>0</v>
      </c>
      <c r="G3378" s="289">
        <f t="shared" si="336"/>
        <v>0</v>
      </c>
    </row>
    <row r="3379" spans="2:7">
      <c r="B3379" s="493" t="s">
        <v>16</v>
      </c>
      <c r="C3379" s="494"/>
      <c r="D3379" s="276">
        <f>SUM(D3371:D3378)</f>
        <v>10</v>
      </c>
      <c r="E3379" s="276">
        <f>SUM(E3372:E3378)</f>
        <v>0</v>
      </c>
      <c r="F3379" s="276">
        <f>D3379-E3379</f>
        <v>10</v>
      </c>
      <c r="G3379" s="277">
        <f>SUM(G3371:G3378)</f>
        <v>675000</v>
      </c>
    </row>
    <row r="3381" spans="2:7">
      <c r="B3381" s="493" t="s">
        <v>18</v>
      </c>
      <c r="C3381" s="495"/>
      <c r="D3381" s="495"/>
      <c r="E3381" s="494"/>
      <c r="F3381" s="276" t="s">
        <v>19</v>
      </c>
      <c r="G3381" s="279" t="s">
        <v>20</v>
      </c>
    </row>
    <row r="3382" spans="2:7">
      <c r="B3382" s="496" t="str">
        <f>B3352</f>
        <v>Saldo Awal 2  Jan 2026</v>
      </c>
      <c r="C3382" s="497"/>
      <c r="D3382" s="497"/>
      <c r="E3382" s="498"/>
      <c r="F3382" s="276">
        <f>D3371</f>
        <v>10</v>
      </c>
      <c r="G3382" s="277">
        <f>G3371</f>
        <v>675000</v>
      </c>
    </row>
    <row r="3383" spans="2:7">
      <c r="B3383" s="496" t="s">
        <v>317</v>
      </c>
      <c r="C3383" s="497"/>
      <c r="D3383" s="497"/>
      <c r="E3383" s="498"/>
      <c r="F3383" s="276">
        <f>D3379-F3382</f>
        <v>0</v>
      </c>
      <c r="G3383" s="277">
        <f>G3379-G3382</f>
        <v>0</v>
      </c>
    </row>
    <row r="3384" spans="2:7">
      <c r="B3384" s="496" t="str">
        <f>B3354</f>
        <v>Saldo Akhir 31 Maret 2026</v>
      </c>
      <c r="C3384" s="497"/>
      <c r="D3384" s="497"/>
      <c r="E3384" s="498"/>
      <c r="F3384" s="280">
        <f>SUM(B3387:B3390)</f>
        <v>10</v>
      </c>
      <c r="G3384" s="281">
        <f>SUM(D3387:E3390)</f>
        <v>675000</v>
      </c>
    </row>
    <row r="3385" spans="2:7">
      <c r="B3385" s="282" t="s">
        <v>465</v>
      </c>
      <c r="C3385" s="283"/>
      <c r="D3385" s="283"/>
      <c r="E3385" s="284"/>
      <c r="F3385" s="285"/>
      <c r="G3385" s="286"/>
    </row>
    <row r="3386" spans="2:7" ht="30">
      <c r="B3386" s="255" t="s">
        <v>22</v>
      </c>
      <c r="C3386" s="254" t="s">
        <v>23</v>
      </c>
      <c r="D3386" s="499" t="s">
        <v>20</v>
      </c>
      <c r="E3386" s="499"/>
      <c r="F3386" s="287"/>
      <c r="G3386" s="288"/>
    </row>
    <row r="3387" spans="2:7">
      <c r="B3387" s="268">
        <f>F3379</f>
        <v>10</v>
      </c>
      <c r="C3387" s="257">
        <v>67500</v>
      </c>
      <c r="D3387" s="500">
        <f>B3387*C3387</f>
        <v>675000</v>
      </c>
      <c r="E3387" s="500"/>
      <c r="F3387" s="285"/>
      <c r="G3387" s="286"/>
    </row>
    <row r="3388" spans="2:7">
      <c r="B3388" s="268"/>
      <c r="C3388" s="289"/>
      <c r="D3388" s="500">
        <f t="shared" ref="D3388:D3390" si="337">B3388*C3388</f>
        <v>0</v>
      </c>
      <c r="E3388" s="500"/>
      <c r="F3388" s="285"/>
      <c r="G3388" s="286"/>
    </row>
    <row r="3389" spans="2:7">
      <c r="B3389" s="268"/>
      <c r="C3389" s="289"/>
      <c r="D3389" s="500">
        <f t="shared" si="337"/>
        <v>0</v>
      </c>
      <c r="E3389" s="500"/>
      <c r="F3389" s="285"/>
      <c r="G3389" s="286"/>
    </row>
    <row r="3390" spans="2:7">
      <c r="B3390" s="268"/>
      <c r="C3390" s="289"/>
      <c r="D3390" s="500">
        <f t="shared" si="337"/>
        <v>0</v>
      </c>
      <c r="E3390" s="500"/>
      <c r="F3390" s="285"/>
      <c r="G3390" s="286"/>
    </row>
    <row r="3391" spans="2:7">
      <c r="B3391" s="501" t="s">
        <v>24</v>
      </c>
      <c r="C3391" s="501"/>
      <c r="D3391" s="501"/>
      <c r="E3391" s="501"/>
      <c r="F3391" s="276">
        <f>F3382+F3383-F3384</f>
        <v>0</v>
      </c>
      <c r="G3391" s="277">
        <f>G3382+G3383-G3384</f>
        <v>0</v>
      </c>
    </row>
    <row r="3394" spans="1:7">
      <c r="B3394" s="502" t="s">
        <v>0</v>
      </c>
      <c r="C3394" s="502"/>
      <c r="D3394" s="502"/>
      <c r="E3394" s="502"/>
      <c r="F3394" s="502"/>
      <c r="G3394" s="502"/>
    </row>
    <row r="3396" spans="1:7">
      <c r="A3396" s="250">
        <v>76</v>
      </c>
      <c r="B3396" s="252" t="s">
        <v>1</v>
      </c>
      <c r="C3396" s="253" t="e">
        <f>#REF!</f>
        <v>#REF!</v>
      </c>
      <c r="G3396" s="253"/>
    </row>
    <row r="3397" spans="1:7">
      <c r="B3397" s="252" t="s">
        <v>48</v>
      </c>
      <c r="C3397" s="308" t="s">
        <v>27</v>
      </c>
      <c r="G3397" s="253"/>
    </row>
    <row r="3398" spans="1:7">
      <c r="G3398" s="253"/>
    </row>
    <row r="3399" spans="1:7" ht="15" customHeight="1">
      <c r="B3399" s="499" t="s">
        <v>5</v>
      </c>
      <c r="C3399" s="487" t="s">
        <v>6</v>
      </c>
      <c r="D3399" s="489" t="s">
        <v>7</v>
      </c>
      <c r="E3399" s="490"/>
      <c r="F3399" s="491"/>
      <c r="G3399" s="492" t="s">
        <v>8</v>
      </c>
    </row>
    <row r="3400" spans="1:7">
      <c r="B3400" s="499"/>
      <c r="C3400" s="488"/>
      <c r="D3400" s="254" t="s">
        <v>9</v>
      </c>
      <c r="E3400" s="254" t="s">
        <v>10</v>
      </c>
      <c r="F3400" s="254" t="s">
        <v>11</v>
      </c>
      <c r="G3400" s="492"/>
    </row>
    <row r="3401" spans="1:7">
      <c r="B3401" s="267">
        <v>46024</v>
      </c>
      <c r="C3401" s="257">
        <v>5000</v>
      </c>
      <c r="D3401" s="258">
        <v>32</v>
      </c>
      <c r="E3401" s="258"/>
      <c r="F3401" s="258"/>
      <c r="G3401" s="257">
        <f t="shared" ref="G3401:G3408" si="338">C3401*D3401</f>
        <v>160000</v>
      </c>
    </row>
    <row r="3402" spans="1:7">
      <c r="B3402" s="267"/>
      <c r="C3402" s="257"/>
      <c r="D3402" s="268"/>
      <c r="E3402" s="258"/>
      <c r="F3402" s="258"/>
      <c r="G3402" s="257">
        <f t="shared" si="338"/>
        <v>0</v>
      </c>
    </row>
    <row r="3403" spans="1:7">
      <c r="B3403" s="267"/>
      <c r="C3403" s="257"/>
      <c r="D3403" s="268"/>
      <c r="E3403" s="258"/>
      <c r="F3403" s="258"/>
      <c r="G3403" s="257">
        <f t="shared" si="338"/>
        <v>0</v>
      </c>
    </row>
    <row r="3404" spans="1:7">
      <c r="B3404" s="267"/>
      <c r="C3404" s="257"/>
      <c r="D3404" s="268"/>
      <c r="E3404" s="258"/>
      <c r="F3404" s="258"/>
      <c r="G3404" s="257">
        <f t="shared" si="338"/>
        <v>0</v>
      </c>
    </row>
    <row r="3405" spans="1:7">
      <c r="B3405" s="267"/>
      <c r="C3405" s="257"/>
      <c r="D3405" s="268"/>
      <c r="E3405" s="258"/>
      <c r="F3405" s="258"/>
      <c r="G3405" s="257">
        <f t="shared" si="338"/>
        <v>0</v>
      </c>
    </row>
    <row r="3406" spans="1:7">
      <c r="B3406" s="267"/>
      <c r="C3406" s="257"/>
      <c r="D3406" s="268"/>
      <c r="E3406" s="258"/>
      <c r="F3406" s="258"/>
      <c r="G3406" s="257">
        <f t="shared" si="338"/>
        <v>0</v>
      </c>
    </row>
    <row r="3407" spans="1:7">
      <c r="B3407" s="267"/>
      <c r="C3407" s="257"/>
      <c r="D3407" s="268"/>
      <c r="E3407" s="258"/>
      <c r="F3407" s="258"/>
      <c r="G3407" s="257">
        <f t="shared" si="338"/>
        <v>0</v>
      </c>
    </row>
    <row r="3408" spans="1:7">
      <c r="B3408" s="267"/>
      <c r="C3408" s="257"/>
      <c r="D3408" s="268"/>
      <c r="E3408" s="258"/>
      <c r="F3408" s="258"/>
      <c r="G3408" s="289">
        <f t="shared" si="338"/>
        <v>0</v>
      </c>
    </row>
    <row r="3409" spans="2:7">
      <c r="B3409" s="267"/>
      <c r="C3409" s="257"/>
      <c r="D3409" s="268"/>
      <c r="E3409" s="258"/>
      <c r="F3409" s="258"/>
      <c r="G3409" s="257">
        <f t="shared" ref="G3409" si="339">C3409*D3409</f>
        <v>0</v>
      </c>
    </row>
    <row r="3410" spans="2:7">
      <c r="B3410" s="267"/>
      <c r="C3410" s="257"/>
      <c r="D3410" s="273"/>
      <c r="E3410" s="258"/>
      <c r="F3410" s="258"/>
      <c r="G3410" s="289">
        <f t="shared" ref="G3410:G3414" si="340">C3410*D3410</f>
        <v>0</v>
      </c>
    </row>
    <row r="3411" spans="2:7">
      <c r="B3411" s="267"/>
      <c r="C3411" s="257"/>
      <c r="D3411" s="273"/>
      <c r="E3411" s="273"/>
      <c r="F3411" s="258"/>
      <c r="G3411" s="289">
        <f t="shared" si="340"/>
        <v>0</v>
      </c>
    </row>
    <row r="3412" spans="2:7">
      <c r="B3412" s="311"/>
      <c r="C3412" s="96"/>
      <c r="D3412" s="303"/>
      <c r="E3412" s="303"/>
      <c r="F3412" s="258">
        <f t="shared" ref="F3412" si="341">F3411+D3412-E3412</f>
        <v>0</v>
      </c>
      <c r="G3412" s="289">
        <f t="shared" si="340"/>
        <v>0</v>
      </c>
    </row>
    <row r="3413" spans="2:7">
      <c r="B3413" s="311"/>
      <c r="C3413" s="83"/>
      <c r="D3413" s="303"/>
      <c r="E3413" s="303"/>
      <c r="F3413" s="268"/>
      <c r="G3413" s="289">
        <f t="shared" si="340"/>
        <v>0</v>
      </c>
    </row>
    <row r="3414" spans="2:7">
      <c r="B3414" s="311"/>
      <c r="C3414" s="96"/>
      <c r="D3414" s="303"/>
      <c r="E3414" s="303"/>
      <c r="F3414" s="268">
        <f>D3414+F3413-E3414</f>
        <v>0</v>
      </c>
      <c r="G3414" s="289">
        <f t="shared" si="340"/>
        <v>0</v>
      </c>
    </row>
    <row r="3415" spans="2:7">
      <c r="B3415" s="493" t="s">
        <v>16</v>
      </c>
      <c r="C3415" s="494"/>
      <c r="D3415" s="276">
        <f>SUM(D3401:D3414)</f>
        <v>32</v>
      </c>
      <c r="E3415" s="276">
        <f>SUM(E3402:E3414)</f>
        <v>0</v>
      </c>
      <c r="F3415" s="276">
        <f>D3415-E3415</f>
        <v>32</v>
      </c>
      <c r="G3415" s="277">
        <f>SUM(G3401:G3414)</f>
        <v>160000</v>
      </c>
    </row>
    <row r="3417" spans="2:7">
      <c r="B3417" s="493" t="s">
        <v>18</v>
      </c>
      <c r="C3417" s="495"/>
      <c r="D3417" s="495"/>
      <c r="E3417" s="494"/>
      <c r="F3417" s="276" t="s">
        <v>19</v>
      </c>
      <c r="G3417" s="279" t="s">
        <v>20</v>
      </c>
    </row>
    <row r="3418" spans="2:7">
      <c r="B3418" s="496" t="str">
        <f>B3382</f>
        <v>Saldo Awal 2  Jan 2026</v>
      </c>
      <c r="C3418" s="497"/>
      <c r="D3418" s="497"/>
      <c r="E3418" s="498"/>
      <c r="F3418" s="276">
        <f>D3401</f>
        <v>32</v>
      </c>
      <c r="G3418" s="277">
        <f>G3401</f>
        <v>160000</v>
      </c>
    </row>
    <row r="3419" spans="2:7">
      <c r="B3419" s="496" t="s">
        <v>317</v>
      </c>
      <c r="C3419" s="497"/>
      <c r="D3419" s="497"/>
      <c r="E3419" s="498"/>
      <c r="F3419" s="276">
        <f>D3415-F3418</f>
        <v>0</v>
      </c>
      <c r="G3419" s="277">
        <f>G3415-G3418</f>
        <v>0</v>
      </c>
    </row>
    <row r="3420" spans="2:7">
      <c r="B3420" s="496" t="str">
        <f>B3384</f>
        <v>Saldo Akhir 31 Maret 2026</v>
      </c>
      <c r="C3420" s="497"/>
      <c r="D3420" s="497"/>
      <c r="E3420" s="498"/>
      <c r="F3420" s="280">
        <f>SUM(B3423:B3426)</f>
        <v>32</v>
      </c>
      <c r="G3420" s="281">
        <f>SUM(D3423:E3426)</f>
        <v>160000</v>
      </c>
    </row>
    <row r="3421" spans="2:7">
      <c r="B3421" s="282" t="s">
        <v>465</v>
      </c>
      <c r="C3421" s="283"/>
      <c r="D3421" s="283"/>
      <c r="E3421" s="284"/>
      <c r="F3421" s="285"/>
      <c r="G3421" s="286"/>
    </row>
    <row r="3422" spans="2:7" ht="30">
      <c r="B3422" s="255" t="s">
        <v>22</v>
      </c>
      <c r="C3422" s="254" t="s">
        <v>23</v>
      </c>
      <c r="D3422" s="499" t="s">
        <v>20</v>
      </c>
      <c r="E3422" s="499"/>
      <c r="F3422" s="287"/>
      <c r="G3422" s="288"/>
    </row>
    <row r="3423" spans="2:7">
      <c r="B3423" s="268">
        <f>F3415</f>
        <v>32</v>
      </c>
      <c r="C3423" s="257">
        <v>5000</v>
      </c>
      <c r="D3423" s="500">
        <f>B3423*C3423</f>
        <v>160000</v>
      </c>
      <c r="E3423" s="500"/>
      <c r="F3423" s="285"/>
      <c r="G3423" s="286"/>
    </row>
    <row r="3424" spans="2:7">
      <c r="B3424" s="268"/>
      <c r="C3424" s="289"/>
      <c r="D3424" s="500">
        <f t="shared" ref="D3424:D3426" si="342">B3424*C3424</f>
        <v>0</v>
      </c>
      <c r="E3424" s="500"/>
      <c r="F3424" s="285"/>
      <c r="G3424" s="286"/>
    </row>
    <row r="3425" spans="1:7">
      <c r="B3425" s="268"/>
      <c r="C3425" s="289"/>
      <c r="D3425" s="500">
        <f t="shared" si="342"/>
        <v>0</v>
      </c>
      <c r="E3425" s="500"/>
      <c r="F3425" s="285"/>
      <c r="G3425" s="286"/>
    </row>
    <row r="3426" spans="1:7">
      <c r="B3426" s="268"/>
      <c r="C3426" s="289"/>
      <c r="D3426" s="500">
        <f t="shared" si="342"/>
        <v>0</v>
      </c>
      <c r="E3426" s="500"/>
      <c r="F3426" s="285"/>
      <c r="G3426" s="286"/>
    </row>
    <row r="3427" spans="1:7">
      <c r="B3427" s="501" t="s">
        <v>24</v>
      </c>
      <c r="C3427" s="501"/>
      <c r="D3427" s="501"/>
      <c r="E3427" s="501"/>
      <c r="F3427" s="276">
        <f>F3418+F3419-F3420</f>
        <v>0</v>
      </c>
      <c r="G3427" s="277">
        <f>G3418+G3419-G3420</f>
        <v>0</v>
      </c>
    </row>
    <row r="3430" spans="1:7">
      <c r="B3430" s="502" t="s">
        <v>0</v>
      </c>
      <c r="C3430" s="502"/>
      <c r="D3430" s="502"/>
      <c r="E3430" s="502"/>
      <c r="F3430" s="502"/>
      <c r="G3430" s="502"/>
    </row>
    <row r="3432" spans="1:7">
      <c r="A3432" s="250">
        <v>97</v>
      </c>
      <c r="B3432" s="252" t="s">
        <v>1</v>
      </c>
      <c r="C3432" s="253" t="e">
        <f>#REF!</f>
        <v>#REF!</v>
      </c>
      <c r="G3432" s="253"/>
    </row>
    <row r="3433" spans="1:7">
      <c r="B3433" s="252" t="s">
        <v>48</v>
      </c>
      <c r="C3433" s="308" t="s">
        <v>27</v>
      </c>
      <c r="G3433" s="253"/>
    </row>
    <row r="3434" spans="1:7">
      <c r="G3434" s="253"/>
    </row>
    <row r="3435" spans="1:7" ht="15" customHeight="1">
      <c r="B3435" s="499" t="s">
        <v>5</v>
      </c>
      <c r="C3435" s="487" t="s">
        <v>6</v>
      </c>
      <c r="D3435" s="489" t="s">
        <v>7</v>
      </c>
      <c r="E3435" s="490"/>
      <c r="F3435" s="491"/>
      <c r="G3435" s="492" t="s">
        <v>8</v>
      </c>
    </row>
    <row r="3436" spans="1:7">
      <c r="B3436" s="499"/>
      <c r="C3436" s="488"/>
      <c r="D3436" s="254" t="s">
        <v>9</v>
      </c>
      <c r="E3436" s="254" t="s">
        <v>10</v>
      </c>
      <c r="F3436" s="254" t="s">
        <v>11</v>
      </c>
      <c r="G3436" s="492"/>
    </row>
    <row r="3437" spans="1:7">
      <c r="B3437" s="267">
        <v>46024</v>
      </c>
      <c r="C3437" s="257"/>
      <c r="D3437" s="258"/>
      <c r="E3437" s="258"/>
      <c r="F3437" s="258"/>
      <c r="G3437" s="257">
        <f>C3437*D3437</f>
        <v>0</v>
      </c>
    </row>
    <row r="3438" spans="1:7">
      <c r="B3438" s="428"/>
      <c r="C3438" s="257"/>
      <c r="D3438" s="268"/>
      <c r="E3438" s="258"/>
      <c r="F3438" s="258"/>
      <c r="G3438" s="257">
        <f>C3438*D3438</f>
        <v>0</v>
      </c>
    </row>
    <row r="3439" spans="1:7">
      <c r="B3439" s="267"/>
      <c r="C3439" s="257"/>
      <c r="D3439" s="271"/>
      <c r="E3439" s="313"/>
      <c r="F3439" s="261"/>
      <c r="G3439" s="262">
        <f>D3439*C3439</f>
        <v>0</v>
      </c>
    </row>
    <row r="3440" spans="1:7">
      <c r="B3440" s="256"/>
      <c r="C3440" s="257"/>
      <c r="D3440" s="271"/>
      <c r="E3440" s="261"/>
      <c r="F3440" s="261"/>
      <c r="G3440" s="262">
        <f>D3440*C3440</f>
        <v>0</v>
      </c>
    </row>
    <row r="3441" spans="2:7">
      <c r="B3441" s="311"/>
      <c r="C3441" s="96"/>
      <c r="D3441" s="303"/>
      <c r="E3441" s="303"/>
      <c r="F3441" s="268"/>
      <c r="G3441" s="289">
        <f t="shared" ref="G3441:G3444" si="343">C3441*D3441</f>
        <v>0</v>
      </c>
    </row>
    <row r="3442" spans="2:7">
      <c r="B3442" s="311"/>
      <c r="C3442" s="96"/>
      <c r="D3442" s="303"/>
      <c r="E3442" s="303"/>
      <c r="F3442" s="268"/>
      <c r="G3442" s="289">
        <f t="shared" si="343"/>
        <v>0</v>
      </c>
    </row>
    <row r="3443" spans="2:7">
      <c r="B3443" s="311"/>
      <c r="C3443" s="83"/>
      <c r="D3443" s="303"/>
      <c r="E3443" s="303"/>
      <c r="F3443" s="268"/>
      <c r="G3443" s="289">
        <f t="shared" si="343"/>
        <v>0</v>
      </c>
    </row>
    <row r="3444" spans="2:7">
      <c r="B3444" s="311"/>
      <c r="C3444" s="96"/>
      <c r="D3444" s="303"/>
      <c r="E3444" s="303"/>
      <c r="F3444" s="268"/>
      <c r="G3444" s="289">
        <f t="shared" si="343"/>
        <v>0</v>
      </c>
    </row>
    <row r="3445" spans="2:7">
      <c r="B3445" s="493" t="s">
        <v>16</v>
      </c>
      <c r="C3445" s="494"/>
      <c r="D3445" s="276">
        <f>SUM(D3437:D3444)</f>
        <v>0</v>
      </c>
      <c r="E3445" s="276">
        <f>SUM(E3438:E3444)</f>
        <v>0</v>
      </c>
      <c r="F3445" s="276">
        <f>D3445-E3445</f>
        <v>0</v>
      </c>
      <c r="G3445" s="277">
        <f>SUM(G3437:G3444)</f>
        <v>0</v>
      </c>
    </row>
    <row r="3447" spans="2:7">
      <c r="B3447" s="493" t="s">
        <v>18</v>
      </c>
      <c r="C3447" s="495"/>
      <c r="D3447" s="495"/>
      <c r="E3447" s="494"/>
      <c r="F3447" s="276" t="s">
        <v>19</v>
      </c>
      <c r="G3447" s="279" t="s">
        <v>20</v>
      </c>
    </row>
    <row r="3448" spans="2:7">
      <c r="B3448" s="496" t="str">
        <f>B3418</f>
        <v>Saldo Awal 2  Jan 2026</v>
      </c>
      <c r="C3448" s="497"/>
      <c r="D3448" s="497"/>
      <c r="E3448" s="498"/>
      <c r="F3448" s="276">
        <f>D3437</f>
        <v>0</v>
      </c>
      <c r="G3448" s="277">
        <f>G3437</f>
        <v>0</v>
      </c>
    </row>
    <row r="3449" spans="2:7">
      <c r="B3449" s="496" t="s">
        <v>317</v>
      </c>
      <c r="C3449" s="497"/>
      <c r="D3449" s="497"/>
      <c r="E3449" s="498"/>
      <c r="F3449" s="276">
        <f>D3445-F3448</f>
        <v>0</v>
      </c>
      <c r="G3449" s="277">
        <f>G3445-G3448</f>
        <v>0</v>
      </c>
    </row>
    <row r="3450" spans="2:7">
      <c r="B3450" s="496" t="str">
        <f>B3420</f>
        <v>Saldo Akhir 31 Maret 2026</v>
      </c>
      <c r="C3450" s="497"/>
      <c r="D3450" s="497"/>
      <c r="E3450" s="498"/>
      <c r="F3450" s="280">
        <f>SUM(B3453:B3456)</f>
        <v>0</v>
      </c>
      <c r="G3450" s="281">
        <f>SUM(D3453:E3456)</f>
        <v>0</v>
      </c>
    </row>
    <row r="3451" spans="2:7">
      <c r="B3451" s="282" t="s">
        <v>465</v>
      </c>
      <c r="C3451" s="283"/>
      <c r="D3451" s="283"/>
      <c r="E3451" s="284"/>
      <c r="F3451" s="285"/>
      <c r="G3451" s="286"/>
    </row>
    <row r="3452" spans="2:7" ht="30">
      <c r="B3452" s="255" t="s">
        <v>22</v>
      </c>
      <c r="C3452" s="254" t="s">
        <v>23</v>
      </c>
      <c r="D3452" s="499" t="s">
        <v>20</v>
      </c>
      <c r="E3452" s="499"/>
      <c r="F3452" s="287"/>
      <c r="G3452" s="288"/>
    </row>
    <row r="3453" spans="2:7">
      <c r="B3453" s="268">
        <f>F3445</f>
        <v>0</v>
      </c>
      <c r="C3453" s="257">
        <v>2200</v>
      </c>
      <c r="D3453" s="500">
        <f>B3453*C3453</f>
        <v>0</v>
      </c>
      <c r="E3453" s="500"/>
      <c r="F3453" s="285"/>
      <c r="G3453" s="286"/>
    </row>
    <row r="3454" spans="2:7">
      <c r="B3454" s="268"/>
      <c r="C3454" s="289"/>
      <c r="D3454" s="500">
        <f t="shared" ref="D3454:D3456" si="344">B3454*C3454</f>
        <v>0</v>
      </c>
      <c r="E3454" s="500"/>
      <c r="F3454" s="285"/>
      <c r="G3454" s="286"/>
    </row>
    <row r="3455" spans="2:7">
      <c r="B3455" s="268"/>
      <c r="C3455" s="289"/>
      <c r="D3455" s="500">
        <f t="shared" si="344"/>
        <v>0</v>
      </c>
      <c r="E3455" s="500"/>
      <c r="F3455" s="285"/>
      <c r="G3455" s="286"/>
    </row>
    <row r="3456" spans="2:7">
      <c r="B3456" s="268"/>
      <c r="C3456" s="289"/>
      <c r="D3456" s="500">
        <f t="shared" si="344"/>
        <v>0</v>
      </c>
      <c r="E3456" s="500"/>
      <c r="F3456" s="285"/>
      <c r="G3456" s="286"/>
    </row>
    <row r="3457" spans="1:7">
      <c r="B3457" s="501" t="s">
        <v>24</v>
      </c>
      <c r="C3457" s="501"/>
      <c r="D3457" s="501"/>
      <c r="E3457" s="501"/>
      <c r="F3457" s="276">
        <f>F3448+F3449-F3450</f>
        <v>0</v>
      </c>
      <c r="G3457" s="277">
        <f>G3448+G3449-G3450</f>
        <v>0</v>
      </c>
    </row>
    <row r="3459" spans="1:7">
      <c r="B3459" s="502" t="s">
        <v>0</v>
      </c>
      <c r="C3459" s="502"/>
      <c r="D3459" s="502"/>
      <c r="E3459" s="502"/>
      <c r="F3459" s="502"/>
      <c r="G3459" s="502"/>
    </row>
    <row r="3461" spans="1:7">
      <c r="A3461" s="251">
        <v>98</v>
      </c>
      <c r="B3461" s="252" t="s">
        <v>1</v>
      </c>
      <c r="C3461" s="253" t="str">
        <f>'Rekap Master'!B107</f>
        <v>Tinta  HP GT52 warna</v>
      </c>
      <c r="G3461" s="253"/>
    </row>
    <row r="3462" spans="1:7">
      <c r="A3462" s="251"/>
      <c r="B3462" s="252" t="s">
        <v>48</v>
      </c>
      <c r="C3462" s="308" t="s">
        <v>34</v>
      </c>
      <c r="G3462" s="253"/>
    </row>
    <row r="3463" spans="1:7">
      <c r="A3463" s="251"/>
      <c r="G3463" s="253"/>
    </row>
    <row r="3464" spans="1:7">
      <c r="A3464" s="251"/>
      <c r="B3464" s="499" t="s">
        <v>5</v>
      </c>
      <c r="C3464" s="487" t="s">
        <v>6</v>
      </c>
      <c r="D3464" s="489" t="s">
        <v>7</v>
      </c>
      <c r="E3464" s="490"/>
      <c r="F3464" s="491"/>
      <c r="G3464" s="492" t="s">
        <v>8</v>
      </c>
    </row>
    <row r="3465" spans="1:7" s="65" customFormat="1" ht="15" customHeight="1">
      <c r="A3465" s="251"/>
      <c r="B3465" s="499"/>
      <c r="C3465" s="488"/>
      <c r="D3465" s="254" t="s">
        <v>9</v>
      </c>
      <c r="E3465" s="254" t="s">
        <v>10</v>
      </c>
      <c r="F3465" s="254" t="s">
        <v>11</v>
      </c>
      <c r="G3465" s="492"/>
    </row>
    <row r="3466" spans="1:7" s="65" customFormat="1">
      <c r="A3466" s="251"/>
      <c r="B3466" s="267">
        <v>46024</v>
      </c>
      <c r="C3466" s="257">
        <v>110000</v>
      </c>
      <c r="D3466" s="258">
        <v>5</v>
      </c>
      <c r="E3466" s="258"/>
      <c r="F3466" s="258">
        <f>D3466-E3466</f>
        <v>5</v>
      </c>
      <c r="G3466" s="257">
        <f>C3466*D3466</f>
        <v>550000</v>
      </c>
    </row>
    <row r="3467" spans="1:7" s="65" customFormat="1">
      <c r="A3467" s="251"/>
      <c r="B3467" s="267"/>
      <c r="C3467" s="257">
        <v>119000</v>
      </c>
      <c r="D3467" s="258">
        <v>6</v>
      </c>
      <c r="E3467" s="258"/>
      <c r="F3467" s="258">
        <f t="shared" ref="F3467:F3468" si="345">D3467-E3467</f>
        <v>6</v>
      </c>
      <c r="G3467" s="257">
        <f t="shared" ref="G3467:G3468" si="346">C3467*D3467</f>
        <v>714000</v>
      </c>
    </row>
    <row r="3468" spans="1:7" s="65" customFormat="1">
      <c r="A3468" s="251"/>
      <c r="B3468" s="267">
        <v>46037</v>
      </c>
      <c r="C3468" s="257"/>
      <c r="D3468" s="258"/>
      <c r="E3468" s="258">
        <v>2</v>
      </c>
      <c r="F3468" s="258">
        <f t="shared" si="345"/>
        <v>-2</v>
      </c>
      <c r="G3468" s="272">
        <f t="shared" si="346"/>
        <v>0</v>
      </c>
    </row>
    <row r="3469" spans="1:7">
      <c r="A3469" s="251"/>
      <c r="B3469" s="267">
        <v>46071</v>
      </c>
      <c r="C3469" s="257"/>
      <c r="D3469" s="258"/>
      <c r="E3469" s="258">
        <v>2</v>
      </c>
      <c r="F3469" s="258"/>
      <c r="G3469" s="257">
        <f t="shared" ref="G3469:G3471" si="347">C3469*D3469</f>
        <v>0</v>
      </c>
    </row>
    <row r="3470" spans="1:7">
      <c r="A3470" s="251"/>
      <c r="B3470" s="267">
        <v>46101</v>
      </c>
      <c r="C3470" s="257"/>
      <c r="D3470" s="258"/>
      <c r="E3470" s="258">
        <v>1</v>
      </c>
      <c r="F3470" s="258"/>
      <c r="G3470" s="257">
        <f t="shared" si="347"/>
        <v>0</v>
      </c>
    </row>
    <row r="3471" spans="1:7">
      <c r="A3471" s="251"/>
      <c r="B3471" s="267"/>
      <c r="C3471" s="83"/>
      <c r="D3471" s="303"/>
      <c r="E3471" s="273"/>
      <c r="F3471" s="258"/>
      <c r="G3471" s="257">
        <f t="shared" si="347"/>
        <v>0</v>
      </c>
    </row>
    <row r="3472" spans="1:7">
      <c r="A3472" s="251"/>
      <c r="B3472" s="311"/>
      <c r="C3472" s="96"/>
      <c r="D3472" s="303"/>
      <c r="E3472" s="303"/>
      <c r="F3472" s="258"/>
      <c r="G3472" s="289">
        <f t="shared" ref="G3472:G3475" si="348">C3472*D3472</f>
        <v>0</v>
      </c>
    </row>
    <row r="3473" spans="1:8">
      <c r="A3473" s="251"/>
      <c r="B3473" s="311"/>
      <c r="C3473" s="96"/>
      <c r="D3473" s="303"/>
      <c r="E3473" s="303"/>
      <c r="F3473" s="268"/>
      <c r="G3473" s="289">
        <f t="shared" si="348"/>
        <v>0</v>
      </c>
    </row>
    <row r="3474" spans="1:8">
      <c r="A3474" s="251"/>
      <c r="B3474" s="311"/>
      <c r="C3474" s="83"/>
      <c r="D3474" s="303"/>
      <c r="E3474" s="303"/>
      <c r="F3474" s="268"/>
      <c r="G3474" s="289">
        <f t="shared" si="348"/>
        <v>0</v>
      </c>
    </row>
    <row r="3475" spans="1:8">
      <c r="A3475" s="251"/>
      <c r="B3475" s="311"/>
      <c r="C3475" s="96"/>
      <c r="D3475" s="303"/>
      <c r="E3475" s="303"/>
      <c r="F3475" s="268"/>
      <c r="G3475" s="289">
        <f t="shared" si="348"/>
        <v>0</v>
      </c>
    </row>
    <row r="3476" spans="1:8">
      <c r="A3476" s="251"/>
      <c r="B3476" s="493" t="s">
        <v>16</v>
      </c>
      <c r="C3476" s="494"/>
      <c r="D3476" s="276">
        <f>SUM(D3466:D3475)</f>
        <v>11</v>
      </c>
      <c r="E3476" s="276">
        <f>SUM(E3467:E3475)</f>
        <v>5</v>
      </c>
      <c r="F3476" s="276">
        <f>D3476-E3476</f>
        <v>6</v>
      </c>
      <c r="G3476" s="277">
        <f>SUM(G3466:G3475)</f>
        <v>1264000</v>
      </c>
    </row>
    <row r="3477" spans="1:8">
      <c r="A3477" s="251"/>
    </row>
    <row r="3478" spans="1:8">
      <c r="A3478" s="251"/>
      <c r="B3478" s="493" t="s">
        <v>18</v>
      </c>
      <c r="C3478" s="495"/>
      <c r="D3478" s="495"/>
      <c r="E3478" s="494"/>
      <c r="F3478" s="276" t="s">
        <v>19</v>
      </c>
      <c r="G3478" s="279" t="s">
        <v>20</v>
      </c>
    </row>
    <row r="3479" spans="1:8">
      <c r="A3479" s="251"/>
      <c r="B3479" s="496" t="str">
        <f>B3448</f>
        <v>Saldo Awal 2  Jan 2026</v>
      </c>
      <c r="C3479" s="497"/>
      <c r="D3479" s="497"/>
      <c r="E3479" s="498"/>
      <c r="F3479" s="276">
        <v>11</v>
      </c>
      <c r="G3479" s="277">
        <f>SUM(G3466:G3467)</f>
        <v>1264000</v>
      </c>
    </row>
    <row r="3480" spans="1:8">
      <c r="A3480" s="251"/>
      <c r="B3480" s="496" t="s">
        <v>518</v>
      </c>
      <c r="C3480" s="497"/>
      <c r="D3480" s="497"/>
      <c r="E3480" s="498"/>
      <c r="F3480" s="276">
        <f>D3476-F3479</f>
        <v>0</v>
      </c>
      <c r="G3480" s="277">
        <f>G3476-G3479</f>
        <v>0</v>
      </c>
    </row>
    <row r="3481" spans="1:8">
      <c r="A3481" s="251"/>
      <c r="B3481" s="496" t="str">
        <f>B3450</f>
        <v>Saldo Akhir 31 Maret 2026</v>
      </c>
      <c r="C3481" s="497"/>
      <c r="D3481" s="497"/>
      <c r="E3481" s="498"/>
      <c r="F3481" s="280">
        <f>F3476</f>
        <v>6</v>
      </c>
      <c r="G3481" s="281">
        <f>SUM(D3484:E3485)</f>
        <v>714000</v>
      </c>
    </row>
    <row r="3482" spans="1:8">
      <c r="A3482" s="251"/>
      <c r="B3482" s="282" t="s">
        <v>465</v>
      </c>
      <c r="C3482" s="283"/>
      <c r="D3482" s="283"/>
      <c r="E3482" s="284"/>
      <c r="F3482" s="285"/>
      <c r="G3482" s="286"/>
    </row>
    <row r="3483" spans="1:8" ht="30">
      <c r="A3483" s="251"/>
      <c r="B3483" s="255" t="s">
        <v>22</v>
      </c>
      <c r="C3483" s="254" t="s">
        <v>23</v>
      </c>
      <c r="D3483" s="499" t="s">
        <v>20</v>
      </c>
      <c r="E3483" s="499"/>
      <c r="F3483" s="287"/>
      <c r="G3483" s="288"/>
    </row>
    <row r="3484" spans="1:8">
      <c r="A3484" s="251"/>
      <c r="B3484" s="268"/>
      <c r="C3484" s="257"/>
      <c r="D3484" s="500">
        <f>B3484*C3484</f>
        <v>0</v>
      </c>
      <c r="E3484" s="500"/>
      <c r="F3484" s="285"/>
      <c r="G3484" s="286"/>
      <c r="H3484" s="66"/>
    </row>
    <row r="3485" spans="1:8">
      <c r="A3485" s="251"/>
      <c r="B3485" s="268">
        <v>6</v>
      </c>
      <c r="C3485" s="257">
        <v>119000</v>
      </c>
      <c r="D3485" s="500">
        <f t="shared" ref="D3485:D3487" si="349">B3485*C3485</f>
        <v>714000</v>
      </c>
      <c r="E3485" s="500"/>
      <c r="F3485" s="285"/>
      <c r="G3485" s="286"/>
    </row>
    <row r="3486" spans="1:8">
      <c r="A3486" s="251"/>
      <c r="B3486" s="268"/>
      <c r="C3486" s="257"/>
      <c r="D3486" s="500"/>
      <c r="E3486" s="500"/>
      <c r="F3486" s="285"/>
      <c r="G3486" s="286"/>
    </row>
    <row r="3487" spans="1:8">
      <c r="A3487" s="251"/>
      <c r="B3487" s="268"/>
      <c r="C3487" s="289"/>
      <c r="D3487" s="500">
        <f t="shared" si="349"/>
        <v>0</v>
      </c>
      <c r="E3487" s="500"/>
      <c r="F3487" s="285"/>
      <c r="G3487" s="286"/>
    </row>
    <row r="3488" spans="1:8">
      <c r="A3488" s="251"/>
      <c r="B3488" s="501" t="s">
        <v>24</v>
      </c>
      <c r="C3488" s="501"/>
      <c r="D3488" s="501"/>
      <c r="E3488" s="501"/>
      <c r="F3488" s="276">
        <f>F3479+F3480-F3481</f>
        <v>5</v>
      </c>
      <c r="G3488" s="277">
        <f>G3479+G3480-G3481</f>
        <v>550000</v>
      </c>
    </row>
    <row r="3490" spans="1:7">
      <c r="B3490" s="502" t="s">
        <v>0</v>
      </c>
      <c r="C3490" s="502"/>
      <c r="D3490" s="502"/>
      <c r="E3490" s="502"/>
      <c r="F3490" s="502"/>
      <c r="G3490" s="502"/>
    </row>
    <row r="3492" spans="1:7">
      <c r="A3492" s="250">
        <v>99</v>
      </c>
      <c r="B3492" s="252" t="s">
        <v>1</v>
      </c>
      <c r="C3492" s="253" t="str">
        <f>'Rekap Master'!B108</f>
        <v xml:space="preserve">Tinta  HP GT53 </v>
      </c>
      <c r="G3492" s="253"/>
    </row>
    <row r="3493" spans="1:7">
      <c r="A3493" s="253"/>
      <c r="B3493" s="252" t="s">
        <v>48</v>
      </c>
      <c r="C3493" s="308" t="s">
        <v>34</v>
      </c>
      <c r="G3493" s="253"/>
    </row>
    <row r="3494" spans="1:7">
      <c r="A3494" s="253"/>
      <c r="G3494" s="253"/>
    </row>
    <row r="3495" spans="1:7">
      <c r="A3495" s="253"/>
      <c r="B3495" s="499" t="s">
        <v>5</v>
      </c>
      <c r="C3495" s="487" t="s">
        <v>6</v>
      </c>
      <c r="D3495" s="489" t="s">
        <v>7</v>
      </c>
      <c r="E3495" s="490"/>
      <c r="F3495" s="491"/>
      <c r="G3495" s="492" t="s">
        <v>8</v>
      </c>
    </row>
    <row r="3496" spans="1:7" ht="15" customHeight="1">
      <c r="A3496" s="253"/>
      <c r="B3496" s="499"/>
      <c r="C3496" s="488"/>
      <c r="D3496" s="254" t="s">
        <v>9</v>
      </c>
      <c r="E3496" s="254" t="s">
        <v>10</v>
      </c>
      <c r="F3496" s="254" t="s">
        <v>11</v>
      </c>
      <c r="G3496" s="492"/>
    </row>
    <row r="3497" spans="1:7">
      <c r="A3497" s="253"/>
      <c r="B3497" s="267">
        <v>46024</v>
      </c>
      <c r="C3497" s="257">
        <v>110000</v>
      </c>
      <c r="D3497" s="258">
        <v>1</v>
      </c>
      <c r="E3497" s="258"/>
      <c r="F3497" s="258">
        <v>4</v>
      </c>
      <c r="G3497" s="257">
        <f>C3497*D3497</f>
        <v>110000</v>
      </c>
    </row>
    <row r="3498" spans="1:7">
      <c r="A3498" s="253"/>
      <c r="B3498" s="267"/>
      <c r="C3498" s="257">
        <v>133200</v>
      </c>
      <c r="D3498" s="268">
        <v>3</v>
      </c>
      <c r="E3498" s="258"/>
      <c r="F3498" s="258"/>
      <c r="G3498" s="257">
        <f>C3498*D3498</f>
        <v>399600</v>
      </c>
    </row>
    <row r="3499" spans="1:7">
      <c r="A3499" s="253"/>
      <c r="B3499" s="267">
        <v>46071</v>
      </c>
      <c r="C3499" s="257"/>
      <c r="D3499" s="268"/>
      <c r="E3499" s="258">
        <v>1</v>
      </c>
      <c r="F3499" s="258">
        <f>F3497+D3499-E3499</f>
        <v>3</v>
      </c>
      <c r="G3499" s="257">
        <f t="shared" ref="G3499:G3500" si="350">C3499*D3499</f>
        <v>0</v>
      </c>
    </row>
    <row r="3500" spans="1:7">
      <c r="A3500" s="253"/>
      <c r="B3500" s="428"/>
      <c r="C3500" s="257"/>
      <c r="D3500" s="258"/>
      <c r="E3500" s="258"/>
      <c r="F3500" s="258">
        <f t="shared" ref="F3500:F3501" si="351">F3498+D3500-E3500</f>
        <v>0</v>
      </c>
      <c r="G3500" s="455">
        <f t="shared" si="350"/>
        <v>0</v>
      </c>
    </row>
    <row r="3501" spans="1:7">
      <c r="A3501" s="253"/>
      <c r="B3501" s="267"/>
      <c r="C3501" s="257"/>
      <c r="D3501" s="258"/>
      <c r="E3501" s="258"/>
      <c r="F3501" s="258">
        <f t="shared" si="351"/>
        <v>3</v>
      </c>
      <c r="G3501" s="257">
        <f t="shared" ref="G3501" si="352">C3501*D3501</f>
        <v>0</v>
      </c>
    </row>
    <row r="3502" spans="1:7">
      <c r="A3502" s="253"/>
      <c r="B3502" s="267"/>
      <c r="C3502" s="257"/>
      <c r="D3502" s="258"/>
      <c r="E3502" s="258"/>
      <c r="F3502" s="258"/>
      <c r="G3502" s="289">
        <f t="shared" ref="G3502:G3506" si="353">C3502*D3502</f>
        <v>0</v>
      </c>
    </row>
    <row r="3503" spans="1:7">
      <c r="A3503" s="253"/>
      <c r="B3503" s="267"/>
      <c r="C3503" s="257"/>
      <c r="D3503" s="271"/>
      <c r="E3503" s="258"/>
      <c r="F3503" s="258"/>
      <c r="G3503" s="257"/>
    </row>
    <row r="3504" spans="1:7">
      <c r="A3504" s="253"/>
      <c r="B3504" s="311"/>
      <c r="C3504" s="96"/>
      <c r="D3504" s="303"/>
      <c r="E3504" s="303"/>
      <c r="F3504" s="268"/>
      <c r="G3504" s="289">
        <f t="shared" si="353"/>
        <v>0</v>
      </c>
    </row>
    <row r="3505" spans="1:7">
      <c r="A3505" s="253"/>
      <c r="B3505" s="311"/>
      <c r="C3505" s="83"/>
      <c r="D3505" s="303"/>
      <c r="E3505" s="303"/>
      <c r="F3505" s="268">
        <f>D3505+F3504-E3505</f>
        <v>0</v>
      </c>
      <c r="G3505" s="289">
        <f t="shared" si="353"/>
        <v>0</v>
      </c>
    </row>
    <row r="3506" spans="1:7">
      <c r="A3506" s="253"/>
      <c r="B3506" s="311"/>
      <c r="C3506" s="96"/>
      <c r="D3506" s="303"/>
      <c r="E3506" s="303"/>
      <c r="F3506" s="268">
        <f>D3506+F3505-E3506</f>
        <v>0</v>
      </c>
      <c r="G3506" s="289">
        <f t="shared" si="353"/>
        <v>0</v>
      </c>
    </row>
    <row r="3507" spans="1:7">
      <c r="A3507" s="253"/>
      <c r="B3507" s="493" t="s">
        <v>16</v>
      </c>
      <c r="C3507" s="494"/>
      <c r="D3507" s="276">
        <f>SUM(D3497:D3506)</f>
        <v>4</v>
      </c>
      <c r="E3507" s="276">
        <f>SUM(E3499:E3506)</f>
        <v>1</v>
      </c>
      <c r="F3507" s="276">
        <f>D3507-E3507</f>
        <v>3</v>
      </c>
      <c r="G3507" s="277">
        <f>SUM(G3497:G3506)</f>
        <v>509600</v>
      </c>
    </row>
    <row r="3508" spans="1:7">
      <c r="A3508" s="253"/>
    </row>
    <row r="3509" spans="1:7">
      <c r="A3509" s="253"/>
      <c r="B3509" s="493" t="s">
        <v>18</v>
      </c>
      <c r="C3509" s="495"/>
      <c r="D3509" s="495"/>
      <c r="E3509" s="494"/>
      <c r="F3509" s="276" t="s">
        <v>19</v>
      </c>
      <c r="G3509" s="279" t="s">
        <v>20</v>
      </c>
    </row>
    <row r="3510" spans="1:7">
      <c r="A3510" s="253"/>
      <c r="B3510" s="496" t="str">
        <f>B3479</f>
        <v>Saldo Awal 2  Jan 2026</v>
      </c>
      <c r="C3510" s="497"/>
      <c r="D3510" s="497"/>
      <c r="E3510" s="498"/>
      <c r="F3510" s="276">
        <v>4</v>
      </c>
      <c r="G3510" s="277">
        <f>G3507</f>
        <v>509600</v>
      </c>
    </row>
    <row r="3511" spans="1:7">
      <c r="A3511" s="253"/>
      <c r="B3511" s="496" t="s">
        <v>317</v>
      </c>
      <c r="C3511" s="497"/>
      <c r="D3511" s="497"/>
      <c r="E3511" s="498"/>
      <c r="F3511" s="276">
        <f>D3507-F3510</f>
        <v>0</v>
      </c>
      <c r="G3511" s="277">
        <f>G3507-G3510</f>
        <v>0</v>
      </c>
    </row>
    <row r="3512" spans="1:7">
      <c r="A3512" s="253"/>
      <c r="B3512" s="496" t="str">
        <f>B3481</f>
        <v>Saldo Akhir 31 Maret 2026</v>
      </c>
      <c r="C3512" s="497"/>
      <c r="D3512" s="497"/>
      <c r="E3512" s="498"/>
      <c r="F3512" s="280">
        <f>SUM(B3515:B3518)</f>
        <v>3</v>
      </c>
      <c r="G3512" s="281">
        <f>SUM(D3515:E3518)</f>
        <v>399600</v>
      </c>
    </row>
    <row r="3513" spans="1:7">
      <c r="A3513" s="253"/>
      <c r="B3513" s="282" t="s">
        <v>465</v>
      </c>
      <c r="C3513" s="283"/>
      <c r="D3513" s="283"/>
      <c r="E3513" s="284"/>
      <c r="F3513" s="285"/>
      <c r="G3513" s="286"/>
    </row>
    <row r="3514" spans="1:7" ht="30">
      <c r="A3514" s="253"/>
      <c r="B3514" s="255" t="s">
        <v>22</v>
      </c>
      <c r="C3514" s="254" t="s">
        <v>23</v>
      </c>
      <c r="D3514" s="499" t="s">
        <v>20</v>
      </c>
      <c r="E3514" s="499"/>
      <c r="F3514" s="287"/>
      <c r="G3514" s="288"/>
    </row>
    <row r="3515" spans="1:7">
      <c r="A3515" s="253"/>
      <c r="B3515" s="268"/>
      <c r="C3515" s="257"/>
      <c r="D3515" s="500">
        <f>B3515*C3515</f>
        <v>0</v>
      </c>
      <c r="E3515" s="500"/>
      <c r="F3515" s="285"/>
      <c r="G3515" s="286"/>
    </row>
    <row r="3516" spans="1:7">
      <c r="A3516" s="253"/>
      <c r="B3516" s="268">
        <v>3</v>
      </c>
      <c r="C3516" s="257">
        <v>133200</v>
      </c>
      <c r="D3516" s="500">
        <f t="shared" ref="D3516:D3518" si="354">B3516*C3516</f>
        <v>399600</v>
      </c>
      <c r="E3516" s="500"/>
      <c r="F3516" s="285"/>
      <c r="G3516" s="286"/>
    </row>
    <row r="3517" spans="1:7">
      <c r="A3517" s="253"/>
      <c r="B3517" s="268"/>
      <c r="C3517" s="289"/>
      <c r="D3517" s="500">
        <f t="shared" si="354"/>
        <v>0</v>
      </c>
      <c r="E3517" s="500"/>
      <c r="F3517" s="285"/>
      <c r="G3517" s="286"/>
    </row>
    <row r="3518" spans="1:7">
      <c r="A3518" s="253"/>
      <c r="B3518" s="268"/>
      <c r="C3518" s="289"/>
      <c r="D3518" s="500">
        <f t="shared" si="354"/>
        <v>0</v>
      </c>
      <c r="E3518" s="500"/>
      <c r="F3518" s="285"/>
      <c r="G3518" s="286"/>
    </row>
    <row r="3519" spans="1:7">
      <c r="A3519" s="253"/>
      <c r="B3519" s="501" t="s">
        <v>24</v>
      </c>
      <c r="C3519" s="501"/>
      <c r="D3519" s="501"/>
      <c r="E3519" s="501"/>
      <c r="F3519" s="276">
        <f>F3510+F3511-F3512</f>
        <v>1</v>
      </c>
      <c r="G3519" s="277">
        <f>G3510+G3511-G3512</f>
        <v>110000</v>
      </c>
    </row>
    <row r="3522" spans="1:7">
      <c r="B3522" s="502" t="s">
        <v>0</v>
      </c>
      <c r="C3522" s="502"/>
      <c r="D3522" s="502"/>
      <c r="E3522" s="502"/>
      <c r="F3522" s="502"/>
      <c r="G3522" s="502"/>
    </row>
    <row r="3524" spans="1:7">
      <c r="A3524" s="250">
        <v>100</v>
      </c>
      <c r="B3524" s="252" t="s">
        <v>1</v>
      </c>
      <c r="C3524" s="253" t="e">
        <f>#REF!</f>
        <v>#REF!</v>
      </c>
      <c r="G3524" s="253"/>
    </row>
    <row r="3525" spans="1:7">
      <c r="B3525" s="252" t="s">
        <v>49</v>
      </c>
      <c r="C3525" s="253" t="s">
        <v>27</v>
      </c>
      <c r="G3525" s="253"/>
    </row>
    <row r="3526" spans="1:7">
      <c r="G3526" s="253"/>
    </row>
    <row r="3527" spans="1:7" ht="15" customHeight="1">
      <c r="B3527" s="499" t="s">
        <v>5</v>
      </c>
      <c r="C3527" s="487" t="s">
        <v>6</v>
      </c>
      <c r="D3527" s="489" t="s">
        <v>7</v>
      </c>
      <c r="E3527" s="490"/>
      <c r="F3527" s="491"/>
      <c r="G3527" s="492" t="s">
        <v>8</v>
      </c>
    </row>
    <row r="3528" spans="1:7">
      <c r="B3528" s="499"/>
      <c r="C3528" s="488"/>
      <c r="D3528" s="254" t="s">
        <v>9</v>
      </c>
      <c r="E3528" s="254" t="s">
        <v>10</v>
      </c>
      <c r="F3528" s="254" t="s">
        <v>11</v>
      </c>
      <c r="G3528" s="492"/>
    </row>
    <row r="3529" spans="1:7">
      <c r="B3529" s="267">
        <v>46024</v>
      </c>
      <c r="C3529" s="401"/>
      <c r="D3529" s="258"/>
      <c r="E3529" s="258"/>
      <c r="F3529" s="258">
        <f>D3529-E3529</f>
        <v>0</v>
      </c>
      <c r="G3529" s="257">
        <f>C3529*D3529</f>
        <v>0</v>
      </c>
    </row>
    <row r="3530" spans="1:7">
      <c r="B3530" s="256">
        <v>46072</v>
      </c>
      <c r="C3530" s="257">
        <v>4995</v>
      </c>
      <c r="D3530" s="258">
        <v>36</v>
      </c>
      <c r="E3530" s="258"/>
      <c r="F3530" s="258"/>
      <c r="G3530" s="289">
        <f>C3530*D3530</f>
        <v>179820</v>
      </c>
    </row>
    <row r="3531" spans="1:7">
      <c r="B3531" s="256">
        <v>46077</v>
      </c>
      <c r="C3531" s="401"/>
      <c r="D3531" s="364"/>
      <c r="E3531" s="268">
        <v>5</v>
      </c>
      <c r="F3531" s="258"/>
      <c r="G3531" s="289">
        <f>C3531*D3531</f>
        <v>0</v>
      </c>
    </row>
    <row r="3532" spans="1:7">
      <c r="B3532" s="256">
        <v>46090</v>
      </c>
      <c r="C3532" s="401"/>
      <c r="D3532" s="364"/>
      <c r="E3532" s="268">
        <v>6</v>
      </c>
      <c r="F3532" s="258"/>
      <c r="G3532" s="289">
        <f>C3532*D3532</f>
        <v>0</v>
      </c>
    </row>
    <row r="3533" spans="1:7">
      <c r="B3533" s="256">
        <v>46105</v>
      </c>
      <c r="C3533" s="249"/>
      <c r="D3533" s="364"/>
      <c r="E3533" s="268">
        <v>3</v>
      </c>
      <c r="F3533" s="258"/>
      <c r="G3533" s="289">
        <f t="shared" ref="G3533:G3541" si="355">C3533*D3533</f>
        <v>0</v>
      </c>
    </row>
    <row r="3534" spans="1:7">
      <c r="B3534" s="256"/>
      <c r="C3534" s="249"/>
      <c r="D3534" s="364"/>
      <c r="E3534" s="268"/>
      <c r="F3534" s="258"/>
      <c r="G3534" s="289">
        <f t="shared" si="355"/>
        <v>0</v>
      </c>
    </row>
    <row r="3535" spans="1:7">
      <c r="B3535" s="256"/>
      <c r="C3535" s="249"/>
      <c r="D3535" s="364"/>
      <c r="E3535" s="402"/>
      <c r="F3535" s="258"/>
      <c r="G3535" s="289">
        <f t="shared" si="355"/>
        <v>0</v>
      </c>
    </row>
    <row r="3536" spans="1:7">
      <c r="B3536" s="256"/>
      <c r="C3536" s="249"/>
      <c r="D3536" s="364"/>
      <c r="E3536" s="268"/>
      <c r="F3536" s="258"/>
      <c r="G3536" s="289">
        <f t="shared" si="355"/>
        <v>0</v>
      </c>
    </row>
    <row r="3537" spans="2:7">
      <c r="B3537" s="267"/>
      <c r="C3537" s="403"/>
      <c r="D3537" s="303"/>
      <c r="E3537" s="303"/>
      <c r="F3537" s="258"/>
      <c r="G3537" s="289">
        <f t="shared" si="355"/>
        <v>0</v>
      </c>
    </row>
    <row r="3538" spans="2:7">
      <c r="B3538" s="256"/>
      <c r="C3538" s="249"/>
      <c r="D3538" s="364"/>
      <c r="E3538" s="364"/>
      <c r="F3538" s="268"/>
      <c r="G3538" s="289">
        <f t="shared" si="355"/>
        <v>0</v>
      </c>
    </row>
    <row r="3539" spans="2:7">
      <c r="B3539" s="256"/>
      <c r="C3539" s="249"/>
      <c r="D3539" s="364"/>
      <c r="E3539" s="364"/>
      <c r="F3539" s="268"/>
      <c r="G3539" s="289">
        <f t="shared" si="355"/>
        <v>0</v>
      </c>
    </row>
    <row r="3540" spans="2:7">
      <c r="B3540" s="256"/>
      <c r="C3540" s="249"/>
      <c r="D3540" s="364"/>
      <c r="E3540" s="364"/>
      <c r="F3540" s="268"/>
      <c r="G3540" s="289">
        <f t="shared" si="355"/>
        <v>0</v>
      </c>
    </row>
    <row r="3541" spans="2:7">
      <c r="B3541" s="256"/>
      <c r="C3541" s="249"/>
      <c r="D3541" s="364"/>
      <c r="E3541" s="303"/>
      <c r="F3541" s="268"/>
      <c r="G3541" s="289">
        <f t="shared" si="355"/>
        <v>0</v>
      </c>
    </row>
    <row r="3542" spans="2:7">
      <c r="B3542" s="311"/>
      <c r="C3542" s="83"/>
      <c r="D3542" s="364"/>
      <c r="E3542" s="303"/>
      <c r="F3542" s="268"/>
      <c r="G3542" s="289">
        <f t="shared" ref="G3542:G3543" si="356">C3542*D3542</f>
        <v>0</v>
      </c>
    </row>
    <row r="3543" spans="2:7">
      <c r="B3543" s="311"/>
      <c r="C3543" s="96"/>
      <c r="D3543" s="364"/>
      <c r="E3543" s="303"/>
      <c r="F3543" s="268"/>
      <c r="G3543" s="289">
        <f t="shared" si="356"/>
        <v>0</v>
      </c>
    </row>
    <row r="3544" spans="2:7">
      <c r="B3544" s="493" t="s">
        <v>16</v>
      </c>
      <c r="C3544" s="494"/>
      <c r="D3544" s="276">
        <f>SUM(D3529:D3543)</f>
        <v>36</v>
      </c>
      <c r="E3544" s="276">
        <f>SUM(E3530:E3543)</f>
        <v>14</v>
      </c>
      <c r="F3544" s="276">
        <f>D3544-E3544</f>
        <v>22</v>
      </c>
      <c r="G3544" s="277">
        <f>SUM(G3529:G3543)</f>
        <v>179820</v>
      </c>
    </row>
    <row r="3546" spans="2:7">
      <c r="B3546" s="493" t="s">
        <v>18</v>
      </c>
      <c r="C3546" s="495"/>
      <c r="D3546" s="495"/>
      <c r="E3546" s="494"/>
      <c r="F3546" s="276" t="s">
        <v>19</v>
      </c>
      <c r="G3546" s="279" t="s">
        <v>20</v>
      </c>
    </row>
    <row r="3547" spans="2:7">
      <c r="B3547" s="496" t="str">
        <f>B3510</f>
        <v>Saldo Awal 2  Jan 2026</v>
      </c>
      <c r="C3547" s="497"/>
      <c r="D3547" s="497"/>
      <c r="E3547" s="498"/>
      <c r="F3547" s="276">
        <f>D3529</f>
        <v>0</v>
      </c>
      <c r="G3547" s="277">
        <f>G3529</f>
        <v>0</v>
      </c>
    </row>
    <row r="3548" spans="2:7">
      <c r="B3548" s="496" t="s">
        <v>518</v>
      </c>
      <c r="C3548" s="497"/>
      <c r="D3548" s="497"/>
      <c r="E3548" s="498"/>
      <c r="F3548" s="276">
        <f>D3544-F3547</f>
        <v>36</v>
      </c>
      <c r="G3548" s="277">
        <f>G3544-G3547</f>
        <v>179820</v>
      </c>
    </row>
    <row r="3549" spans="2:7">
      <c r="B3549" s="496" t="str">
        <f>B3481</f>
        <v>Saldo Akhir 31 Maret 2026</v>
      </c>
      <c r="C3549" s="497"/>
      <c r="D3549" s="497"/>
      <c r="E3549" s="498"/>
      <c r="F3549" s="280">
        <f>SUM(B3552:B3555)</f>
        <v>22</v>
      </c>
      <c r="G3549" s="281">
        <f>SUM(D3552:E3555)</f>
        <v>109890</v>
      </c>
    </row>
    <row r="3550" spans="2:7">
      <c r="B3550" s="282" t="s">
        <v>465</v>
      </c>
      <c r="C3550" s="283"/>
      <c r="D3550" s="283"/>
      <c r="E3550" s="284"/>
      <c r="F3550" s="285"/>
      <c r="G3550" s="286"/>
    </row>
    <row r="3551" spans="2:7" ht="30">
      <c r="B3551" s="255" t="s">
        <v>22</v>
      </c>
      <c r="C3551" s="254" t="s">
        <v>23</v>
      </c>
      <c r="D3551" s="499" t="s">
        <v>20</v>
      </c>
      <c r="E3551" s="499"/>
      <c r="F3551" s="287"/>
      <c r="G3551" s="288"/>
    </row>
    <row r="3552" spans="2:7">
      <c r="B3552" s="268">
        <f>F3544</f>
        <v>22</v>
      </c>
      <c r="C3552" s="257">
        <v>4995</v>
      </c>
      <c r="D3552" s="500">
        <f>B3552*C3552</f>
        <v>109890</v>
      </c>
      <c r="E3552" s="500"/>
      <c r="F3552" s="285"/>
      <c r="G3552" s="286"/>
    </row>
    <row r="3553" spans="1:7">
      <c r="B3553" s="268"/>
      <c r="C3553" s="289"/>
      <c r="D3553" s="500">
        <f t="shared" ref="D3553:D3555" si="357">B3553*C3553</f>
        <v>0</v>
      </c>
      <c r="E3553" s="500"/>
      <c r="F3553" s="285"/>
      <c r="G3553" s="286"/>
    </row>
    <row r="3554" spans="1:7">
      <c r="B3554" s="268"/>
      <c r="C3554" s="289"/>
      <c r="D3554" s="500">
        <f t="shared" si="357"/>
        <v>0</v>
      </c>
      <c r="E3554" s="500"/>
      <c r="F3554" s="285"/>
      <c r="G3554" s="286"/>
    </row>
    <row r="3555" spans="1:7">
      <c r="B3555" s="268"/>
      <c r="C3555" s="289"/>
      <c r="D3555" s="500">
        <f t="shared" si="357"/>
        <v>0</v>
      </c>
      <c r="E3555" s="500"/>
      <c r="F3555" s="285"/>
      <c r="G3555" s="286"/>
    </row>
    <row r="3556" spans="1:7">
      <c r="B3556" s="501" t="s">
        <v>24</v>
      </c>
      <c r="C3556" s="501"/>
      <c r="D3556" s="501"/>
      <c r="E3556" s="501"/>
      <c r="F3556" s="276">
        <f>F3547+F3548-F3549</f>
        <v>14</v>
      </c>
      <c r="G3556" s="277">
        <f>G3547+G3548-G3549</f>
        <v>69930</v>
      </c>
    </row>
    <row r="3559" spans="1:7">
      <c r="B3559" s="502" t="s">
        <v>0</v>
      </c>
      <c r="C3559" s="502"/>
      <c r="D3559" s="502"/>
      <c r="E3559" s="502"/>
      <c r="F3559" s="502"/>
      <c r="G3559" s="502"/>
    </row>
    <row r="3561" spans="1:7">
      <c r="A3561" s="250">
        <v>101</v>
      </c>
      <c r="B3561" s="252" t="s">
        <v>1</v>
      </c>
      <c r="C3561" s="253" t="str">
        <f>'Rekap Master'!B110</f>
        <v>Kertas NCR Middle</v>
      </c>
      <c r="G3561" s="253"/>
    </row>
    <row r="3562" spans="1:7">
      <c r="B3562" s="252" t="s">
        <v>48</v>
      </c>
      <c r="C3562" s="308" t="s">
        <v>41</v>
      </c>
      <c r="G3562" s="253"/>
    </row>
    <row r="3563" spans="1:7">
      <c r="G3563" s="253"/>
    </row>
    <row r="3564" spans="1:7" ht="15" customHeight="1">
      <c r="B3564" s="499" t="s">
        <v>5</v>
      </c>
      <c r="C3564" s="487" t="s">
        <v>6</v>
      </c>
      <c r="D3564" s="489" t="s">
        <v>7</v>
      </c>
      <c r="E3564" s="490"/>
      <c r="F3564" s="491"/>
      <c r="G3564" s="492" t="s">
        <v>8</v>
      </c>
    </row>
    <row r="3565" spans="1:7">
      <c r="B3565" s="499"/>
      <c r="C3565" s="488"/>
      <c r="D3565" s="254" t="s">
        <v>9</v>
      </c>
      <c r="E3565" s="254" t="s">
        <v>10</v>
      </c>
      <c r="F3565" s="254" t="s">
        <v>11</v>
      </c>
      <c r="G3565" s="492"/>
    </row>
    <row r="3566" spans="1:7">
      <c r="B3566" s="267">
        <v>46024</v>
      </c>
      <c r="C3566" s="401">
        <v>75000</v>
      </c>
      <c r="D3566" s="258">
        <v>3</v>
      </c>
      <c r="E3566" s="258"/>
      <c r="F3566" s="258">
        <f>D3566</f>
        <v>3</v>
      </c>
      <c r="G3566" s="257">
        <f>C3566*D3566</f>
        <v>225000</v>
      </c>
    </row>
    <row r="3567" spans="1:7">
      <c r="B3567" s="428"/>
      <c r="C3567" s="401"/>
      <c r="D3567" s="258"/>
      <c r="E3567" s="258"/>
      <c r="F3567" s="258"/>
      <c r="G3567" s="257">
        <f t="shared" ref="G3567:G3577" si="358">C3567*D3567</f>
        <v>0</v>
      </c>
    </row>
    <row r="3568" spans="1:7">
      <c r="B3568" s="431"/>
      <c r="C3568" s="257"/>
      <c r="D3568" s="258"/>
      <c r="E3568" s="258"/>
      <c r="F3568" s="258"/>
      <c r="G3568" s="257">
        <f t="shared" si="358"/>
        <v>0</v>
      </c>
    </row>
    <row r="3569" spans="2:7">
      <c r="B3569" s="431"/>
      <c r="C3569" s="22"/>
      <c r="D3569" s="266"/>
      <c r="E3569" s="268"/>
      <c r="F3569" s="258"/>
      <c r="G3569" s="257">
        <f t="shared" si="358"/>
        <v>0</v>
      </c>
    </row>
    <row r="3570" spans="2:7">
      <c r="B3570" s="297"/>
      <c r="C3570" s="22"/>
      <c r="D3570" s="266"/>
      <c r="E3570" s="268"/>
      <c r="F3570" s="258"/>
      <c r="G3570" s="257">
        <f t="shared" si="358"/>
        <v>0</v>
      </c>
    </row>
    <row r="3571" spans="2:7">
      <c r="B3571" s="428"/>
      <c r="C3571" s="401"/>
      <c r="D3571" s="258"/>
      <c r="E3571" s="258"/>
      <c r="F3571" s="258"/>
      <c r="G3571" s="257">
        <f t="shared" si="358"/>
        <v>0</v>
      </c>
    </row>
    <row r="3572" spans="2:7">
      <c r="B3572" s="297"/>
      <c r="C3572" s="22"/>
      <c r="D3572" s="266"/>
      <c r="E3572" s="268"/>
      <c r="F3572" s="258"/>
      <c r="G3572" s="257">
        <f t="shared" si="358"/>
        <v>0</v>
      </c>
    </row>
    <row r="3573" spans="2:7">
      <c r="B3573" s="297"/>
      <c r="C3573" s="22"/>
      <c r="D3573" s="266"/>
      <c r="E3573" s="268"/>
      <c r="F3573" s="258"/>
      <c r="G3573" s="257">
        <f t="shared" si="358"/>
        <v>0</v>
      </c>
    </row>
    <row r="3574" spans="2:7">
      <c r="B3574" s="256"/>
      <c r="C3574" s="257"/>
      <c r="D3574" s="258"/>
      <c r="E3574" s="258"/>
      <c r="F3574" s="258"/>
      <c r="G3574" s="257">
        <f t="shared" si="358"/>
        <v>0</v>
      </c>
    </row>
    <row r="3575" spans="2:7">
      <c r="B3575" s="256"/>
      <c r="C3575" s="257"/>
      <c r="D3575" s="271"/>
      <c r="E3575" s="258"/>
      <c r="F3575" s="258"/>
      <c r="G3575" s="257">
        <f t="shared" si="358"/>
        <v>0</v>
      </c>
    </row>
    <row r="3576" spans="2:7">
      <c r="B3576" s="256"/>
      <c r="C3576" s="22"/>
      <c r="D3576" s="266"/>
      <c r="E3576" s="258"/>
      <c r="F3576" s="258"/>
      <c r="G3576" s="257">
        <f t="shared" si="358"/>
        <v>0</v>
      </c>
    </row>
    <row r="3577" spans="2:7">
      <c r="B3577" s="256"/>
      <c r="C3577" s="22"/>
      <c r="D3577" s="258"/>
      <c r="E3577" s="258"/>
      <c r="F3577" s="258"/>
      <c r="G3577" s="257">
        <f t="shared" si="358"/>
        <v>0</v>
      </c>
    </row>
    <row r="3578" spans="2:7">
      <c r="B3578" s="256"/>
      <c r="C3578" s="83"/>
      <c r="D3578" s="266"/>
      <c r="E3578" s="268"/>
      <c r="F3578" s="258"/>
      <c r="G3578" s="272">
        <f t="shared" ref="G3578:G3580" si="359">C3578*D3578</f>
        <v>0</v>
      </c>
    </row>
    <row r="3579" spans="2:7">
      <c r="B3579" s="256"/>
      <c r="C3579" s="83"/>
      <c r="D3579" s="266"/>
      <c r="E3579" s="268"/>
      <c r="F3579" s="258"/>
      <c r="G3579" s="272">
        <f t="shared" si="359"/>
        <v>0</v>
      </c>
    </row>
    <row r="3580" spans="2:7">
      <c r="B3580" s="256"/>
      <c r="C3580" s="83"/>
      <c r="D3580" s="266"/>
      <c r="E3580" s="273"/>
      <c r="F3580" s="258"/>
      <c r="G3580" s="272">
        <f t="shared" si="359"/>
        <v>0</v>
      </c>
    </row>
    <row r="3581" spans="2:7">
      <c r="B3581" s="256"/>
      <c r="C3581" s="83"/>
      <c r="D3581" s="266"/>
      <c r="E3581" s="273"/>
      <c r="F3581" s="258"/>
      <c r="G3581" s="272"/>
    </row>
    <row r="3582" spans="2:7">
      <c r="B3582" s="256"/>
      <c r="C3582" s="83"/>
      <c r="D3582" s="266"/>
      <c r="E3582" s="273"/>
      <c r="F3582" s="258"/>
      <c r="G3582" s="272">
        <f>C3582*D3582</f>
        <v>0</v>
      </c>
    </row>
    <row r="3583" spans="2:7">
      <c r="B3583" s="256"/>
      <c r="C3583" s="83"/>
      <c r="D3583" s="266"/>
      <c r="E3583" s="273"/>
      <c r="F3583" s="258"/>
      <c r="G3583" s="272"/>
    </row>
    <row r="3584" spans="2:7">
      <c r="B3584" s="256"/>
      <c r="C3584" s="83"/>
      <c r="D3584" s="266"/>
      <c r="E3584" s="273"/>
      <c r="F3584" s="258"/>
      <c r="G3584" s="272"/>
    </row>
    <row r="3585" spans="2:7">
      <c r="B3585" s="256"/>
      <c r="C3585" s="83"/>
      <c r="D3585" s="266"/>
      <c r="E3585" s="273"/>
      <c r="F3585" s="258"/>
      <c r="G3585" s="272">
        <f>C3585*D3585</f>
        <v>0</v>
      </c>
    </row>
    <row r="3586" spans="2:7">
      <c r="B3586" s="256"/>
      <c r="C3586" s="83"/>
      <c r="D3586" s="266"/>
      <c r="E3586" s="273"/>
      <c r="F3586" s="258"/>
      <c r="G3586" s="272"/>
    </row>
    <row r="3587" spans="2:7">
      <c r="B3587" s="256"/>
      <c r="C3587" s="83"/>
      <c r="D3587" s="266"/>
      <c r="E3587" s="273"/>
      <c r="F3587" s="258"/>
      <c r="G3587" s="272">
        <f t="shared" ref="G3587:G3588" si="360">C3587*D3587</f>
        <v>0</v>
      </c>
    </row>
    <row r="3588" spans="2:7">
      <c r="B3588" s="256"/>
      <c r="C3588" s="83"/>
      <c r="D3588" s="266"/>
      <c r="E3588" s="273"/>
      <c r="F3588" s="258"/>
      <c r="G3588" s="272">
        <f t="shared" si="360"/>
        <v>0</v>
      </c>
    </row>
    <row r="3589" spans="2:7">
      <c r="B3589" s="493" t="s">
        <v>16</v>
      </c>
      <c r="C3589" s="494"/>
      <c r="D3589" s="276">
        <f>SUM(D3566:D3585)</f>
        <v>3</v>
      </c>
      <c r="E3589" s="276">
        <f>SUM(E3567:E3588)</f>
        <v>0</v>
      </c>
      <c r="F3589" s="276">
        <f>D3589-E3589</f>
        <v>3</v>
      </c>
      <c r="G3589" s="277">
        <f>SUM(G3566:G3580)</f>
        <v>225000</v>
      </c>
    </row>
    <row r="3590" spans="2:7">
      <c r="B3590" s="493" t="s">
        <v>18</v>
      </c>
      <c r="C3590" s="495"/>
      <c r="D3590" s="495"/>
      <c r="E3590" s="494"/>
      <c r="F3590" s="276" t="s">
        <v>19</v>
      </c>
      <c r="G3590" s="279" t="s">
        <v>20</v>
      </c>
    </row>
    <row r="3591" spans="2:7">
      <c r="B3591" s="496" t="str">
        <f>B3547</f>
        <v>Saldo Awal 2  Jan 2026</v>
      </c>
      <c r="C3591" s="497"/>
      <c r="D3591" s="497"/>
      <c r="E3591" s="498"/>
      <c r="F3591" s="276">
        <f>D3566</f>
        <v>3</v>
      </c>
      <c r="G3591" s="277">
        <f>G3566</f>
        <v>225000</v>
      </c>
    </row>
    <row r="3592" spans="2:7">
      <c r="B3592" s="496" t="s">
        <v>518</v>
      </c>
      <c r="C3592" s="497"/>
      <c r="D3592" s="497"/>
      <c r="E3592" s="498"/>
      <c r="F3592" s="276">
        <f>D3589-F3591</f>
        <v>0</v>
      </c>
      <c r="G3592" s="277">
        <f>G3589-G3591</f>
        <v>0</v>
      </c>
    </row>
    <row r="3593" spans="2:7">
      <c r="B3593" s="496" t="str">
        <f>B3549</f>
        <v>Saldo Akhir 31 Maret 2026</v>
      </c>
      <c r="C3593" s="497"/>
      <c r="D3593" s="497"/>
      <c r="E3593" s="498"/>
      <c r="F3593" s="280">
        <f>SUM(B3596:B3599)</f>
        <v>3</v>
      </c>
      <c r="G3593" s="281">
        <f>SUM(D3596:E3599)</f>
        <v>225000</v>
      </c>
    </row>
    <row r="3594" spans="2:7">
      <c r="B3594" s="282" t="s">
        <v>465</v>
      </c>
      <c r="C3594" s="283"/>
      <c r="D3594" s="283"/>
      <c r="E3594" s="284"/>
      <c r="F3594" s="285"/>
      <c r="G3594" s="286"/>
    </row>
    <row r="3595" spans="2:7" ht="30">
      <c r="B3595" s="255" t="s">
        <v>22</v>
      </c>
      <c r="C3595" s="254" t="s">
        <v>23</v>
      </c>
      <c r="D3595" s="499" t="s">
        <v>20</v>
      </c>
      <c r="E3595" s="499"/>
      <c r="F3595" s="287"/>
      <c r="G3595" s="288"/>
    </row>
    <row r="3596" spans="2:7">
      <c r="B3596" s="268">
        <f>F3589</f>
        <v>3</v>
      </c>
      <c r="C3596" s="401">
        <v>75000</v>
      </c>
      <c r="D3596" s="500">
        <f>B3596*C3596</f>
        <v>225000</v>
      </c>
      <c r="E3596" s="500"/>
      <c r="F3596" s="285"/>
      <c r="G3596" s="286"/>
    </row>
    <row r="3597" spans="2:7">
      <c r="B3597" s="268"/>
      <c r="C3597" s="81"/>
      <c r="D3597" s="500">
        <f t="shared" ref="D3597:D3599" si="361">B3597*C3597</f>
        <v>0</v>
      </c>
      <c r="E3597" s="500"/>
      <c r="F3597" s="285"/>
      <c r="G3597" s="286"/>
    </row>
    <row r="3598" spans="2:7">
      <c r="B3598" s="268"/>
      <c r="C3598" s="289"/>
      <c r="D3598" s="500">
        <f t="shared" si="361"/>
        <v>0</v>
      </c>
      <c r="E3598" s="500"/>
      <c r="F3598" s="285"/>
      <c r="G3598" s="286"/>
    </row>
    <row r="3599" spans="2:7">
      <c r="B3599" s="268"/>
      <c r="C3599" s="289"/>
      <c r="D3599" s="500">
        <f t="shared" si="361"/>
        <v>0</v>
      </c>
      <c r="E3599" s="500"/>
      <c r="F3599" s="285"/>
      <c r="G3599" s="286"/>
    </row>
    <row r="3600" spans="2:7">
      <c r="B3600" s="501" t="s">
        <v>24</v>
      </c>
      <c r="C3600" s="501"/>
      <c r="D3600" s="501"/>
      <c r="E3600" s="501"/>
      <c r="F3600" s="276">
        <f>F3591+F3592-F3593</f>
        <v>0</v>
      </c>
      <c r="G3600" s="277">
        <f>G3591+G3592-G3593</f>
        <v>0</v>
      </c>
    </row>
    <row r="3602" spans="1:7">
      <c r="B3602" s="502" t="s">
        <v>0</v>
      </c>
      <c r="C3602" s="502"/>
      <c r="D3602" s="502"/>
      <c r="E3602" s="502"/>
      <c r="F3602" s="502"/>
      <c r="G3602" s="502"/>
    </row>
    <row r="3604" spans="1:7">
      <c r="A3604" s="250">
        <v>102</v>
      </c>
      <c r="B3604" s="252" t="s">
        <v>1</v>
      </c>
      <c r="C3604" s="253" t="str">
        <f>'Rekap Master'!B111</f>
        <v>Kertas NCR  Botom</v>
      </c>
      <c r="G3604" s="253"/>
    </row>
    <row r="3605" spans="1:7">
      <c r="B3605" s="252" t="s">
        <v>48</v>
      </c>
      <c r="C3605" s="308" t="s">
        <v>41</v>
      </c>
      <c r="G3605" s="253"/>
    </row>
    <row r="3606" spans="1:7">
      <c r="G3606" s="253"/>
    </row>
    <row r="3607" spans="1:7">
      <c r="B3607" s="499" t="s">
        <v>5</v>
      </c>
      <c r="C3607" s="487" t="s">
        <v>6</v>
      </c>
      <c r="D3607" s="489" t="s">
        <v>7</v>
      </c>
      <c r="E3607" s="490"/>
      <c r="F3607" s="491"/>
      <c r="G3607" s="492" t="s">
        <v>8</v>
      </c>
    </row>
    <row r="3608" spans="1:7" ht="15" customHeight="1">
      <c r="B3608" s="499"/>
      <c r="C3608" s="488"/>
      <c r="D3608" s="254" t="s">
        <v>9</v>
      </c>
      <c r="E3608" s="254" t="s">
        <v>10</v>
      </c>
      <c r="F3608" s="254" t="s">
        <v>11</v>
      </c>
      <c r="G3608" s="492"/>
    </row>
    <row r="3609" spans="1:7">
      <c r="B3609" s="267">
        <v>46024</v>
      </c>
      <c r="C3609" s="401">
        <v>75000</v>
      </c>
      <c r="D3609" s="258">
        <v>3</v>
      </c>
      <c r="E3609" s="258"/>
      <c r="F3609" s="258">
        <f>D3609-E3609</f>
        <v>3</v>
      </c>
      <c r="G3609" s="257">
        <f>C3609*D3609</f>
        <v>225000</v>
      </c>
    </row>
    <row r="3610" spans="1:7">
      <c r="B3610" s="428"/>
      <c r="C3610" s="401"/>
      <c r="D3610" s="258"/>
      <c r="E3610" s="258"/>
      <c r="F3610" s="258"/>
      <c r="G3610" s="272">
        <f t="shared" ref="G3610:G3632" si="362">C3610*D3610</f>
        <v>0</v>
      </c>
    </row>
    <row r="3611" spans="1:7">
      <c r="B3611" s="431"/>
      <c r="C3611" s="257"/>
      <c r="D3611" s="258"/>
      <c r="E3611" s="258"/>
      <c r="F3611" s="258"/>
      <c r="G3611" s="272">
        <f t="shared" si="362"/>
        <v>0</v>
      </c>
    </row>
    <row r="3612" spans="1:7">
      <c r="B3612" s="431"/>
      <c r="C3612" s="22"/>
      <c r="D3612" s="266"/>
      <c r="E3612" s="268"/>
      <c r="F3612" s="258"/>
      <c r="G3612" s="272">
        <f t="shared" si="362"/>
        <v>0</v>
      </c>
    </row>
    <row r="3613" spans="1:7">
      <c r="B3613" s="297"/>
      <c r="C3613" s="22"/>
      <c r="D3613" s="266"/>
      <c r="E3613" s="268"/>
      <c r="F3613" s="258"/>
      <c r="G3613" s="272">
        <f t="shared" si="362"/>
        <v>0</v>
      </c>
    </row>
    <row r="3614" spans="1:7">
      <c r="B3614" s="428"/>
      <c r="C3614" s="401"/>
      <c r="D3614" s="258"/>
      <c r="E3614" s="258"/>
      <c r="F3614" s="258"/>
      <c r="G3614" s="272">
        <f t="shared" si="362"/>
        <v>0</v>
      </c>
    </row>
    <row r="3615" spans="1:7">
      <c r="B3615" s="297"/>
      <c r="C3615" s="22"/>
      <c r="D3615" s="266"/>
      <c r="E3615" s="268"/>
      <c r="F3615" s="258"/>
      <c r="G3615" s="272">
        <f t="shared" si="362"/>
        <v>0</v>
      </c>
    </row>
    <row r="3616" spans="1:7">
      <c r="B3616" s="297"/>
      <c r="C3616" s="22"/>
      <c r="D3616" s="266"/>
      <c r="E3616" s="268"/>
      <c r="F3616" s="258"/>
      <c r="G3616" s="272">
        <f t="shared" si="362"/>
        <v>0</v>
      </c>
    </row>
    <row r="3617" spans="2:7">
      <c r="B3617" s="256"/>
      <c r="C3617" s="22"/>
      <c r="D3617" s="266"/>
      <c r="E3617" s="268"/>
      <c r="F3617" s="258"/>
      <c r="G3617" s="272">
        <f t="shared" si="362"/>
        <v>0</v>
      </c>
    </row>
    <row r="3618" spans="2:7">
      <c r="B3618" s="256"/>
      <c r="C3618" s="257"/>
      <c r="D3618" s="258"/>
      <c r="E3618" s="258"/>
      <c r="F3618" s="258"/>
      <c r="G3618" s="272">
        <f t="shared" si="362"/>
        <v>0</v>
      </c>
    </row>
    <row r="3619" spans="2:7">
      <c r="B3619" s="256"/>
      <c r="C3619" s="257"/>
      <c r="D3619" s="271"/>
      <c r="E3619" s="258"/>
      <c r="F3619" s="258"/>
      <c r="G3619" s="272">
        <f t="shared" si="362"/>
        <v>0</v>
      </c>
    </row>
    <row r="3620" spans="2:7">
      <c r="B3620" s="256"/>
      <c r="C3620" s="22"/>
      <c r="D3620" s="258"/>
      <c r="E3620" s="258"/>
      <c r="F3620" s="258"/>
      <c r="G3620" s="272">
        <f t="shared" si="362"/>
        <v>0</v>
      </c>
    </row>
    <row r="3621" spans="2:7">
      <c r="B3621" s="256"/>
      <c r="C3621" s="81"/>
      <c r="D3621" s="266"/>
      <c r="E3621" s="268"/>
      <c r="F3621" s="258"/>
      <c r="G3621" s="272">
        <f t="shared" si="362"/>
        <v>0</v>
      </c>
    </row>
    <row r="3622" spans="2:7">
      <c r="B3622" s="256"/>
      <c r="C3622" s="81"/>
      <c r="D3622" s="266"/>
      <c r="E3622" s="268"/>
      <c r="F3622" s="258"/>
      <c r="G3622" s="272"/>
    </row>
    <row r="3623" spans="2:7">
      <c r="B3623" s="256"/>
      <c r="C3623" s="81"/>
      <c r="D3623" s="266"/>
      <c r="E3623" s="268"/>
      <c r="F3623" s="258"/>
      <c r="G3623" s="272">
        <f t="shared" si="362"/>
        <v>0</v>
      </c>
    </row>
    <row r="3624" spans="2:7">
      <c r="B3624" s="256"/>
      <c r="C3624" s="81"/>
      <c r="D3624" s="266"/>
      <c r="E3624" s="268"/>
      <c r="F3624" s="258"/>
      <c r="G3624" s="272"/>
    </row>
    <row r="3625" spans="2:7">
      <c r="B3625" s="256"/>
      <c r="C3625" s="81"/>
      <c r="D3625" s="266"/>
      <c r="E3625" s="268"/>
      <c r="F3625" s="258"/>
      <c r="G3625" s="272"/>
    </row>
    <row r="3626" spans="2:7">
      <c r="B3626" s="256"/>
      <c r="C3626" s="81"/>
      <c r="D3626" s="266"/>
      <c r="E3626" s="273"/>
      <c r="F3626" s="258"/>
      <c r="G3626" s="272">
        <f t="shared" si="362"/>
        <v>0</v>
      </c>
    </row>
    <row r="3627" spans="2:7">
      <c r="B3627" s="256"/>
      <c r="C3627" s="81"/>
      <c r="D3627" s="266"/>
      <c r="E3627" s="273"/>
      <c r="F3627" s="258"/>
      <c r="G3627" s="272"/>
    </row>
    <row r="3628" spans="2:7">
      <c r="B3628" s="256"/>
      <c r="C3628" s="81"/>
      <c r="D3628" s="266"/>
      <c r="E3628" s="273"/>
      <c r="F3628" s="258"/>
      <c r="G3628" s="272"/>
    </row>
    <row r="3629" spans="2:7">
      <c r="B3629" s="256"/>
      <c r="C3629" s="81"/>
      <c r="D3629" s="266"/>
      <c r="E3629" s="273"/>
      <c r="F3629" s="258"/>
      <c r="G3629" s="272">
        <f t="shared" si="362"/>
        <v>0</v>
      </c>
    </row>
    <row r="3630" spans="2:7">
      <c r="B3630" s="256"/>
      <c r="C3630" s="81"/>
      <c r="D3630" s="266"/>
      <c r="E3630" s="273"/>
      <c r="F3630" s="258"/>
      <c r="G3630" s="272">
        <f t="shared" ref="G3630" si="363">C3630*D3630</f>
        <v>0</v>
      </c>
    </row>
    <row r="3631" spans="2:7">
      <c r="B3631" s="256"/>
      <c r="C3631" s="81"/>
      <c r="D3631" s="266"/>
      <c r="E3631" s="273"/>
      <c r="F3631" s="258"/>
      <c r="G3631" s="272">
        <f t="shared" si="362"/>
        <v>0</v>
      </c>
    </row>
    <row r="3632" spans="2:7">
      <c r="B3632" s="256"/>
      <c r="C3632" s="81"/>
      <c r="D3632" s="266"/>
      <c r="E3632" s="273"/>
      <c r="F3632" s="258"/>
      <c r="G3632" s="272">
        <f t="shared" si="362"/>
        <v>0</v>
      </c>
    </row>
    <row r="3633" spans="1:7">
      <c r="B3633" s="493" t="s">
        <v>16</v>
      </c>
      <c r="C3633" s="494"/>
      <c r="D3633" s="276">
        <f>SUM(D3609:D3632)</f>
        <v>3</v>
      </c>
      <c r="E3633" s="276">
        <f>SUM(E3610:E3632)</f>
        <v>0</v>
      </c>
      <c r="F3633" s="276">
        <f>D3633-E3633</f>
        <v>3</v>
      </c>
      <c r="G3633" s="277">
        <f>SUM(G3609:G3629)</f>
        <v>225000</v>
      </c>
    </row>
    <row r="3634" spans="1:7">
      <c r="B3634" s="493" t="s">
        <v>18</v>
      </c>
      <c r="C3634" s="495"/>
      <c r="D3634" s="495"/>
      <c r="E3634" s="494"/>
      <c r="F3634" s="276" t="s">
        <v>19</v>
      </c>
      <c r="G3634" s="279" t="s">
        <v>20</v>
      </c>
    </row>
    <row r="3635" spans="1:7">
      <c r="B3635" s="496" t="str">
        <f>B3591</f>
        <v>Saldo Awal 2  Jan 2026</v>
      </c>
      <c r="C3635" s="497"/>
      <c r="D3635" s="497"/>
      <c r="E3635" s="498"/>
      <c r="F3635" s="276">
        <f>D3609</f>
        <v>3</v>
      </c>
      <c r="G3635" s="277">
        <f>G3609</f>
        <v>225000</v>
      </c>
    </row>
    <row r="3636" spans="1:7">
      <c r="B3636" s="496" t="s">
        <v>518</v>
      </c>
      <c r="C3636" s="497"/>
      <c r="D3636" s="497"/>
      <c r="E3636" s="498"/>
      <c r="F3636" s="276">
        <f>D3633-F3635</f>
        <v>0</v>
      </c>
      <c r="G3636" s="277">
        <f>G3633-G3635</f>
        <v>0</v>
      </c>
    </row>
    <row r="3637" spans="1:7">
      <c r="B3637" s="496" t="str">
        <f>B3593</f>
        <v>Saldo Akhir 31 Maret 2026</v>
      </c>
      <c r="C3637" s="497"/>
      <c r="D3637" s="497"/>
      <c r="E3637" s="498"/>
      <c r="F3637" s="280">
        <f>SUM(B3640:B3643)</f>
        <v>3</v>
      </c>
      <c r="G3637" s="281">
        <f>SUM(D3640:E3643)</f>
        <v>225000</v>
      </c>
    </row>
    <row r="3638" spans="1:7">
      <c r="B3638" s="282" t="s">
        <v>465</v>
      </c>
      <c r="C3638" s="283"/>
      <c r="D3638" s="283"/>
      <c r="E3638" s="284"/>
      <c r="F3638" s="285"/>
      <c r="G3638" s="286"/>
    </row>
    <row r="3639" spans="1:7" ht="30">
      <c r="B3639" s="255" t="s">
        <v>22</v>
      </c>
      <c r="C3639" s="254" t="s">
        <v>23</v>
      </c>
      <c r="D3639" s="499" t="s">
        <v>20</v>
      </c>
      <c r="E3639" s="499"/>
      <c r="F3639" s="287"/>
      <c r="G3639" s="288"/>
    </row>
    <row r="3640" spans="1:7">
      <c r="B3640" s="268">
        <f>F3633</f>
        <v>3</v>
      </c>
      <c r="C3640" s="81">
        <v>75000</v>
      </c>
      <c r="D3640" s="500">
        <f>B3640*C3640</f>
        <v>225000</v>
      </c>
      <c r="E3640" s="500"/>
      <c r="F3640" s="285"/>
      <c r="G3640" s="286"/>
    </row>
    <row r="3641" spans="1:7">
      <c r="B3641" s="268"/>
      <c r="C3641" s="289"/>
      <c r="D3641" s="500">
        <f t="shared" ref="D3641:D3643" si="364">B3641*C3641</f>
        <v>0</v>
      </c>
      <c r="E3641" s="500"/>
      <c r="F3641" s="285"/>
      <c r="G3641" s="286"/>
    </row>
    <row r="3642" spans="1:7">
      <c r="B3642" s="268"/>
      <c r="C3642" s="289"/>
      <c r="D3642" s="500">
        <f t="shared" si="364"/>
        <v>0</v>
      </c>
      <c r="E3642" s="500"/>
      <c r="F3642" s="285"/>
      <c r="G3642" s="286"/>
    </row>
    <row r="3643" spans="1:7">
      <c r="B3643" s="268"/>
      <c r="C3643" s="289"/>
      <c r="D3643" s="500">
        <f t="shared" si="364"/>
        <v>0</v>
      </c>
      <c r="E3643" s="500"/>
      <c r="F3643" s="285"/>
      <c r="G3643" s="286"/>
    </row>
    <row r="3644" spans="1:7">
      <c r="B3644" s="501" t="s">
        <v>24</v>
      </c>
      <c r="C3644" s="501"/>
      <c r="D3644" s="501"/>
      <c r="E3644" s="501"/>
      <c r="F3644" s="276">
        <f>F3635+F3636-F3637</f>
        <v>0</v>
      </c>
      <c r="G3644" s="277">
        <f>G3635+G3636-G3637</f>
        <v>0</v>
      </c>
    </row>
    <row r="3646" spans="1:7">
      <c r="B3646" s="502" t="s">
        <v>0</v>
      </c>
      <c r="C3646" s="502"/>
      <c r="D3646" s="502"/>
      <c r="E3646" s="502"/>
      <c r="F3646" s="502"/>
      <c r="G3646" s="502"/>
    </row>
    <row r="3648" spans="1:7">
      <c r="A3648" s="250">
        <v>103</v>
      </c>
      <c r="B3648" s="252" t="s">
        <v>1</v>
      </c>
      <c r="C3648" s="253" t="str">
        <f>April!B21</f>
        <v>Kertas HVS 70 gsm A4 warna</v>
      </c>
      <c r="G3648" s="253"/>
    </row>
    <row r="3649" spans="2:7">
      <c r="B3649" s="252" t="s">
        <v>48</v>
      </c>
      <c r="C3649" s="308" t="s">
        <v>41</v>
      </c>
      <c r="G3649" s="253"/>
    </row>
    <row r="3650" spans="2:7">
      <c r="G3650" s="253"/>
    </row>
    <row r="3651" spans="2:7">
      <c r="B3651" s="499" t="s">
        <v>5</v>
      </c>
      <c r="C3651" s="487" t="s">
        <v>6</v>
      </c>
      <c r="D3651" s="489" t="s">
        <v>7</v>
      </c>
      <c r="E3651" s="490"/>
      <c r="F3651" s="491"/>
      <c r="G3651" s="492" t="s">
        <v>8</v>
      </c>
    </row>
    <row r="3652" spans="2:7">
      <c r="B3652" s="499"/>
      <c r="C3652" s="488"/>
      <c r="D3652" s="254" t="s">
        <v>9</v>
      </c>
      <c r="E3652" s="254" t="s">
        <v>10</v>
      </c>
      <c r="F3652" s="254" t="s">
        <v>11</v>
      </c>
      <c r="G3652" s="492"/>
    </row>
    <row r="3653" spans="2:7">
      <c r="B3653" s="267">
        <v>45659</v>
      </c>
      <c r="C3653" s="257">
        <v>70000</v>
      </c>
      <c r="D3653" s="258">
        <v>2</v>
      </c>
      <c r="E3653" s="258"/>
      <c r="F3653" s="258"/>
      <c r="G3653" s="257">
        <f>C3653*D3653</f>
        <v>140000</v>
      </c>
    </row>
    <row r="3654" spans="2:7">
      <c r="B3654" s="428"/>
      <c r="C3654" s="401"/>
      <c r="D3654" s="258"/>
      <c r="E3654" s="258"/>
      <c r="F3654" s="258"/>
      <c r="G3654" s="272">
        <f t="shared" ref="G3654:G3655" si="365">C3654*D3654</f>
        <v>0</v>
      </c>
    </row>
    <row r="3655" spans="2:7">
      <c r="B3655" s="256"/>
      <c r="C3655" s="257"/>
      <c r="D3655" s="258"/>
      <c r="E3655" s="258"/>
      <c r="F3655" s="258"/>
      <c r="G3655" s="272">
        <f t="shared" si="365"/>
        <v>0</v>
      </c>
    </row>
    <row r="3656" spans="2:7">
      <c r="B3656" s="256"/>
      <c r="C3656" s="257"/>
      <c r="D3656" s="258"/>
      <c r="E3656" s="258"/>
      <c r="F3656" s="258"/>
      <c r="G3656" s="272"/>
    </row>
    <row r="3657" spans="2:7">
      <c r="B3657" s="256"/>
      <c r="C3657" s="257"/>
      <c r="D3657" s="271"/>
      <c r="E3657" s="258"/>
      <c r="F3657" s="258"/>
      <c r="G3657" s="272">
        <f t="shared" ref="G3657" si="366">C3657*D3657</f>
        <v>0</v>
      </c>
    </row>
    <row r="3658" spans="2:7">
      <c r="B3658" s="256"/>
      <c r="C3658" s="81"/>
      <c r="D3658" s="266"/>
      <c r="E3658" s="268"/>
      <c r="F3658" s="258"/>
      <c r="G3658" s="272"/>
    </row>
    <row r="3659" spans="2:7">
      <c r="B3659" s="256"/>
      <c r="C3659" s="81"/>
      <c r="D3659" s="266"/>
      <c r="E3659" s="268"/>
      <c r="F3659" s="258"/>
      <c r="G3659" s="272"/>
    </row>
    <row r="3660" spans="2:7">
      <c r="B3660" s="256"/>
      <c r="C3660" s="81"/>
      <c r="D3660" s="266"/>
      <c r="E3660" s="268"/>
      <c r="F3660" s="258"/>
      <c r="G3660" s="272">
        <f t="shared" ref="G3660" si="367">C3660*D3660</f>
        <v>0</v>
      </c>
    </row>
    <row r="3661" spans="2:7">
      <c r="B3661" s="256"/>
      <c r="C3661" s="81"/>
      <c r="D3661" s="266"/>
      <c r="E3661" s="268"/>
      <c r="F3661" s="258"/>
      <c r="G3661" s="272"/>
    </row>
    <row r="3662" spans="2:7">
      <c r="B3662" s="256"/>
      <c r="C3662" s="81"/>
      <c r="D3662" s="266"/>
      <c r="E3662" s="268"/>
      <c r="F3662" s="258"/>
      <c r="G3662" s="272"/>
    </row>
    <row r="3663" spans="2:7">
      <c r="B3663" s="256"/>
      <c r="C3663" s="81"/>
      <c r="D3663" s="266"/>
      <c r="E3663" s="273"/>
      <c r="F3663" s="258"/>
      <c r="G3663" s="272">
        <f t="shared" ref="G3663" si="368">C3663*D3663</f>
        <v>0</v>
      </c>
    </row>
    <row r="3664" spans="2:7">
      <c r="B3664" s="256"/>
      <c r="C3664" s="81"/>
      <c r="D3664" s="266"/>
      <c r="E3664" s="273"/>
      <c r="F3664" s="258"/>
      <c r="G3664" s="272"/>
    </row>
    <row r="3665" spans="2:7">
      <c r="B3665" s="256"/>
      <c r="C3665" s="81"/>
      <c r="D3665" s="266"/>
      <c r="E3665" s="273"/>
      <c r="F3665" s="258"/>
      <c r="G3665" s="272"/>
    </row>
    <row r="3666" spans="2:7">
      <c r="B3666" s="256"/>
      <c r="C3666" s="81"/>
      <c r="D3666" s="266"/>
      <c r="E3666" s="273"/>
      <c r="F3666" s="258"/>
      <c r="G3666" s="272">
        <f t="shared" ref="G3666:G3669" si="369">C3666*D3666</f>
        <v>0</v>
      </c>
    </row>
    <row r="3667" spans="2:7">
      <c r="B3667" s="256"/>
      <c r="C3667" s="81"/>
      <c r="D3667" s="266"/>
      <c r="E3667" s="273"/>
      <c r="F3667" s="258"/>
      <c r="G3667" s="272">
        <f t="shared" si="369"/>
        <v>0</v>
      </c>
    </row>
    <row r="3668" spans="2:7">
      <c r="B3668" s="256"/>
      <c r="C3668" s="81"/>
      <c r="D3668" s="266"/>
      <c r="E3668" s="273"/>
      <c r="F3668" s="258"/>
      <c r="G3668" s="272">
        <f t="shared" si="369"/>
        <v>0</v>
      </c>
    </row>
    <row r="3669" spans="2:7">
      <c r="B3669" s="256"/>
      <c r="C3669" s="81"/>
      <c r="D3669" s="266"/>
      <c r="E3669" s="273"/>
      <c r="F3669" s="258"/>
      <c r="G3669" s="272">
        <f t="shared" si="369"/>
        <v>0</v>
      </c>
    </row>
    <row r="3670" spans="2:7">
      <c r="B3670" s="493" t="s">
        <v>16</v>
      </c>
      <c r="C3670" s="494"/>
      <c r="D3670" s="276">
        <f>SUM(D3653:D3669)</f>
        <v>2</v>
      </c>
      <c r="E3670" s="276">
        <f>SUM(E3654:E3669)</f>
        <v>0</v>
      </c>
      <c r="F3670" s="276">
        <f>D3670-E3670</f>
        <v>2</v>
      </c>
      <c r="G3670" s="277">
        <f>SUM(G3654:G3669)</f>
        <v>0</v>
      </c>
    </row>
    <row r="3671" spans="2:7">
      <c r="B3671" s="493" t="s">
        <v>18</v>
      </c>
      <c r="C3671" s="495"/>
      <c r="D3671" s="495"/>
      <c r="E3671" s="494"/>
      <c r="F3671" s="276" t="s">
        <v>19</v>
      </c>
      <c r="G3671" s="279" t="s">
        <v>20</v>
      </c>
    </row>
    <row r="3672" spans="2:7">
      <c r="B3672" s="496" t="str">
        <f>B3635</f>
        <v>Saldo Awal 2  Jan 2026</v>
      </c>
      <c r="C3672" s="497"/>
      <c r="D3672" s="497"/>
      <c r="E3672" s="498"/>
      <c r="F3672" s="276">
        <f>D3653</f>
        <v>2</v>
      </c>
      <c r="G3672" s="277">
        <f>G3653</f>
        <v>140000</v>
      </c>
    </row>
    <row r="3673" spans="2:7">
      <c r="B3673" s="496" t="s">
        <v>317</v>
      </c>
      <c r="C3673" s="497"/>
      <c r="D3673" s="497"/>
      <c r="E3673" s="498"/>
      <c r="F3673" s="276">
        <f>D3670-F3672</f>
        <v>0</v>
      </c>
      <c r="G3673" s="277"/>
    </row>
    <row r="3674" spans="2:7">
      <c r="B3674" s="496" t="str">
        <f>B3637</f>
        <v>Saldo Akhir 31 Maret 2026</v>
      </c>
      <c r="C3674" s="497"/>
      <c r="D3674" s="497"/>
      <c r="E3674" s="498"/>
      <c r="F3674" s="280">
        <f>SUM(B3677:B3680)</f>
        <v>2</v>
      </c>
      <c r="G3674" s="281">
        <f>SUM(D3677:E3680)</f>
        <v>140000</v>
      </c>
    </row>
    <row r="3675" spans="2:7">
      <c r="B3675" s="282" t="s">
        <v>465</v>
      </c>
      <c r="C3675" s="283"/>
      <c r="D3675" s="283"/>
      <c r="E3675" s="284"/>
      <c r="F3675" s="285"/>
      <c r="G3675" s="286"/>
    </row>
    <row r="3676" spans="2:7" ht="30">
      <c r="B3676" s="255" t="s">
        <v>22</v>
      </c>
      <c r="C3676" s="254" t="s">
        <v>23</v>
      </c>
      <c r="D3676" s="499" t="s">
        <v>20</v>
      </c>
      <c r="E3676" s="499"/>
      <c r="F3676" s="287"/>
      <c r="G3676" s="288"/>
    </row>
    <row r="3677" spans="2:7">
      <c r="B3677" s="268">
        <f>F3670</f>
        <v>2</v>
      </c>
      <c r="C3677" s="257">
        <v>70000</v>
      </c>
      <c r="D3677" s="500">
        <f>B3677*C3677</f>
        <v>140000</v>
      </c>
      <c r="E3677" s="500"/>
      <c r="F3677" s="285"/>
      <c r="G3677" s="286"/>
    </row>
    <row r="3678" spans="2:7">
      <c r="B3678" s="268"/>
      <c r="C3678" s="289"/>
      <c r="D3678" s="500">
        <f t="shared" ref="D3678:D3680" si="370">B3678*C3678</f>
        <v>0</v>
      </c>
      <c r="E3678" s="500"/>
      <c r="F3678" s="285"/>
      <c r="G3678" s="286"/>
    </row>
    <row r="3679" spans="2:7">
      <c r="B3679" s="268"/>
      <c r="C3679" s="289"/>
      <c r="D3679" s="500">
        <f t="shared" si="370"/>
        <v>0</v>
      </c>
      <c r="E3679" s="500"/>
      <c r="F3679" s="285"/>
      <c r="G3679" s="286"/>
    </row>
    <row r="3680" spans="2:7">
      <c r="B3680" s="268"/>
      <c r="C3680" s="289"/>
      <c r="D3680" s="500">
        <f t="shared" si="370"/>
        <v>0</v>
      </c>
      <c r="E3680" s="500"/>
      <c r="F3680" s="285"/>
      <c r="G3680" s="286"/>
    </row>
    <row r="3681" spans="1:7">
      <c r="B3681" s="501" t="s">
        <v>24</v>
      </c>
      <c r="C3681" s="501"/>
      <c r="D3681" s="501"/>
      <c r="E3681" s="501"/>
      <c r="F3681" s="276">
        <f>F3672+F3673-F3674</f>
        <v>0</v>
      </c>
      <c r="G3681" s="277">
        <f>G3672+G3673-G3674</f>
        <v>0</v>
      </c>
    </row>
    <row r="3685" spans="1:7">
      <c r="B3685" s="502" t="s">
        <v>0</v>
      </c>
      <c r="C3685" s="502"/>
      <c r="D3685" s="502"/>
      <c r="E3685" s="502"/>
      <c r="F3685" s="502"/>
      <c r="G3685" s="502"/>
    </row>
    <row r="3687" spans="1:7">
      <c r="A3687" s="250">
        <v>104</v>
      </c>
      <c r="B3687" s="252" t="s">
        <v>1</v>
      </c>
      <c r="C3687" s="253" t="e">
        <f>#REF!</f>
        <v>#REF!</v>
      </c>
      <c r="G3687" s="253"/>
    </row>
    <row r="3688" spans="1:7">
      <c r="B3688" s="252" t="s">
        <v>48</v>
      </c>
      <c r="C3688" s="308" t="s">
        <v>27</v>
      </c>
      <c r="G3688" s="253"/>
    </row>
    <row r="3689" spans="1:7">
      <c r="G3689" s="253"/>
    </row>
    <row r="3690" spans="1:7">
      <c r="B3690" s="499" t="s">
        <v>5</v>
      </c>
      <c r="C3690" s="487" t="s">
        <v>6</v>
      </c>
      <c r="D3690" s="489" t="s">
        <v>7</v>
      </c>
      <c r="E3690" s="490"/>
      <c r="F3690" s="491"/>
      <c r="G3690" s="492" t="s">
        <v>8</v>
      </c>
    </row>
    <row r="3691" spans="1:7">
      <c r="B3691" s="499"/>
      <c r="C3691" s="488"/>
      <c r="D3691" s="254" t="s">
        <v>9</v>
      </c>
      <c r="E3691" s="254" t="s">
        <v>10</v>
      </c>
      <c r="F3691" s="254" t="s">
        <v>11</v>
      </c>
      <c r="G3691" s="492"/>
    </row>
    <row r="3692" spans="1:7">
      <c r="B3692" s="267">
        <v>46024</v>
      </c>
      <c r="C3692" s="401">
        <v>16650</v>
      </c>
      <c r="D3692" s="258">
        <v>2</v>
      </c>
      <c r="E3692" s="258"/>
      <c r="F3692" s="258"/>
      <c r="G3692" s="257">
        <f>C3692*D3692</f>
        <v>33300</v>
      </c>
    </row>
    <row r="3693" spans="1:7">
      <c r="B3693" s="436"/>
      <c r="C3693" s="401"/>
      <c r="D3693" s="258"/>
      <c r="E3693" s="258"/>
      <c r="F3693" s="258"/>
      <c r="G3693" s="272">
        <f t="shared" ref="G3693:G3694" si="371">C3693*D3693</f>
        <v>0</v>
      </c>
    </row>
    <row r="3694" spans="1:7">
      <c r="B3694" s="256"/>
      <c r="C3694" s="257"/>
      <c r="D3694" s="258"/>
      <c r="E3694" s="258"/>
      <c r="F3694" s="258"/>
      <c r="G3694" s="272">
        <f t="shared" si="371"/>
        <v>0</v>
      </c>
    </row>
    <row r="3695" spans="1:7">
      <c r="B3695" s="256"/>
      <c r="C3695" s="257"/>
      <c r="D3695" s="258"/>
      <c r="E3695" s="258"/>
      <c r="F3695" s="258"/>
      <c r="G3695" s="272"/>
    </row>
    <row r="3696" spans="1:7">
      <c r="B3696" s="256"/>
      <c r="C3696" s="257"/>
      <c r="D3696" s="271"/>
      <c r="E3696" s="258"/>
      <c r="F3696" s="258"/>
      <c r="G3696" s="272">
        <f t="shared" ref="G3696" si="372">C3696*D3696</f>
        <v>0</v>
      </c>
    </row>
    <row r="3697" spans="2:7">
      <c r="B3697" s="256"/>
      <c r="C3697" s="81"/>
      <c r="D3697" s="266"/>
      <c r="E3697" s="268"/>
      <c r="F3697" s="258"/>
      <c r="G3697" s="272"/>
    </row>
    <row r="3698" spans="2:7">
      <c r="B3698" s="256"/>
      <c r="C3698" s="81"/>
      <c r="D3698" s="266"/>
      <c r="E3698" s="268"/>
      <c r="F3698" s="258"/>
      <c r="G3698" s="272"/>
    </row>
    <row r="3699" spans="2:7">
      <c r="B3699" s="256"/>
      <c r="C3699" s="81"/>
      <c r="D3699" s="266"/>
      <c r="E3699" s="268"/>
      <c r="F3699" s="258"/>
      <c r="G3699" s="272">
        <f t="shared" ref="G3699" si="373">C3699*D3699</f>
        <v>0</v>
      </c>
    </row>
    <row r="3700" spans="2:7">
      <c r="B3700" s="256"/>
      <c r="C3700" s="81"/>
      <c r="D3700" s="266"/>
      <c r="E3700" s="268"/>
      <c r="F3700" s="258"/>
      <c r="G3700" s="272"/>
    </row>
    <row r="3701" spans="2:7">
      <c r="B3701" s="256"/>
      <c r="C3701" s="81"/>
      <c r="D3701" s="266"/>
      <c r="E3701" s="268"/>
      <c r="F3701" s="258"/>
      <c r="G3701" s="272"/>
    </row>
    <row r="3702" spans="2:7">
      <c r="B3702" s="256"/>
      <c r="C3702" s="81"/>
      <c r="D3702" s="266"/>
      <c r="E3702" s="273"/>
      <c r="F3702" s="258"/>
      <c r="G3702" s="272">
        <f t="shared" ref="G3702" si="374">C3702*D3702</f>
        <v>0</v>
      </c>
    </row>
    <row r="3703" spans="2:7">
      <c r="B3703" s="256"/>
      <c r="C3703" s="81"/>
      <c r="D3703" s="266"/>
      <c r="E3703" s="273"/>
      <c r="F3703" s="258"/>
      <c r="G3703" s="272"/>
    </row>
    <row r="3704" spans="2:7">
      <c r="B3704" s="256"/>
      <c r="C3704" s="81"/>
      <c r="D3704" s="266"/>
      <c r="E3704" s="273"/>
      <c r="F3704" s="258"/>
      <c r="G3704" s="272"/>
    </row>
    <row r="3705" spans="2:7">
      <c r="B3705" s="256"/>
      <c r="C3705" s="81"/>
      <c r="D3705" s="266"/>
      <c r="E3705" s="273"/>
      <c r="F3705" s="258"/>
      <c r="G3705" s="272">
        <f t="shared" ref="G3705:G3708" si="375">C3705*D3705</f>
        <v>0</v>
      </c>
    </row>
    <row r="3706" spans="2:7">
      <c r="B3706" s="256"/>
      <c r="C3706" s="81"/>
      <c r="D3706" s="266"/>
      <c r="E3706" s="273"/>
      <c r="F3706" s="258"/>
      <c r="G3706" s="272">
        <f t="shared" si="375"/>
        <v>0</v>
      </c>
    </row>
    <row r="3707" spans="2:7">
      <c r="B3707" s="256"/>
      <c r="C3707" s="81"/>
      <c r="D3707" s="266"/>
      <c r="E3707" s="273"/>
      <c r="F3707" s="258"/>
      <c r="G3707" s="272">
        <f t="shared" si="375"/>
        <v>0</v>
      </c>
    </row>
    <row r="3708" spans="2:7">
      <c r="B3708" s="256"/>
      <c r="C3708" s="81"/>
      <c r="D3708" s="266"/>
      <c r="E3708" s="273"/>
      <c r="F3708" s="258"/>
      <c r="G3708" s="272">
        <f t="shared" si="375"/>
        <v>0</v>
      </c>
    </row>
    <row r="3709" spans="2:7">
      <c r="B3709" s="493" t="s">
        <v>16</v>
      </c>
      <c r="C3709" s="494"/>
      <c r="D3709" s="276">
        <f>SUM(D3692:D3708)</f>
        <v>2</v>
      </c>
      <c r="E3709" s="276">
        <f>SUM(E3693:E3708)</f>
        <v>0</v>
      </c>
      <c r="F3709" s="276">
        <f>D3709-E3709</f>
        <v>2</v>
      </c>
      <c r="G3709" s="277">
        <f>SUM(G3693:G3708)</f>
        <v>0</v>
      </c>
    </row>
    <row r="3710" spans="2:7">
      <c r="B3710" s="493" t="s">
        <v>18</v>
      </c>
      <c r="C3710" s="495"/>
      <c r="D3710" s="495"/>
      <c r="E3710" s="494"/>
      <c r="F3710" s="276" t="s">
        <v>19</v>
      </c>
      <c r="G3710" s="279" t="s">
        <v>20</v>
      </c>
    </row>
    <row r="3711" spans="2:7">
      <c r="B3711" s="496" t="str">
        <f>B3672</f>
        <v>Saldo Awal 2  Jan 2026</v>
      </c>
      <c r="C3711" s="497"/>
      <c r="D3711" s="497"/>
      <c r="E3711" s="498"/>
      <c r="F3711" s="276">
        <f>D3692</f>
        <v>2</v>
      </c>
      <c r="G3711" s="277">
        <f>G3692</f>
        <v>33300</v>
      </c>
    </row>
    <row r="3712" spans="2:7">
      <c r="B3712" s="496" t="s">
        <v>518</v>
      </c>
      <c r="C3712" s="497"/>
      <c r="D3712" s="497"/>
      <c r="E3712" s="498"/>
      <c r="F3712" s="276">
        <f>D3709-F3711</f>
        <v>0</v>
      </c>
      <c r="G3712" s="277"/>
    </row>
    <row r="3713" spans="2:7">
      <c r="B3713" s="496" t="str">
        <f>B3674</f>
        <v>Saldo Akhir 31 Maret 2026</v>
      </c>
      <c r="C3713" s="497"/>
      <c r="D3713" s="497"/>
      <c r="E3713" s="498"/>
      <c r="F3713" s="280">
        <f>SUM(B3716:B3719)</f>
        <v>2</v>
      </c>
      <c r="G3713" s="281">
        <f>SUM(D3716:E3719)</f>
        <v>33300</v>
      </c>
    </row>
    <row r="3714" spans="2:7">
      <c r="B3714" s="282" t="s">
        <v>465</v>
      </c>
      <c r="C3714" s="283"/>
      <c r="D3714" s="283"/>
      <c r="E3714" s="284"/>
      <c r="F3714" s="285"/>
      <c r="G3714" s="286"/>
    </row>
    <row r="3715" spans="2:7" ht="30">
      <c r="B3715" s="255" t="s">
        <v>22</v>
      </c>
      <c r="C3715" s="254" t="s">
        <v>23</v>
      </c>
      <c r="D3715" s="499" t="s">
        <v>20</v>
      </c>
      <c r="E3715" s="499"/>
      <c r="F3715" s="287"/>
      <c r="G3715" s="288"/>
    </row>
    <row r="3716" spans="2:7">
      <c r="B3716" s="268">
        <f>F3709</f>
        <v>2</v>
      </c>
      <c r="C3716" s="401">
        <v>16650</v>
      </c>
      <c r="D3716" s="500">
        <f>B3716*C3716</f>
        <v>33300</v>
      </c>
      <c r="E3716" s="500"/>
      <c r="F3716" s="285"/>
      <c r="G3716" s="286"/>
    </row>
    <row r="3717" spans="2:7">
      <c r="B3717" s="268"/>
      <c r="C3717" s="289"/>
      <c r="D3717" s="500">
        <f t="shared" ref="D3717:D3719" si="376">B3717*C3717</f>
        <v>0</v>
      </c>
      <c r="E3717" s="500"/>
      <c r="F3717" s="285"/>
      <c r="G3717" s="286"/>
    </row>
    <row r="3718" spans="2:7">
      <c r="B3718" s="268"/>
      <c r="C3718" s="289"/>
      <c r="D3718" s="500">
        <f t="shared" si="376"/>
        <v>0</v>
      </c>
      <c r="E3718" s="500"/>
      <c r="F3718" s="285"/>
      <c r="G3718" s="286"/>
    </row>
    <row r="3719" spans="2:7">
      <c r="B3719" s="268"/>
      <c r="C3719" s="289"/>
      <c r="D3719" s="500">
        <f t="shared" si="376"/>
        <v>0</v>
      </c>
      <c r="E3719" s="500"/>
      <c r="F3719" s="285"/>
      <c r="G3719" s="286"/>
    </row>
    <row r="3720" spans="2:7">
      <c r="B3720" s="501" t="s">
        <v>24</v>
      </c>
      <c r="C3720" s="501"/>
      <c r="D3720" s="501"/>
      <c r="E3720" s="501"/>
      <c r="F3720" s="276">
        <f>F3711+F3712-F3713</f>
        <v>0</v>
      </c>
      <c r="G3720" s="277">
        <f>G3711+G3712-G3713</f>
        <v>0</v>
      </c>
    </row>
    <row r="3731" spans="1:7">
      <c r="B3731" s="502" t="s">
        <v>0</v>
      </c>
      <c r="C3731" s="502"/>
      <c r="D3731" s="502"/>
      <c r="E3731" s="502"/>
      <c r="F3731" s="502"/>
      <c r="G3731" s="502"/>
    </row>
    <row r="3733" spans="1:7">
      <c r="A3733" s="250">
        <v>105</v>
      </c>
      <c r="B3733" s="252" t="s">
        <v>1</v>
      </c>
      <c r="C3733" s="253" t="e">
        <f>#REF!</f>
        <v>#REF!</v>
      </c>
      <c r="G3733" s="253"/>
    </row>
    <row r="3734" spans="1:7">
      <c r="B3734" s="252" t="s">
        <v>48</v>
      </c>
      <c r="C3734" s="308" t="s">
        <v>147</v>
      </c>
      <c r="G3734" s="253"/>
    </row>
    <row r="3735" spans="1:7">
      <c r="G3735" s="253"/>
    </row>
    <row r="3736" spans="1:7">
      <c r="B3736" s="499" t="s">
        <v>5</v>
      </c>
      <c r="C3736" s="487" t="s">
        <v>6</v>
      </c>
      <c r="D3736" s="489" t="s">
        <v>7</v>
      </c>
      <c r="E3736" s="490"/>
      <c r="F3736" s="491"/>
      <c r="G3736" s="492" t="s">
        <v>8</v>
      </c>
    </row>
    <row r="3737" spans="1:7">
      <c r="B3737" s="499"/>
      <c r="C3737" s="488"/>
      <c r="D3737" s="254" t="s">
        <v>9</v>
      </c>
      <c r="E3737" s="254" t="s">
        <v>10</v>
      </c>
      <c r="F3737" s="254" t="s">
        <v>11</v>
      </c>
      <c r="G3737" s="492"/>
    </row>
    <row r="3738" spans="1:7">
      <c r="B3738" s="267">
        <v>46024</v>
      </c>
      <c r="C3738" s="401">
        <v>14130</v>
      </c>
      <c r="D3738" s="258">
        <v>3</v>
      </c>
      <c r="E3738" s="258"/>
      <c r="F3738" s="258"/>
      <c r="G3738" s="257">
        <f>C3738*D3738</f>
        <v>42390</v>
      </c>
    </row>
    <row r="3739" spans="1:7">
      <c r="B3739" s="436"/>
      <c r="C3739" s="401"/>
      <c r="D3739" s="258"/>
      <c r="E3739" s="258"/>
      <c r="F3739" s="258"/>
      <c r="G3739" s="272">
        <f t="shared" ref="G3739:G3740" si="377">C3739*D3739</f>
        <v>0</v>
      </c>
    </row>
    <row r="3740" spans="1:7">
      <c r="B3740" s="297"/>
      <c r="C3740" s="257"/>
      <c r="D3740" s="258"/>
      <c r="E3740" s="258"/>
      <c r="F3740" s="258"/>
      <c r="G3740" s="272">
        <f t="shared" si="377"/>
        <v>0</v>
      </c>
    </row>
    <row r="3741" spans="1:7">
      <c r="B3741" s="297"/>
      <c r="C3741" s="257"/>
      <c r="D3741" s="258"/>
      <c r="E3741" s="258"/>
      <c r="F3741" s="258"/>
      <c r="G3741" s="272"/>
    </row>
    <row r="3742" spans="1:7">
      <c r="B3742" s="297"/>
      <c r="C3742" s="257"/>
      <c r="D3742" s="271"/>
      <c r="E3742" s="258"/>
      <c r="F3742" s="258"/>
      <c r="G3742" s="272">
        <f t="shared" ref="G3742" si="378">C3742*D3742</f>
        <v>0</v>
      </c>
    </row>
    <row r="3743" spans="1:7">
      <c r="B3743" s="297"/>
      <c r="C3743" s="81"/>
      <c r="D3743" s="266"/>
      <c r="E3743" s="268"/>
      <c r="F3743" s="258"/>
      <c r="G3743" s="272"/>
    </row>
    <row r="3744" spans="1:7">
      <c r="B3744" s="256"/>
      <c r="C3744" s="81"/>
      <c r="D3744" s="266"/>
      <c r="E3744" s="268"/>
      <c r="F3744" s="258"/>
      <c r="G3744" s="272"/>
    </row>
    <row r="3745" spans="2:7">
      <c r="B3745" s="256"/>
      <c r="C3745" s="81"/>
      <c r="D3745" s="266"/>
      <c r="E3745" s="268"/>
      <c r="F3745" s="258"/>
      <c r="G3745" s="272">
        <f t="shared" ref="G3745" si="379">C3745*D3745</f>
        <v>0</v>
      </c>
    </row>
    <row r="3746" spans="2:7">
      <c r="B3746" s="256"/>
      <c r="C3746" s="81"/>
      <c r="D3746" s="266"/>
      <c r="E3746" s="268"/>
      <c r="F3746" s="258"/>
      <c r="G3746" s="272"/>
    </row>
    <row r="3747" spans="2:7">
      <c r="B3747" s="256"/>
      <c r="C3747" s="81"/>
      <c r="D3747" s="266"/>
      <c r="E3747" s="268"/>
      <c r="F3747" s="258"/>
      <c r="G3747" s="272"/>
    </row>
    <row r="3748" spans="2:7">
      <c r="B3748" s="256"/>
      <c r="C3748" s="81"/>
      <c r="D3748" s="266"/>
      <c r="E3748" s="273"/>
      <c r="F3748" s="258"/>
      <c r="G3748" s="272">
        <f t="shared" ref="G3748" si="380">C3748*D3748</f>
        <v>0</v>
      </c>
    </row>
    <row r="3749" spans="2:7">
      <c r="B3749" s="256"/>
      <c r="C3749" s="81"/>
      <c r="D3749" s="266"/>
      <c r="E3749" s="273"/>
      <c r="F3749" s="258"/>
      <c r="G3749" s="272"/>
    </row>
    <row r="3750" spans="2:7">
      <c r="B3750" s="256"/>
      <c r="C3750" s="81"/>
      <c r="D3750" s="266"/>
      <c r="E3750" s="273"/>
      <c r="F3750" s="258"/>
      <c r="G3750" s="272"/>
    </row>
    <row r="3751" spans="2:7">
      <c r="B3751" s="256"/>
      <c r="C3751" s="81"/>
      <c r="D3751" s="266"/>
      <c r="E3751" s="273"/>
      <c r="F3751" s="258"/>
      <c r="G3751" s="272">
        <f t="shared" ref="G3751:G3754" si="381">C3751*D3751</f>
        <v>0</v>
      </c>
    </row>
    <row r="3752" spans="2:7">
      <c r="B3752" s="256"/>
      <c r="C3752" s="81"/>
      <c r="D3752" s="266"/>
      <c r="E3752" s="273"/>
      <c r="F3752" s="258"/>
      <c r="G3752" s="272">
        <f t="shared" si="381"/>
        <v>0</v>
      </c>
    </row>
    <row r="3753" spans="2:7">
      <c r="B3753" s="256"/>
      <c r="C3753" s="81"/>
      <c r="D3753" s="266"/>
      <c r="E3753" s="273"/>
      <c r="F3753" s="258"/>
      <c r="G3753" s="272">
        <f t="shared" si="381"/>
        <v>0</v>
      </c>
    </row>
    <row r="3754" spans="2:7">
      <c r="B3754" s="256"/>
      <c r="C3754" s="81"/>
      <c r="D3754" s="266"/>
      <c r="E3754" s="273"/>
      <c r="F3754" s="258"/>
      <c r="G3754" s="272">
        <f t="shared" si="381"/>
        <v>0</v>
      </c>
    </row>
    <row r="3755" spans="2:7">
      <c r="B3755" s="493" t="s">
        <v>16</v>
      </c>
      <c r="C3755" s="494"/>
      <c r="D3755" s="276">
        <f>SUM(D3738:D3754)</f>
        <v>3</v>
      </c>
      <c r="E3755" s="276">
        <f>SUM(E3739:E3754)</f>
        <v>0</v>
      </c>
      <c r="F3755" s="276">
        <f>D3755-E3755</f>
        <v>3</v>
      </c>
      <c r="G3755" s="277">
        <f>SUM(G3739:G3754)</f>
        <v>0</v>
      </c>
    </row>
    <row r="3756" spans="2:7">
      <c r="B3756" s="493" t="s">
        <v>18</v>
      </c>
      <c r="C3756" s="495"/>
      <c r="D3756" s="495"/>
      <c r="E3756" s="494"/>
      <c r="F3756" s="276" t="s">
        <v>19</v>
      </c>
      <c r="G3756" s="279" t="s">
        <v>20</v>
      </c>
    </row>
    <row r="3757" spans="2:7">
      <c r="B3757" s="496" t="str">
        <f>B3711</f>
        <v>Saldo Awal 2  Jan 2026</v>
      </c>
      <c r="C3757" s="497"/>
      <c r="D3757" s="497"/>
      <c r="E3757" s="498"/>
      <c r="F3757" s="276">
        <f>D3738</f>
        <v>3</v>
      </c>
      <c r="G3757" s="277">
        <f>G3738</f>
        <v>42390</v>
      </c>
    </row>
    <row r="3758" spans="2:7">
      <c r="B3758" s="496" t="s">
        <v>518</v>
      </c>
      <c r="C3758" s="497"/>
      <c r="D3758" s="497"/>
      <c r="E3758" s="498"/>
      <c r="F3758" s="276">
        <f>D3755-F3757</f>
        <v>0</v>
      </c>
      <c r="G3758" s="277"/>
    </row>
    <row r="3759" spans="2:7">
      <c r="B3759" s="496" t="str">
        <f>B3713</f>
        <v>Saldo Akhir 31 Maret 2026</v>
      </c>
      <c r="C3759" s="497"/>
      <c r="D3759" s="497"/>
      <c r="E3759" s="498"/>
      <c r="F3759" s="280">
        <f>SUM(B3762:B3765)</f>
        <v>3</v>
      </c>
      <c r="G3759" s="281">
        <f>SUM(D3762:E3765)</f>
        <v>42390</v>
      </c>
    </row>
    <row r="3760" spans="2:7">
      <c r="B3760" s="282" t="s">
        <v>465</v>
      </c>
      <c r="C3760" s="283"/>
      <c r="D3760" s="283"/>
      <c r="E3760" s="284"/>
      <c r="F3760" s="285"/>
      <c r="G3760" s="286"/>
    </row>
    <row r="3761" spans="1:7" ht="30">
      <c r="B3761" s="255" t="s">
        <v>22</v>
      </c>
      <c r="C3761" s="254" t="s">
        <v>23</v>
      </c>
      <c r="D3761" s="499" t="s">
        <v>20</v>
      </c>
      <c r="E3761" s="499"/>
      <c r="F3761" s="287"/>
      <c r="G3761" s="288"/>
    </row>
    <row r="3762" spans="1:7">
      <c r="B3762" s="268">
        <f>F3755</f>
        <v>3</v>
      </c>
      <c r="C3762" s="401">
        <v>14130</v>
      </c>
      <c r="D3762" s="500">
        <f>B3762*C3762</f>
        <v>42390</v>
      </c>
      <c r="E3762" s="500"/>
      <c r="F3762" s="285"/>
      <c r="G3762" s="286"/>
    </row>
    <row r="3763" spans="1:7">
      <c r="B3763" s="268"/>
      <c r="C3763" s="289"/>
      <c r="D3763" s="500">
        <f t="shared" ref="D3763:D3765" si="382">B3763*C3763</f>
        <v>0</v>
      </c>
      <c r="E3763" s="500"/>
      <c r="F3763" s="285"/>
      <c r="G3763" s="286"/>
    </row>
    <row r="3764" spans="1:7">
      <c r="B3764" s="268"/>
      <c r="C3764" s="289"/>
      <c r="D3764" s="500">
        <f t="shared" si="382"/>
        <v>0</v>
      </c>
      <c r="E3764" s="500"/>
      <c r="F3764" s="285"/>
      <c r="G3764" s="286"/>
    </row>
    <row r="3765" spans="1:7">
      <c r="B3765" s="268"/>
      <c r="C3765" s="289"/>
      <c r="D3765" s="500">
        <f t="shared" si="382"/>
        <v>0</v>
      </c>
      <c r="E3765" s="500"/>
      <c r="F3765" s="285"/>
      <c r="G3765" s="286"/>
    </row>
    <row r="3766" spans="1:7">
      <c r="B3766" s="501" t="s">
        <v>24</v>
      </c>
      <c r="C3766" s="501"/>
      <c r="D3766" s="501"/>
      <c r="E3766" s="501"/>
      <c r="F3766" s="276">
        <f>F3757+F3758-F3759</f>
        <v>0</v>
      </c>
      <c r="G3766" s="277">
        <f>G3757+G3758-G3759</f>
        <v>0</v>
      </c>
    </row>
    <row r="3772" spans="1:7">
      <c r="B3772" s="502" t="s">
        <v>0</v>
      </c>
      <c r="C3772" s="502"/>
      <c r="D3772" s="502"/>
      <c r="E3772" s="502"/>
      <c r="F3772" s="502"/>
      <c r="G3772" s="502"/>
    </row>
    <row r="3774" spans="1:7">
      <c r="A3774" s="250">
        <v>101</v>
      </c>
      <c r="B3774" s="252" t="s">
        <v>1</v>
      </c>
      <c r="C3774" s="253" t="e">
        <f>#REF!</f>
        <v>#REF!</v>
      </c>
      <c r="G3774" s="253"/>
    </row>
    <row r="3775" spans="1:7">
      <c r="B3775" s="252" t="s">
        <v>48</v>
      </c>
      <c r="C3775" s="308" t="s">
        <v>27</v>
      </c>
      <c r="G3775" s="253"/>
    </row>
    <row r="3776" spans="1:7">
      <c r="G3776" s="253"/>
    </row>
    <row r="3777" spans="2:7">
      <c r="B3777" s="499" t="s">
        <v>5</v>
      </c>
      <c r="C3777" s="487" t="s">
        <v>6</v>
      </c>
      <c r="D3777" s="489" t="s">
        <v>7</v>
      </c>
      <c r="E3777" s="490"/>
      <c r="F3777" s="491"/>
      <c r="G3777" s="492" t="s">
        <v>8</v>
      </c>
    </row>
    <row r="3778" spans="2:7">
      <c r="B3778" s="499"/>
      <c r="C3778" s="488"/>
      <c r="D3778" s="254" t="s">
        <v>9</v>
      </c>
      <c r="E3778" s="254" t="s">
        <v>10</v>
      </c>
      <c r="F3778" s="254" t="s">
        <v>11</v>
      </c>
      <c r="G3778" s="492"/>
    </row>
    <row r="3779" spans="2:7">
      <c r="B3779" s="267">
        <v>46024</v>
      </c>
      <c r="C3779" s="401">
        <v>6660</v>
      </c>
      <c r="D3779" s="258">
        <v>5</v>
      </c>
      <c r="E3779" s="258"/>
      <c r="F3779" s="258"/>
      <c r="G3779" s="257">
        <f>C3779*D3779</f>
        <v>33300</v>
      </c>
    </row>
    <row r="3780" spans="2:7">
      <c r="B3780" s="436"/>
      <c r="C3780" s="401"/>
      <c r="D3780" s="258"/>
      <c r="E3780" s="258"/>
      <c r="F3780" s="258"/>
      <c r="G3780" s="272">
        <f t="shared" ref="G3780:G3781" si="383">C3780*D3780</f>
        <v>0</v>
      </c>
    </row>
    <row r="3781" spans="2:7">
      <c r="B3781" s="297"/>
      <c r="C3781" s="257"/>
      <c r="D3781" s="258"/>
      <c r="E3781" s="258"/>
      <c r="F3781" s="258"/>
      <c r="G3781" s="272">
        <f t="shared" si="383"/>
        <v>0</v>
      </c>
    </row>
    <row r="3782" spans="2:7">
      <c r="B3782" s="297"/>
      <c r="C3782" s="257"/>
      <c r="D3782" s="258"/>
      <c r="E3782" s="258"/>
      <c r="F3782" s="258"/>
      <c r="G3782" s="272"/>
    </row>
    <row r="3783" spans="2:7">
      <c r="B3783" s="297"/>
      <c r="C3783" s="257"/>
      <c r="D3783" s="271"/>
      <c r="E3783" s="258"/>
      <c r="F3783" s="258"/>
      <c r="G3783" s="272">
        <f t="shared" ref="G3783" si="384">C3783*D3783</f>
        <v>0</v>
      </c>
    </row>
    <row r="3784" spans="2:7">
      <c r="B3784" s="297"/>
      <c r="C3784" s="81"/>
      <c r="D3784" s="266"/>
      <c r="E3784" s="268"/>
      <c r="F3784" s="258"/>
      <c r="G3784" s="272"/>
    </row>
    <row r="3785" spans="2:7">
      <c r="B3785" s="256"/>
      <c r="C3785" s="81"/>
      <c r="D3785" s="266"/>
      <c r="E3785" s="268"/>
      <c r="F3785" s="258"/>
      <c r="G3785" s="272"/>
    </row>
    <row r="3786" spans="2:7">
      <c r="B3786" s="256"/>
      <c r="C3786" s="81"/>
      <c r="D3786" s="266"/>
      <c r="E3786" s="268"/>
      <c r="F3786" s="258"/>
      <c r="G3786" s="272">
        <f t="shared" ref="G3786" si="385">C3786*D3786</f>
        <v>0</v>
      </c>
    </row>
    <row r="3787" spans="2:7">
      <c r="B3787" s="256"/>
      <c r="C3787" s="81"/>
      <c r="D3787" s="266"/>
      <c r="E3787" s="268"/>
      <c r="F3787" s="258"/>
      <c r="G3787" s="272"/>
    </row>
    <row r="3788" spans="2:7">
      <c r="B3788" s="256"/>
      <c r="C3788" s="81"/>
      <c r="D3788" s="266"/>
      <c r="E3788" s="268"/>
      <c r="F3788" s="258"/>
      <c r="G3788" s="272"/>
    </row>
    <row r="3789" spans="2:7">
      <c r="B3789" s="256"/>
      <c r="C3789" s="81"/>
      <c r="D3789" s="266"/>
      <c r="E3789" s="273"/>
      <c r="F3789" s="258"/>
      <c r="G3789" s="272">
        <f t="shared" ref="G3789" si="386">C3789*D3789</f>
        <v>0</v>
      </c>
    </row>
    <row r="3790" spans="2:7">
      <c r="B3790" s="256"/>
      <c r="C3790" s="81"/>
      <c r="D3790" s="266"/>
      <c r="E3790" s="273"/>
      <c r="F3790" s="258"/>
      <c r="G3790" s="272"/>
    </row>
    <row r="3791" spans="2:7">
      <c r="B3791" s="256"/>
      <c r="C3791" s="81"/>
      <c r="D3791" s="266"/>
      <c r="E3791" s="273"/>
      <c r="F3791" s="258"/>
      <c r="G3791" s="272"/>
    </row>
    <row r="3792" spans="2:7">
      <c r="B3792" s="256"/>
      <c r="C3792" s="81"/>
      <c r="D3792" s="266"/>
      <c r="E3792" s="273"/>
      <c r="F3792" s="258"/>
      <c r="G3792" s="272">
        <f t="shared" ref="G3792:G3795" si="387">C3792*D3792</f>
        <v>0</v>
      </c>
    </row>
    <row r="3793" spans="2:7">
      <c r="B3793" s="256"/>
      <c r="C3793" s="81"/>
      <c r="D3793" s="266"/>
      <c r="E3793" s="273"/>
      <c r="F3793" s="258"/>
      <c r="G3793" s="272">
        <f t="shared" si="387"/>
        <v>0</v>
      </c>
    </row>
    <row r="3794" spans="2:7">
      <c r="B3794" s="256"/>
      <c r="C3794" s="81"/>
      <c r="D3794" s="266"/>
      <c r="E3794" s="273"/>
      <c r="F3794" s="258"/>
      <c r="G3794" s="272">
        <f t="shared" si="387"/>
        <v>0</v>
      </c>
    </row>
    <row r="3795" spans="2:7">
      <c r="B3795" s="256"/>
      <c r="C3795" s="81"/>
      <c r="D3795" s="266"/>
      <c r="E3795" s="273"/>
      <c r="F3795" s="258"/>
      <c r="G3795" s="272">
        <f t="shared" si="387"/>
        <v>0</v>
      </c>
    </row>
    <row r="3796" spans="2:7">
      <c r="B3796" s="493" t="s">
        <v>16</v>
      </c>
      <c r="C3796" s="494"/>
      <c r="D3796" s="276">
        <f>SUM(D3779:D3795)</f>
        <v>5</v>
      </c>
      <c r="E3796" s="276">
        <f>SUM(E3780:E3795)</f>
        <v>0</v>
      </c>
      <c r="F3796" s="276">
        <f>D3796-E3796</f>
        <v>5</v>
      </c>
      <c r="G3796" s="277">
        <f>SUM(G3780:G3795)</f>
        <v>0</v>
      </c>
    </row>
    <row r="3797" spans="2:7">
      <c r="B3797" s="493" t="s">
        <v>18</v>
      </c>
      <c r="C3797" s="495"/>
      <c r="D3797" s="495"/>
      <c r="E3797" s="494"/>
      <c r="F3797" s="276" t="s">
        <v>19</v>
      </c>
      <c r="G3797" s="279" t="s">
        <v>20</v>
      </c>
    </row>
    <row r="3798" spans="2:7">
      <c r="B3798" s="496" t="str">
        <f>B3757</f>
        <v>Saldo Awal 2  Jan 2026</v>
      </c>
      <c r="C3798" s="497"/>
      <c r="D3798" s="497"/>
      <c r="E3798" s="498"/>
      <c r="F3798" s="276">
        <f>D3779</f>
        <v>5</v>
      </c>
      <c r="G3798" s="277">
        <f>G3779</f>
        <v>33300</v>
      </c>
    </row>
    <row r="3799" spans="2:7">
      <c r="B3799" s="496" t="s">
        <v>466</v>
      </c>
      <c r="C3799" s="497"/>
      <c r="D3799" s="497"/>
      <c r="E3799" s="498"/>
      <c r="F3799" s="276">
        <f>D3796-F3798</f>
        <v>0</v>
      </c>
      <c r="G3799" s="277"/>
    </row>
    <row r="3800" spans="2:7">
      <c r="B3800" s="496" t="str">
        <f>B3759</f>
        <v>Saldo Akhir 31 Maret 2026</v>
      </c>
      <c r="C3800" s="497"/>
      <c r="D3800" s="497"/>
      <c r="E3800" s="498"/>
      <c r="F3800" s="280">
        <f>SUM(B3803:B3806)</f>
        <v>5</v>
      </c>
      <c r="G3800" s="281">
        <f>SUM(D3803:E3806)</f>
        <v>33300</v>
      </c>
    </row>
    <row r="3801" spans="2:7">
      <c r="B3801" s="282" t="s">
        <v>465</v>
      </c>
      <c r="C3801" s="283"/>
      <c r="D3801" s="283"/>
      <c r="E3801" s="284"/>
      <c r="F3801" s="285"/>
      <c r="G3801" s="286"/>
    </row>
    <row r="3802" spans="2:7" ht="30">
      <c r="B3802" s="255" t="s">
        <v>22</v>
      </c>
      <c r="C3802" s="254" t="s">
        <v>23</v>
      </c>
      <c r="D3802" s="499" t="s">
        <v>20</v>
      </c>
      <c r="E3802" s="499"/>
      <c r="F3802" s="287"/>
      <c r="G3802" s="288"/>
    </row>
    <row r="3803" spans="2:7">
      <c r="B3803" s="268">
        <f>F3796</f>
        <v>5</v>
      </c>
      <c r="C3803" s="401">
        <v>6660</v>
      </c>
      <c r="D3803" s="500">
        <f>B3803*C3803</f>
        <v>33300</v>
      </c>
      <c r="E3803" s="500"/>
      <c r="F3803" s="285"/>
      <c r="G3803" s="286"/>
    </row>
    <row r="3804" spans="2:7">
      <c r="B3804" s="268"/>
      <c r="C3804" s="289"/>
      <c r="D3804" s="500">
        <f t="shared" ref="D3804:D3806" si="388">B3804*C3804</f>
        <v>0</v>
      </c>
      <c r="E3804" s="500"/>
      <c r="F3804" s="285"/>
      <c r="G3804" s="286"/>
    </row>
    <row r="3805" spans="2:7">
      <c r="B3805" s="268"/>
      <c r="C3805" s="289"/>
      <c r="D3805" s="500">
        <f t="shared" si="388"/>
        <v>0</v>
      </c>
      <c r="E3805" s="500"/>
      <c r="F3805" s="285"/>
      <c r="G3805" s="286"/>
    </row>
    <row r="3806" spans="2:7">
      <c r="B3806" s="268"/>
      <c r="C3806" s="289"/>
      <c r="D3806" s="500">
        <f t="shared" si="388"/>
        <v>0</v>
      </c>
      <c r="E3806" s="500"/>
      <c r="F3806" s="285"/>
      <c r="G3806" s="286"/>
    </row>
    <row r="3807" spans="2:7">
      <c r="B3807" s="501" t="s">
        <v>24</v>
      </c>
      <c r="C3807" s="501"/>
      <c r="D3807" s="501"/>
      <c r="E3807" s="501"/>
      <c r="F3807" s="276">
        <f>F3798+F3799-F3800</f>
        <v>0</v>
      </c>
      <c r="G3807" s="277">
        <f>G3798+G3799-G3800</f>
        <v>0</v>
      </c>
    </row>
    <row r="3815" spans="1:7">
      <c r="A3815" s="250">
        <v>101</v>
      </c>
      <c r="B3815" s="252" t="s">
        <v>1</v>
      </c>
      <c r="C3815" s="253" t="e">
        <f>#REF!</f>
        <v>#REF!</v>
      </c>
      <c r="G3815" s="253"/>
    </row>
    <row r="3816" spans="1:7">
      <c r="B3816" s="252" t="s">
        <v>48</v>
      </c>
      <c r="C3816" s="308" t="s">
        <v>27</v>
      </c>
      <c r="G3816" s="253"/>
    </row>
    <row r="3817" spans="1:7">
      <c r="G3817" s="253"/>
    </row>
    <row r="3818" spans="1:7">
      <c r="B3818" s="499" t="s">
        <v>5</v>
      </c>
      <c r="C3818" s="487" t="s">
        <v>6</v>
      </c>
      <c r="D3818" s="489" t="s">
        <v>7</v>
      </c>
      <c r="E3818" s="490"/>
      <c r="F3818" s="491"/>
      <c r="G3818" s="492" t="s">
        <v>8</v>
      </c>
    </row>
    <row r="3819" spans="1:7">
      <c r="B3819" s="499"/>
      <c r="C3819" s="488"/>
      <c r="D3819" s="254" t="s">
        <v>9</v>
      </c>
      <c r="E3819" s="254" t="s">
        <v>10</v>
      </c>
      <c r="F3819" s="254" t="s">
        <v>11</v>
      </c>
      <c r="G3819" s="492"/>
    </row>
    <row r="3820" spans="1:7">
      <c r="B3820" s="267">
        <v>46024</v>
      </c>
      <c r="C3820" s="257"/>
      <c r="D3820" s="258"/>
      <c r="E3820" s="258"/>
      <c r="F3820" s="258"/>
      <c r="G3820" s="257">
        <f>C3820*D3820</f>
        <v>0</v>
      </c>
    </row>
    <row r="3821" spans="1:7">
      <c r="B3821" s="256">
        <v>46072</v>
      </c>
      <c r="C3821" s="401">
        <v>5550</v>
      </c>
      <c r="D3821" s="258">
        <v>26</v>
      </c>
      <c r="E3821" s="258"/>
      <c r="F3821" s="258"/>
      <c r="G3821" s="272">
        <f t="shared" ref="G3821:G3826" si="389">C3821*D3821</f>
        <v>144300</v>
      </c>
    </row>
    <row r="3822" spans="1:7">
      <c r="B3822" s="440"/>
      <c r="C3822" s="443"/>
      <c r="D3822" s="444"/>
      <c r="E3822" s="442"/>
      <c r="F3822" s="442"/>
      <c r="G3822" s="272">
        <f t="shared" si="389"/>
        <v>0</v>
      </c>
    </row>
    <row r="3823" spans="1:7">
      <c r="B3823" s="440"/>
      <c r="C3823" s="441"/>
      <c r="D3823" s="444"/>
      <c r="E3823" s="442"/>
      <c r="F3823" s="442"/>
      <c r="G3823" s="272">
        <f t="shared" si="389"/>
        <v>0</v>
      </c>
    </row>
    <row r="3824" spans="1:7">
      <c r="B3824" s="440"/>
      <c r="C3824" s="441"/>
      <c r="D3824" s="446"/>
      <c r="E3824" s="447"/>
      <c r="F3824" s="448"/>
      <c r="G3824" s="272">
        <f t="shared" si="389"/>
        <v>0</v>
      </c>
    </row>
    <row r="3825" spans="2:7">
      <c r="B3825" s="440"/>
      <c r="C3825" s="445"/>
      <c r="D3825" s="446"/>
      <c r="E3825" s="446"/>
      <c r="F3825" s="448"/>
      <c r="G3825" s="272">
        <f t="shared" si="389"/>
        <v>0</v>
      </c>
    </row>
    <row r="3826" spans="2:7">
      <c r="B3826" s="256"/>
      <c r="C3826" s="81"/>
      <c r="D3826" s="266"/>
      <c r="E3826" s="268"/>
      <c r="F3826" s="258"/>
      <c r="G3826" s="272">
        <f t="shared" si="389"/>
        <v>0</v>
      </c>
    </row>
    <row r="3827" spans="2:7">
      <c r="B3827" s="256"/>
      <c r="C3827" s="81"/>
      <c r="D3827" s="266"/>
      <c r="E3827" s="268"/>
      <c r="F3827" s="258"/>
      <c r="G3827" s="272">
        <f t="shared" ref="G3827" si="390">C3827*D3827</f>
        <v>0</v>
      </c>
    </row>
    <row r="3828" spans="2:7">
      <c r="B3828" s="256"/>
      <c r="C3828" s="81"/>
      <c r="D3828" s="266"/>
      <c r="E3828" s="268"/>
      <c r="F3828" s="258"/>
      <c r="G3828" s="272"/>
    </row>
    <row r="3829" spans="2:7">
      <c r="B3829" s="256"/>
      <c r="C3829" s="81"/>
      <c r="D3829" s="266"/>
      <c r="E3829" s="268"/>
      <c r="F3829" s="258"/>
      <c r="G3829" s="272"/>
    </row>
    <row r="3830" spans="2:7">
      <c r="B3830" s="256"/>
      <c r="C3830" s="81"/>
      <c r="D3830" s="266"/>
      <c r="E3830" s="273"/>
      <c r="F3830" s="258"/>
      <c r="G3830" s="272">
        <f t="shared" ref="G3830" si="391">C3830*D3830</f>
        <v>0</v>
      </c>
    </row>
    <row r="3831" spans="2:7">
      <c r="B3831" s="256"/>
      <c r="C3831" s="81"/>
      <c r="D3831" s="266"/>
      <c r="E3831" s="273"/>
      <c r="F3831" s="258"/>
      <c r="G3831" s="272"/>
    </row>
    <row r="3832" spans="2:7">
      <c r="B3832" s="256"/>
      <c r="C3832" s="81"/>
      <c r="D3832" s="266"/>
      <c r="E3832" s="273"/>
      <c r="F3832" s="258"/>
      <c r="G3832" s="272"/>
    </row>
    <row r="3833" spans="2:7">
      <c r="B3833" s="256"/>
      <c r="C3833" s="81"/>
      <c r="D3833" s="266"/>
      <c r="E3833" s="273"/>
      <c r="F3833" s="258"/>
      <c r="G3833" s="272">
        <f t="shared" ref="G3833:G3836" si="392">C3833*D3833</f>
        <v>0</v>
      </c>
    </row>
    <row r="3834" spans="2:7">
      <c r="B3834" s="256"/>
      <c r="C3834" s="81"/>
      <c r="D3834" s="266"/>
      <c r="E3834" s="273"/>
      <c r="F3834" s="258"/>
      <c r="G3834" s="272">
        <f t="shared" si="392"/>
        <v>0</v>
      </c>
    </row>
    <row r="3835" spans="2:7">
      <c r="B3835" s="256"/>
      <c r="C3835" s="81"/>
      <c r="D3835" s="266"/>
      <c r="E3835" s="273"/>
      <c r="F3835" s="258"/>
      <c r="G3835" s="272">
        <f t="shared" si="392"/>
        <v>0</v>
      </c>
    </row>
    <row r="3836" spans="2:7">
      <c r="B3836" s="256"/>
      <c r="C3836" s="81"/>
      <c r="D3836" s="266"/>
      <c r="E3836" s="273"/>
      <c r="F3836" s="258"/>
      <c r="G3836" s="272">
        <f t="shared" si="392"/>
        <v>0</v>
      </c>
    </row>
    <row r="3837" spans="2:7">
      <c r="B3837" s="493" t="s">
        <v>16</v>
      </c>
      <c r="C3837" s="494"/>
      <c r="D3837" s="276">
        <f>SUM(D3820:D3836)</f>
        <v>26</v>
      </c>
      <c r="E3837" s="276">
        <f>SUM(E3821:E3836)</f>
        <v>0</v>
      </c>
      <c r="F3837" s="276">
        <f>D3837-E3837</f>
        <v>26</v>
      </c>
      <c r="G3837" s="277">
        <f>SUM(G3821:G3836)</f>
        <v>144300</v>
      </c>
    </row>
    <row r="3838" spans="2:7">
      <c r="B3838" s="493" t="s">
        <v>18</v>
      </c>
      <c r="C3838" s="495"/>
      <c r="D3838" s="495"/>
      <c r="E3838" s="494"/>
      <c r="F3838" s="276" t="s">
        <v>19</v>
      </c>
      <c r="G3838" s="279" t="s">
        <v>20</v>
      </c>
    </row>
    <row r="3839" spans="2:7">
      <c r="B3839" s="496" t="str">
        <f>B3798</f>
        <v>Saldo Awal 2  Jan 2026</v>
      </c>
      <c r="C3839" s="497"/>
      <c r="D3839" s="497"/>
      <c r="E3839" s="498"/>
      <c r="F3839" s="276">
        <f>D3820</f>
        <v>0</v>
      </c>
      <c r="G3839" s="277">
        <f>G3820</f>
        <v>0</v>
      </c>
    </row>
    <row r="3840" spans="2:7">
      <c r="B3840" s="496" t="s">
        <v>518</v>
      </c>
      <c r="C3840" s="497"/>
      <c r="D3840" s="497"/>
      <c r="E3840" s="498"/>
      <c r="F3840" s="276">
        <f>D3837-F3839</f>
        <v>26</v>
      </c>
      <c r="G3840" s="277">
        <f>G3837-G3839</f>
        <v>144300</v>
      </c>
    </row>
    <row r="3841" spans="1:7">
      <c r="B3841" s="496" t="str">
        <f>B3800</f>
        <v>Saldo Akhir 31 Maret 2026</v>
      </c>
      <c r="C3841" s="497"/>
      <c r="D3841" s="497"/>
      <c r="E3841" s="498"/>
      <c r="F3841" s="280">
        <f>SUM(B3844:B3847)</f>
        <v>26</v>
      </c>
      <c r="G3841" s="281">
        <f>SUM(D3844:E3847)</f>
        <v>144300</v>
      </c>
    </row>
    <row r="3842" spans="1:7">
      <c r="B3842" s="282" t="s">
        <v>465</v>
      </c>
      <c r="C3842" s="283"/>
      <c r="D3842" s="283"/>
      <c r="E3842" s="284"/>
      <c r="F3842" s="285"/>
      <c r="G3842" s="286"/>
    </row>
    <row r="3843" spans="1:7" ht="30">
      <c r="B3843" s="255" t="s">
        <v>22</v>
      </c>
      <c r="C3843" s="254" t="s">
        <v>23</v>
      </c>
      <c r="D3843" s="499" t="s">
        <v>20</v>
      </c>
      <c r="E3843" s="499"/>
      <c r="F3843" s="287"/>
      <c r="G3843" s="288"/>
    </row>
    <row r="3844" spans="1:7">
      <c r="B3844" s="268">
        <f>F3837</f>
        <v>26</v>
      </c>
      <c r="C3844" s="401">
        <v>5550</v>
      </c>
      <c r="D3844" s="500">
        <f>B3844*C3844</f>
        <v>144300</v>
      </c>
      <c r="E3844" s="500"/>
      <c r="F3844" s="285"/>
      <c r="G3844" s="286"/>
    </row>
    <row r="3845" spans="1:7">
      <c r="B3845" s="268"/>
      <c r="C3845" s="289"/>
      <c r="D3845" s="500">
        <f t="shared" ref="D3845:D3847" si="393">B3845*C3845</f>
        <v>0</v>
      </c>
      <c r="E3845" s="500"/>
      <c r="F3845" s="285"/>
      <c r="G3845" s="286"/>
    </row>
    <row r="3846" spans="1:7">
      <c r="B3846" s="268"/>
      <c r="C3846" s="289"/>
      <c r="D3846" s="500">
        <f t="shared" si="393"/>
        <v>0</v>
      </c>
      <c r="E3846" s="500"/>
      <c r="F3846" s="285"/>
      <c r="G3846" s="286"/>
    </row>
    <row r="3847" spans="1:7">
      <c r="B3847" s="268"/>
      <c r="C3847" s="289"/>
      <c r="D3847" s="500">
        <f t="shared" si="393"/>
        <v>0</v>
      </c>
      <c r="E3847" s="500"/>
      <c r="F3847" s="285"/>
      <c r="G3847" s="286"/>
    </row>
    <row r="3848" spans="1:7">
      <c r="B3848" s="501" t="s">
        <v>24</v>
      </c>
      <c r="C3848" s="501"/>
      <c r="D3848" s="501"/>
      <c r="E3848" s="501"/>
      <c r="F3848" s="276">
        <f>F3839+F3840-F3841</f>
        <v>0</v>
      </c>
      <c r="G3848" s="277"/>
    </row>
    <row r="3853" spans="1:7">
      <c r="B3853" s="502" t="s">
        <v>0</v>
      </c>
      <c r="C3853" s="502"/>
      <c r="D3853" s="502"/>
      <c r="E3853" s="502"/>
      <c r="F3853" s="502"/>
      <c r="G3853" s="502"/>
    </row>
    <row r="3855" spans="1:7">
      <c r="A3855" s="250">
        <v>101</v>
      </c>
      <c r="B3855" s="252" t="s">
        <v>1</v>
      </c>
      <c r="C3855" s="253" t="e">
        <f>#REF!</f>
        <v>#REF!</v>
      </c>
      <c r="G3855" s="253"/>
    </row>
    <row r="3856" spans="1:7">
      <c r="B3856" s="252" t="s">
        <v>48</v>
      </c>
      <c r="C3856" s="308" t="s">
        <v>27</v>
      </c>
      <c r="G3856" s="253"/>
    </row>
    <row r="3857" spans="2:7">
      <c r="G3857" s="253"/>
    </row>
    <row r="3858" spans="2:7">
      <c r="B3858" s="499" t="s">
        <v>5</v>
      </c>
      <c r="C3858" s="487" t="s">
        <v>6</v>
      </c>
      <c r="D3858" s="489" t="s">
        <v>7</v>
      </c>
      <c r="E3858" s="490"/>
      <c r="F3858" s="491"/>
      <c r="G3858" s="492" t="s">
        <v>8</v>
      </c>
    </row>
    <row r="3859" spans="2:7">
      <c r="B3859" s="499"/>
      <c r="C3859" s="488"/>
      <c r="D3859" s="254" t="s">
        <v>9</v>
      </c>
      <c r="E3859" s="254" t="s">
        <v>10</v>
      </c>
      <c r="F3859" s="254" t="s">
        <v>11</v>
      </c>
      <c r="G3859" s="492"/>
    </row>
    <row r="3860" spans="2:7">
      <c r="B3860" s="267">
        <v>46024</v>
      </c>
      <c r="C3860" s="257"/>
      <c r="D3860" s="258"/>
      <c r="E3860" s="258"/>
      <c r="F3860" s="258"/>
      <c r="G3860" s="257">
        <f>C3860*D3860</f>
        <v>0</v>
      </c>
    </row>
    <row r="3861" spans="2:7">
      <c r="B3861" s="256">
        <v>46072</v>
      </c>
      <c r="C3861" s="401">
        <v>3330</v>
      </c>
      <c r="D3861" s="258">
        <v>26</v>
      </c>
      <c r="E3861" s="442"/>
      <c r="F3861" s="258"/>
      <c r="G3861" s="272">
        <f t="shared" ref="G3861:G3862" si="394">C3861*D3861</f>
        <v>86580</v>
      </c>
    </row>
    <row r="3862" spans="2:7">
      <c r="B3862" s="256">
        <v>46072</v>
      </c>
      <c r="C3862" s="257"/>
      <c r="D3862" s="258"/>
      <c r="E3862" s="258">
        <v>20</v>
      </c>
      <c r="F3862" s="258"/>
      <c r="G3862" s="272">
        <f t="shared" si="394"/>
        <v>0</v>
      </c>
    </row>
    <row r="3863" spans="2:7">
      <c r="B3863" s="297"/>
      <c r="C3863" s="257"/>
      <c r="D3863" s="258"/>
      <c r="E3863" s="258"/>
      <c r="F3863" s="258"/>
      <c r="G3863" s="272"/>
    </row>
    <row r="3864" spans="2:7">
      <c r="B3864" s="297"/>
      <c r="C3864" s="257"/>
      <c r="D3864" s="271"/>
      <c r="E3864" s="258"/>
      <c r="F3864" s="258"/>
      <c r="G3864" s="272">
        <f t="shared" ref="G3864" si="395">C3864*D3864</f>
        <v>0</v>
      </c>
    </row>
    <row r="3865" spans="2:7">
      <c r="B3865" s="297"/>
      <c r="C3865" s="81"/>
      <c r="D3865" s="266"/>
      <c r="E3865" s="268"/>
      <c r="F3865" s="258"/>
      <c r="G3865" s="272"/>
    </row>
    <row r="3866" spans="2:7">
      <c r="B3866" s="256"/>
      <c r="C3866" s="81"/>
      <c r="D3866" s="266"/>
      <c r="E3866" s="268"/>
      <c r="F3866" s="258"/>
      <c r="G3866" s="272"/>
    </row>
    <row r="3867" spans="2:7">
      <c r="B3867" s="256"/>
      <c r="C3867" s="81"/>
      <c r="D3867" s="266"/>
      <c r="E3867" s="268"/>
      <c r="F3867" s="258"/>
      <c r="G3867" s="272">
        <f t="shared" ref="G3867" si="396">C3867*D3867</f>
        <v>0</v>
      </c>
    </row>
    <row r="3868" spans="2:7">
      <c r="B3868" s="256"/>
      <c r="C3868" s="81"/>
      <c r="D3868" s="266"/>
      <c r="E3868" s="268"/>
      <c r="F3868" s="258"/>
      <c r="G3868" s="272"/>
    </row>
    <row r="3869" spans="2:7">
      <c r="B3869" s="256"/>
      <c r="C3869" s="81"/>
      <c r="D3869" s="266"/>
      <c r="E3869" s="268"/>
      <c r="F3869" s="258"/>
      <c r="G3869" s="272"/>
    </row>
    <row r="3870" spans="2:7">
      <c r="B3870" s="256"/>
      <c r="C3870" s="81"/>
      <c r="D3870" s="266"/>
      <c r="E3870" s="273"/>
      <c r="F3870" s="258"/>
      <c r="G3870" s="272">
        <f t="shared" ref="G3870" si="397">C3870*D3870</f>
        <v>0</v>
      </c>
    </row>
    <row r="3871" spans="2:7">
      <c r="B3871" s="256"/>
      <c r="C3871" s="81"/>
      <c r="D3871" s="266"/>
      <c r="E3871" s="273"/>
      <c r="F3871" s="258"/>
      <c r="G3871" s="272"/>
    </row>
    <row r="3872" spans="2:7">
      <c r="B3872" s="256"/>
      <c r="C3872" s="81"/>
      <c r="D3872" s="266"/>
      <c r="E3872" s="273"/>
      <c r="F3872" s="258"/>
      <c r="G3872" s="272"/>
    </row>
    <row r="3873" spans="2:7">
      <c r="B3873" s="256"/>
      <c r="C3873" s="81"/>
      <c r="D3873" s="266"/>
      <c r="E3873" s="273"/>
      <c r="F3873" s="258"/>
      <c r="G3873" s="272">
        <f t="shared" ref="G3873:G3876" si="398">C3873*D3873</f>
        <v>0</v>
      </c>
    </row>
    <row r="3874" spans="2:7">
      <c r="B3874" s="256"/>
      <c r="C3874" s="81"/>
      <c r="D3874" s="266"/>
      <c r="E3874" s="273"/>
      <c r="F3874" s="258"/>
      <c r="G3874" s="272">
        <f t="shared" si="398"/>
        <v>0</v>
      </c>
    </row>
    <row r="3875" spans="2:7">
      <c r="B3875" s="256"/>
      <c r="C3875" s="81"/>
      <c r="D3875" s="266"/>
      <c r="E3875" s="273"/>
      <c r="F3875" s="258"/>
      <c r="G3875" s="272">
        <f t="shared" si="398"/>
        <v>0</v>
      </c>
    </row>
    <row r="3876" spans="2:7">
      <c r="B3876" s="256"/>
      <c r="C3876" s="81"/>
      <c r="D3876" s="266"/>
      <c r="E3876" s="273"/>
      <c r="F3876" s="258"/>
      <c r="G3876" s="272">
        <f t="shared" si="398"/>
        <v>0</v>
      </c>
    </row>
    <row r="3877" spans="2:7">
      <c r="B3877" s="493" t="s">
        <v>16</v>
      </c>
      <c r="C3877" s="494"/>
      <c r="D3877" s="276">
        <f>SUM(D3860:D3876)</f>
        <v>26</v>
      </c>
      <c r="E3877" s="276">
        <f>SUM(E3861:E3876)</f>
        <v>20</v>
      </c>
      <c r="F3877" s="276">
        <f>D3877-E3877</f>
        <v>6</v>
      </c>
      <c r="G3877" s="277">
        <f>SUM(G3861:G3876)</f>
        <v>86580</v>
      </c>
    </row>
    <row r="3878" spans="2:7">
      <c r="B3878" s="493" t="s">
        <v>18</v>
      </c>
      <c r="C3878" s="495"/>
      <c r="D3878" s="495"/>
      <c r="E3878" s="494"/>
      <c r="F3878" s="276" t="s">
        <v>19</v>
      </c>
      <c r="G3878" s="279" t="s">
        <v>20</v>
      </c>
    </row>
    <row r="3879" spans="2:7">
      <c r="B3879" s="496" t="s">
        <v>489</v>
      </c>
      <c r="C3879" s="497"/>
      <c r="D3879" s="497"/>
      <c r="E3879" s="498"/>
      <c r="F3879" s="276">
        <f>D3860</f>
        <v>0</v>
      </c>
      <c r="G3879" s="277">
        <f>G3860</f>
        <v>0</v>
      </c>
    </row>
    <row r="3880" spans="2:7">
      <c r="B3880" s="496" t="str">
        <f>B3840</f>
        <v>Nilai Penerimaan Barang Persediaan Tahun 2026</v>
      </c>
      <c r="C3880" s="497"/>
      <c r="D3880" s="497"/>
      <c r="E3880" s="498"/>
      <c r="F3880" s="276">
        <f>D3877-F3879</f>
        <v>26</v>
      </c>
      <c r="G3880" s="277">
        <f>G3877-G3879</f>
        <v>86580</v>
      </c>
    </row>
    <row r="3881" spans="2:7">
      <c r="B3881" s="496" t="str">
        <f>B3841</f>
        <v>Saldo Akhir 31 Maret 2026</v>
      </c>
      <c r="C3881" s="497"/>
      <c r="D3881" s="497"/>
      <c r="E3881" s="498"/>
      <c r="F3881" s="280">
        <f>SUM(B3884:B3887)</f>
        <v>6</v>
      </c>
      <c r="G3881" s="281">
        <f>SUM(D3884:E3887)</f>
        <v>19980</v>
      </c>
    </row>
    <row r="3882" spans="2:7">
      <c r="B3882" s="282" t="s">
        <v>465</v>
      </c>
      <c r="C3882" s="283"/>
      <c r="D3882" s="283"/>
      <c r="E3882" s="284"/>
      <c r="F3882" s="285"/>
      <c r="G3882" s="286"/>
    </row>
    <row r="3883" spans="2:7" ht="30">
      <c r="B3883" s="255" t="s">
        <v>22</v>
      </c>
      <c r="C3883" s="254" t="s">
        <v>23</v>
      </c>
      <c r="D3883" s="499" t="s">
        <v>20</v>
      </c>
      <c r="E3883" s="499"/>
      <c r="F3883" s="287"/>
      <c r="G3883" s="288"/>
    </row>
    <row r="3884" spans="2:7">
      <c r="B3884" s="268">
        <f>F3877</f>
        <v>6</v>
      </c>
      <c r="C3884" s="401">
        <v>3330</v>
      </c>
      <c r="D3884" s="500">
        <f>B3884*C3884</f>
        <v>19980</v>
      </c>
      <c r="E3884" s="500"/>
      <c r="F3884" s="285"/>
      <c r="G3884" s="286"/>
    </row>
    <row r="3885" spans="2:7">
      <c r="B3885" s="268"/>
      <c r="C3885" s="289"/>
      <c r="D3885" s="500">
        <f t="shared" ref="D3885:D3887" si="399">B3885*C3885</f>
        <v>0</v>
      </c>
      <c r="E3885" s="500"/>
      <c r="F3885" s="285"/>
      <c r="G3885" s="286"/>
    </row>
    <row r="3886" spans="2:7">
      <c r="B3886" s="268"/>
      <c r="C3886" s="289"/>
      <c r="D3886" s="500">
        <f t="shared" si="399"/>
        <v>0</v>
      </c>
      <c r="E3886" s="500"/>
      <c r="F3886" s="285"/>
      <c r="G3886" s="286"/>
    </row>
    <row r="3887" spans="2:7">
      <c r="B3887" s="268"/>
      <c r="C3887" s="289"/>
      <c r="D3887" s="500">
        <f t="shared" si="399"/>
        <v>0</v>
      </c>
      <c r="E3887" s="500"/>
      <c r="F3887" s="285"/>
      <c r="G3887" s="286"/>
    </row>
    <row r="3888" spans="2:7">
      <c r="B3888" s="501" t="s">
        <v>24</v>
      </c>
      <c r="C3888" s="501"/>
      <c r="D3888" s="501"/>
      <c r="E3888" s="501"/>
      <c r="F3888" s="276">
        <f>F3879+F3880-F3881</f>
        <v>20</v>
      </c>
      <c r="G3888" s="277">
        <f>G3879+G3880-G3881</f>
        <v>66600</v>
      </c>
    </row>
    <row r="3891" spans="1:9">
      <c r="B3891" s="502" t="s">
        <v>0</v>
      </c>
      <c r="C3891" s="502"/>
      <c r="D3891" s="502"/>
      <c r="E3891" s="502"/>
      <c r="F3891" s="502"/>
      <c r="G3891" s="502"/>
    </row>
    <row r="3893" spans="1:9">
      <c r="A3893" s="250">
        <v>101</v>
      </c>
      <c r="B3893" s="252" t="s">
        <v>1</v>
      </c>
      <c r="C3893" s="253" t="e">
        <f>#REF!</f>
        <v>#REF!</v>
      </c>
      <c r="G3893" s="253"/>
    </row>
    <row r="3894" spans="1:9" s="66" customFormat="1">
      <c r="A3894" s="250"/>
      <c r="B3894" s="252" t="s">
        <v>48</v>
      </c>
      <c r="C3894" s="308" t="s">
        <v>27</v>
      </c>
      <c r="D3894" s="253"/>
      <c r="E3894" s="253"/>
      <c r="F3894" s="253"/>
      <c r="G3894" s="253"/>
      <c r="H3894"/>
      <c r="I3894"/>
    </row>
    <row r="3895" spans="1:9">
      <c r="G3895" s="253"/>
    </row>
    <row r="3896" spans="1:9">
      <c r="B3896" s="499" t="s">
        <v>5</v>
      </c>
      <c r="C3896" s="487" t="s">
        <v>6</v>
      </c>
      <c r="D3896" s="489" t="s">
        <v>7</v>
      </c>
      <c r="E3896" s="490"/>
      <c r="F3896" s="491"/>
      <c r="G3896" s="492" t="s">
        <v>8</v>
      </c>
    </row>
    <row r="3897" spans="1:9">
      <c r="B3897" s="499"/>
      <c r="C3897" s="488"/>
      <c r="D3897" s="254" t="s">
        <v>9</v>
      </c>
      <c r="E3897" s="254" t="s">
        <v>10</v>
      </c>
      <c r="F3897" s="254" t="s">
        <v>11</v>
      </c>
      <c r="G3897" s="492"/>
    </row>
    <row r="3898" spans="1:9">
      <c r="B3898" s="267">
        <v>45659</v>
      </c>
      <c r="C3898" s="401">
        <v>6660</v>
      </c>
      <c r="D3898" s="258">
        <v>4</v>
      </c>
      <c r="E3898" s="258"/>
      <c r="F3898" s="258"/>
      <c r="G3898" s="257">
        <f>C3898*D3898</f>
        <v>26640</v>
      </c>
    </row>
    <row r="3899" spans="1:9">
      <c r="B3899" s="457"/>
      <c r="C3899" s="441"/>
      <c r="D3899" s="442"/>
      <c r="E3899" s="442"/>
      <c r="F3899" s="258"/>
      <c r="G3899" s="257">
        <f>C3899*D3899</f>
        <v>0</v>
      </c>
    </row>
    <row r="3900" spans="1:9">
      <c r="B3900" s="456"/>
      <c r="C3900" s="441"/>
      <c r="D3900" s="442"/>
      <c r="E3900" s="442"/>
      <c r="F3900" s="258"/>
      <c r="G3900" s="455">
        <f t="shared" ref="G3900:G3901" si="400">C3900*D3900</f>
        <v>0</v>
      </c>
    </row>
    <row r="3901" spans="1:9">
      <c r="B3901" s="457"/>
      <c r="C3901" s="441"/>
      <c r="D3901" s="442"/>
      <c r="E3901" s="442"/>
      <c r="F3901" s="258"/>
      <c r="G3901" s="455">
        <f t="shared" si="400"/>
        <v>0</v>
      </c>
    </row>
    <row r="3902" spans="1:9">
      <c r="B3902" s="297"/>
      <c r="C3902" s="257"/>
      <c r="D3902" s="258"/>
      <c r="E3902" s="258"/>
      <c r="F3902" s="258"/>
      <c r="G3902" s="272"/>
    </row>
    <row r="3903" spans="1:9">
      <c r="B3903" s="297"/>
      <c r="C3903" s="257"/>
      <c r="D3903" s="271"/>
      <c r="E3903" s="258"/>
      <c r="F3903" s="258"/>
      <c r="G3903" s="272">
        <f t="shared" ref="G3903" si="401">C3903*D3903</f>
        <v>0</v>
      </c>
    </row>
    <row r="3904" spans="1:9">
      <c r="B3904" s="297"/>
      <c r="C3904" s="81"/>
      <c r="D3904" s="266"/>
      <c r="E3904" s="268"/>
      <c r="F3904" s="258"/>
      <c r="G3904" s="272"/>
    </row>
    <row r="3905" spans="2:7">
      <c r="B3905" s="256"/>
      <c r="C3905" s="81"/>
      <c r="D3905" s="266"/>
      <c r="E3905" s="268"/>
      <c r="F3905" s="258"/>
      <c r="G3905" s="272"/>
    </row>
    <row r="3906" spans="2:7">
      <c r="B3906" s="256"/>
      <c r="C3906" s="81"/>
      <c r="D3906" s="266"/>
      <c r="E3906" s="268"/>
      <c r="F3906" s="258"/>
      <c r="G3906" s="272">
        <f t="shared" ref="G3906" si="402">C3906*D3906</f>
        <v>0</v>
      </c>
    </row>
    <row r="3907" spans="2:7">
      <c r="B3907" s="256"/>
      <c r="C3907" s="81"/>
      <c r="D3907" s="266"/>
      <c r="E3907" s="268"/>
      <c r="F3907" s="258"/>
      <c r="G3907" s="272"/>
    </row>
    <row r="3908" spans="2:7">
      <c r="B3908" s="256"/>
      <c r="C3908" s="81"/>
      <c r="D3908" s="266"/>
      <c r="E3908" s="268"/>
      <c r="F3908" s="258"/>
      <c r="G3908" s="272"/>
    </row>
    <row r="3909" spans="2:7">
      <c r="B3909" s="256"/>
      <c r="C3909" s="81"/>
      <c r="D3909" s="266"/>
      <c r="E3909" s="273"/>
      <c r="F3909" s="258"/>
      <c r="G3909" s="272">
        <f t="shared" ref="G3909" si="403">C3909*D3909</f>
        <v>0</v>
      </c>
    </row>
    <row r="3910" spans="2:7">
      <c r="B3910" s="256"/>
      <c r="C3910" s="81"/>
      <c r="D3910" s="266"/>
      <c r="E3910" s="273"/>
      <c r="F3910" s="258"/>
      <c r="G3910" s="272"/>
    </row>
    <row r="3911" spans="2:7">
      <c r="B3911" s="256"/>
      <c r="C3911" s="81"/>
      <c r="D3911" s="266"/>
      <c r="E3911" s="273"/>
      <c r="F3911" s="258"/>
      <c r="G3911" s="272"/>
    </row>
    <row r="3912" spans="2:7">
      <c r="B3912" s="256"/>
      <c r="C3912" s="81"/>
      <c r="D3912" s="266"/>
      <c r="E3912" s="273"/>
      <c r="F3912" s="258"/>
      <c r="G3912" s="272">
        <f t="shared" ref="G3912:G3915" si="404">C3912*D3912</f>
        <v>0</v>
      </c>
    </row>
    <row r="3913" spans="2:7">
      <c r="B3913" s="256"/>
      <c r="C3913" s="81"/>
      <c r="D3913" s="266"/>
      <c r="E3913" s="273"/>
      <c r="F3913" s="258"/>
      <c r="G3913" s="272">
        <f t="shared" si="404"/>
        <v>0</v>
      </c>
    </row>
    <row r="3914" spans="2:7">
      <c r="B3914" s="256"/>
      <c r="C3914" s="81"/>
      <c r="D3914" s="266"/>
      <c r="E3914" s="273"/>
      <c r="F3914" s="258"/>
      <c r="G3914" s="272">
        <f t="shared" si="404"/>
        <v>0</v>
      </c>
    </row>
    <row r="3915" spans="2:7">
      <c r="B3915" s="256"/>
      <c r="C3915" s="81"/>
      <c r="D3915" s="266"/>
      <c r="E3915" s="273"/>
      <c r="F3915" s="258"/>
      <c r="G3915" s="272">
        <f t="shared" si="404"/>
        <v>0</v>
      </c>
    </row>
    <row r="3916" spans="2:7">
      <c r="B3916" s="493" t="s">
        <v>16</v>
      </c>
      <c r="C3916" s="494"/>
      <c r="D3916" s="276">
        <f>SUM(D3898:D3915)</f>
        <v>4</v>
      </c>
      <c r="E3916" s="276">
        <f>SUM(E3900:E3915)</f>
        <v>0</v>
      </c>
      <c r="F3916" s="276">
        <f>D3916-E3916</f>
        <v>4</v>
      </c>
      <c r="G3916" s="277">
        <f>SUM(G3900:G3915)</f>
        <v>0</v>
      </c>
    </row>
    <row r="3917" spans="2:7">
      <c r="B3917" s="493" t="s">
        <v>18</v>
      </c>
      <c r="C3917" s="495"/>
      <c r="D3917" s="495"/>
      <c r="E3917" s="494"/>
      <c r="F3917" s="276" t="s">
        <v>19</v>
      </c>
      <c r="G3917" s="279" t="s">
        <v>20</v>
      </c>
    </row>
    <row r="3918" spans="2:7">
      <c r="B3918" s="496" t="s">
        <v>489</v>
      </c>
      <c r="C3918" s="497"/>
      <c r="D3918" s="497"/>
      <c r="E3918" s="498"/>
      <c r="F3918" s="276">
        <f>D3898</f>
        <v>4</v>
      </c>
      <c r="G3918" s="277">
        <f>G3898</f>
        <v>26640</v>
      </c>
    </row>
    <row r="3919" spans="2:7">
      <c r="B3919" s="496" t="str">
        <f>B3880</f>
        <v>Nilai Penerimaan Barang Persediaan Tahun 2026</v>
      </c>
      <c r="C3919" s="497"/>
      <c r="D3919" s="497"/>
      <c r="E3919" s="498"/>
      <c r="F3919" s="276">
        <f>D3916-F3918</f>
        <v>0</v>
      </c>
      <c r="G3919" s="277"/>
    </row>
    <row r="3920" spans="2:7">
      <c r="B3920" s="496" t="str">
        <f>B3881</f>
        <v>Saldo Akhir 31 Maret 2026</v>
      </c>
      <c r="C3920" s="497"/>
      <c r="D3920" s="497"/>
      <c r="E3920" s="498"/>
      <c r="F3920" s="280">
        <f>SUM(B3923:B3926)</f>
        <v>4</v>
      </c>
      <c r="G3920" s="281">
        <f>SUM(D3923:E3926)</f>
        <v>26640</v>
      </c>
    </row>
    <row r="3921" spans="1:7">
      <c r="B3921" s="282" t="s">
        <v>465</v>
      </c>
      <c r="C3921" s="283"/>
      <c r="D3921" s="283"/>
      <c r="E3921" s="284"/>
      <c r="F3921" s="285"/>
      <c r="G3921" s="286"/>
    </row>
    <row r="3922" spans="1:7" ht="30">
      <c r="B3922" s="255" t="s">
        <v>22</v>
      </c>
      <c r="C3922" s="254" t="s">
        <v>23</v>
      </c>
      <c r="D3922" s="499" t="s">
        <v>20</v>
      </c>
      <c r="E3922" s="499"/>
      <c r="F3922" s="287"/>
      <c r="G3922" s="288"/>
    </row>
    <row r="3923" spans="1:7">
      <c r="B3923" s="268">
        <f>F3916</f>
        <v>4</v>
      </c>
      <c r="C3923" s="401">
        <v>6660</v>
      </c>
      <c r="D3923" s="500">
        <f>B3923*C3923</f>
        <v>26640</v>
      </c>
      <c r="E3923" s="500"/>
      <c r="F3923" s="285"/>
      <c r="G3923" s="286"/>
    </row>
    <row r="3924" spans="1:7">
      <c r="B3924" s="268"/>
      <c r="C3924" s="289"/>
      <c r="D3924" s="500">
        <f t="shared" ref="D3924:D3926" si="405">B3924*C3924</f>
        <v>0</v>
      </c>
      <c r="E3924" s="500"/>
      <c r="F3924" s="285"/>
      <c r="G3924" s="286"/>
    </row>
    <row r="3925" spans="1:7">
      <c r="B3925" s="268"/>
      <c r="C3925" s="289"/>
      <c r="D3925" s="500">
        <f t="shared" si="405"/>
        <v>0</v>
      </c>
      <c r="E3925" s="500"/>
      <c r="F3925" s="285"/>
      <c r="G3925" s="286"/>
    </row>
    <row r="3926" spans="1:7">
      <c r="B3926" s="268"/>
      <c r="C3926" s="289"/>
      <c r="D3926" s="500">
        <f t="shared" si="405"/>
        <v>0</v>
      </c>
      <c r="E3926" s="500"/>
      <c r="F3926" s="285"/>
      <c r="G3926" s="286"/>
    </row>
    <row r="3927" spans="1:7">
      <c r="B3927" s="501" t="s">
        <v>24</v>
      </c>
      <c r="C3927" s="501"/>
      <c r="D3927" s="501"/>
      <c r="E3927" s="501"/>
      <c r="F3927" s="276">
        <f>F3918+F3919-F3920</f>
        <v>0</v>
      </c>
      <c r="G3927" s="277">
        <f>G3918+G3919-G3920</f>
        <v>0</v>
      </c>
    </row>
    <row r="3929" spans="1:7">
      <c r="B3929" s="502" t="s">
        <v>0</v>
      </c>
      <c r="C3929" s="502"/>
      <c r="D3929" s="502"/>
      <c r="E3929" s="502"/>
      <c r="F3929" s="502"/>
      <c r="G3929" s="502"/>
    </row>
    <row r="3931" spans="1:7">
      <c r="A3931" s="250">
        <v>101</v>
      </c>
      <c r="B3931" s="252" t="s">
        <v>1</v>
      </c>
      <c r="C3931" s="253" t="e">
        <f>#REF!</f>
        <v>#REF!</v>
      </c>
      <c r="G3931" s="253"/>
    </row>
    <row r="3932" spans="1:7">
      <c r="B3932" s="252" t="s">
        <v>48</v>
      </c>
      <c r="C3932" s="308" t="s">
        <v>27</v>
      </c>
      <c r="G3932" s="253"/>
    </row>
    <row r="3933" spans="1:7">
      <c r="G3933" s="253"/>
    </row>
    <row r="3934" spans="1:7" ht="15" customHeight="1">
      <c r="B3934" s="499" t="s">
        <v>5</v>
      </c>
      <c r="C3934" s="487" t="s">
        <v>6</v>
      </c>
      <c r="D3934" s="489" t="s">
        <v>7</v>
      </c>
      <c r="E3934" s="490"/>
      <c r="F3934" s="491"/>
      <c r="G3934" s="492" t="s">
        <v>8</v>
      </c>
    </row>
    <row r="3935" spans="1:7">
      <c r="B3935" s="499"/>
      <c r="C3935" s="488"/>
      <c r="D3935" s="254" t="s">
        <v>9</v>
      </c>
      <c r="E3935" s="254" t="s">
        <v>10</v>
      </c>
      <c r="F3935" s="254" t="s">
        <v>11</v>
      </c>
      <c r="G3935" s="492"/>
    </row>
    <row r="3936" spans="1:7">
      <c r="B3936" s="267">
        <v>46024</v>
      </c>
      <c r="C3936" s="401"/>
      <c r="D3936" s="258"/>
      <c r="E3936" s="258"/>
      <c r="F3936" s="258"/>
      <c r="G3936" s="257">
        <f>C3936*D3936</f>
        <v>0</v>
      </c>
    </row>
    <row r="3937" spans="2:7">
      <c r="B3937" s="256">
        <v>46072</v>
      </c>
      <c r="C3937" s="257">
        <v>13320</v>
      </c>
      <c r="D3937" s="258">
        <v>8</v>
      </c>
      <c r="E3937" s="258">
        <v>1</v>
      </c>
      <c r="F3937" s="258"/>
      <c r="G3937" s="257">
        <f>C3937*D3937</f>
        <v>106560</v>
      </c>
    </row>
    <row r="3938" spans="2:7">
      <c r="B3938" s="256">
        <v>46097</v>
      </c>
      <c r="C3938" s="441"/>
      <c r="D3938" s="442"/>
      <c r="E3938" s="418">
        <v>2</v>
      </c>
      <c r="F3938" s="258"/>
      <c r="G3938" s="455">
        <f t="shared" ref="G3938:G3939" si="406">C3938*D3938</f>
        <v>0</v>
      </c>
    </row>
    <row r="3939" spans="2:7">
      <c r="B3939" s="256">
        <v>46107</v>
      </c>
      <c r="C3939" s="441"/>
      <c r="D3939" s="442"/>
      <c r="E3939" s="442">
        <v>2</v>
      </c>
      <c r="F3939" s="258"/>
      <c r="G3939" s="455">
        <f t="shared" si="406"/>
        <v>0</v>
      </c>
    </row>
    <row r="3940" spans="2:7">
      <c r="B3940" s="297"/>
      <c r="C3940" s="257"/>
      <c r="D3940" s="258"/>
      <c r="E3940" s="258"/>
      <c r="F3940" s="258"/>
      <c r="G3940" s="272"/>
    </row>
    <row r="3941" spans="2:7">
      <c r="B3941" s="297"/>
      <c r="C3941" s="257"/>
      <c r="D3941" s="271"/>
      <c r="E3941" s="258"/>
      <c r="F3941" s="258"/>
      <c r="G3941" s="272">
        <f t="shared" ref="G3941" si="407">C3941*D3941</f>
        <v>0</v>
      </c>
    </row>
    <row r="3942" spans="2:7">
      <c r="B3942" s="297"/>
      <c r="C3942" s="81"/>
      <c r="D3942" s="266"/>
      <c r="E3942" s="268"/>
      <c r="F3942" s="258"/>
      <c r="G3942" s="272"/>
    </row>
    <row r="3943" spans="2:7">
      <c r="B3943" s="256"/>
      <c r="C3943" s="81"/>
      <c r="D3943" s="266"/>
      <c r="E3943" s="268"/>
      <c r="F3943" s="258"/>
      <c r="G3943" s="272"/>
    </row>
    <row r="3944" spans="2:7">
      <c r="B3944" s="256"/>
      <c r="C3944" s="81"/>
      <c r="D3944" s="266"/>
      <c r="E3944" s="268"/>
      <c r="F3944" s="258"/>
      <c r="G3944" s="272">
        <f t="shared" ref="G3944" si="408">C3944*D3944</f>
        <v>0</v>
      </c>
    </row>
    <row r="3945" spans="2:7">
      <c r="B3945" s="256"/>
      <c r="C3945" s="81"/>
      <c r="D3945" s="266"/>
      <c r="E3945" s="268"/>
      <c r="F3945" s="258"/>
      <c r="G3945" s="272"/>
    </row>
    <row r="3946" spans="2:7">
      <c r="B3946" s="256"/>
      <c r="C3946" s="81"/>
      <c r="D3946" s="266"/>
      <c r="E3946" s="268"/>
      <c r="F3946" s="258"/>
      <c r="G3946" s="272"/>
    </row>
    <row r="3947" spans="2:7">
      <c r="B3947" s="256"/>
      <c r="C3947" s="81"/>
      <c r="D3947" s="266"/>
      <c r="E3947" s="273"/>
      <c r="F3947" s="258"/>
      <c r="G3947" s="272">
        <f t="shared" ref="G3947" si="409">C3947*D3947</f>
        <v>0</v>
      </c>
    </row>
    <row r="3948" spans="2:7">
      <c r="B3948" s="256"/>
      <c r="C3948" s="81"/>
      <c r="D3948" s="266"/>
      <c r="E3948" s="273"/>
      <c r="F3948" s="258"/>
      <c r="G3948" s="272"/>
    </row>
    <row r="3949" spans="2:7">
      <c r="B3949" s="256"/>
      <c r="C3949" s="81"/>
      <c r="D3949" s="266"/>
      <c r="E3949" s="273"/>
      <c r="F3949" s="258"/>
      <c r="G3949" s="272"/>
    </row>
    <row r="3950" spans="2:7">
      <c r="B3950" s="256"/>
      <c r="C3950" s="81"/>
      <c r="D3950" s="266"/>
      <c r="E3950" s="273"/>
      <c r="F3950" s="258"/>
      <c r="G3950" s="272">
        <f t="shared" ref="G3950:G3953" si="410">C3950*D3950</f>
        <v>0</v>
      </c>
    </row>
    <row r="3951" spans="2:7">
      <c r="B3951" s="256"/>
      <c r="C3951" s="81"/>
      <c r="D3951" s="266"/>
      <c r="E3951" s="273"/>
      <c r="F3951" s="258"/>
      <c r="G3951" s="272">
        <f t="shared" si="410"/>
        <v>0</v>
      </c>
    </row>
    <row r="3952" spans="2:7">
      <c r="B3952" s="256"/>
      <c r="C3952" s="81"/>
      <c r="D3952" s="266"/>
      <c r="E3952" s="273"/>
      <c r="F3952" s="258"/>
      <c r="G3952" s="272">
        <f t="shared" si="410"/>
        <v>0</v>
      </c>
    </row>
    <row r="3953" spans="2:7">
      <c r="B3953" s="256"/>
      <c r="C3953" s="81"/>
      <c r="D3953" s="266"/>
      <c r="E3953" s="273"/>
      <c r="F3953" s="258"/>
      <c r="G3953" s="272">
        <f t="shared" si="410"/>
        <v>0</v>
      </c>
    </row>
    <row r="3954" spans="2:7">
      <c r="B3954" s="493" t="s">
        <v>16</v>
      </c>
      <c r="C3954" s="494"/>
      <c r="D3954" s="276">
        <f>SUM(D3936:D3953)</f>
        <v>8</v>
      </c>
      <c r="E3954" s="276">
        <f>SUM(E3937:E3953)</f>
        <v>5</v>
      </c>
      <c r="F3954" s="276">
        <f>D3954-E3954</f>
        <v>3</v>
      </c>
      <c r="G3954" s="277">
        <f>SUM(G3936:G3951)</f>
        <v>106560</v>
      </c>
    </row>
    <row r="3955" spans="2:7">
      <c r="B3955" s="493" t="s">
        <v>18</v>
      </c>
      <c r="C3955" s="495"/>
      <c r="D3955" s="495"/>
      <c r="E3955" s="494"/>
      <c r="F3955" s="276" t="s">
        <v>19</v>
      </c>
      <c r="G3955" s="279" t="s">
        <v>20</v>
      </c>
    </row>
    <row r="3956" spans="2:7">
      <c r="B3956" s="496" t="s">
        <v>520</v>
      </c>
      <c r="C3956" s="497"/>
      <c r="D3956" s="497"/>
      <c r="E3956" s="498"/>
      <c r="F3956" s="276">
        <f>D3936</f>
        <v>0</v>
      </c>
      <c r="G3956" s="277">
        <f>G3936</f>
        <v>0</v>
      </c>
    </row>
    <row r="3957" spans="2:7">
      <c r="B3957" s="496" t="str">
        <f>B3919</f>
        <v>Nilai Penerimaan Barang Persediaan Tahun 2026</v>
      </c>
      <c r="C3957" s="497"/>
      <c r="D3957" s="497"/>
      <c r="E3957" s="498"/>
      <c r="F3957" s="276">
        <f>D3954-F3956</f>
        <v>8</v>
      </c>
      <c r="G3957" s="277">
        <f>G3954-G3956</f>
        <v>106560</v>
      </c>
    </row>
    <row r="3958" spans="2:7">
      <c r="B3958" s="496" t="str">
        <f>B3920</f>
        <v>Saldo Akhir 31 Maret 2026</v>
      </c>
      <c r="C3958" s="497"/>
      <c r="D3958" s="497"/>
      <c r="E3958" s="498"/>
      <c r="F3958" s="280">
        <f>SUM(B3961:B3964)</f>
        <v>3</v>
      </c>
      <c r="G3958" s="281">
        <f>SUM(D3961:E3964)</f>
        <v>39960</v>
      </c>
    </row>
    <row r="3959" spans="2:7">
      <c r="B3959" s="282" t="s">
        <v>465</v>
      </c>
      <c r="C3959" s="283"/>
      <c r="D3959" s="283"/>
      <c r="E3959" s="284"/>
      <c r="F3959" s="285"/>
      <c r="G3959" s="286"/>
    </row>
    <row r="3960" spans="2:7" ht="30">
      <c r="B3960" s="255" t="s">
        <v>22</v>
      </c>
      <c r="C3960" s="254" t="s">
        <v>23</v>
      </c>
      <c r="D3960" s="499" t="s">
        <v>20</v>
      </c>
      <c r="E3960" s="499"/>
      <c r="F3960" s="287"/>
      <c r="G3960" s="288"/>
    </row>
    <row r="3961" spans="2:7">
      <c r="B3961" s="268">
        <f>F3954</f>
        <v>3</v>
      </c>
      <c r="C3961" s="257">
        <v>13320</v>
      </c>
      <c r="D3961" s="500">
        <f>B3961*C3961</f>
        <v>39960</v>
      </c>
      <c r="E3961" s="500"/>
      <c r="F3961" s="285"/>
      <c r="G3961" s="286"/>
    </row>
    <row r="3962" spans="2:7">
      <c r="B3962" s="268"/>
      <c r="C3962" s="289"/>
      <c r="D3962" s="500">
        <f t="shared" ref="D3962:D3964" si="411">B3962*C3962</f>
        <v>0</v>
      </c>
      <c r="E3962" s="500"/>
      <c r="F3962" s="285"/>
      <c r="G3962" s="286"/>
    </row>
    <row r="3963" spans="2:7">
      <c r="B3963" s="268"/>
      <c r="C3963" s="289"/>
      <c r="D3963" s="500">
        <f t="shared" si="411"/>
        <v>0</v>
      </c>
      <c r="E3963" s="500"/>
      <c r="F3963" s="285"/>
      <c r="G3963" s="286"/>
    </row>
    <row r="3964" spans="2:7">
      <c r="B3964" s="268"/>
      <c r="C3964" s="289"/>
      <c r="D3964" s="500">
        <f t="shared" si="411"/>
        <v>0</v>
      </c>
      <c r="E3964" s="500"/>
      <c r="F3964" s="285"/>
      <c r="G3964" s="286"/>
    </row>
    <row r="3965" spans="2:7">
      <c r="B3965" s="501" t="s">
        <v>24</v>
      </c>
      <c r="C3965" s="501"/>
      <c r="D3965" s="501"/>
      <c r="E3965" s="501"/>
      <c r="F3965" s="276">
        <f>F3956+F3957-F3958</f>
        <v>5</v>
      </c>
      <c r="G3965" s="277">
        <f>G3956+G3957-G3958</f>
        <v>66600</v>
      </c>
    </row>
  </sheetData>
  <mergeCells count="1759">
    <mergeCell ref="B3929:G3929"/>
    <mergeCell ref="B3934:B3935"/>
    <mergeCell ref="C3934:C3935"/>
    <mergeCell ref="D3934:F3934"/>
    <mergeCell ref="G3934:G3935"/>
    <mergeCell ref="B3954:C3954"/>
    <mergeCell ref="B3955:E3955"/>
    <mergeCell ref="B3956:E3956"/>
    <mergeCell ref="B3957:E3957"/>
    <mergeCell ref="B3958:E3958"/>
    <mergeCell ref="D3960:E3960"/>
    <mergeCell ref="D3961:E3961"/>
    <mergeCell ref="D3962:E3962"/>
    <mergeCell ref="D3963:E3963"/>
    <mergeCell ref="D3964:E3964"/>
    <mergeCell ref="B3965:E3965"/>
    <mergeCell ref="B3818:B3819"/>
    <mergeCell ref="C3818:C3819"/>
    <mergeCell ref="D3818:F3818"/>
    <mergeCell ref="G3818:G3819"/>
    <mergeCell ref="B3837:C3837"/>
    <mergeCell ref="B3838:E3838"/>
    <mergeCell ref="B3839:E3839"/>
    <mergeCell ref="B3840:E3840"/>
    <mergeCell ref="B3841:E3841"/>
    <mergeCell ref="D3843:E3843"/>
    <mergeCell ref="D3844:E3844"/>
    <mergeCell ref="D3845:E3845"/>
    <mergeCell ref="D3846:E3846"/>
    <mergeCell ref="D3847:E3847"/>
    <mergeCell ref="B3848:E3848"/>
    <mergeCell ref="B3896:B3897"/>
    <mergeCell ref="B3796:C3796"/>
    <mergeCell ref="B3797:E3797"/>
    <mergeCell ref="B3798:E3798"/>
    <mergeCell ref="B3799:E3799"/>
    <mergeCell ref="B3800:E3800"/>
    <mergeCell ref="D3802:E3802"/>
    <mergeCell ref="D3803:E3803"/>
    <mergeCell ref="D3804:E3804"/>
    <mergeCell ref="D3805:E3805"/>
    <mergeCell ref="D3806:E3806"/>
    <mergeCell ref="B3807:E3807"/>
    <mergeCell ref="B3736:B3737"/>
    <mergeCell ref="C3736:C3737"/>
    <mergeCell ref="D3736:F3736"/>
    <mergeCell ref="G3736:G3737"/>
    <mergeCell ref="B3755:C3755"/>
    <mergeCell ref="B3756:E3756"/>
    <mergeCell ref="B3757:E3757"/>
    <mergeCell ref="B3758:E3758"/>
    <mergeCell ref="B3759:E3759"/>
    <mergeCell ref="D3761:E3761"/>
    <mergeCell ref="D3762:E3762"/>
    <mergeCell ref="D3763:E3763"/>
    <mergeCell ref="D3764:E3764"/>
    <mergeCell ref="D3765:E3765"/>
    <mergeCell ref="B3766:E3766"/>
    <mergeCell ref="B3772:G3772"/>
    <mergeCell ref="B3777:B3778"/>
    <mergeCell ref="C3777:C3778"/>
    <mergeCell ref="D3777:F3777"/>
    <mergeCell ref="G3777:G3778"/>
    <mergeCell ref="B3685:G3685"/>
    <mergeCell ref="B3690:B3691"/>
    <mergeCell ref="C3690:C3691"/>
    <mergeCell ref="D3690:F3690"/>
    <mergeCell ref="G3690:G3691"/>
    <mergeCell ref="B3709:C3709"/>
    <mergeCell ref="B3710:E3710"/>
    <mergeCell ref="B3711:E3711"/>
    <mergeCell ref="B3712:E3712"/>
    <mergeCell ref="B3713:E3713"/>
    <mergeCell ref="D3715:E3715"/>
    <mergeCell ref="D3716:E3716"/>
    <mergeCell ref="D3717:E3717"/>
    <mergeCell ref="D3718:E3718"/>
    <mergeCell ref="D3719:E3719"/>
    <mergeCell ref="B3720:E3720"/>
    <mergeCell ref="B3731:G3731"/>
    <mergeCell ref="B3671:E3671"/>
    <mergeCell ref="B3672:E3672"/>
    <mergeCell ref="B3673:E3673"/>
    <mergeCell ref="B3674:E3674"/>
    <mergeCell ref="D3676:E3676"/>
    <mergeCell ref="D3677:E3677"/>
    <mergeCell ref="D3678:E3678"/>
    <mergeCell ref="D3679:E3679"/>
    <mergeCell ref="D3680:E3680"/>
    <mergeCell ref="B3681:E3681"/>
    <mergeCell ref="B3644:E3644"/>
    <mergeCell ref="D556:E556"/>
    <mergeCell ref="D557:E557"/>
    <mergeCell ref="D558:E558"/>
    <mergeCell ref="B559:E559"/>
    <mergeCell ref="B562:G562"/>
    <mergeCell ref="D567:F567"/>
    <mergeCell ref="B579:C579"/>
    <mergeCell ref="B580:E580"/>
    <mergeCell ref="B581:E581"/>
    <mergeCell ref="B582:E582"/>
    <mergeCell ref="B583:E583"/>
    <mergeCell ref="B3646:G3646"/>
    <mergeCell ref="B3651:B3652"/>
    <mergeCell ref="C3651:C3652"/>
    <mergeCell ref="D3651:F3651"/>
    <mergeCell ref="G3651:G3652"/>
    <mergeCell ref="B3670:C3670"/>
    <mergeCell ref="D3596:E3596"/>
    <mergeCell ref="D3597:E3597"/>
    <mergeCell ref="D3598:E3598"/>
    <mergeCell ref="D3599:E3599"/>
    <mergeCell ref="B3600:E3600"/>
    <mergeCell ref="B3602:G3602"/>
    <mergeCell ref="C3564:C3565"/>
    <mergeCell ref="G3564:G3565"/>
    <mergeCell ref="B3490:G3490"/>
    <mergeCell ref="D3495:F3495"/>
    <mergeCell ref="B3507:C3507"/>
    <mergeCell ref="B3509:E3509"/>
    <mergeCell ref="B3510:E3510"/>
    <mergeCell ref="B3511:E3511"/>
    <mergeCell ref="B3512:E3512"/>
    <mergeCell ref="D3514:E3514"/>
    <mergeCell ref="D3515:E3515"/>
    <mergeCell ref="D3516:E3516"/>
    <mergeCell ref="D3517:E3517"/>
    <mergeCell ref="D3518:E3518"/>
    <mergeCell ref="B3519:E3519"/>
    <mergeCell ref="B3522:G3522"/>
    <mergeCell ref="D3527:F3527"/>
    <mergeCell ref="B3544:C3544"/>
    <mergeCell ref="B3546:E3546"/>
    <mergeCell ref="B3495:B3496"/>
    <mergeCell ref="B3527:B3528"/>
    <mergeCell ref="C3495:C3496"/>
    <mergeCell ref="C3527:C3528"/>
    <mergeCell ref="G3495:G3496"/>
    <mergeCell ref="G3527:G3528"/>
    <mergeCell ref="D3607:F3607"/>
    <mergeCell ref="B3633:C3633"/>
    <mergeCell ref="B3634:E3634"/>
    <mergeCell ref="B3635:E3635"/>
    <mergeCell ref="B3636:E3636"/>
    <mergeCell ref="B3637:E3637"/>
    <mergeCell ref="D3639:E3639"/>
    <mergeCell ref="D3640:E3640"/>
    <mergeCell ref="D3641:E3641"/>
    <mergeCell ref="D3642:E3642"/>
    <mergeCell ref="D3643:E3643"/>
    <mergeCell ref="B3607:B3608"/>
    <mergeCell ref="C3607:C3608"/>
    <mergeCell ref="G3607:G3608"/>
    <mergeCell ref="B3547:E3547"/>
    <mergeCell ref="B3548:E3548"/>
    <mergeCell ref="B3549:E3549"/>
    <mergeCell ref="D3551:E3551"/>
    <mergeCell ref="D3552:E3552"/>
    <mergeCell ref="D3553:E3553"/>
    <mergeCell ref="D3554:E3554"/>
    <mergeCell ref="D3555:E3555"/>
    <mergeCell ref="B3556:E3556"/>
    <mergeCell ref="B3559:G3559"/>
    <mergeCell ref="D3564:F3564"/>
    <mergeCell ref="B3589:C3589"/>
    <mergeCell ref="B3590:E3590"/>
    <mergeCell ref="B3591:E3591"/>
    <mergeCell ref="B3592:E3592"/>
    <mergeCell ref="B3593:E3593"/>
    <mergeCell ref="D3595:E3595"/>
    <mergeCell ref="B3564:B3565"/>
    <mergeCell ref="D3454:E3454"/>
    <mergeCell ref="D3455:E3455"/>
    <mergeCell ref="D3456:E3456"/>
    <mergeCell ref="B3457:E3457"/>
    <mergeCell ref="B3459:G3459"/>
    <mergeCell ref="D3464:F3464"/>
    <mergeCell ref="B3476:C3476"/>
    <mergeCell ref="B3478:E3478"/>
    <mergeCell ref="B3479:E3479"/>
    <mergeCell ref="B3480:E3480"/>
    <mergeCell ref="B3481:E3481"/>
    <mergeCell ref="D3483:E3483"/>
    <mergeCell ref="D3484:E3484"/>
    <mergeCell ref="D3485:E3485"/>
    <mergeCell ref="D3486:E3486"/>
    <mergeCell ref="D3487:E3487"/>
    <mergeCell ref="B3488:E3488"/>
    <mergeCell ref="B3464:B3465"/>
    <mergeCell ref="C3464:C3465"/>
    <mergeCell ref="G3464:G3465"/>
    <mergeCell ref="B3419:E3419"/>
    <mergeCell ref="B3420:E3420"/>
    <mergeCell ref="D3422:E3422"/>
    <mergeCell ref="D3423:E3423"/>
    <mergeCell ref="D3424:E3424"/>
    <mergeCell ref="D3425:E3425"/>
    <mergeCell ref="D3426:E3426"/>
    <mergeCell ref="B3427:E3427"/>
    <mergeCell ref="B3430:G3430"/>
    <mergeCell ref="D3435:F3435"/>
    <mergeCell ref="B3445:C3445"/>
    <mergeCell ref="B3447:E3447"/>
    <mergeCell ref="B3448:E3448"/>
    <mergeCell ref="B3449:E3449"/>
    <mergeCell ref="B3450:E3450"/>
    <mergeCell ref="D3452:E3452"/>
    <mergeCell ref="D3453:E3453"/>
    <mergeCell ref="B3435:B3436"/>
    <mergeCell ref="C3435:C3436"/>
    <mergeCell ref="G3435:G3436"/>
    <mergeCell ref="D3369:F3369"/>
    <mergeCell ref="B3379:C3379"/>
    <mergeCell ref="B3381:E3381"/>
    <mergeCell ref="B3382:E3382"/>
    <mergeCell ref="B3383:E3383"/>
    <mergeCell ref="B3384:E3384"/>
    <mergeCell ref="D3386:E3386"/>
    <mergeCell ref="D3387:E3387"/>
    <mergeCell ref="D3388:E3388"/>
    <mergeCell ref="D3389:E3389"/>
    <mergeCell ref="D3390:E3390"/>
    <mergeCell ref="B3391:E3391"/>
    <mergeCell ref="B3394:G3394"/>
    <mergeCell ref="D3399:F3399"/>
    <mergeCell ref="B3415:C3415"/>
    <mergeCell ref="B3417:E3417"/>
    <mergeCell ref="B3418:E3418"/>
    <mergeCell ref="B3369:B3370"/>
    <mergeCell ref="B3399:B3400"/>
    <mergeCell ref="C3369:C3370"/>
    <mergeCell ref="C3399:C3400"/>
    <mergeCell ref="G3369:G3370"/>
    <mergeCell ref="G3399:G3400"/>
    <mergeCell ref="D3327:E3327"/>
    <mergeCell ref="D3328:E3328"/>
    <mergeCell ref="B3329:E3329"/>
    <mergeCell ref="B3332:G3332"/>
    <mergeCell ref="D3337:F3337"/>
    <mergeCell ref="B3349:C3349"/>
    <mergeCell ref="B3351:E3351"/>
    <mergeCell ref="B3352:E3352"/>
    <mergeCell ref="B3353:E3353"/>
    <mergeCell ref="B3354:E3354"/>
    <mergeCell ref="D3356:E3356"/>
    <mergeCell ref="D3357:E3357"/>
    <mergeCell ref="D3358:E3358"/>
    <mergeCell ref="D3359:E3359"/>
    <mergeCell ref="D3360:E3360"/>
    <mergeCell ref="B3361:E3361"/>
    <mergeCell ref="B3364:G3364"/>
    <mergeCell ref="B3337:B3338"/>
    <mergeCell ref="C3337:C3338"/>
    <mergeCell ref="G3337:G3338"/>
    <mergeCell ref="B3292:E3292"/>
    <mergeCell ref="D3294:E3294"/>
    <mergeCell ref="D3295:E3295"/>
    <mergeCell ref="D3296:E3296"/>
    <mergeCell ref="D3297:E3297"/>
    <mergeCell ref="D3298:E3298"/>
    <mergeCell ref="B3299:E3299"/>
    <mergeCell ref="B3302:G3302"/>
    <mergeCell ref="D3307:F3307"/>
    <mergeCell ref="B3317:C3317"/>
    <mergeCell ref="B3319:E3319"/>
    <mergeCell ref="B3320:E3320"/>
    <mergeCell ref="B3321:E3321"/>
    <mergeCell ref="B3322:E3322"/>
    <mergeCell ref="D3324:E3324"/>
    <mergeCell ref="D3325:E3325"/>
    <mergeCell ref="D3326:E3326"/>
    <mergeCell ref="B3307:B3308"/>
    <mergeCell ref="C3307:C3308"/>
    <mergeCell ref="G3307:G3308"/>
    <mergeCell ref="B3257:C3257"/>
    <mergeCell ref="B3259:E3259"/>
    <mergeCell ref="B3260:E3260"/>
    <mergeCell ref="B3261:E3261"/>
    <mergeCell ref="B3262:E3262"/>
    <mergeCell ref="D3264:E3264"/>
    <mergeCell ref="D3265:E3265"/>
    <mergeCell ref="D3266:E3266"/>
    <mergeCell ref="D3267:E3267"/>
    <mergeCell ref="D3268:E3268"/>
    <mergeCell ref="B3269:E3269"/>
    <mergeCell ref="B3272:G3272"/>
    <mergeCell ref="D3277:F3277"/>
    <mergeCell ref="B3287:C3287"/>
    <mergeCell ref="B3289:E3289"/>
    <mergeCell ref="B3290:E3290"/>
    <mergeCell ref="B3291:E3291"/>
    <mergeCell ref="B3277:B3278"/>
    <mergeCell ref="C3277:C3278"/>
    <mergeCell ref="G3277:G3278"/>
    <mergeCell ref="D3208:E3208"/>
    <mergeCell ref="B3209:E3209"/>
    <mergeCell ref="B3211:G3211"/>
    <mergeCell ref="D3216:F3216"/>
    <mergeCell ref="B3227:C3227"/>
    <mergeCell ref="B3229:E3229"/>
    <mergeCell ref="B3230:E3230"/>
    <mergeCell ref="B3231:E3231"/>
    <mergeCell ref="B3232:E3232"/>
    <mergeCell ref="D3234:E3234"/>
    <mergeCell ref="D3235:E3235"/>
    <mergeCell ref="D3236:E3236"/>
    <mergeCell ref="D3237:E3237"/>
    <mergeCell ref="D3238:E3238"/>
    <mergeCell ref="B3239:E3239"/>
    <mergeCell ref="B3241:G3241"/>
    <mergeCell ref="D3246:F3246"/>
    <mergeCell ref="B3216:B3217"/>
    <mergeCell ref="B3246:B3247"/>
    <mergeCell ref="C3216:C3217"/>
    <mergeCell ref="C3246:C3247"/>
    <mergeCell ref="G3216:G3217"/>
    <mergeCell ref="G3246:G3247"/>
    <mergeCell ref="D3170:E3170"/>
    <mergeCell ref="D3171:E3171"/>
    <mergeCell ref="D3172:E3172"/>
    <mergeCell ref="D3173:E3173"/>
    <mergeCell ref="D3174:E3174"/>
    <mergeCell ref="B3175:E3175"/>
    <mergeCell ref="B3178:G3178"/>
    <mergeCell ref="D3183:F3183"/>
    <mergeCell ref="B3197:C3197"/>
    <mergeCell ref="B3199:E3199"/>
    <mergeCell ref="B3200:E3200"/>
    <mergeCell ref="B3201:E3201"/>
    <mergeCell ref="B3202:E3202"/>
    <mergeCell ref="D3204:E3204"/>
    <mergeCell ref="D3205:E3205"/>
    <mergeCell ref="D3206:E3206"/>
    <mergeCell ref="D3207:E3207"/>
    <mergeCell ref="B3183:B3184"/>
    <mergeCell ref="C3183:C3184"/>
    <mergeCell ref="G3183:G3184"/>
    <mergeCell ref="B3134:E3134"/>
    <mergeCell ref="B3135:E3135"/>
    <mergeCell ref="B3136:E3136"/>
    <mergeCell ref="B3137:E3137"/>
    <mergeCell ref="D3139:E3139"/>
    <mergeCell ref="D3140:E3140"/>
    <mergeCell ref="D3141:E3141"/>
    <mergeCell ref="D3142:E3142"/>
    <mergeCell ref="D3143:E3143"/>
    <mergeCell ref="B3144:E3144"/>
    <mergeCell ref="B3147:G3147"/>
    <mergeCell ref="D3152:F3152"/>
    <mergeCell ref="B3163:C3163"/>
    <mergeCell ref="B3165:E3165"/>
    <mergeCell ref="B3166:E3166"/>
    <mergeCell ref="B3167:E3167"/>
    <mergeCell ref="B3168:E3168"/>
    <mergeCell ref="B3152:B3153"/>
    <mergeCell ref="C3152:C3153"/>
    <mergeCell ref="G3152:G3153"/>
    <mergeCell ref="B3078:E3078"/>
    <mergeCell ref="B3081:G3081"/>
    <mergeCell ref="D3086:F3086"/>
    <mergeCell ref="B3096:C3096"/>
    <mergeCell ref="B3098:E3098"/>
    <mergeCell ref="B3099:E3099"/>
    <mergeCell ref="B3100:E3100"/>
    <mergeCell ref="B3101:E3101"/>
    <mergeCell ref="D3103:E3103"/>
    <mergeCell ref="D3104:E3104"/>
    <mergeCell ref="D3105:E3105"/>
    <mergeCell ref="D3106:E3106"/>
    <mergeCell ref="D3107:E3107"/>
    <mergeCell ref="B3108:E3108"/>
    <mergeCell ref="B3111:G3111"/>
    <mergeCell ref="D3116:F3116"/>
    <mergeCell ref="B3132:C3132"/>
    <mergeCell ref="B3086:B3087"/>
    <mergeCell ref="B3116:B3117"/>
    <mergeCell ref="C3086:C3087"/>
    <mergeCell ref="C3116:C3117"/>
    <mergeCell ref="G3086:G3087"/>
    <mergeCell ref="G3116:G3117"/>
    <mergeCell ref="D3044:E3044"/>
    <mergeCell ref="D3045:E3045"/>
    <mergeCell ref="D3046:E3046"/>
    <mergeCell ref="D3047:E3047"/>
    <mergeCell ref="B3048:E3048"/>
    <mergeCell ref="B3051:G3051"/>
    <mergeCell ref="D3056:F3056"/>
    <mergeCell ref="B3066:C3066"/>
    <mergeCell ref="B3068:E3068"/>
    <mergeCell ref="B3069:E3069"/>
    <mergeCell ref="B3070:E3070"/>
    <mergeCell ref="B3071:E3071"/>
    <mergeCell ref="D3073:E3073"/>
    <mergeCell ref="D3074:E3074"/>
    <mergeCell ref="D3075:E3075"/>
    <mergeCell ref="D3076:E3076"/>
    <mergeCell ref="D3077:E3077"/>
    <mergeCell ref="B3056:B3057"/>
    <mergeCell ref="C3056:C3057"/>
    <mergeCell ref="G3056:G3057"/>
    <mergeCell ref="B3008:E3008"/>
    <mergeCell ref="B3009:E3009"/>
    <mergeCell ref="B3010:E3010"/>
    <mergeCell ref="D3012:E3012"/>
    <mergeCell ref="D3013:E3013"/>
    <mergeCell ref="D3014:E3014"/>
    <mergeCell ref="D3015:E3015"/>
    <mergeCell ref="D3016:E3016"/>
    <mergeCell ref="B3017:E3017"/>
    <mergeCell ref="B3020:G3020"/>
    <mergeCell ref="D3025:F3025"/>
    <mergeCell ref="B3036:C3036"/>
    <mergeCell ref="B3038:E3038"/>
    <mergeCell ref="B3039:E3039"/>
    <mergeCell ref="B3040:E3040"/>
    <mergeCell ref="B3041:E3041"/>
    <mergeCell ref="D3043:E3043"/>
    <mergeCell ref="B3025:B3026"/>
    <mergeCell ref="C3025:C3026"/>
    <mergeCell ref="G3025:G3026"/>
    <mergeCell ref="B2955:G2955"/>
    <mergeCell ref="D2960:F2960"/>
    <mergeCell ref="B2976:C2976"/>
    <mergeCell ref="B2978:E2978"/>
    <mergeCell ref="B2979:E2979"/>
    <mergeCell ref="B2980:E2980"/>
    <mergeCell ref="B2981:E2981"/>
    <mergeCell ref="D2983:E2983"/>
    <mergeCell ref="D2984:E2984"/>
    <mergeCell ref="D2985:E2985"/>
    <mergeCell ref="D2986:E2986"/>
    <mergeCell ref="D2987:E2987"/>
    <mergeCell ref="B2988:E2988"/>
    <mergeCell ref="B2990:G2990"/>
    <mergeCell ref="D2995:F2995"/>
    <mergeCell ref="B3005:C3005"/>
    <mergeCell ref="B3007:E3007"/>
    <mergeCell ref="B2960:B2961"/>
    <mergeCell ref="B2995:B2996"/>
    <mergeCell ref="C2960:C2961"/>
    <mergeCell ref="C2995:C2996"/>
    <mergeCell ref="G2960:G2961"/>
    <mergeCell ref="G2995:G2996"/>
    <mergeCell ref="D2915:E2915"/>
    <mergeCell ref="D2916:E2916"/>
    <mergeCell ref="D2917:E2917"/>
    <mergeCell ref="B2918:E2918"/>
    <mergeCell ref="B2921:G2921"/>
    <mergeCell ref="D2926:F2926"/>
    <mergeCell ref="B2941:C2941"/>
    <mergeCell ref="B2943:E2943"/>
    <mergeCell ref="B2944:E2944"/>
    <mergeCell ref="B2945:E2945"/>
    <mergeCell ref="B2946:E2946"/>
    <mergeCell ref="D2948:E2948"/>
    <mergeCell ref="D2949:E2949"/>
    <mergeCell ref="D2950:E2950"/>
    <mergeCell ref="D2951:E2951"/>
    <mergeCell ref="D2952:E2952"/>
    <mergeCell ref="B2953:E2953"/>
    <mergeCell ref="B2926:B2927"/>
    <mergeCell ref="C2926:C2927"/>
    <mergeCell ref="G2926:G2927"/>
    <mergeCell ref="B2880:E2880"/>
    <mergeCell ref="B2881:E2881"/>
    <mergeCell ref="D2883:E2883"/>
    <mergeCell ref="D2884:E2884"/>
    <mergeCell ref="D2885:E2885"/>
    <mergeCell ref="D2886:E2886"/>
    <mergeCell ref="D2887:E2887"/>
    <mergeCell ref="B2888:E2888"/>
    <mergeCell ref="B2891:G2891"/>
    <mergeCell ref="D2896:F2896"/>
    <mergeCell ref="B2906:C2906"/>
    <mergeCell ref="B2908:E2908"/>
    <mergeCell ref="B2909:E2909"/>
    <mergeCell ref="B2910:E2910"/>
    <mergeCell ref="B2911:E2911"/>
    <mergeCell ref="D2913:E2913"/>
    <mergeCell ref="D2914:E2914"/>
    <mergeCell ref="B2896:B2897"/>
    <mergeCell ref="C2896:C2897"/>
    <mergeCell ref="G2896:G2897"/>
    <mergeCell ref="D2836:F2836"/>
    <mergeCell ref="B2846:C2846"/>
    <mergeCell ref="B2848:E2848"/>
    <mergeCell ref="B2849:E2849"/>
    <mergeCell ref="B2850:E2850"/>
    <mergeCell ref="B2851:E2851"/>
    <mergeCell ref="D2853:E2853"/>
    <mergeCell ref="D2854:E2854"/>
    <mergeCell ref="D2855:E2855"/>
    <mergeCell ref="D2856:E2856"/>
    <mergeCell ref="D2857:E2857"/>
    <mergeCell ref="B2858:E2858"/>
    <mergeCell ref="B2861:G2861"/>
    <mergeCell ref="D2866:F2866"/>
    <mergeCell ref="B2876:C2876"/>
    <mergeCell ref="B2878:E2878"/>
    <mergeCell ref="B2879:E2879"/>
    <mergeCell ref="B2836:B2837"/>
    <mergeCell ref="B2866:B2867"/>
    <mergeCell ref="C2836:C2837"/>
    <mergeCell ref="C2866:C2867"/>
    <mergeCell ref="G2836:G2837"/>
    <mergeCell ref="G2866:G2867"/>
    <mergeCell ref="D2794:E2794"/>
    <mergeCell ref="D2795:E2795"/>
    <mergeCell ref="B2796:E2796"/>
    <mergeCell ref="B2799:G2799"/>
    <mergeCell ref="D2804:F2804"/>
    <mergeCell ref="B2816:C2816"/>
    <mergeCell ref="B2818:E2818"/>
    <mergeCell ref="B2819:E2819"/>
    <mergeCell ref="B2820:E2820"/>
    <mergeCell ref="B2821:E2821"/>
    <mergeCell ref="D2823:E2823"/>
    <mergeCell ref="D2824:E2824"/>
    <mergeCell ref="D2825:E2825"/>
    <mergeCell ref="D2826:E2826"/>
    <mergeCell ref="D2827:E2827"/>
    <mergeCell ref="B2828:E2828"/>
    <mergeCell ref="B2831:G2831"/>
    <mergeCell ref="B2804:B2805"/>
    <mergeCell ref="C2804:C2805"/>
    <mergeCell ref="G2804:G2805"/>
    <mergeCell ref="B2756:E2756"/>
    <mergeCell ref="D2758:E2758"/>
    <mergeCell ref="D2759:E2759"/>
    <mergeCell ref="D2760:E2760"/>
    <mergeCell ref="D2761:E2761"/>
    <mergeCell ref="D2762:E2762"/>
    <mergeCell ref="B2763:E2763"/>
    <mergeCell ref="B2766:G2766"/>
    <mergeCell ref="D2771:F2771"/>
    <mergeCell ref="B2784:C2784"/>
    <mergeCell ref="B2786:E2786"/>
    <mergeCell ref="B2787:E2787"/>
    <mergeCell ref="B2788:E2788"/>
    <mergeCell ref="B2789:E2789"/>
    <mergeCell ref="D2791:E2791"/>
    <mergeCell ref="D2792:E2792"/>
    <mergeCell ref="D2793:E2793"/>
    <mergeCell ref="B2771:B2772"/>
    <mergeCell ref="C2771:C2772"/>
    <mergeCell ref="G2771:G2772"/>
    <mergeCell ref="B2719:C2719"/>
    <mergeCell ref="B2721:E2721"/>
    <mergeCell ref="B2722:E2722"/>
    <mergeCell ref="B2723:E2723"/>
    <mergeCell ref="B2724:E2724"/>
    <mergeCell ref="D2726:E2726"/>
    <mergeCell ref="D2727:E2727"/>
    <mergeCell ref="D2728:E2728"/>
    <mergeCell ref="D2729:E2729"/>
    <mergeCell ref="D2730:E2730"/>
    <mergeCell ref="B2731:E2731"/>
    <mergeCell ref="B2733:G2733"/>
    <mergeCell ref="D2738:F2738"/>
    <mergeCell ref="B2751:C2751"/>
    <mergeCell ref="B2753:E2753"/>
    <mergeCell ref="B2754:E2754"/>
    <mergeCell ref="B2755:E2755"/>
    <mergeCell ref="B2738:B2739"/>
    <mergeCell ref="C2738:C2739"/>
    <mergeCell ref="G2738:G2739"/>
    <mergeCell ref="D2667:E2667"/>
    <mergeCell ref="B2668:E2668"/>
    <mergeCell ref="B2671:G2671"/>
    <mergeCell ref="D2676:F2676"/>
    <mergeCell ref="B2687:C2687"/>
    <mergeCell ref="B2689:E2689"/>
    <mergeCell ref="B2690:E2690"/>
    <mergeCell ref="B2691:E2691"/>
    <mergeCell ref="B2692:E2692"/>
    <mergeCell ref="D2694:E2694"/>
    <mergeCell ref="D2695:E2695"/>
    <mergeCell ref="D2696:E2696"/>
    <mergeCell ref="D2697:E2697"/>
    <mergeCell ref="D2698:E2698"/>
    <mergeCell ref="B2699:E2699"/>
    <mergeCell ref="B2701:G2701"/>
    <mergeCell ref="D2706:F2706"/>
    <mergeCell ref="B2676:B2677"/>
    <mergeCell ref="B2706:B2707"/>
    <mergeCell ref="C2676:C2677"/>
    <mergeCell ref="C2706:C2707"/>
    <mergeCell ref="G2676:G2677"/>
    <mergeCell ref="G2706:G2707"/>
    <mergeCell ref="D2628:E2628"/>
    <mergeCell ref="D2629:E2629"/>
    <mergeCell ref="D2630:E2630"/>
    <mergeCell ref="D2631:E2631"/>
    <mergeCell ref="D2632:E2632"/>
    <mergeCell ref="B2633:E2633"/>
    <mergeCell ref="B2636:G2636"/>
    <mergeCell ref="D2641:F2641"/>
    <mergeCell ref="B2656:C2656"/>
    <mergeCell ref="B2658:E2658"/>
    <mergeCell ref="B2659:E2659"/>
    <mergeCell ref="B2660:E2660"/>
    <mergeCell ref="B2661:E2661"/>
    <mergeCell ref="D2663:E2663"/>
    <mergeCell ref="D2664:E2664"/>
    <mergeCell ref="D2665:E2665"/>
    <mergeCell ref="D2666:E2666"/>
    <mergeCell ref="B2641:B2642"/>
    <mergeCell ref="C2641:C2642"/>
    <mergeCell ref="G2641:G2642"/>
    <mergeCell ref="B2586:E2586"/>
    <mergeCell ref="B2587:E2587"/>
    <mergeCell ref="B2588:E2588"/>
    <mergeCell ref="B2589:E2589"/>
    <mergeCell ref="D2591:E2591"/>
    <mergeCell ref="D2592:E2592"/>
    <mergeCell ref="D2593:E2593"/>
    <mergeCell ref="D2594:E2594"/>
    <mergeCell ref="D2595:E2595"/>
    <mergeCell ref="B2596:E2596"/>
    <mergeCell ref="B2599:G2599"/>
    <mergeCell ref="D2604:F2604"/>
    <mergeCell ref="B2621:C2621"/>
    <mergeCell ref="B2623:E2623"/>
    <mergeCell ref="B2624:E2624"/>
    <mergeCell ref="B2625:E2625"/>
    <mergeCell ref="B2626:E2626"/>
    <mergeCell ref="B2604:B2605"/>
    <mergeCell ref="C2604:C2605"/>
    <mergeCell ref="G2604:G2605"/>
    <mergeCell ref="B2533:E2533"/>
    <mergeCell ref="B2536:G2536"/>
    <mergeCell ref="D2541:F2541"/>
    <mergeCell ref="B2552:C2552"/>
    <mergeCell ref="B2554:E2554"/>
    <mergeCell ref="B2555:E2555"/>
    <mergeCell ref="B2556:E2556"/>
    <mergeCell ref="B2557:E2557"/>
    <mergeCell ref="D2559:E2559"/>
    <mergeCell ref="D2560:E2560"/>
    <mergeCell ref="D2561:E2561"/>
    <mergeCell ref="D2562:E2562"/>
    <mergeCell ref="D2563:E2563"/>
    <mergeCell ref="B2564:E2564"/>
    <mergeCell ref="B2567:G2567"/>
    <mergeCell ref="D2572:F2572"/>
    <mergeCell ref="B2584:C2584"/>
    <mergeCell ref="B2541:B2542"/>
    <mergeCell ref="B2572:B2573"/>
    <mergeCell ref="C2541:C2542"/>
    <mergeCell ref="C2572:C2573"/>
    <mergeCell ref="G2541:G2542"/>
    <mergeCell ref="G2572:G2573"/>
    <mergeCell ref="D2497:E2497"/>
    <mergeCell ref="D2498:E2498"/>
    <mergeCell ref="D2499:E2499"/>
    <mergeCell ref="D2500:E2500"/>
    <mergeCell ref="B2501:E2501"/>
    <mergeCell ref="B2504:G2504"/>
    <mergeCell ref="D2509:F2509"/>
    <mergeCell ref="B2521:C2521"/>
    <mergeCell ref="B2523:E2523"/>
    <mergeCell ref="B2524:E2524"/>
    <mergeCell ref="B2525:E2525"/>
    <mergeCell ref="B2526:E2526"/>
    <mergeCell ref="D2528:E2528"/>
    <mergeCell ref="D2529:E2529"/>
    <mergeCell ref="D2530:E2530"/>
    <mergeCell ref="D2531:E2531"/>
    <mergeCell ref="D2532:E2532"/>
    <mergeCell ref="B2509:B2510"/>
    <mergeCell ref="C2509:C2510"/>
    <mergeCell ref="G2509:G2510"/>
    <mergeCell ref="B2455:E2455"/>
    <mergeCell ref="B2456:E2456"/>
    <mergeCell ref="B2457:E2457"/>
    <mergeCell ref="D2459:E2459"/>
    <mergeCell ref="D2460:E2460"/>
    <mergeCell ref="D2461:E2461"/>
    <mergeCell ref="D2462:E2462"/>
    <mergeCell ref="D2463:E2463"/>
    <mergeCell ref="B2464:E2464"/>
    <mergeCell ref="B2466:G2466"/>
    <mergeCell ref="D2471:F2471"/>
    <mergeCell ref="B2489:C2489"/>
    <mergeCell ref="B2491:E2491"/>
    <mergeCell ref="B2492:E2492"/>
    <mergeCell ref="B2493:E2493"/>
    <mergeCell ref="B2494:E2494"/>
    <mergeCell ref="D2496:E2496"/>
    <mergeCell ref="B2471:B2472"/>
    <mergeCell ref="C2471:C2472"/>
    <mergeCell ref="G2471:G2472"/>
    <mergeCell ref="B2401:G2401"/>
    <mergeCell ref="D2406:F2406"/>
    <mergeCell ref="B2418:C2418"/>
    <mergeCell ref="B2420:E2420"/>
    <mergeCell ref="B2421:E2421"/>
    <mergeCell ref="B2422:E2422"/>
    <mergeCell ref="B2423:E2423"/>
    <mergeCell ref="D2425:E2425"/>
    <mergeCell ref="D2426:E2426"/>
    <mergeCell ref="D2427:E2427"/>
    <mergeCell ref="D2428:E2428"/>
    <mergeCell ref="D2429:E2429"/>
    <mergeCell ref="B2430:E2430"/>
    <mergeCell ref="B2432:G2432"/>
    <mergeCell ref="D2437:F2437"/>
    <mergeCell ref="B2452:C2452"/>
    <mergeCell ref="B2454:E2454"/>
    <mergeCell ref="B2406:B2407"/>
    <mergeCell ref="B2437:B2438"/>
    <mergeCell ref="C2406:C2407"/>
    <mergeCell ref="C2437:C2438"/>
    <mergeCell ref="G2406:G2407"/>
    <mergeCell ref="G2437:G2438"/>
    <mergeCell ref="D2362:E2362"/>
    <mergeCell ref="D2363:E2363"/>
    <mergeCell ref="D2364:E2364"/>
    <mergeCell ref="B2365:E2365"/>
    <mergeCell ref="B2368:G2368"/>
    <mergeCell ref="D2373:F2373"/>
    <mergeCell ref="B2386:C2386"/>
    <mergeCell ref="B2388:E2388"/>
    <mergeCell ref="B2389:E2389"/>
    <mergeCell ref="B2390:E2390"/>
    <mergeCell ref="B2391:E2391"/>
    <mergeCell ref="D2393:E2393"/>
    <mergeCell ref="D2394:E2394"/>
    <mergeCell ref="D2395:E2395"/>
    <mergeCell ref="D2396:E2396"/>
    <mergeCell ref="D2397:E2397"/>
    <mergeCell ref="B2398:E2398"/>
    <mergeCell ref="B2373:B2374"/>
    <mergeCell ref="C2373:C2374"/>
    <mergeCell ref="G2373:G2374"/>
    <mergeCell ref="B2311:E2311"/>
    <mergeCell ref="B2312:E2312"/>
    <mergeCell ref="D2314:E2314"/>
    <mergeCell ref="D2315:E2315"/>
    <mergeCell ref="D2316:E2316"/>
    <mergeCell ref="D2317:E2317"/>
    <mergeCell ref="D2318:E2318"/>
    <mergeCell ref="B2319:E2319"/>
    <mergeCell ref="B2322:G2322"/>
    <mergeCell ref="D2327:F2327"/>
    <mergeCell ref="B2353:C2353"/>
    <mergeCell ref="B2355:E2355"/>
    <mergeCell ref="B2356:E2356"/>
    <mergeCell ref="B2357:E2357"/>
    <mergeCell ref="B2358:E2358"/>
    <mergeCell ref="D2360:E2360"/>
    <mergeCell ref="D2361:E2361"/>
    <mergeCell ref="B2327:B2328"/>
    <mergeCell ref="C2327:C2328"/>
    <mergeCell ref="G2327:G2328"/>
    <mergeCell ref="D2236:F2236"/>
    <mergeCell ref="B2260:C2260"/>
    <mergeCell ref="B2262:E2262"/>
    <mergeCell ref="B2263:E2263"/>
    <mergeCell ref="B2264:E2264"/>
    <mergeCell ref="B2265:E2265"/>
    <mergeCell ref="D2267:E2267"/>
    <mergeCell ref="D2268:E2268"/>
    <mergeCell ref="D2269:E2269"/>
    <mergeCell ref="D2270:E2270"/>
    <mergeCell ref="D2271:E2271"/>
    <mergeCell ref="B2272:E2272"/>
    <mergeCell ref="B2275:G2275"/>
    <mergeCell ref="D2280:F2280"/>
    <mergeCell ref="B2307:C2307"/>
    <mergeCell ref="B2309:E2309"/>
    <mergeCell ref="B2310:E2310"/>
    <mergeCell ref="B2236:B2237"/>
    <mergeCell ref="B2280:B2281"/>
    <mergeCell ref="C2236:C2237"/>
    <mergeCell ref="C2280:C2281"/>
    <mergeCell ref="G2236:G2237"/>
    <mergeCell ref="G2280:G2281"/>
    <mergeCell ref="D2196:E2196"/>
    <mergeCell ref="D2197:E2197"/>
    <mergeCell ref="B2198:E2198"/>
    <mergeCell ref="B2200:G2200"/>
    <mergeCell ref="D2205:F2205"/>
    <mergeCell ref="B2216:C2216"/>
    <mergeCell ref="B2218:E2218"/>
    <mergeCell ref="B2219:E2219"/>
    <mergeCell ref="B2220:E2220"/>
    <mergeCell ref="B2221:E2221"/>
    <mergeCell ref="D2223:E2223"/>
    <mergeCell ref="D2224:E2224"/>
    <mergeCell ref="D2225:E2225"/>
    <mergeCell ref="D2226:E2226"/>
    <mergeCell ref="D2227:E2227"/>
    <mergeCell ref="B2228:E2228"/>
    <mergeCell ref="B2231:G2231"/>
    <mergeCell ref="B2205:B2206"/>
    <mergeCell ref="C2205:C2206"/>
    <mergeCell ref="G2205:G2206"/>
    <mergeCell ref="B2162:E2162"/>
    <mergeCell ref="D2164:E2164"/>
    <mergeCell ref="D2165:E2165"/>
    <mergeCell ref="D2166:E2166"/>
    <mergeCell ref="D2167:E2167"/>
    <mergeCell ref="D2168:E2168"/>
    <mergeCell ref="B2169:E2169"/>
    <mergeCell ref="B2171:G2171"/>
    <mergeCell ref="D2176:F2176"/>
    <mergeCell ref="B2186:C2186"/>
    <mergeCell ref="B2188:E2188"/>
    <mergeCell ref="B2189:E2189"/>
    <mergeCell ref="B2190:E2190"/>
    <mergeCell ref="B2191:E2191"/>
    <mergeCell ref="D2193:E2193"/>
    <mergeCell ref="D2194:E2194"/>
    <mergeCell ref="D2195:E2195"/>
    <mergeCell ref="B2176:B2177"/>
    <mergeCell ref="C2176:C2177"/>
    <mergeCell ref="G2176:G2177"/>
    <mergeCell ref="B2122:C2122"/>
    <mergeCell ref="B2124:E2124"/>
    <mergeCell ref="B2125:E2125"/>
    <mergeCell ref="B2126:E2126"/>
    <mergeCell ref="B2127:E2127"/>
    <mergeCell ref="D2129:E2129"/>
    <mergeCell ref="D2130:E2130"/>
    <mergeCell ref="D2131:E2131"/>
    <mergeCell ref="D2132:E2132"/>
    <mergeCell ref="D2133:E2133"/>
    <mergeCell ref="B2134:E2134"/>
    <mergeCell ref="B2137:G2137"/>
    <mergeCell ref="D2142:F2142"/>
    <mergeCell ref="B2157:C2157"/>
    <mergeCell ref="B2159:E2159"/>
    <mergeCell ref="B2160:E2160"/>
    <mergeCell ref="B2161:E2161"/>
    <mergeCell ref="B2142:B2143"/>
    <mergeCell ref="C2142:C2143"/>
    <mergeCell ref="G2142:G2143"/>
    <mergeCell ref="D2072:E2072"/>
    <mergeCell ref="B2073:E2073"/>
    <mergeCell ref="B2076:G2076"/>
    <mergeCell ref="D2081:F2081"/>
    <mergeCell ref="B2091:C2091"/>
    <mergeCell ref="B2093:E2093"/>
    <mergeCell ref="B2094:E2094"/>
    <mergeCell ref="B2095:E2095"/>
    <mergeCell ref="B2096:E2096"/>
    <mergeCell ref="D2098:E2098"/>
    <mergeCell ref="D2099:E2099"/>
    <mergeCell ref="D2100:E2100"/>
    <mergeCell ref="D2101:E2101"/>
    <mergeCell ref="D2102:E2102"/>
    <mergeCell ref="B2103:E2103"/>
    <mergeCell ref="B2106:G2106"/>
    <mergeCell ref="D2111:F2111"/>
    <mergeCell ref="B2081:B2082"/>
    <mergeCell ref="B2111:B2112"/>
    <mergeCell ref="C2081:C2082"/>
    <mergeCell ref="C2111:C2112"/>
    <mergeCell ref="G2081:G2082"/>
    <mergeCell ref="G2111:G2112"/>
    <mergeCell ref="D2021:E2021"/>
    <mergeCell ref="D2022:E2022"/>
    <mergeCell ref="D2023:E2023"/>
    <mergeCell ref="D2024:E2024"/>
    <mergeCell ref="D2025:E2025"/>
    <mergeCell ref="B2026:E2026"/>
    <mergeCell ref="B2029:G2029"/>
    <mergeCell ref="D2034:F2034"/>
    <mergeCell ref="B2061:C2061"/>
    <mergeCell ref="B2063:E2063"/>
    <mergeCell ref="B2064:E2064"/>
    <mergeCell ref="B2065:E2065"/>
    <mergeCell ref="B2066:E2066"/>
    <mergeCell ref="D2068:E2068"/>
    <mergeCell ref="D2069:E2069"/>
    <mergeCell ref="D2070:E2070"/>
    <mergeCell ref="D2071:E2071"/>
    <mergeCell ref="B2034:B2035"/>
    <mergeCell ref="C2034:C2035"/>
    <mergeCell ref="G2034:G2035"/>
    <mergeCell ref="B1983:E1983"/>
    <mergeCell ref="B1984:E1984"/>
    <mergeCell ref="B1985:E1985"/>
    <mergeCell ref="B1986:E1986"/>
    <mergeCell ref="D1988:E1988"/>
    <mergeCell ref="D1989:E1989"/>
    <mergeCell ref="D1990:E1990"/>
    <mergeCell ref="D1991:E1991"/>
    <mergeCell ref="D1992:E1992"/>
    <mergeCell ref="B1993:E1993"/>
    <mergeCell ref="B1996:G1996"/>
    <mergeCell ref="D2001:F2001"/>
    <mergeCell ref="B2014:C2014"/>
    <mergeCell ref="B2016:E2016"/>
    <mergeCell ref="B2017:E2017"/>
    <mergeCell ref="B2018:E2018"/>
    <mergeCell ref="B2019:E2019"/>
    <mergeCell ref="B2001:B2002"/>
    <mergeCell ref="C2001:C2002"/>
    <mergeCell ref="G2001:G2002"/>
    <mergeCell ref="B1910:E1910"/>
    <mergeCell ref="B1912:G1912"/>
    <mergeCell ref="D1917:F1917"/>
    <mergeCell ref="B1941:C1941"/>
    <mergeCell ref="B1943:E1943"/>
    <mergeCell ref="B1944:E1944"/>
    <mergeCell ref="B1945:E1945"/>
    <mergeCell ref="B1946:E1946"/>
    <mergeCell ref="D1948:E1948"/>
    <mergeCell ref="D1949:E1949"/>
    <mergeCell ref="D1950:E1950"/>
    <mergeCell ref="D1951:E1951"/>
    <mergeCell ref="D1952:E1952"/>
    <mergeCell ref="B1953:E1953"/>
    <mergeCell ref="B1956:G1956"/>
    <mergeCell ref="D1961:F1961"/>
    <mergeCell ref="B1981:C1981"/>
    <mergeCell ref="B1917:B1918"/>
    <mergeCell ref="B1961:B1962"/>
    <mergeCell ref="C1917:C1918"/>
    <mergeCell ref="C1961:C1962"/>
    <mergeCell ref="G1917:G1918"/>
    <mergeCell ref="G1961:G1962"/>
    <mergeCell ref="D1879:E1879"/>
    <mergeCell ref="D1880:E1880"/>
    <mergeCell ref="D1881:E1881"/>
    <mergeCell ref="D1882:E1882"/>
    <mergeCell ref="B1883:E1883"/>
    <mergeCell ref="B1885:G1885"/>
    <mergeCell ref="D1890:F1890"/>
    <mergeCell ref="B1898:C1898"/>
    <mergeCell ref="B1900:E1900"/>
    <mergeCell ref="B1901:E1901"/>
    <mergeCell ref="B1902:E1902"/>
    <mergeCell ref="B1903:E1903"/>
    <mergeCell ref="D1905:E1905"/>
    <mergeCell ref="D1906:E1906"/>
    <mergeCell ref="D1907:E1907"/>
    <mergeCell ref="D1908:E1908"/>
    <mergeCell ref="D1909:E1909"/>
    <mergeCell ref="B1890:B1891"/>
    <mergeCell ref="C1890:C1891"/>
    <mergeCell ref="G1890:G1891"/>
    <mergeCell ref="B1844:E1844"/>
    <mergeCell ref="B1845:E1845"/>
    <mergeCell ref="B1846:E1846"/>
    <mergeCell ref="D1848:E1848"/>
    <mergeCell ref="D1849:E1849"/>
    <mergeCell ref="D1850:E1850"/>
    <mergeCell ref="D1851:E1851"/>
    <mergeCell ref="D1852:E1852"/>
    <mergeCell ref="B1853:E1853"/>
    <mergeCell ref="B1856:G1856"/>
    <mergeCell ref="D1861:F1861"/>
    <mergeCell ref="B1871:C1871"/>
    <mergeCell ref="B1873:E1873"/>
    <mergeCell ref="B1874:E1874"/>
    <mergeCell ref="B1875:E1875"/>
    <mergeCell ref="B1876:E1876"/>
    <mergeCell ref="D1878:E1878"/>
    <mergeCell ref="B1861:B1862"/>
    <mergeCell ref="C1861:C1862"/>
    <mergeCell ref="G1861:G1862"/>
    <mergeCell ref="B1793:G1793"/>
    <mergeCell ref="D1798:F1798"/>
    <mergeCell ref="B1809:C1809"/>
    <mergeCell ref="B1811:E1811"/>
    <mergeCell ref="B1812:E1812"/>
    <mergeCell ref="B1813:E1813"/>
    <mergeCell ref="B1814:E1814"/>
    <mergeCell ref="D1816:E1816"/>
    <mergeCell ref="D1817:E1817"/>
    <mergeCell ref="D1818:E1818"/>
    <mergeCell ref="D1819:E1819"/>
    <mergeCell ref="D1820:E1820"/>
    <mergeCell ref="B1821:E1821"/>
    <mergeCell ref="B1824:G1824"/>
    <mergeCell ref="D1829:F1829"/>
    <mergeCell ref="B1841:C1841"/>
    <mergeCell ref="B1843:E1843"/>
    <mergeCell ref="B1798:B1799"/>
    <mergeCell ref="B1829:B1830"/>
    <mergeCell ref="C1798:C1799"/>
    <mergeCell ref="C1829:C1830"/>
    <mergeCell ref="G1798:G1799"/>
    <mergeCell ref="G1829:G1830"/>
    <mergeCell ref="D1757:E1757"/>
    <mergeCell ref="D1758:E1758"/>
    <mergeCell ref="D1759:E1759"/>
    <mergeCell ref="B1760:E1760"/>
    <mergeCell ref="B1763:G1763"/>
    <mergeCell ref="D1768:F1768"/>
    <mergeCell ref="B1778:C1778"/>
    <mergeCell ref="B1780:E1780"/>
    <mergeCell ref="B1781:E1781"/>
    <mergeCell ref="B1782:E1782"/>
    <mergeCell ref="B1783:E1783"/>
    <mergeCell ref="D1785:E1785"/>
    <mergeCell ref="D1786:E1786"/>
    <mergeCell ref="D1787:E1787"/>
    <mergeCell ref="D1788:E1788"/>
    <mergeCell ref="D1789:E1789"/>
    <mergeCell ref="B1790:E1790"/>
    <mergeCell ref="B1768:B1769"/>
    <mergeCell ref="C1768:C1769"/>
    <mergeCell ref="G1768:G1769"/>
    <mergeCell ref="B1719:E1719"/>
    <mergeCell ref="B1720:E1720"/>
    <mergeCell ref="D1722:E1722"/>
    <mergeCell ref="D1723:E1723"/>
    <mergeCell ref="D1724:E1724"/>
    <mergeCell ref="D1725:E1725"/>
    <mergeCell ref="D1726:E1726"/>
    <mergeCell ref="B1727:E1727"/>
    <mergeCell ref="B1730:G1730"/>
    <mergeCell ref="D1735:F1735"/>
    <mergeCell ref="B1748:C1748"/>
    <mergeCell ref="B1750:E1750"/>
    <mergeCell ref="B1751:E1751"/>
    <mergeCell ref="B1752:E1752"/>
    <mergeCell ref="B1753:E1753"/>
    <mergeCell ref="D1755:E1755"/>
    <mergeCell ref="D1756:E1756"/>
    <mergeCell ref="B1735:B1736"/>
    <mergeCell ref="C1735:C1736"/>
    <mergeCell ref="G1735:G1736"/>
    <mergeCell ref="D1666:F1666"/>
    <mergeCell ref="B1679:C1679"/>
    <mergeCell ref="B1681:E1681"/>
    <mergeCell ref="B1682:E1682"/>
    <mergeCell ref="B1683:E1683"/>
    <mergeCell ref="B1684:E1684"/>
    <mergeCell ref="D1686:E1686"/>
    <mergeCell ref="D1687:E1687"/>
    <mergeCell ref="D1688:E1688"/>
    <mergeCell ref="D1689:E1689"/>
    <mergeCell ref="D1690:E1690"/>
    <mergeCell ref="B1691:E1691"/>
    <mergeCell ref="B1694:G1694"/>
    <mergeCell ref="D1699:F1699"/>
    <mergeCell ref="B1715:C1715"/>
    <mergeCell ref="B1717:E1717"/>
    <mergeCell ref="B1718:E1718"/>
    <mergeCell ref="B1666:B1667"/>
    <mergeCell ref="B1699:B1700"/>
    <mergeCell ref="C1666:C1667"/>
    <mergeCell ref="C1699:C1700"/>
    <mergeCell ref="G1666:G1667"/>
    <mergeCell ref="G1699:G1700"/>
    <mergeCell ref="D1612:E1612"/>
    <mergeCell ref="D1613:E1613"/>
    <mergeCell ref="B1614:E1614"/>
    <mergeCell ref="B1616:G1616"/>
    <mergeCell ref="D1621:F1621"/>
    <mergeCell ref="B1647:C1647"/>
    <mergeCell ref="B1649:E1649"/>
    <mergeCell ref="B1650:E1650"/>
    <mergeCell ref="B1651:E1651"/>
    <mergeCell ref="B1652:E1652"/>
    <mergeCell ref="D1654:E1654"/>
    <mergeCell ref="D1655:E1655"/>
    <mergeCell ref="D1656:E1656"/>
    <mergeCell ref="D1657:E1657"/>
    <mergeCell ref="D1658:E1658"/>
    <mergeCell ref="B1659:E1659"/>
    <mergeCell ref="B1661:G1661"/>
    <mergeCell ref="B1621:B1622"/>
    <mergeCell ref="C1621:C1622"/>
    <mergeCell ref="G1621:G1622"/>
    <mergeCell ref="B1575:E1575"/>
    <mergeCell ref="D1577:E1577"/>
    <mergeCell ref="D1578:E1578"/>
    <mergeCell ref="D1579:E1579"/>
    <mergeCell ref="D1580:E1580"/>
    <mergeCell ref="D1581:E1581"/>
    <mergeCell ref="B1582:E1582"/>
    <mergeCell ref="B1585:G1585"/>
    <mergeCell ref="D1590:F1590"/>
    <mergeCell ref="B1602:C1602"/>
    <mergeCell ref="B1604:E1604"/>
    <mergeCell ref="B1605:E1605"/>
    <mergeCell ref="B1606:E1606"/>
    <mergeCell ref="B1607:E1607"/>
    <mergeCell ref="D1609:E1609"/>
    <mergeCell ref="D1610:E1610"/>
    <mergeCell ref="D1611:E1611"/>
    <mergeCell ref="B1590:B1591"/>
    <mergeCell ref="C1590:C1591"/>
    <mergeCell ref="G1590:G1591"/>
    <mergeCell ref="B1542:C1542"/>
    <mergeCell ref="B1544:E1544"/>
    <mergeCell ref="B1545:E1545"/>
    <mergeCell ref="B1546:E1546"/>
    <mergeCell ref="B1547:E1547"/>
    <mergeCell ref="D1549:E1549"/>
    <mergeCell ref="D1550:E1550"/>
    <mergeCell ref="D1551:E1551"/>
    <mergeCell ref="D1552:E1552"/>
    <mergeCell ref="D1553:E1553"/>
    <mergeCell ref="B1554:E1554"/>
    <mergeCell ref="B1557:G1557"/>
    <mergeCell ref="D1562:F1562"/>
    <mergeCell ref="B1570:C1570"/>
    <mergeCell ref="B1572:E1572"/>
    <mergeCell ref="B1573:E1573"/>
    <mergeCell ref="B1574:E1574"/>
    <mergeCell ref="B1562:B1563"/>
    <mergeCell ref="C1562:C1563"/>
    <mergeCell ref="G1562:G1563"/>
    <mergeCell ref="D1478:E1478"/>
    <mergeCell ref="B1479:E1479"/>
    <mergeCell ref="B1482:G1482"/>
    <mergeCell ref="D1487:F1487"/>
    <mergeCell ref="B1504:C1504"/>
    <mergeCell ref="B1506:E1506"/>
    <mergeCell ref="B1507:E1507"/>
    <mergeCell ref="B1508:E1508"/>
    <mergeCell ref="B1509:E1509"/>
    <mergeCell ref="D1511:E1511"/>
    <mergeCell ref="D1512:E1512"/>
    <mergeCell ref="D1513:E1513"/>
    <mergeCell ref="D1514:E1514"/>
    <mergeCell ref="D1515:E1515"/>
    <mergeCell ref="B1516:E1516"/>
    <mergeCell ref="B1519:G1519"/>
    <mergeCell ref="D1524:F1524"/>
    <mergeCell ref="B1487:B1488"/>
    <mergeCell ref="B1524:B1525"/>
    <mergeCell ref="C1487:C1488"/>
    <mergeCell ref="C1524:C1525"/>
    <mergeCell ref="G1487:G1488"/>
    <mergeCell ref="G1524:G1525"/>
    <mergeCell ref="D1439:E1439"/>
    <mergeCell ref="D1440:E1440"/>
    <mergeCell ref="D1441:E1441"/>
    <mergeCell ref="D1442:E1442"/>
    <mergeCell ref="D1443:E1443"/>
    <mergeCell ref="B1444:E1444"/>
    <mergeCell ref="B1447:G1447"/>
    <mergeCell ref="D1452:F1452"/>
    <mergeCell ref="B1467:C1467"/>
    <mergeCell ref="B1469:E1469"/>
    <mergeCell ref="B1470:E1470"/>
    <mergeCell ref="B1471:E1471"/>
    <mergeCell ref="B1472:E1472"/>
    <mergeCell ref="D1474:E1474"/>
    <mergeCell ref="D1475:E1475"/>
    <mergeCell ref="D1476:E1476"/>
    <mergeCell ref="D1477:E1477"/>
    <mergeCell ref="B1452:B1453"/>
    <mergeCell ref="C1452:C1453"/>
    <mergeCell ref="G1452:G1453"/>
    <mergeCell ref="B1390:E1390"/>
    <mergeCell ref="B1391:E1391"/>
    <mergeCell ref="B1392:E1392"/>
    <mergeCell ref="B1393:E1393"/>
    <mergeCell ref="D1395:E1395"/>
    <mergeCell ref="D1396:E1396"/>
    <mergeCell ref="D1397:E1397"/>
    <mergeCell ref="D1398:E1398"/>
    <mergeCell ref="D1399:E1399"/>
    <mergeCell ref="B1400:E1400"/>
    <mergeCell ref="B1403:G1403"/>
    <mergeCell ref="D1408:F1408"/>
    <mergeCell ref="B1432:C1432"/>
    <mergeCell ref="B1434:E1434"/>
    <mergeCell ref="B1435:E1435"/>
    <mergeCell ref="B1436:E1436"/>
    <mergeCell ref="B1437:E1437"/>
    <mergeCell ref="B1408:B1409"/>
    <mergeCell ref="C1408:C1409"/>
    <mergeCell ref="G1408:G1409"/>
    <mergeCell ref="B1336:E1336"/>
    <mergeCell ref="B1338:G1338"/>
    <mergeCell ref="D1343:F1343"/>
    <mergeCell ref="B1361:C1361"/>
    <mergeCell ref="B1363:E1363"/>
    <mergeCell ref="B1364:E1364"/>
    <mergeCell ref="B1365:E1365"/>
    <mergeCell ref="B1366:E1366"/>
    <mergeCell ref="D1368:E1368"/>
    <mergeCell ref="D1369:E1369"/>
    <mergeCell ref="D1370:E1370"/>
    <mergeCell ref="D1371:E1371"/>
    <mergeCell ref="D1372:E1372"/>
    <mergeCell ref="B1373:E1373"/>
    <mergeCell ref="B1375:G1375"/>
    <mergeCell ref="D1380:F1380"/>
    <mergeCell ref="B1388:C1388"/>
    <mergeCell ref="B1343:B1344"/>
    <mergeCell ref="B1380:B1381"/>
    <mergeCell ref="C1343:C1344"/>
    <mergeCell ref="C1380:C1381"/>
    <mergeCell ref="G1343:G1344"/>
    <mergeCell ref="G1380:G1381"/>
    <mergeCell ref="D1297:E1297"/>
    <mergeCell ref="D1298:E1298"/>
    <mergeCell ref="D1299:E1299"/>
    <mergeCell ref="D1300:E1300"/>
    <mergeCell ref="B1301:E1301"/>
    <mergeCell ref="B1304:G1304"/>
    <mergeCell ref="D1309:F1309"/>
    <mergeCell ref="B1324:C1324"/>
    <mergeCell ref="B1326:E1326"/>
    <mergeCell ref="B1327:E1327"/>
    <mergeCell ref="B1328:E1328"/>
    <mergeCell ref="B1329:E1329"/>
    <mergeCell ref="D1331:E1331"/>
    <mergeCell ref="D1332:E1332"/>
    <mergeCell ref="D1333:E1333"/>
    <mergeCell ref="D1334:E1334"/>
    <mergeCell ref="D1335:E1335"/>
    <mergeCell ref="B1309:B1310"/>
    <mergeCell ref="C1309:C1310"/>
    <mergeCell ref="G1309:G1310"/>
    <mergeCell ref="B1260:E1260"/>
    <mergeCell ref="B1261:E1261"/>
    <mergeCell ref="B1262:E1262"/>
    <mergeCell ref="D1264:E1264"/>
    <mergeCell ref="D1265:E1265"/>
    <mergeCell ref="D1266:E1266"/>
    <mergeCell ref="D1267:E1267"/>
    <mergeCell ref="D1268:E1268"/>
    <mergeCell ref="B1269:E1269"/>
    <mergeCell ref="B1272:G1272"/>
    <mergeCell ref="D1277:F1277"/>
    <mergeCell ref="B1289:C1289"/>
    <mergeCell ref="B1291:E1291"/>
    <mergeCell ref="B1292:E1292"/>
    <mergeCell ref="B1293:E1293"/>
    <mergeCell ref="B1294:E1294"/>
    <mergeCell ref="D1296:E1296"/>
    <mergeCell ref="B1277:B1278"/>
    <mergeCell ref="C1277:C1278"/>
    <mergeCell ref="G1277:G1278"/>
    <mergeCell ref="B1197:G1197"/>
    <mergeCell ref="D1202:F1202"/>
    <mergeCell ref="B1219:C1219"/>
    <mergeCell ref="B1221:E1221"/>
    <mergeCell ref="B1222:E1222"/>
    <mergeCell ref="B1223:E1223"/>
    <mergeCell ref="B1224:E1224"/>
    <mergeCell ref="D1226:E1226"/>
    <mergeCell ref="D1227:E1227"/>
    <mergeCell ref="D1228:E1228"/>
    <mergeCell ref="D1229:E1229"/>
    <mergeCell ref="D1230:E1230"/>
    <mergeCell ref="B1231:E1231"/>
    <mergeCell ref="B1234:G1234"/>
    <mergeCell ref="D1239:F1239"/>
    <mergeCell ref="B1257:C1257"/>
    <mergeCell ref="B1259:E1259"/>
    <mergeCell ref="B1202:B1203"/>
    <mergeCell ref="B1239:B1240"/>
    <mergeCell ref="C1202:C1203"/>
    <mergeCell ref="C1239:C1240"/>
    <mergeCell ref="G1202:G1203"/>
    <mergeCell ref="G1239:G1240"/>
    <mergeCell ref="D1157:E1157"/>
    <mergeCell ref="D1158:E1158"/>
    <mergeCell ref="D1159:E1159"/>
    <mergeCell ref="B1160:E1160"/>
    <mergeCell ref="B1163:G1163"/>
    <mergeCell ref="D1168:F1168"/>
    <mergeCell ref="B1182:C1182"/>
    <mergeCell ref="B1184:E1184"/>
    <mergeCell ref="B1185:E1185"/>
    <mergeCell ref="B1186:E1186"/>
    <mergeCell ref="B1187:E1187"/>
    <mergeCell ref="D1189:E1189"/>
    <mergeCell ref="D1190:E1190"/>
    <mergeCell ref="D1191:E1191"/>
    <mergeCell ref="D1192:E1192"/>
    <mergeCell ref="D1193:E1193"/>
    <mergeCell ref="B1194:E1194"/>
    <mergeCell ref="B1168:B1169"/>
    <mergeCell ref="C1168:C1169"/>
    <mergeCell ref="G1168:G1169"/>
    <mergeCell ref="B1114:E1114"/>
    <mergeCell ref="B1115:E1115"/>
    <mergeCell ref="D1117:E1117"/>
    <mergeCell ref="D1118:E1118"/>
    <mergeCell ref="D1119:E1119"/>
    <mergeCell ref="D1120:E1120"/>
    <mergeCell ref="D1121:E1121"/>
    <mergeCell ref="B1122:E1122"/>
    <mergeCell ref="B1125:G1125"/>
    <mergeCell ref="D1130:F1130"/>
    <mergeCell ref="B1148:C1148"/>
    <mergeCell ref="B1150:E1150"/>
    <mergeCell ref="B1151:E1151"/>
    <mergeCell ref="B1152:E1152"/>
    <mergeCell ref="B1153:E1153"/>
    <mergeCell ref="D1155:E1155"/>
    <mergeCell ref="D1156:E1156"/>
    <mergeCell ref="B1130:B1131"/>
    <mergeCell ref="C1130:C1131"/>
    <mergeCell ref="G1130:G1131"/>
    <mergeCell ref="D1043:F1043"/>
    <mergeCell ref="B1072:C1072"/>
    <mergeCell ref="B1074:E1074"/>
    <mergeCell ref="B1075:E1075"/>
    <mergeCell ref="B1076:E1076"/>
    <mergeCell ref="B1077:E1077"/>
    <mergeCell ref="D1079:E1079"/>
    <mergeCell ref="D1080:E1080"/>
    <mergeCell ref="D1081:E1081"/>
    <mergeCell ref="D1082:E1082"/>
    <mergeCell ref="D1083:E1083"/>
    <mergeCell ref="B1084:E1084"/>
    <mergeCell ref="B1086:G1086"/>
    <mergeCell ref="D1091:F1091"/>
    <mergeCell ref="B1110:C1110"/>
    <mergeCell ref="B1112:E1112"/>
    <mergeCell ref="B1113:E1113"/>
    <mergeCell ref="C1043:C1044"/>
    <mergeCell ref="C1091:C1092"/>
    <mergeCell ref="G1043:G1044"/>
    <mergeCell ref="G1091:G1092"/>
    <mergeCell ref="B1043:B1044"/>
    <mergeCell ref="B1091:B1092"/>
    <mergeCell ref="D990:E990"/>
    <mergeCell ref="D991:E991"/>
    <mergeCell ref="B992:E992"/>
    <mergeCell ref="B995:G995"/>
    <mergeCell ref="D1000:F1000"/>
    <mergeCell ref="B1024:C1024"/>
    <mergeCell ref="B1026:E1026"/>
    <mergeCell ref="B1027:E1027"/>
    <mergeCell ref="B1028:E1028"/>
    <mergeCell ref="B1029:E1029"/>
    <mergeCell ref="D1031:E1031"/>
    <mergeCell ref="D1032:E1032"/>
    <mergeCell ref="D1033:E1033"/>
    <mergeCell ref="D1034:E1034"/>
    <mergeCell ref="D1035:E1035"/>
    <mergeCell ref="B1036:E1036"/>
    <mergeCell ref="B1038:G1038"/>
    <mergeCell ref="C1000:C1001"/>
    <mergeCell ref="G1000:G1001"/>
    <mergeCell ref="B1000:B1001"/>
    <mergeCell ref="B948:E948"/>
    <mergeCell ref="D950:E950"/>
    <mergeCell ref="D951:E951"/>
    <mergeCell ref="D952:E952"/>
    <mergeCell ref="D953:E953"/>
    <mergeCell ref="D954:E954"/>
    <mergeCell ref="B955:E955"/>
    <mergeCell ref="B958:G958"/>
    <mergeCell ref="D963:F963"/>
    <mergeCell ref="B980:C980"/>
    <mergeCell ref="B982:E982"/>
    <mergeCell ref="B983:E983"/>
    <mergeCell ref="B984:E984"/>
    <mergeCell ref="B985:E985"/>
    <mergeCell ref="D987:E987"/>
    <mergeCell ref="D988:E988"/>
    <mergeCell ref="D989:E989"/>
    <mergeCell ref="C963:C964"/>
    <mergeCell ref="G963:G964"/>
    <mergeCell ref="B963:B964"/>
    <mergeCell ref="B893:C893"/>
    <mergeCell ref="B895:E895"/>
    <mergeCell ref="B896:E896"/>
    <mergeCell ref="B897:E897"/>
    <mergeCell ref="B898:E898"/>
    <mergeCell ref="D900:E900"/>
    <mergeCell ref="D901:E901"/>
    <mergeCell ref="D902:E902"/>
    <mergeCell ref="D903:E903"/>
    <mergeCell ref="D904:E904"/>
    <mergeCell ref="B905:E905"/>
    <mergeCell ref="B908:G908"/>
    <mergeCell ref="D913:F913"/>
    <mergeCell ref="B943:C943"/>
    <mergeCell ref="B945:E945"/>
    <mergeCell ref="B946:E946"/>
    <mergeCell ref="B947:E947"/>
    <mergeCell ref="C913:C914"/>
    <mergeCell ref="G913:G914"/>
    <mergeCell ref="B913:B914"/>
    <mergeCell ref="D826:E826"/>
    <mergeCell ref="B827:E827"/>
    <mergeCell ref="B830:G830"/>
    <mergeCell ref="D835:F835"/>
    <mergeCell ref="B856:C856"/>
    <mergeCell ref="B858:E858"/>
    <mergeCell ref="B859:E859"/>
    <mergeCell ref="B860:E860"/>
    <mergeCell ref="B861:E861"/>
    <mergeCell ref="D863:E863"/>
    <mergeCell ref="D864:E864"/>
    <mergeCell ref="D865:E865"/>
    <mergeCell ref="D866:E866"/>
    <mergeCell ref="D867:E867"/>
    <mergeCell ref="B868:E868"/>
    <mergeCell ref="B871:G871"/>
    <mergeCell ref="D876:F876"/>
    <mergeCell ref="C835:C836"/>
    <mergeCell ref="C876:C877"/>
    <mergeCell ref="G835:G836"/>
    <mergeCell ref="G876:G877"/>
    <mergeCell ref="B835:B836"/>
    <mergeCell ref="B876:B877"/>
    <mergeCell ref="D777:E777"/>
    <mergeCell ref="D778:E778"/>
    <mergeCell ref="D779:E779"/>
    <mergeCell ref="D780:E780"/>
    <mergeCell ref="D781:E781"/>
    <mergeCell ref="B782:E782"/>
    <mergeCell ref="B785:G785"/>
    <mergeCell ref="D790:F790"/>
    <mergeCell ref="B815:C815"/>
    <mergeCell ref="B817:E817"/>
    <mergeCell ref="B818:E818"/>
    <mergeCell ref="B819:E819"/>
    <mergeCell ref="B820:E820"/>
    <mergeCell ref="D822:E822"/>
    <mergeCell ref="D823:E823"/>
    <mergeCell ref="D824:E824"/>
    <mergeCell ref="D825:E825"/>
    <mergeCell ref="C790:C791"/>
    <mergeCell ref="G790:G791"/>
    <mergeCell ref="B790:B791"/>
    <mergeCell ref="B716:E716"/>
    <mergeCell ref="B717:E717"/>
    <mergeCell ref="B718:E718"/>
    <mergeCell ref="B719:E719"/>
    <mergeCell ref="D721:E721"/>
    <mergeCell ref="D722:E722"/>
    <mergeCell ref="D723:E723"/>
    <mergeCell ref="D724:E724"/>
    <mergeCell ref="D725:E725"/>
    <mergeCell ref="B726:E726"/>
    <mergeCell ref="B728:G728"/>
    <mergeCell ref="D733:F733"/>
    <mergeCell ref="B770:C770"/>
    <mergeCell ref="B772:E772"/>
    <mergeCell ref="B773:E773"/>
    <mergeCell ref="B774:E774"/>
    <mergeCell ref="B775:E775"/>
    <mergeCell ref="C733:C734"/>
    <mergeCell ref="G733:G734"/>
    <mergeCell ref="B733:B734"/>
    <mergeCell ref="B633:G633"/>
    <mergeCell ref="D638:F638"/>
    <mergeCell ref="B674:C674"/>
    <mergeCell ref="B676:E676"/>
    <mergeCell ref="B677:E677"/>
    <mergeCell ref="B678:E678"/>
    <mergeCell ref="B679:E679"/>
    <mergeCell ref="D681:E681"/>
    <mergeCell ref="D682:E682"/>
    <mergeCell ref="D683:E683"/>
    <mergeCell ref="D684:E684"/>
    <mergeCell ref="D685:E685"/>
    <mergeCell ref="B686:E686"/>
    <mergeCell ref="B688:G688"/>
    <mergeCell ref="D693:F693"/>
    <mergeCell ref="B714:C714"/>
    <mergeCell ref="C638:C639"/>
    <mergeCell ref="C693:C694"/>
    <mergeCell ref="G638:G639"/>
    <mergeCell ref="G693:G694"/>
    <mergeCell ref="B638:B639"/>
    <mergeCell ref="B693:B694"/>
    <mergeCell ref="D587:E587"/>
    <mergeCell ref="D588:E588"/>
    <mergeCell ref="D589:E589"/>
    <mergeCell ref="B590:E590"/>
    <mergeCell ref="B593:G593"/>
    <mergeCell ref="D598:F598"/>
    <mergeCell ref="B618:C618"/>
    <mergeCell ref="B620:E620"/>
    <mergeCell ref="B621:E621"/>
    <mergeCell ref="B622:E622"/>
    <mergeCell ref="B623:E623"/>
    <mergeCell ref="D625:E625"/>
    <mergeCell ref="D626:E626"/>
    <mergeCell ref="D627:E627"/>
    <mergeCell ref="D628:E628"/>
    <mergeCell ref="D629:E629"/>
    <mergeCell ref="B630:E630"/>
    <mergeCell ref="C598:C599"/>
    <mergeCell ref="G598:G599"/>
    <mergeCell ref="B598:B599"/>
    <mergeCell ref="D585:E585"/>
    <mergeCell ref="D586:E586"/>
    <mergeCell ref="C567:C568"/>
    <mergeCell ref="G567:G568"/>
    <mergeCell ref="D501:F501"/>
    <mergeCell ref="B517:C517"/>
    <mergeCell ref="B519:E519"/>
    <mergeCell ref="B520:E520"/>
    <mergeCell ref="B521:E521"/>
    <mergeCell ref="B522:E522"/>
    <mergeCell ref="D524:E524"/>
    <mergeCell ref="D525:E525"/>
    <mergeCell ref="D526:E526"/>
    <mergeCell ref="D527:E527"/>
    <mergeCell ref="D528:E528"/>
    <mergeCell ref="B529:E529"/>
    <mergeCell ref="B532:G532"/>
    <mergeCell ref="D537:F537"/>
    <mergeCell ref="B547:C547"/>
    <mergeCell ref="B549:E549"/>
    <mergeCell ref="B550:E550"/>
    <mergeCell ref="C501:C502"/>
    <mergeCell ref="C537:C538"/>
    <mergeCell ref="G501:G502"/>
    <mergeCell ref="G537:G538"/>
    <mergeCell ref="B501:B502"/>
    <mergeCell ref="B537:B538"/>
    <mergeCell ref="B567:B568"/>
    <mergeCell ref="B551:E551"/>
    <mergeCell ref="B552:E552"/>
    <mergeCell ref="D554:E554"/>
    <mergeCell ref="D555:E555"/>
    <mergeCell ref="D453:E453"/>
    <mergeCell ref="D454:E454"/>
    <mergeCell ref="B455:E455"/>
    <mergeCell ref="B458:G458"/>
    <mergeCell ref="D463:F463"/>
    <mergeCell ref="B481:C481"/>
    <mergeCell ref="B483:E483"/>
    <mergeCell ref="B484:E484"/>
    <mergeCell ref="B485:E485"/>
    <mergeCell ref="B486:E486"/>
    <mergeCell ref="D488:E488"/>
    <mergeCell ref="D489:E489"/>
    <mergeCell ref="D490:E490"/>
    <mergeCell ref="D491:E491"/>
    <mergeCell ref="D492:E492"/>
    <mergeCell ref="B493:E493"/>
    <mergeCell ref="B496:G496"/>
    <mergeCell ref="C463:C464"/>
    <mergeCell ref="G463:G464"/>
    <mergeCell ref="B463:B464"/>
    <mergeCell ref="B419:E419"/>
    <mergeCell ref="D421:E421"/>
    <mergeCell ref="D422:E422"/>
    <mergeCell ref="D423:E423"/>
    <mergeCell ref="D424:E424"/>
    <mergeCell ref="D425:E425"/>
    <mergeCell ref="B426:E426"/>
    <mergeCell ref="B429:G429"/>
    <mergeCell ref="D434:F434"/>
    <mergeCell ref="B443:C443"/>
    <mergeCell ref="B445:E445"/>
    <mergeCell ref="B446:E446"/>
    <mergeCell ref="B447:E447"/>
    <mergeCell ref="B448:E448"/>
    <mergeCell ref="D450:E450"/>
    <mergeCell ref="D451:E451"/>
    <mergeCell ref="D452:E452"/>
    <mergeCell ref="C434:C435"/>
    <mergeCell ref="G434:G435"/>
    <mergeCell ref="B434:B435"/>
    <mergeCell ref="B383:C383"/>
    <mergeCell ref="B385:E385"/>
    <mergeCell ref="B386:E386"/>
    <mergeCell ref="B387:E387"/>
    <mergeCell ref="B388:E388"/>
    <mergeCell ref="D390:E390"/>
    <mergeCell ref="D391:E391"/>
    <mergeCell ref="D392:E392"/>
    <mergeCell ref="D393:E393"/>
    <mergeCell ref="D394:E394"/>
    <mergeCell ref="B395:E395"/>
    <mergeCell ref="B397:G397"/>
    <mergeCell ref="D402:F402"/>
    <mergeCell ref="B415:C415"/>
    <mergeCell ref="B416:E416"/>
    <mergeCell ref="B417:E417"/>
    <mergeCell ref="B418:E418"/>
    <mergeCell ref="C402:C403"/>
    <mergeCell ref="G402:G403"/>
    <mergeCell ref="B402:B403"/>
    <mergeCell ref="D311:E311"/>
    <mergeCell ref="B312:E312"/>
    <mergeCell ref="B315:G315"/>
    <mergeCell ref="D320:F320"/>
    <mergeCell ref="B337:C337"/>
    <mergeCell ref="B339:E339"/>
    <mergeCell ref="B340:E340"/>
    <mergeCell ref="B341:E341"/>
    <mergeCell ref="B342:E342"/>
    <mergeCell ref="D344:E344"/>
    <mergeCell ref="D345:E345"/>
    <mergeCell ref="D346:E346"/>
    <mergeCell ref="D347:E347"/>
    <mergeCell ref="D348:E348"/>
    <mergeCell ref="B349:E349"/>
    <mergeCell ref="B351:G351"/>
    <mergeCell ref="D356:F356"/>
    <mergeCell ref="C320:C321"/>
    <mergeCell ref="C356:C357"/>
    <mergeCell ref="G320:G321"/>
    <mergeCell ref="G356:G357"/>
    <mergeCell ref="B320:B321"/>
    <mergeCell ref="B356:B357"/>
    <mergeCell ref="D271:E271"/>
    <mergeCell ref="D272:E272"/>
    <mergeCell ref="D273:E273"/>
    <mergeCell ref="D274:E274"/>
    <mergeCell ref="D275:E275"/>
    <mergeCell ref="B276:E276"/>
    <mergeCell ref="B279:G279"/>
    <mergeCell ref="D284:F284"/>
    <mergeCell ref="B300:C300"/>
    <mergeCell ref="B302:E302"/>
    <mergeCell ref="B303:E303"/>
    <mergeCell ref="B304:E304"/>
    <mergeCell ref="B305:E305"/>
    <mergeCell ref="D307:E307"/>
    <mergeCell ref="D308:E308"/>
    <mergeCell ref="D309:E309"/>
    <mergeCell ref="D310:E310"/>
    <mergeCell ref="C284:C285"/>
    <mergeCell ref="G284:G285"/>
    <mergeCell ref="B284:B285"/>
    <mergeCell ref="B225:E225"/>
    <mergeCell ref="B226:E226"/>
    <mergeCell ref="B227:E227"/>
    <mergeCell ref="B228:E228"/>
    <mergeCell ref="D230:E230"/>
    <mergeCell ref="D231:E231"/>
    <mergeCell ref="D232:E232"/>
    <mergeCell ref="D233:E233"/>
    <mergeCell ref="D234:E234"/>
    <mergeCell ref="B235:E235"/>
    <mergeCell ref="B238:G238"/>
    <mergeCell ref="D243:F243"/>
    <mergeCell ref="B264:C264"/>
    <mergeCell ref="B266:E266"/>
    <mergeCell ref="B267:E267"/>
    <mergeCell ref="B268:E268"/>
    <mergeCell ref="B269:E269"/>
    <mergeCell ref="C243:C244"/>
    <mergeCell ref="G243:G244"/>
    <mergeCell ref="B243:B244"/>
    <mergeCell ref="B165:E165"/>
    <mergeCell ref="B168:G168"/>
    <mergeCell ref="D173:F173"/>
    <mergeCell ref="B182:C182"/>
    <mergeCell ref="B184:E184"/>
    <mergeCell ref="B185:E185"/>
    <mergeCell ref="B186:E186"/>
    <mergeCell ref="B187:E187"/>
    <mergeCell ref="D189:E189"/>
    <mergeCell ref="D190:E190"/>
    <mergeCell ref="D191:E191"/>
    <mergeCell ref="D192:E192"/>
    <mergeCell ref="D193:E193"/>
    <mergeCell ref="B194:E194"/>
    <mergeCell ref="B196:G196"/>
    <mergeCell ref="D201:F201"/>
    <mergeCell ref="B223:C223"/>
    <mergeCell ref="C173:C174"/>
    <mergeCell ref="C201:C202"/>
    <mergeCell ref="G173:G174"/>
    <mergeCell ref="G201:G202"/>
    <mergeCell ref="B173:B174"/>
    <mergeCell ref="B201:B202"/>
    <mergeCell ref="D129:E129"/>
    <mergeCell ref="D130:E130"/>
    <mergeCell ref="D131:E131"/>
    <mergeCell ref="D132:E132"/>
    <mergeCell ref="B133:E133"/>
    <mergeCell ref="B136:G136"/>
    <mergeCell ref="D141:F141"/>
    <mergeCell ref="B153:C153"/>
    <mergeCell ref="B155:E155"/>
    <mergeCell ref="B156:E156"/>
    <mergeCell ref="B157:E157"/>
    <mergeCell ref="B158:E158"/>
    <mergeCell ref="D160:E160"/>
    <mergeCell ref="D161:E161"/>
    <mergeCell ref="D162:E162"/>
    <mergeCell ref="D163:E163"/>
    <mergeCell ref="D164:E164"/>
    <mergeCell ref="C141:C142"/>
    <mergeCell ref="G141:G142"/>
    <mergeCell ref="B141:B142"/>
    <mergeCell ref="B83:E83"/>
    <mergeCell ref="B84:E84"/>
    <mergeCell ref="B85:E85"/>
    <mergeCell ref="D87:E87"/>
    <mergeCell ref="D88:E88"/>
    <mergeCell ref="D89:E89"/>
    <mergeCell ref="D90:E90"/>
    <mergeCell ref="D91:E91"/>
    <mergeCell ref="B92:E92"/>
    <mergeCell ref="B94:G94"/>
    <mergeCell ref="D99:F99"/>
    <mergeCell ref="B121:C121"/>
    <mergeCell ref="B123:E123"/>
    <mergeCell ref="B124:E124"/>
    <mergeCell ref="B125:E125"/>
    <mergeCell ref="B126:E126"/>
    <mergeCell ref="D128:E128"/>
    <mergeCell ref="C99:C100"/>
    <mergeCell ref="G99:G100"/>
    <mergeCell ref="B99:B100"/>
    <mergeCell ref="B1:G1"/>
    <mergeCell ref="D6:F6"/>
    <mergeCell ref="B36:C36"/>
    <mergeCell ref="B38:E38"/>
    <mergeCell ref="B39:E39"/>
    <mergeCell ref="B40:E40"/>
    <mergeCell ref="B41:E41"/>
    <mergeCell ref="D43:E43"/>
    <mergeCell ref="D44:E44"/>
    <mergeCell ref="D45:E45"/>
    <mergeCell ref="D46:E46"/>
    <mergeCell ref="D47:E47"/>
    <mergeCell ref="B48:E48"/>
    <mergeCell ref="B50:G50"/>
    <mergeCell ref="D55:F55"/>
    <mergeCell ref="B80:C80"/>
    <mergeCell ref="B82:E82"/>
    <mergeCell ref="C6:C7"/>
    <mergeCell ref="C55:C56"/>
    <mergeCell ref="G6:G7"/>
    <mergeCell ref="G55:G56"/>
    <mergeCell ref="B6:B7"/>
    <mergeCell ref="B55:B56"/>
    <mergeCell ref="C3896:C3897"/>
    <mergeCell ref="D3896:F3896"/>
    <mergeCell ref="G3896:G3897"/>
    <mergeCell ref="B3916:C3916"/>
    <mergeCell ref="B3917:E3917"/>
    <mergeCell ref="B3918:E3918"/>
    <mergeCell ref="B3919:E3919"/>
    <mergeCell ref="B3920:E3920"/>
    <mergeCell ref="D3922:E3922"/>
    <mergeCell ref="D3923:E3923"/>
    <mergeCell ref="D3924:E3924"/>
    <mergeCell ref="D3925:E3925"/>
    <mergeCell ref="D3926:E3926"/>
    <mergeCell ref="B3927:E3927"/>
    <mergeCell ref="B3853:G3853"/>
    <mergeCell ref="B3858:B3859"/>
    <mergeCell ref="C3858:C3859"/>
    <mergeCell ref="D3858:F3858"/>
    <mergeCell ref="G3858:G3859"/>
    <mergeCell ref="B3877:C3877"/>
    <mergeCell ref="B3878:E3878"/>
    <mergeCell ref="B3879:E3879"/>
    <mergeCell ref="B3880:E3880"/>
    <mergeCell ref="B3881:E3881"/>
    <mergeCell ref="D3883:E3883"/>
    <mergeCell ref="D3884:E3884"/>
    <mergeCell ref="D3885:E3885"/>
    <mergeCell ref="D3886:E3886"/>
    <mergeCell ref="D3887:E3887"/>
    <mergeCell ref="B3888:E3888"/>
    <mergeCell ref="B3891:G3891"/>
  </mergeCells>
  <pageMargins left="0.70866141732283505" right="0.70866141732283505" top="0.74803149606299202" bottom="0.74803149606299202" header="0.31496062992126" footer="0.31496062992126"/>
  <pageSetup paperSize="179" scale="66" orientation="portrait" horizontalDpi="300" verticalDpi="300" r:id="rId1"/>
  <rowBreaks count="102" manualBreakCount="102">
    <brk id="49" max="16383" man="1"/>
    <brk id="93" max="16383" man="1"/>
    <brk id="134" max="16383" man="1"/>
    <brk id="166" max="16383" man="1"/>
    <brk id="195" max="16383" man="1"/>
    <brk id="237" max="16383" man="1"/>
    <brk id="277" max="16383" man="1"/>
    <brk id="313" max="16383" man="1"/>
    <brk id="350" max="16383" man="1"/>
    <brk id="396" max="16383" man="1"/>
    <brk id="428" max="16383" man="1"/>
    <brk id="457" max="16383" man="1"/>
    <brk id="495" max="16383" man="1"/>
    <brk id="531" max="16383" man="1"/>
    <brk id="561" max="16383" man="1"/>
    <brk id="591" max="16383" man="1"/>
    <brk id="632" max="16383" man="1"/>
    <brk id="687" max="16383" man="1"/>
    <brk id="727" max="16383" man="1"/>
    <brk id="783" max="16383" man="1"/>
    <brk id="828" max="16383" man="1"/>
    <brk id="869" max="16383" man="1"/>
    <brk id="906" max="16383" man="1"/>
    <brk id="956" max="16383" man="1"/>
    <brk id="993" max="16383" man="1"/>
    <brk id="1037" max="16383" man="1"/>
    <brk id="1085" max="16383" man="1"/>
    <brk id="1123" max="16383" man="1"/>
    <brk id="1161" max="16383" man="1"/>
    <brk id="1195" max="16383" man="1"/>
    <brk id="1232" max="16383" man="1"/>
    <brk id="1271" max="16383" man="1"/>
    <brk id="1302" max="16383" man="1"/>
    <brk id="1337" max="16383" man="1"/>
    <brk id="1374" max="16383" man="1"/>
    <brk id="1401" max="16383" man="1"/>
    <brk id="1445" max="16383" man="1"/>
    <brk id="1480" max="16383" man="1"/>
    <brk id="1518" max="16383" man="1"/>
    <brk id="1555" max="16383" man="1"/>
    <brk id="1583" max="16383" man="1"/>
    <brk id="1615" max="16383" man="1"/>
    <brk id="1660" max="16383" man="1"/>
    <brk id="1692" max="16383" man="1"/>
    <brk id="1729" max="16383" man="1"/>
    <brk id="1762" max="16383" man="1"/>
    <brk id="1792" max="16383" man="1"/>
    <brk id="1822" max="16383" man="1"/>
    <brk id="1854" max="16383" man="1"/>
    <brk id="1884" max="16383" man="1"/>
    <brk id="1911" max="16383" man="1"/>
    <brk id="1955" max="16383" man="1"/>
    <brk id="1994" max="16383" man="1"/>
    <brk id="2027" max="16383" man="1"/>
    <brk id="2074" max="16383" man="1"/>
    <brk id="2105" max="16383" man="1"/>
    <brk id="2135" max="16383" man="1"/>
    <brk id="2170" max="16383" man="1"/>
    <brk id="2199" max="16383" man="1"/>
    <brk id="2229" max="16383" man="1"/>
    <brk id="2273" max="16383" man="1"/>
    <brk id="2320" max="16383" man="1"/>
    <brk id="2366" max="16383" man="1"/>
    <brk id="2399" max="16383" man="1"/>
    <brk id="2431" max="16383" man="1"/>
    <brk id="2465" max="16383" man="1"/>
    <brk id="2502" max="16383" man="1"/>
    <brk id="2535" max="16383" man="1"/>
    <brk id="2566" max="16383" man="1"/>
    <brk id="2597" max="16383" man="1"/>
    <brk id="2635" max="16383" man="1"/>
    <brk id="2670" max="16383" man="1"/>
    <brk id="2700" max="16383" man="1"/>
    <brk id="2732" max="16383" man="1"/>
    <brk id="2765" max="16383" man="1"/>
    <brk id="2798" max="16383" man="1"/>
    <brk id="2830" max="16383" man="1"/>
    <brk id="2860" max="16383" man="1"/>
    <brk id="2889" max="16383" man="1"/>
    <brk id="2919" max="16383" man="1"/>
    <brk id="2954" max="16383" man="1"/>
    <brk id="2989" max="16383" man="1"/>
    <brk id="3019" max="16383" man="1"/>
    <brk id="3050" max="16383" man="1"/>
    <brk id="3079" max="16383" man="1"/>
    <brk id="3110" max="16383" man="1"/>
    <brk id="3146" max="16383" man="1"/>
    <brk id="3177" max="16383" man="1"/>
    <brk id="3210" max="16383" man="1"/>
    <brk id="3240" max="16383" man="1"/>
    <brk id="3270" max="16383" man="1"/>
    <brk id="3300" max="16383" man="1"/>
    <brk id="3330" max="16383" man="1"/>
    <brk id="3362" max="16383" man="1"/>
    <brk id="3392" max="16383" man="1"/>
    <brk id="3429" max="16383" man="1"/>
    <brk id="3458" max="16383" man="1"/>
    <brk id="3489" max="16383" man="1"/>
    <brk id="3520" max="16383" man="1"/>
    <brk id="3557" max="16383" man="1"/>
    <brk id="3601" max="16383" man="1"/>
    <brk id="364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69AA-BC0C-41CD-9FC1-86F9746710ED}">
  <sheetPr>
    <tabColor rgb="FF92D050"/>
  </sheetPr>
  <dimension ref="A1:R3965"/>
  <sheetViews>
    <sheetView view="pageBreakPreview" zoomScale="85" zoomScaleNormal="124" zoomScaleSheetLayoutView="85" workbookViewId="0">
      <selection activeCell="X12" sqref="X12"/>
    </sheetView>
  </sheetViews>
  <sheetFormatPr defaultColWidth="9.140625" defaultRowHeight="15"/>
  <cols>
    <col min="1" max="1" width="9.140625" style="250"/>
    <col min="2" max="2" width="13.5703125" style="253" customWidth="1"/>
    <col min="3" max="3" width="18.7109375" style="253" customWidth="1"/>
    <col min="4" max="4" width="11" style="253" customWidth="1"/>
    <col min="5" max="5" width="17.7109375" style="253" customWidth="1"/>
    <col min="6" max="6" width="18" style="253" customWidth="1"/>
    <col min="7" max="7" width="19.28515625" style="278" customWidth="1"/>
    <col min="9" max="9" width="4.42578125" customWidth="1"/>
  </cols>
  <sheetData>
    <row r="1" spans="1:14">
      <c r="B1" s="502" t="s">
        <v>0</v>
      </c>
      <c r="C1" s="502"/>
      <c r="D1" s="502"/>
      <c r="E1" s="502"/>
      <c r="F1" s="502"/>
      <c r="G1" s="502"/>
    </row>
    <row r="2" spans="1:14">
      <c r="B2" s="470"/>
      <c r="C2" s="470"/>
      <c r="D2" s="470"/>
      <c r="E2" s="470"/>
      <c r="F2" s="470"/>
      <c r="G2" s="470"/>
    </row>
    <row r="3" spans="1:14">
      <c r="A3" s="251">
        <v>1</v>
      </c>
      <c r="B3" s="252" t="s">
        <v>1</v>
      </c>
      <c r="C3" s="253" t="s">
        <v>2</v>
      </c>
      <c r="G3" s="253"/>
      <c r="N3" t="s">
        <v>524</v>
      </c>
    </row>
    <row r="4" spans="1:14">
      <c r="A4" s="251"/>
      <c r="B4" s="252" t="s">
        <v>3</v>
      </c>
      <c r="C4" s="253" t="s">
        <v>4</v>
      </c>
      <c r="G4" s="253"/>
      <c r="N4" t="str">
        <f t="shared" ref="N4:N51" si="0">N3</f>
        <v>ATK</v>
      </c>
    </row>
    <row r="5" spans="1:14">
      <c r="A5" s="251"/>
      <c r="G5" s="253"/>
      <c r="N5" t="str">
        <f t="shared" si="0"/>
        <v>ATK</v>
      </c>
    </row>
    <row r="6" spans="1:14" s="65" customFormat="1">
      <c r="A6" s="251"/>
      <c r="B6" s="499" t="s">
        <v>5</v>
      </c>
      <c r="C6" s="487" t="s">
        <v>6</v>
      </c>
      <c r="D6" s="499" t="s">
        <v>7</v>
      </c>
      <c r="E6" s="499"/>
      <c r="F6" s="499"/>
      <c r="G6" s="492" t="s">
        <v>8</v>
      </c>
      <c r="N6" t="str">
        <f t="shared" si="0"/>
        <v>ATK</v>
      </c>
    </row>
    <row r="7" spans="1:14" s="65" customFormat="1">
      <c r="A7" s="251"/>
      <c r="B7" s="499"/>
      <c r="C7" s="488"/>
      <c r="D7" s="254" t="s">
        <v>9</v>
      </c>
      <c r="E7" s="254" t="s">
        <v>10</v>
      </c>
      <c r="F7" s="254" t="s">
        <v>11</v>
      </c>
      <c r="G7" s="492"/>
      <c r="N7" t="str">
        <f t="shared" si="0"/>
        <v>ATK</v>
      </c>
    </row>
    <row r="8" spans="1:14" s="65" customFormat="1">
      <c r="A8" s="251"/>
      <c r="B8" s="256">
        <v>46024</v>
      </c>
      <c r="C8" s="293">
        <v>27750</v>
      </c>
      <c r="D8" s="258">
        <v>2</v>
      </c>
      <c r="E8" s="258"/>
      <c r="F8" s="258">
        <f>D8-E8</f>
        <v>2</v>
      </c>
      <c r="G8" s="257">
        <f t="shared" ref="G8:G25" si="1">C8*D8</f>
        <v>55500</v>
      </c>
      <c r="N8" t="str">
        <f t="shared" si="0"/>
        <v>ATK</v>
      </c>
    </row>
    <row r="9" spans="1:14" s="65" customFormat="1">
      <c r="A9" s="251"/>
      <c r="B9" s="407"/>
      <c r="C9" s="293"/>
      <c r="D9" s="258"/>
      <c r="E9" s="258"/>
      <c r="F9" s="258"/>
      <c r="G9" s="257">
        <f t="shared" si="1"/>
        <v>0</v>
      </c>
      <c r="N9" t="str">
        <f t="shared" si="0"/>
        <v>ATK</v>
      </c>
    </row>
    <row r="10" spans="1:14" s="65" customFormat="1">
      <c r="A10" s="251"/>
      <c r="B10" s="407"/>
      <c r="C10" s="293"/>
      <c r="D10" s="258"/>
      <c r="E10" s="258"/>
      <c r="F10" s="258"/>
      <c r="G10" s="257">
        <f t="shared" si="1"/>
        <v>0</v>
      </c>
      <c r="N10" t="str">
        <f t="shared" si="0"/>
        <v>ATK</v>
      </c>
    </row>
    <row r="11" spans="1:14" s="65" customFormat="1">
      <c r="A11" s="251"/>
      <c r="B11" s="267"/>
      <c r="C11" s="293"/>
      <c r="D11" s="258"/>
      <c r="E11" s="258"/>
      <c r="F11" s="258"/>
      <c r="G11" s="257">
        <f t="shared" si="1"/>
        <v>0</v>
      </c>
      <c r="N11" t="str">
        <f t="shared" si="0"/>
        <v>ATK</v>
      </c>
    </row>
    <row r="12" spans="1:14">
      <c r="A12" s="251"/>
      <c r="B12" s="267"/>
      <c r="C12" s="293"/>
      <c r="D12" s="258"/>
      <c r="E12" s="261"/>
      <c r="F12" s="258"/>
      <c r="G12" s="257">
        <f t="shared" si="1"/>
        <v>0</v>
      </c>
      <c r="N12" t="str">
        <f t="shared" si="0"/>
        <v>ATK</v>
      </c>
    </row>
    <row r="13" spans="1:14">
      <c r="A13" s="251"/>
      <c r="B13" s="267"/>
      <c r="C13" s="293"/>
      <c r="D13" s="258"/>
      <c r="E13" s="273"/>
      <c r="F13" s="258"/>
      <c r="G13" s="257">
        <f t="shared" si="1"/>
        <v>0</v>
      </c>
      <c r="N13" t="str">
        <f t="shared" si="0"/>
        <v>ATK</v>
      </c>
    </row>
    <row r="14" spans="1:14">
      <c r="A14" s="251"/>
      <c r="B14" s="267"/>
      <c r="C14" s="257"/>
      <c r="D14" s="266"/>
      <c r="E14" s="258"/>
      <c r="F14" s="258"/>
      <c r="G14" s="257">
        <f t="shared" si="1"/>
        <v>0</v>
      </c>
      <c r="N14" t="str">
        <f t="shared" si="0"/>
        <v>ATK</v>
      </c>
    </row>
    <row r="15" spans="1:14">
      <c r="A15" s="251"/>
      <c r="B15" s="267"/>
      <c r="C15" s="81"/>
      <c r="D15" s="266"/>
      <c r="E15" s="258"/>
      <c r="F15" s="258"/>
      <c r="G15" s="257">
        <f t="shared" si="1"/>
        <v>0</v>
      </c>
      <c r="N15" t="str">
        <f t="shared" si="0"/>
        <v>ATK</v>
      </c>
    </row>
    <row r="16" spans="1:14">
      <c r="A16" s="251"/>
      <c r="B16" s="267"/>
      <c r="C16" s="293"/>
      <c r="D16" s="258"/>
      <c r="E16" s="273"/>
      <c r="F16" s="258"/>
      <c r="G16" s="257">
        <f t="shared" si="1"/>
        <v>0</v>
      </c>
      <c r="N16" t="str">
        <f t="shared" si="0"/>
        <v>ATK</v>
      </c>
    </row>
    <row r="17" spans="1:14">
      <c r="A17" s="251"/>
      <c r="B17" s="267"/>
      <c r="C17" s="81"/>
      <c r="D17" s="266"/>
      <c r="E17" s="268"/>
      <c r="F17" s="258"/>
      <c r="G17" s="257">
        <f t="shared" si="1"/>
        <v>0</v>
      </c>
      <c r="N17" t="str">
        <f t="shared" si="0"/>
        <v>ATK</v>
      </c>
    </row>
    <row r="18" spans="1:14">
      <c r="A18" s="251"/>
      <c r="B18" s="256"/>
      <c r="C18" s="81"/>
      <c r="D18" s="266"/>
      <c r="E18" s="268"/>
      <c r="F18" s="258"/>
      <c r="G18" s="257">
        <f t="shared" si="1"/>
        <v>0</v>
      </c>
      <c r="N18" t="str">
        <f t="shared" si="0"/>
        <v>ATK</v>
      </c>
    </row>
    <row r="19" spans="1:14">
      <c r="A19" s="251"/>
      <c r="B19" s="256"/>
      <c r="C19" s="269"/>
      <c r="D19" s="264"/>
      <c r="E19" s="261"/>
      <c r="F19" s="258"/>
      <c r="G19" s="257">
        <f t="shared" si="1"/>
        <v>0</v>
      </c>
      <c r="N19" t="str">
        <f t="shared" si="0"/>
        <v>ATK</v>
      </c>
    </row>
    <row r="20" spans="1:14">
      <c r="A20" s="251"/>
      <c r="B20" s="256"/>
      <c r="C20" s="81"/>
      <c r="D20" s="264"/>
      <c r="E20" s="261"/>
      <c r="F20" s="258"/>
      <c r="G20" s="257">
        <f>C20*D20</f>
        <v>0</v>
      </c>
      <c r="N20" t="str">
        <f t="shared" si="0"/>
        <v>ATK</v>
      </c>
    </row>
    <row r="21" spans="1:14">
      <c r="A21" s="251"/>
      <c r="B21" s="256"/>
      <c r="C21" s="257"/>
      <c r="D21" s="264"/>
      <c r="E21" s="261"/>
      <c r="F21" s="258"/>
      <c r="G21" s="257">
        <f t="shared" si="1"/>
        <v>0</v>
      </c>
      <c r="N21" t="str">
        <f t="shared" si="0"/>
        <v>ATK</v>
      </c>
    </row>
    <row r="22" spans="1:14">
      <c r="A22" s="251"/>
      <c r="B22" s="256"/>
      <c r="C22" s="81"/>
      <c r="D22" s="261"/>
      <c r="E22" s="261"/>
      <c r="F22" s="258"/>
      <c r="G22" s="257">
        <f t="shared" si="1"/>
        <v>0</v>
      </c>
      <c r="N22" t="str">
        <f t="shared" si="0"/>
        <v>ATK</v>
      </c>
    </row>
    <row r="23" spans="1:14">
      <c r="A23" s="251"/>
      <c r="B23" s="256"/>
      <c r="C23" s="257"/>
      <c r="D23" s="266"/>
      <c r="E23" s="268"/>
      <c r="F23" s="258"/>
      <c r="G23" s="257">
        <f t="shared" si="1"/>
        <v>0</v>
      </c>
      <c r="N23" t="str">
        <f t="shared" si="0"/>
        <v>ATK</v>
      </c>
    </row>
    <row r="24" spans="1:14">
      <c r="A24" s="251"/>
      <c r="B24" s="256"/>
      <c r="C24" s="81"/>
      <c r="D24" s="266"/>
      <c r="E24" s="268"/>
      <c r="F24" s="258"/>
      <c r="G24" s="257">
        <f t="shared" si="1"/>
        <v>0</v>
      </c>
      <c r="N24" t="str">
        <f t="shared" si="0"/>
        <v>ATK</v>
      </c>
    </row>
    <row r="25" spans="1:14">
      <c r="A25" s="251"/>
      <c r="B25" s="256"/>
      <c r="C25" s="81"/>
      <c r="D25" s="266"/>
      <c r="E25" s="268"/>
      <c r="F25" s="258"/>
      <c r="G25" s="257">
        <f t="shared" si="1"/>
        <v>0</v>
      </c>
      <c r="N25" t="str">
        <f t="shared" si="0"/>
        <v>ATK</v>
      </c>
    </row>
    <row r="26" spans="1:14" ht="15.75">
      <c r="A26" s="251"/>
      <c r="B26" s="270"/>
      <c r="C26" s="257"/>
      <c r="D26" s="271"/>
      <c r="E26" s="258"/>
      <c r="F26" s="258"/>
      <c r="G26" s="257"/>
      <c r="N26" t="str">
        <f t="shared" si="0"/>
        <v>ATK</v>
      </c>
    </row>
    <row r="27" spans="1:14">
      <c r="A27" s="251"/>
      <c r="B27" s="256"/>
      <c r="C27" s="81"/>
      <c r="D27" s="266"/>
      <c r="E27" s="268"/>
      <c r="F27" s="258"/>
      <c r="G27" s="272"/>
      <c r="N27" t="str">
        <f t="shared" si="0"/>
        <v>ATK</v>
      </c>
    </row>
    <row r="28" spans="1:14">
      <c r="A28" s="251"/>
      <c r="B28" s="256"/>
      <c r="C28" s="83"/>
      <c r="D28" s="266"/>
      <c r="E28" s="268"/>
      <c r="F28" s="258"/>
      <c r="G28" s="272"/>
      <c r="N28" t="str">
        <f t="shared" si="0"/>
        <v>ATK</v>
      </c>
    </row>
    <row r="29" spans="1:14">
      <c r="A29" s="251"/>
      <c r="B29" s="256"/>
      <c r="C29" s="83"/>
      <c r="D29" s="266"/>
      <c r="E29" s="273"/>
      <c r="F29" s="258"/>
      <c r="G29" s="272"/>
      <c r="N29" t="str">
        <f t="shared" si="0"/>
        <v>ATK</v>
      </c>
    </row>
    <row r="30" spans="1:14">
      <c r="A30" s="251"/>
      <c r="B30" s="256"/>
      <c r="C30" s="83"/>
      <c r="D30" s="266"/>
      <c r="E30" s="273"/>
      <c r="F30" s="258"/>
      <c r="G30" s="272"/>
      <c r="N30" t="str">
        <f t="shared" si="0"/>
        <v>ATK</v>
      </c>
    </row>
    <row r="31" spans="1:14">
      <c r="A31" s="251"/>
      <c r="B31" s="256"/>
      <c r="C31" s="83"/>
      <c r="D31" s="266"/>
      <c r="E31" s="273"/>
      <c r="F31" s="258"/>
      <c r="G31" s="272"/>
      <c r="N31" t="str">
        <f t="shared" si="0"/>
        <v>ATK</v>
      </c>
    </row>
    <row r="32" spans="1:14">
      <c r="A32" s="251"/>
      <c r="B32" s="256"/>
      <c r="C32" s="257"/>
      <c r="D32" s="271"/>
      <c r="E32" s="258"/>
      <c r="F32" s="258"/>
      <c r="G32" s="257"/>
      <c r="H32" s="84">
        <v>0</v>
      </c>
      <c r="I32" s="89" t="s">
        <v>12</v>
      </c>
      <c r="N32" t="str">
        <f t="shared" si="0"/>
        <v>ATK</v>
      </c>
    </row>
    <row r="33" spans="1:14">
      <c r="A33" s="251"/>
      <c r="B33" s="256"/>
      <c r="C33" s="81"/>
      <c r="D33" s="274"/>
      <c r="E33" s="273"/>
      <c r="F33" s="258"/>
      <c r="G33" s="257"/>
      <c r="H33" s="85">
        <v>0</v>
      </c>
      <c r="I33" s="89" t="s">
        <v>13</v>
      </c>
      <c r="N33" t="str">
        <f t="shared" si="0"/>
        <v>ATK</v>
      </c>
    </row>
    <row r="34" spans="1:14">
      <c r="A34" s="251"/>
      <c r="B34" s="256"/>
      <c r="C34" s="81"/>
      <c r="D34" s="274"/>
      <c r="E34" s="258"/>
      <c r="F34" s="258"/>
      <c r="G34" s="257"/>
      <c r="H34" s="86">
        <v>0</v>
      </c>
      <c r="I34" s="89" t="s">
        <v>14</v>
      </c>
      <c r="N34" t="str">
        <f t="shared" si="0"/>
        <v>ATK</v>
      </c>
    </row>
    <row r="35" spans="1:14">
      <c r="A35" s="251"/>
      <c r="B35" s="275"/>
      <c r="C35" s="83"/>
      <c r="D35" s="274"/>
      <c r="E35" s="274"/>
      <c r="F35" s="258"/>
      <c r="G35" s="257"/>
      <c r="H35" s="87">
        <v>1</v>
      </c>
      <c r="I35" s="89" t="s">
        <v>15</v>
      </c>
      <c r="N35" t="str">
        <f t="shared" si="0"/>
        <v>ATK</v>
      </c>
    </row>
    <row r="36" spans="1:14">
      <c r="A36" s="251"/>
      <c r="B36" s="493" t="s">
        <v>16</v>
      </c>
      <c r="C36" s="494"/>
      <c r="D36" s="276">
        <f>SUM(D8:D35)</f>
        <v>2</v>
      </c>
      <c r="E36" s="276">
        <f>SUM(E8:E35)</f>
        <v>0</v>
      </c>
      <c r="F36" s="276">
        <f t="shared" ref="F36" si="2">D36-E36</f>
        <v>2</v>
      </c>
      <c r="G36" s="277">
        <f>SUM(G8:G31)</f>
        <v>55500</v>
      </c>
      <c r="H36" s="88">
        <v>0</v>
      </c>
      <c r="I36" s="89" t="s">
        <v>17</v>
      </c>
      <c r="N36" t="str">
        <f t="shared" si="0"/>
        <v>ATK</v>
      </c>
    </row>
    <row r="37" spans="1:14">
      <c r="A37" s="251"/>
      <c r="N37" t="str">
        <f t="shared" si="0"/>
        <v>ATK</v>
      </c>
    </row>
    <row r="38" spans="1:14">
      <c r="A38" s="251"/>
      <c r="B38" s="493" t="s">
        <v>18</v>
      </c>
      <c r="C38" s="495"/>
      <c r="D38" s="495"/>
      <c r="E38" s="494"/>
      <c r="F38" s="276" t="s">
        <v>19</v>
      </c>
      <c r="G38" s="279" t="s">
        <v>20</v>
      </c>
      <c r="N38" t="str">
        <f t="shared" si="0"/>
        <v>ATK</v>
      </c>
    </row>
    <row r="39" spans="1:14">
      <c r="A39" s="251"/>
      <c r="B39" s="496" t="s">
        <v>517</v>
      </c>
      <c r="C39" s="497"/>
      <c r="D39" s="497"/>
      <c r="E39" s="498"/>
      <c r="F39" s="276">
        <f>D8</f>
        <v>2</v>
      </c>
      <c r="G39" s="277">
        <f>G8</f>
        <v>55500</v>
      </c>
      <c r="N39" t="str">
        <f t="shared" si="0"/>
        <v>ATK</v>
      </c>
    </row>
    <row r="40" spans="1:14">
      <c r="A40" s="251"/>
      <c r="B40" s="496" t="s">
        <v>518</v>
      </c>
      <c r="C40" s="497"/>
      <c r="D40" s="497"/>
      <c r="E40" s="498"/>
      <c r="F40" s="276">
        <f>D36-F39</f>
        <v>0</v>
      </c>
      <c r="G40" s="277">
        <f>G36-G39</f>
        <v>0</v>
      </c>
      <c r="N40" t="str">
        <f t="shared" si="0"/>
        <v>ATK</v>
      </c>
    </row>
    <row r="41" spans="1:14">
      <c r="A41" s="251"/>
      <c r="B41" s="496" t="s">
        <v>522</v>
      </c>
      <c r="C41" s="497"/>
      <c r="D41" s="497"/>
      <c r="E41" s="498"/>
      <c r="F41" s="280">
        <f>SUM(B44:B47)</f>
        <v>2</v>
      </c>
      <c r="G41" s="281">
        <f>SUM(D44:E47)</f>
        <v>55500</v>
      </c>
      <c r="N41" t="str">
        <f t="shared" si="0"/>
        <v>ATK</v>
      </c>
    </row>
    <row r="42" spans="1:14">
      <c r="A42" s="251"/>
      <c r="B42" s="282" t="s">
        <v>465</v>
      </c>
      <c r="C42" s="283"/>
      <c r="D42" s="283"/>
      <c r="E42" s="284"/>
      <c r="F42" s="285"/>
      <c r="G42" s="286"/>
      <c r="N42" t="str">
        <f t="shared" si="0"/>
        <v>ATK</v>
      </c>
    </row>
    <row r="43" spans="1:14" ht="30">
      <c r="A43" s="251"/>
      <c r="B43" s="255" t="s">
        <v>22</v>
      </c>
      <c r="C43" s="254" t="s">
        <v>23</v>
      </c>
      <c r="D43" s="499" t="s">
        <v>20</v>
      </c>
      <c r="E43" s="499"/>
      <c r="F43" s="287"/>
      <c r="G43" s="288"/>
      <c r="H43" s="66"/>
      <c r="N43" t="str">
        <f t="shared" si="0"/>
        <v>ATK</v>
      </c>
    </row>
    <row r="44" spans="1:14">
      <c r="A44" s="251"/>
      <c r="B44" s="268">
        <f>F36</f>
        <v>2</v>
      </c>
      <c r="C44" s="293">
        <v>27750</v>
      </c>
      <c r="D44" s="500">
        <f>B44*C44</f>
        <v>55500</v>
      </c>
      <c r="E44" s="500"/>
      <c r="F44" s="285"/>
      <c r="G44" s="286"/>
      <c r="N44" t="str">
        <f t="shared" si="0"/>
        <v>ATK</v>
      </c>
    </row>
    <row r="45" spans="1:14">
      <c r="A45" s="251"/>
      <c r="B45" s="268"/>
      <c r="C45" s="81"/>
      <c r="D45" s="500"/>
      <c r="E45" s="500"/>
      <c r="F45" s="285"/>
      <c r="G45" s="286"/>
      <c r="N45" t="str">
        <f t="shared" si="0"/>
        <v>ATK</v>
      </c>
    </row>
    <row r="46" spans="1:14">
      <c r="A46" s="251"/>
      <c r="B46" s="268"/>
      <c r="C46" s="269"/>
      <c r="D46" s="500"/>
      <c r="E46" s="500"/>
      <c r="F46" s="285"/>
      <c r="G46" s="286"/>
      <c r="N46" t="str">
        <f t="shared" si="0"/>
        <v>ATK</v>
      </c>
    </row>
    <row r="47" spans="1:14">
      <c r="A47" s="251"/>
      <c r="B47" s="268"/>
      <c r="C47" s="289"/>
      <c r="D47" s="500"/>
      <c r="E47" s="500"/>
      <c r="F47" s="285"/>
      <c r="G47" s="286"/>
      <c r="N47" t="str">
        <f t="shared" si="0"/>
        <v>ATK</v>
      </c>
    </row>
    <row r="48" spans="1:14">
      <c r="A48" s="251"/>
      <c r="B48" s="501" t="s">
        <v>24</v>
      </c>
      <c r="C48" s="501"/>
      <c r="D48" s="501"/>
      <c r="E48" s="501"/>
      <c r="F48" s="276">
        <f>F39+F40-F41</f>
        <v>0</v>
      </c>
      <c r="G48" s="277">
        <f>G39+G40-G41</f>
        <v>0</v>
      </c>
      <c r="N48" t="str">
        <f t="shared" si="0"/>
        <v>ATK</v>
      </c>
    </row>
    <row r="49" spans="1:14">
      <c r="N49" t="str">
        <f t="shared" si="0"/>
        <v>ATK</v>
      </c>
    </row>
    <row r="50" spans="1:14">
      <c r="B50" s="502" t="s">
        <v>0</v>
      </c>
      <c r="C50" s="502"/>
      <c r="D50" s="502"/>
      <c r="E50" s="502"/>
      <c r="F50" s="502"/>
      <c r="G50" s="502"/>
      <c r="N50" t="str">
        <f t="shared" si="0"/>
        <v>ATK</v>
      </c>
    </row>
    <row r="51" spans="1:14">
      <c r="N51" t="str">
        <f t="shared" si="0"/>
        <v>ATK</v>
      </c>
    </row>
    <row r="52" spans="1:14">
      <c r="A52" s="250">
        <v>2</v>
      </c>
      <c r="B52" s="252" t="s">
        <v>1</v>
      </c>
      <c r="C52" s="253" t="str">
        <f>'Rekap Master'!B11</f>
        <v>Amplop putih 104</v>
      </c>
      <c r="G52" s="253"/>
      <c r="N52" t="s">
        <v>524</v>
      </c>
    </row>
    <row r="53" spans="1:14">
      <c r="A53" s="253"/>
      <c r="B53" s="252" t="s">
        <v>3</v>
      </c>
      <c r="C53" s="253" t="s">
        <v>4</v>
      </c>
      <c r="G53" s="253"/>
      <c r="N53" t="str">
        <f t="shared" ref="N53:N95" si="3">N52</f>
        <v>ATK</v>
      </c>
    </row>
    <row r="54" spans="1:14">
      <c r="A54" s="253"/>
      <c r="G54" s="253"/>
      <c r="N54" t="str">
        <f t="shared" si="3"/>
        <v>ATK</v>
      </c>
    </row>
    <row r="55" spans="1:14" ht="15" customHeight="1">
      <c r="A55" s="253"/>
      <c r="B55" s="499" t="s">
        <v>5</v>
      </c>
      <c r="C55" s="487" t="s">
        <v>6</v>
      </c>
      <c r="D55" s="499" t="s">
        <v>7</v>
      </c>
      <c r="E55" s="499"/>
      <c r="F55" s="499"/>
      <c r="G55" s="492" t="s">
        <v>8</v>
      </c>
      <c r="N55" t="str">
        <f t="shared" si="3"/>
        <v>ATK</v>
      </c>
    </row>
    <row r="56" spans="1:14">
      <c r="A56" s="253"/>
      <c r="B56" s="499"/>
      <c r="C56" s="488"/>
      <c r="D56" s="254" t="s">
        <v>9</v>
      </c>
      <c r="E56" s="254" t="s">
        <v>10</v>
      </c>
      <c r="F56" s="254" t="s">
        <v>11</v>
      </c>
      <c r="G56" s="492"/>
      <c r="N56" t="str">
        <f t="shared" si="3"/>
        <v>ATK</v>
      </c>
    </row>
    <row r="57" spans="1:14" ht="15" customHeight="1">
      <c r="A57" s="253"/>
      <c r="B57" s="290">
        <f>B8</f>
        <v>46024</v>
      </c>
      <c r="C57" s="257">
        <v>21800</v>
      </c>
      <c r="D57" s="258">
        <v>9</v>
      </c>
      <c r="E57" s="258">
        <v>0</v>
      </c>
      <c r="F57" s="258">
        <f>D57-E57</f>
        <v>9</v>
      </c>
      <c r="G57" s="257">
        <f>C57*D57</f>
        <v>196200</v>
      </c>
      <c r="N57" t="str">
        <f t="shared" si="3"/>
        <v>ATK</v>
      </c>
    </row>
    <row r="58" spans="1:14" ht="15" customHeight="1">
      <c r="A58" s="253"/>
      <c r="B58" s="267"/>
      <c r="C58" s="293"/>
      <c r="D58" s="258"/>
      <c r="E58" s="258"/>
      <c r="F58" s="258"/>
      <c r="G58" s="257">
        <f t="shared" ref="G58:G79" si="4">C58*D58</f>
        <v>0</v>
      </c>
      <c r="N58" t="str">
        <f t="shared" si="3"/>
        <v>ATK</v>
      </c>
    </row>
    <row r="59" spans="1:14">
      <c r="A59" s="253"/>
      <c r="B59" s="429"/>
      <c r="C59" s="293"/>
      <c r="D59" s="268"/>
      <c r="E59" s="258"/>
      <c r="F59" s="258"/>
      <c r="G59" s="257">
        <f t="shared" si="4"/>
        <v>0</v>
      </c>
      <c r="N59" t="str">
        <f t="shared" si="3"/>
        <v>ATK</v>
      </c>
    </row>
    <row r="60" spans="1:14">
      <c r="A60" s="253"/>
      <c r="B60" s="267"/>
      <c r="C60" s="293"/>
      <c r="D60" s="268"/>
      <c r="E60" s="258"/>
      <c r="F60" s="258"/>
      <c r="G60" s="257">
        <f t="shared" si="4"/>
        <v>0</v>
      </c>
      <c r="N60" t="str">
        <f t="shared" si="3"/>
        <v>ATK</v>
      </c>
    </row>
    <row r="61" spans="1:14">
      <c r="A61" s="253"/>
      <c r="B61" s="267"/>
      <c r="C61" s="293"/>
      <c r="D61" s="258"/>
      <c r="E61" s="273"/>
      <c r="F61" s="258"/>
      <c r="G61" s="257">
        <f t="shared" si="4"/>
        <v>0</v>
      </c>
      <c r="N61" t="str">
        <f t="shared" si="3"/>
        <v>ATK</v>
      </c>
    </row>
    <row r="62" spans="1:14">
      <c r="A62" s="253"/>
      <c r="B62" s="267"/>
      <c r="C62" s="293"/>
      <c r="D62" s="258"/>
      <c r="E62" s="273"/>
      <c r="F62" s="258"/>
      <c r="G62" s="257">
        <f t="shared" si="4"/>
        <v>0</v>
      </c>
      <c r="N62" t="str">
        <f t="shared" si="3"/>
        <v>ATK</v>
      </c>
    </row>
    <row r="63" spans="1:14">
      <c r="A63" s="253"/>
      <c r="B63" s="267"/>
      <c r="C63" s="257"/>
      <c r="D63" s="266"/>
      <c r="E63" s="273"/>
      <c r="F63" s="258"/>
      <c r="G63" s="257">
        <f t="shared" si="4"/>
        <v>0</v>
      </c>
      <c r="N63" t="str">
        <f t="shared" si="3"/>
        <v>ATK</v>
      </c>
    </row>
    <row r="64" spans="1:14">
      <c r="A64" s="253"/>
      <c r="B64" s="267"/>
      <c r="C64" s="293"/>
      <c r="D64" s="258"/>
      <c r="E64" s="273"/>
      <c r="F64" s="258"/>
      <c r="G64" s="257">
        <f t="shared" si="4"/>
        <v>0</v>
      </c>
      <c r="N64" t="str">
        <f t="shared" si="3"/>
        <v>ATK</v>
      </c>
    </row>
    <row r="65" spans="1:14">
      <c r="A65" s="253"/>
      <c r="B65" s="256"/>
      <c r="C65" s="22"/>
      <c r="D65" s="258"/>
      <c r="E65" s="258"/>
      <c r="F65" s="258"/>
      <c r="G65" s="257">
        <f t="shared" si="4"/>
        <v>0</v>
      </c>
      <c r="N65" t="str">
        <f t="shared" si="3"/>
        <v>ATK</v>
      </c>
    </row>
    <row r="66" spans="1:14">
      <c r="A66" s="253"/>
      <c r="B66" s="256"/>
      <c r="C66" s="263"/>
      <c r="D66" s="264"/>
      <c r="E66" s="261"/>
      <c r="F66" s="258"/>
      <c r="G66" s="257">
        <f t="shared" si="4"/>
        <v>0</v>
      </c>
      <c r="N66" t="str">
        <f t="shared" si="3"/>
        <v>ATK</v>
      </c>
    </row>
    <row r="67" spans="1:14">
      <c r="A67" s="253"/>
      <c r="B67" s="256"/>
      <c r="C67" s="257"/>
      <c r="D67" s="266"/>
      <c r="E67" s="261"/>
      <c r="F67" s="258"/>
      <c r="G67" s="257">
        <f t="shared" si="4"/>
        <v>0</v>
      </c>
      <c r="N67" t="str">
        <f t="shared" si="3"/>
        <v>ATK</v>
      </c>
    </row>
    <row r="68" spans="1:14">
      <c r="A68" s="253"/>
      <c r="B68" s="256"/>
      <c r="C68" s="257"/>
      <c r="D68" s="266"/>
      <c r="E68" s="273"/>
      <c r="F68" s="258"/>
      <c r="G68" s="272">
        <f t="shared" si="4"/>
        <v>0</v>
      </c>
      <c r="N68" t="str">
        <f t="shared" si="3"/>
        <v>ATK</v>
      </c>
    </row>
    <row r="69" spans="1:14" ht="15.75">
      <c r="A69" s="253"/>
      <c r="B69" s="290"/>
      <c r="C69" s="257"/>
      <c r="D69" s="266"/>
      <c r="E69" s="273"/>
      <c r="F69" s="258"/>
      <c r="G69" s="272"/>
      <c r="N69" t="str">
        <f t="shared" si="3"/>
        <v>ATK</v>
      </c>
    </row>
    <row r="70" spans="1:14" ht="15.75">
      <c r="A70" s="253"/>
      <c r="B70" s="290"/>
      <c r="C70" s="257"/>
      <c r="D70" s="266"/>
      <c r="E70" s="273"/>
      <c r="F70" s="258"/>
      <c r="G70" s="272">
        <f t="shared" si="4"/>
        <v>0</v>
      </c>
      <c r="N70" t="str">
        <f t="shared" si="3"/>
        <v>ATK</v>
      </c>
    </row>
    <row r="71" spans="1:14">
      <c r="A71" s="253"/>
      <c r="B71" s="256"/>
      <c r="C71" s="257"/>
      <c r="D71" s="266"/>
      <c r="E71" s="273"/>
      <c r="F71" s="258"/>
      <c r="G71" s="272">
        <f t="shared" si="4"/>
        <v>0</v>
      </c>
      <c r="N71" t="str">
        <f t="shared" si="3"/>
        <v>ATK</v>
      </c>
    </row>
    <row r="72" spans="1:14">
      <c r="A72" s="253"/>
      <c r="B72" s="256"/>
      <c r="C72" s="257"/>
      <c r="D72" s="266"/>
      <c r="E72" s="273"/>
      <c r="F72" s="258"/>
      <c r="G72" s="272">
        <f t="shared" si="4"/>
        <v>0</v>
      </c>
      <c r="N72" t="str">
        <f t="shared" si="3"/>
        <v>ATK</v>
      </c>
    </row>
    <row r="73" spans="1:14">
      <c r="A73" s="253"/>
      <c r="B73" s="256"/>
      <c r="C73" s="83"/>
      <c r="D73" s="266"/>
      <c r="E73" s="273"/>
      <c r="F73" s="258"/>
      <c r="G73" s="272">
        <f t="shared" si="4"/>
        <v>0</v>
      </c>
      <c r="N73" t="str">
        <f t="shared" si="3"/>
        <v>ATK</v>
      </c>
    </row>
    <row r="74" spans="1:14">
      <c r="A74" s="253"/>
      <c r="B74" s="256"/>
      <c r="C74" s="83"/>
      <c r="D74" s="266"/>
      <c r="E74" s="273"/>
      <c r="F74" s="258">
        <f t="shared" ref="F74" si="5">F73+D74-E74</f>
        <v>0</v>
      </c>
      <c r="G74" s="272">
        <f t="shared" si="4"/>
        <v>0</v>
      </c>
      <c r="N74" t="str">
        <f t="shared" si="3"/>
        <v>ATK</v>
      </c>
    </row>
    <row r="75" spans="1:14">
      <c r="A75" s="253"/>
      <c r="B75" s="256"/>
      <c r="C75" s="83"/>
      <c r="D75" s="266"/>
      <c r="E75" s="273"/>
      <c r="F75" s="258"/>
      <c r="G75" s="272">
        <f t="shared" si="4"/>
        <v>0</v>
      </c>
      <c r="N75" t="str">
        <f t="shared" si="3"/>
        <v>ATK</v>
      </c>
    </row>
    <row r="76" spans="1:14">
      <c r="A76" s="253"/>
      <c r="B76" s="256"/>
      <c r="C76" s="83"/>
      <c r="D76" s="273"/>
      <c r="E76" s="273"/>
      <c r="F76" s="258"/>
      <c r="G76" s="272">
        <f t="shared" si="4"/>
        <v>0</v>
      </c>
      <c r="H76" s="84">
        <v>0</v>
      </c>
      <c r="I76" s="89" t="s">
        <v>12</v>
      </c>
      <c r="N76" t="str">
        <f t="shared" si="3"/>
        <v>ATK</v>
      </c>
    </row>
    <row r="77" spans="1:14">
      <c r="A77" s="253"/>
      <c r="B77" s="256"/>
      <c r="C77" s="292"/>
      <c r="D77" s="274"/>
      <c r="E77" s="273"/>
      <c r="F77" s="258"/>
      <c r="G77" s="289">
        <f t="shared" si="4"/>
        <v>0</v>
      </c>
      <c r="H77" s="85">
        <v>0</v>
      </c>
      <c r="I77" s="89" t="s">
        <v>13</v>
      </c>
      <c r="N77" t="str">
        <f t="shared" si="3"/>
        <v>ATK</v>
      </c>
    </row>
    <row r="78" spans="1:14">
      <c r="A78" s="253"/>
      <c r="B78" s="256"/>
      <c r="C78" s="292"/>
      <c r="D78" s="274"/>
      <c r="E78" s="273"/>
      <c r="F78" s="258"/>
      <c r="G78" s="289">
        <f t="shared" si="4"/>
        <v>0</v>
      </c>
      <c r="H78" s="86">
        <v>0</v>
      </c>
      <c r="I78" s="89" t="s">
        <v>14</v>
      </c>
      <c r="N78" t="str">
        <f t="shared" si="3"/>
        <v>ATK</v>
      </c>
    </row>
    <row r="79" spans="1:14">
      <c r="A79" s="253"/>
      <c r="B79" s="275"/>
      <c r="C79" s="292"/>
      <c r="D79" s="274"/>
      <c r="E79" s="274"/>
      <c r="F79" s="268"/>
      <c r="G79" s="289">
        <f t="shared" si="4"/>
        <v>0</v>
      </c>
      <c r="H79" s="87">
        <v>0</v>
      </c>
      <c r="I79" s="89" t="s">
        <v>15</v>
      </c>
      <c r="N79" t="str">
        <f t="shared" si="3"/>
        <v>ATK</v>
      </c>
    </row>
    <row r="80" spans="1:14">
      <c r="A80" s="253"/>
      <c r="B80" s="493" t="s">
        <v>16</v>
      </c>
      <c r="C80" s="494"/>
      <c r="D80" s="276">
        <f>SUM(D57:D79)</f>
        <v>9</v>
      </c>
      <c r="E80" s="276">
        <f>SUM(E57:E78)</f>
        <v>0</v>
      </c>
      <c r="F80" s="276">
        <f>D80-E80</f>
        <v>9</v>
      </c>
      <c r="G80" s="277">
        <f>SUM(G57:G79)</f>
        <v>196200</v>
      </c>
      <c r="H80" s="88">
        <v>0</v>
      </c>
      <c r="I80" s="89" t="s">
        <v>17</v>
      </c>
      <c r="N80" t="str">
        <f t="shared" si="3"/>
        <v>ATK</v>
      </c>
    </row>
    <row r="81" spans="1:14">
      <c r="A81" s="253"/>
      <c r="N81" t="str">
        <f t="shared" si="3"/>
        <v>ATK</v>
      </c>
    </row>
    <row r="82" spans="1:14">
      <c r="A82" s="253"/>
      <c r="B82" s="493" t="s">
        <v>18</v>
      </c>
      <c r="C82" s="495"/>
      <c r="D82" s="495"/>
      <c r="E82" s="494"/>
      <c r="F82" s="276" t="s">
        <v>19</v>
      </c>
      <c r="G82" s="279" t="s">
        <v>20</v>
      </c>
      <c r="N82" t="str">
        <f t="shared" si="3"/>
        <v>ATK</v>
      </c>
    </row>
    <row r="83" spans="1:14">
      <c r="A83" s="253"/>
      <c r="B83" s="496" t="str">
        <f>B39</f>
        <v>Saldo Awal 2  Jan 2026</v>
      </c>
      <c r="C83" s="497"/>
      <c r="D83" s="497"/>
      <c r="E83" s="498"/>
      <c r="F83" s="276">
        <f>D57</f>
        <v>9</v>
      </c>
      <c r="G83" s="277">
        <f>G57</f>
        <v>196200</v>
      </c>
      <c r="N83" t="str">
        <f t="shared" si="3"/>
        <v>ATK</v>
      </c>
    </row>
    <row r="84" spans="1:14">
      <c r="A84" s="253"/>
      <c r="B84" s="496" t="str">
        <f>B40</f>
        <v>Nilai Penerimaan Barang Persediaan Tahun 2026</v>
      </c>
      <c r="C84" s="497"/>
      <c r="D84" s="497"/>
      <c r="E84" s="498"/>
      <c r="F84" s="276">
        <f>D80-F83</f>
        <v>0</v>
      </c>
      <c r="G84" s="277">
        <f>G80-G83</f>
        <v>0</v>
      </c>
      <c r="N84" t="str">
        <f t="shared" si="3"/>
        <v>ATK</v>
      </c>
    </row>
    <row r="85" spans="1:14">
      <c r="A85" s="253"/>
      <c r="B85" s="496" t="str">
        <f>B41</f>
        <v>Saldo Akhir 31 Maret 2026</v>
      </c>
      <c r="C85" s="497"/>
      <c r="D85" s="497"/>
      <c r="E85" s="498"/>
      <c r="F85" s="280">
        <f>SUM(B88:B90)</f>
        <v>9</v>
      </c>
      <c r="G85" s="281">
        <f>SUM(D88:E91)</f>
        <v>196200</v>
      </c>
      <c r="N85" t="str">
        <f t="shared" si="3"/>
        <v>ATK</v>
      </c>
    </row>
    <row r="86" spans="1:14">
      <c r="A86" s="253"/>
      <c r="B86" s="282" t="s">
        <v>465</v>
      </c>
      <c r="C86" s="283"/>
      <c r="D86" s="283"/>
      <c r="E86" s="284"/>
      <c r="F86" s="285"/>
      <c r="G86" s="286"/>
      <c r="N86" t="str">
        <f t="shared" si="3"/>
        <v>ATK</v>
      </c>
    </row>
    <row r="87" spans="1:14" ht="30">
      <c r="A87" s="253"/>
      <c r="B87" s="255" t="s">
        <v>22</v>
      </c>
      <c r="C87" s="254" t="s">
        <v>23</v>
      </c>
      <c r="D87" s="489" t="s">
        <v>20</v>
      </c>
      <c r="E87" s="491"/>
      <c r="F87" s="287"/>
      <c r="G87" s="288"/>
      <c r="N87" t="str">
        <f t="shared" si="3"/>
        <v>ATK</v>
      </c>
    </row>
    <row r="88" spans="1:14">
      <c r="A88" s="253"/>
      <c r="B88" s="268">
        <f>F80</f>
        <v>9</v>
      </c>
      <c r="C88" s="257">
        <v>21800</v>
      </c>
      <c r="D88" s="503">
        <f>B88*C88</f>
        <v>196200</v>
      </c>
      <c r="E88" s="504"/>
      <c r="F88" s="285"/>
      <c r="G88" s="286"/>
      <c r="N88" t="str">
        <f t="shared" si="3"/>
        <v>ATK</v>
      </c>
    </row>
    <row r="89" spans="1:14">
      <c r="A89" s="253"/>
      <c r="B89" s="268"/>
      <c r="C89" s="22"/>
      <c r="D89" s="503"/>
      <c r="E89" s="504"/>
      <c r="F89" s="285"/>
      <c r="G89" s="286"/>
      <c r="N89" t="str">
        <f t="shared" si="3"/>
        <v>ATK</v>
      </c>
    </row>
    <row r="90" spans="1:14">
      <c r="A90" s="253"/>
      <c r="B90" s="268"/>
      <c r="C90" s="293"/>
      <c r="D90" s="503"/>
      <c r="E90" s="504"/>
      <c r="F90" s="285"/>
      <c r="G90" s="286"/>
      <c r="N90" t="str">
        <f t="shared" si="3"/>
        <v>ATK</v>
      </c>
    </row>
    <row r="91" spans="1:14">
      <c r="A91" s="253"/>
      <c r="B91" s="268"/>
      <c r="C91" s="289"/>
      <c r="D91" s="503">
        <f t="shared" ref="D91" si="6">B91*C91</f>
        <v>0</v>
      </c>
      <c r="E91" s="504"/>
      <c r="F91" s="285"/>
      <c r="G91" s="286"/>
      <c r="N91" t="str">
        <f t="shared" si="3"/>
        <v>ATK</v>
      </c>
    </row>
    <row r="92" spans="1:14">
      <c r="A92" s="253"/>
      <c r="B92" s="496" t="s">
        <v>24</v>
      </c>
      <c r="C92" s="497"/>
      <c r="D92" s="497"/>
      <c r="E92" s="498"/>
      <c r="F92" s="276">
        <f>F83+F84-F85</f>
        <v>0</v>
      </c>
      <c r="G92" s="277">
        <f>G83+G84-G85</f>
        <v>0</v>
      </c>
      <c r="N92" t="str">
        <f t="shared" si="3"/>
        <v>ATK</v>
      </c>
    </row>
    <row r="93" spans="1:14">
      <c r="N93" t="str">
        <f t="shared" si="3"/>
        <v>ATK</v>
      </c>
    </row>
    <row r="94" spans="1:14">
      <c r="B94" s="502" t="s">
        <v>0</v>
      </c>
      <c r="C94" s="502"/>
      <c r="D94" s="502"/>
      <c r="E94" s="502"/>
      <c r="F94" s="502"/>
      <c r="G94" s="502"/>
      <c r="N94" t="str">
        <f t="shared" si="3"/>
        <v>ATK</v>
      </c>
    </row>
    <row r="95" spans="1:14">
      <c r="N95" t="str">
        <f t="shared" si="3"/>
        <v>ATK</v>
      </c>
    </row>
    <row r="96" spans="1:14">
      <c r="A96" s="250">
        <v>3</v>
      </c>
      <c r="B96" s="252" t="s">
        <v>1</v>
      </c>
      <c r="C96" s="253" t="str">
        <f>'Rekap Master'!B12</f>
        <v>Binderclips Joyko 260</v>
      </c>
      <c r="G96" s="253"/>
      <c r="N96" t="s">
        <v>524</v>
      </c>
    </row>
    <row r="97" spans="2:14">
      <c r="B97" s="252" t="s">
        <v>3</v>
      </c>
      <c r="C97" s="253" t="s">
        <v>25</v>
      </c>
      <c r="G97" s="253"/>
      <c r="N97" t="str">
        <f t="shared" ref="N97:N128" si="7">N96</f>
        <v>ATK</v>
      </c>
    </row>
    <row r="98" spans="2:14">
      <c r="G98" s="253"/>
      <c r="N98" t="str">
        <f t="shared" si="7"/>
        <v>ATK</v>
      </c>
    </row>
    <row r="99" spans="2:14" ht="15" customHeight="1">
      <c r="B99" s="505" t="s">
        <v>5</v>
      </c>
      <c r="C99" s="487" t="s">
        <v>6</v>
      </c>
      <c r="D99" s="489" t="s">
        <v>7</v>
      </c>
      <c r="E99" s="490"/>
      <c r="F99" s="491"/>
      <c r="G99" s="487" t="s">
        <v>8</v>
      </c>
      <c r="N99" t="str">
        <f t="shared" si="7"/>
        <v>ATK</v>
      </c>
    </row>
    <row r="100" spans="2:14">
      <c r="B100" s="506"/>
      <c r="C100" s="488"/>
      <c r="D100" s="254" t="s">
        <v>9</v>
      </c>
      <c r="E100" s="254" t="s">
        <v>10</v>
      </c>
      <c r="F100" s="254" t="s">
        <v>11</v>
      </c>
      <c r="G100" s="488"/>
      <c r="N100" t="str">
        <f t="shared" si="7"/>
        <v>ATK</v>
      </c>
    </row>
    <row r="101" spans="2:14">
      <c r="B101" s="256">
        <f>B57</f>
        <v>46024</v>
      </c>
      <c r="C101" s="257">
        <v>22755</v>
      </c>
      <c r="D101" s="258">
        <v>7</v>
      </c>
      <c r="E101" s="258">
        <v>0</v>
      </c>
      <c r="F101" s="258">
        <f>D101-E101</f>
        <v>7</v>
      </c>
      <c r="G101" s="257">
        <f>C101*D101</f>
        <v>159285</v>
      </c>
      <c r="N101" t="str">
        <f t="shared" si="7"/>
        <v>ATK</v>
      </c>
    </row>
    <row r="102" spans="2:14">
      <c r="B102" s="407"/>
      <c r="C102" s="293"/>
      <c r="D102" s="268"/>
      <c r="E102" s="258"/>
      <c r="F102" s="258"/>
      <c r="G102" s="257">
        <f>C102*D102</f>
        <v>0</v>
      </c>
      <c r="N102" t="str">
        <f t="shared" si="7"/>
        <v>ATK</v>
      </c>
    </row>
    <row r="103" spans="2:14">
      <c r="B103" s="429"/>
      <c r="C103" s="293"/>
      <c r="D103" s="268"/>
      <c r="E103" s="258"/>
      <c r="F103" s="258"/>
      <c r="G103" s="257">
        <f t="shared" ref="G103:G108" si="8">C103*D103</f>
        <v>0</v>
      </c>
      <c r="N103" t="str">
        <f t="shared" si="7"/>
        <v>ATK</v>
      </c>
    </row>
    <row r="104" spans="2:14">
      <c r="B104" s="429"/>
      <c r="C104" s="293"/>
      <c r="D104" s="268"/>
      <c r="E104" s="258"/>
      <c r="F104" s="258"/>
      <c r="G104" s="257">
        <f t="shared" si="8"/>
        <v>0</v>
      </c>
      <c r="N104" t="str">
        <f t="shared" si="7"/>
        <v>ATK</v>
      </c>
    </row>
    <row r="105" spans="2:14">
      <c r="B105" s="267"/>
      <c r="C105" s="293"/>
      <c r="D105" s="261"/>
      <c r="E105" s="261"/>
      <c r="F105" s="258"/>
      <c r="G105" s="257">
        <f t="shared" si="8"/>
        <v>0</v>
      </c>
      <c r="N105" t="str">
        <f t="shared" si="7"/>
        <v>ATK</v>
      </c>
    </row>
    <row r="106" spans="2:14">
      <c r="B106" s="429"/>
      <c r="C106" s="293"/>
      <c r="D106" s="261"/>
      <c r="E106" s="261"/>
      <c r="F106" s="258"/>
      <c r="G106" s="257">
        <f t="shared" si="8"/>
        <v>0</v>
      </c>
      <c r="N106" t="str">
        <f t="shared" si="7"/>
        <v>ATK</v>
      </c>
    </row>
    <row r="107" spans="2:14">
      <c r="B107" s="267"/>
      <c r="C107" s="293"/>
      <c r="D107" s="261"/>
      <c r="E107" s="261"/>
      <c r="F107" s="258"/>
      <c r="G107" s="257">
        <f t="shared" si="8"/>
        <v>0</v>
      </c>
      <c r="N107" t="str">
        <f t="shared" si="7"/>
        <v>ATK</v>
      </c>
    </row>
    <row r="108" spans="2:14">
      <c r="B108" s="267"/>
      <c r="C108" s="294"/>
      <c r="D108" s="264"/>
      <c r="E108" s="261"/>
      <c r="F108" s="258"/>
      <c r="G108" s="257">
        <f t="shared" si="8"/>
        <v>0</v>
      </c>
      <c r="N108" t="str">
        <f t="shared" si="7"/>
        <v>ATK</v>
      </c>
    </row>
    <row r="109" spans="2:14">
      <c r="B109" s="267"/>
      <c r="C109" s="294"/>
      <c r="D109" s="264"/>
      <c r="E109" s="261"/>
      <c r="F109" s="258"/>
      <c r="G109" s="295">
        <f>C109*D109</f>
        <v>0</v>
      </c>
      <c r="N109" t="str">
        <f t="shared" si="7"/>
        <v>ATK</v>
      </c>
    </row>
    <row r="110" spans="2:14">
      <c r="B110" s="256"/>
      <c r="C110" s="294"/>
      <c r="D110" s="264"/>
      <c r="E110" s="261"/>
      <c r="F110" s="258"/>
      <c r="G110" s="262">
        <f>D110*C110</f>
        <v>0</v>
      </c>
      <c r="N110" t="str">
        <f t="shared" si="7"/>
        <v>ATK</v>
      </c>
    </row>
    <row r="111" spans="2:14">
      <c r="B111" s="256"/>
      <c r="C111" s="22"/>
      <c r="D111" s="264"/>
      <c r="E111" s="261"/>
      <c r="F111" s="258"/>
      <c r="G111" s="262">
        <f>D111*C111</f>
        <v>0</v>
      </c>
      <c r="N111" t="str">
        <f t="shared" si="7"/>
        <v>ATK</v>
      </c>
    </row>
    <row r="112" spans="2:14">
      <c r="B112" s="256"/>
      <c r="C112" s="22"/>
      <c r="D112" s="264"/>
      <c r="E112" s="296"/>
      <c r="F112" s="258"/>
      <c r="G112" s="262">
        <f>D112*C112</f>
        <v>0</v>
      </c>
      <c r="N112" t="str">
        <f t="shared" si="7"/>
        <v>ATK</v>
      </c>
    </row>
    <row r="113" spans="2:14">
      <c r="B113" s="297"/>
      <c r="C113" s="22"/>
      <c r="D113" s="264"/>
      <c r="E113" s="296"/>
      <c r="F113" s="258"/>
      <c r="G113" s="262"/>
      <c r="N113" t="str">
        <f t="shared" si="7"/>
        <v>ATK</v>
      </c>
    </row>
    <row r="114" spans="2:14">
      <c r="B114" s="256"/>
      <c r="C114" s="294"/>
      <c r="D114" s="264"/>
      <c r="E114" s="296"/>
      <c r="F114" s="258"/>
      <c r="G114" s="289">
        <f t="shared" ref="G114" si="9">C114*D114</f>
        <v>0</v>
      </c>
      <c r="N114" t="str">
        <f t="shared" si="7"/>
        <v>ATK</v>
      </c>
    </row>
    <row r="115" spans="2:14">
      <c r="B115" s="297"/>
      <c r="C115" s="294"/>
      <c r="D115" s="264"/>
      <c r="E115" s="296"/>
      <c r="F115" s="258"/>
      <c r="G115" s="289"/>
      <c r="N115" t="str">
        <f t="shared" si="7"/>
        <v>ATK</v>
      </c>
    </row>
    <row r="116" spans="2:14">
      <c r="B116" s="256"/>
      <c r="C116" s="257"/>
      <c r="D116" s="264"/>
      <c r="E116" s="296"/>
      <c r="F116" s="258"/>
      <c r="G116" s="289">
        <f t="shared" ref="G116:G119" si="10">C116*D116</f>
        <v>0</v>
      </c>
      <c r="N116" t="str">
        <f t="shared" si="7"/>
        <v>ATK</v>
      </c>
    </row>
    <row r="117" spans="2:14">
      <c r="B117" s="256"/>
      <c r="C117" s="294"/>
      <c r="D117" s="264"/>
      <c r="E117" s="261"/>
      <c r="F117" s="258"/>
      <c r="G117" s="289">
        <f t="shared" si="10"/>
        <v>0</v>
      </c>
      <c r="N117" t="str">
        <f t="shared" si="7"/>
        <v>ATK</v>
      </c>
    </row>
    <row r="118" spans="2:14">
      <c r="B118" s="256"/>
      <c r="C118" s="257"/>
      <c r="D118" s="264"/>
      <c r="E118" s="296"/>
      <c r="F118" s="258"/>
      <c r="G118" s="289">
        <f t="shared" si="10"/>
        <v>0</v>
      </c>
      <c r="H118" s="84">
        <v>7</v>
      </c>
      <c r="I118" s="89" t="s">
        <v>12</v>
      </c>
      <c r="N118" t="str">
        <f t="shared" si="7"/>
        <v>ATK</v>
      </c>
    </row>
    <row r="119" spans="2:14">
      <c r="B119" s="298"/>
      <c r="C119" s="294"/>
      <c r="D119" s="274"/>
      <c r="E119" s="274"/>
      <c r="F119" s="258"/>
      <c r="G119" s="289">
        <f t="shared" si="10"/>
        <v>0</v>
      </c>
      <c r="H119" s="85">
        <v>0</v>
      </c>
      <c r="I119" s="89" t="s">
        <v>13</v>
      </c>
      <c r="N119" t="str">
        <f t="shared" si="7"/>
        <v>ATK</v>
      </c>
    </row>
    <row r="120" spans="2:14">
      <c r="B120" s="275"/>
      <c r="C120" s="292"/>
      <c r="D120" s="274"/>
      <c r="E120" s="274"/>
      <c r="F120" s="268"/>
      <c r="G120" s="289"/>
      <c r="H120" s="86">
        <v>0</v>
      </c>
      <c r="I120" s="89" t="s">
        <v>14</v>
      </c>
      <c r="N120" t="str">
        <f t="shared" si="7"/>
        <v>ATK</v>
      </c>
    </row>
    <row r="121" spans="2:14">
      <c r="B121" s="493" t="s">
        <v>16</v>
      </c>
      <c r="C121" s="494"/>
      <c r="D121" s="299">
        <f>SUM(D101:D120)</f>
        <v>7</v>
      </c>
      <c r="E121" s="276">
        <f>SUM(E101:E120)</f>
        <v>0</v>
      </c>
      <c r="F121" s="276">
        <f>D121-E121</f>
        <v>7</v>
      </c>
      <c r="G121" s="277">
        <f>SUM(G101:G120)</f>
        <v>159285</v>
      </c>
      <c r="H121" s="87">
        <v>0</v>
      </c>
      <c r="I121" s="89" t="s">
        <v>15</v>
      </c>
      <c r="N121" t="str">
        <f t="shared" si="7"/>
        <v>ATK</v>
      </c>
    </row>
    <row r="122" spans="2:14">
      <c r="H122" s="88">
        <v>0</v>
      </c>
      <c r="I122" s="89" t="s">
        <v>17</v>
      </c>
      <c r="N122" t="str">
        <f t="shared" si="7"/>
        <v>ATK</v>
      </c>
    </row>
    <row r="123" spans="2:14">
      <c r="B123" s="493" t="s">
        <v>18</v>
      </c>
      <c r="C123" s="495"/>
      <c r="D123" s="495"/>
      <c r="E123" s="494"/>
      <c r="F123" s="276" t="s">
        <v>19</v>
      </c>
      <c r="G123" s="279" t="s">
        <v>20</v>
      </c>
      <c r="N123" t="str">
        <f t="shared" si="7"/>
        <v>ATK</v>
      </c>
    </row>
    <row r="124" spans="2:14">
      <c r="B124" s="496" t="str">
        <f>B83</f>
        <v>Saldo Awal 2  Jan 2026</v>
      </c>
      <c r="C124" s="497"/>
      <c r="D124" s="497"/>
      <c r="E124" s="498"/>
      <c r="F124" s="276">
        <f>D101</f>
        <v>7</v>
      </c>
      <c r="G124" s="277">
        <f>G101</f>
        <v>159285</v>
      </c>
      <c r="N124" t="str">
        <f t="shared" si="7"/>
        <v>ATK</v>
      </c>
    </row>
    <row r="125" spans="2:14">
      <c r="B125" s="496" t="str">
        <f>B84</f>
        <v>Nilai Penerimaan Barang Persediaan Tahun 2026</v>
      </c>
      <c r="C125" s="497"/>
      <c r="D125" s="497"/>
      <c r="E125" s="498"/>
      <c r="F125" s="276">
        <f>D121-F124</f>
        <v>0</v>
      </c>
      <c r="G125" s="277">
        <f>G121-G124</f>
        <v>0</v>
      </c>
      <c r="N125" t="str">
        <f t="shared" si="7"/>
        <v>ATK</v>
      </c>
    </row>
    <row r="126" spans="2:14">
      <c r="B126" s="496" t="str">
        <f>B85</f>
        <v>Saldo Akhir 31 Maret 2026</v>
      </c>
      <c r="C126" s="497"/>
      <c r="D126" s="497"/>
      <c r="E126" s="498"/>
      <c r="F126" s="300">
        <f>D121-E121</f>
        <v>7</v>
      </c>
      <c r="G126" s="281">
        <f>SUM(D129:E132)</f>
        <v>159285</v>
      </c>
      <c r="N126" t="str">
        <f t="shared" si="7"/>
        <v>ATK</v>
      </c>
    </row>
    <row r="127" spans="2:14">
      <c r="B127" s="282" t="s">
        <v>465</v>
      </c>
      <c r="C127" s="283"/>
      <c r="D127" s="283"/>
      <c r="E127" s="284"/>
      <c r="F127" s="285"/>
      <c r="G127" s="286"/>
      <c r="N127" t="str">
        <f t="shared" si="7"/>
        <v>ATK</v>
      </c>
    </row>
    <row r="128" spans="2:14" ht="30">
      <c r="B128" s="255" t="s">
        <v>22</v>
      </c>
      <c r="C128" s="254" t="s">
        <v>23</v>
      </c>
      <c r="D128" s="489" t="s">
        <v>20</v>
      </c>
      <c r="E128" s="491"/>
      <c r="F128" s="287"/>
      <c r="G128" s="288"/>
      <c r="N128" t="str">
        <f t="shared" si="7"/>
        <v>ATK</v>
      </c>
    </row>
    <row r="129" spans="1:14">
      <c r="B129" s="268">
        <f>F121</f>
        <v>7</v>
      </c>
      <c r="C129" s="293">
        <v>22755</v>
      </c>
      <c r="D129" s="503">
        <f>B129*C129</f>
        <v>159285</v>
      </c>
      <c r="E129" s="504"/>
      <c r="F129" s="285"/>
      <c r="G129" s="286"/>
      <c r="N129" t="str">
        <f t="shared" ref="N129:N160" si="11">N128</f>
        <v>ATK</v>
      </c>
    </row>
    <row r="130" spans="1:14">
      <c r="B130" s="268"/>
      <c r="C130" s="289"/>
      <c r="D130" s="503">
        <f t="shared" ref="D130:D132" si="12">B130*C130</f>
        <v>0</v>
      </c>
      <c r="E130" s="504"/>
      <c r="F130" s="285"/>
      <c r="G130" s="286"/>
      <c r="N130" t="str">
        <f t="shared" si="11"/>
        <v>ATK</v>
      </c>
    </row>
    <row r="131" spans="1:14">
      <c r="B131" s="268"/>
      <c r="C131" s="289"/>
      <c r="D131" s="503">
        <f t="shared" si="12"/>
        <v>0</v>
      </c>
      <c r="E131" s="504"/>
      <c r="F131" s="285"/>
      <c r="G131" s="286"/>
      <c r="N131" t="str">
        <f t="shared" si="11"/>
        <v>ATK</v>
      </c>
    </row>
    <row r="132" spans="1:14">
      <c r="B132" s="268"/>
      <c r="C132" s="289"/>
      <c r="D132" s="503">
        <f t="shared" si="12"/>
        <v>0</v>
      </c>
      <c r="E132" s="504"/>
      <c r="F132" s="285"/>
      <c r="G132" s="286"/>
      <c r="N132" t="str">
        <f t="shared" si="11"/>
        <v>ATK</v>
      </c>
    </row>
    <row r="133" spans="1:14">
      <c r="B133" s="496" t="s">
        <v>24</v>
      </c>
      <c r="C133" s="497"/>
      <c r="D133" s="497"/>
      <c r="E133" s="498"/>
      <c r="F133" s="276">
        <f>F124+F125-F126</f>
        <v>0</v>
      </c>
      <c r="G133" s="277">
        <f>G124+G125-G126</f>
        <v>0</v>
      </c>
      <c r="N133" t="str">
        <f t="shared" si="11"/>
        <v>ATK</v>
      </c>
    </row>
    <row r="134" spans="1:14">
      <c r="N134" t="str">
        <f t="shared" si="11"/>
        <v>ATK</v>
      </c>
    </row>
    <row r="135" spans="1:14">
      <c r="N135" t="str">
        <f t="shared" si="11"/>
        <v>ATK</v>
      </c>
    </row>
    <row r="136" spans="1:14">
      <c r="B136" s="502" t="s">
        <v>0</v>
      </c>
      <c r="C136" s="502"/>
      <c r="D136" s="502"/>
      <c r="E136" s="502"/>
      <c r="F136" s="502"/>
      <c r="G136" s="502"/>
      <c r="N136" t="str">
        <f t="shared" si="11"/>
        <v>ATK</v>
      </c>
    </row>
    <row r="137" spans="1:14">
      <c r="N137" t="str">
        <f t="shared" si="11"/>
        <v>ATK</v>
      </c>
    </row>
    <row r="138" spans="1:14">
      <c r="A138" s="250">
        <v>4</v>
      </c>
      <c r="B138" s="252" t="s">
        <v>1</v>
      </c>
      <c r="C138" s="253" t="str">
        <f>'Rekap Master'!B13</f>
        <v>Ballpoint Snowman V-5 0,7 mm</v>
      </c>
      <c r="G138" s="253"/>
      <c r="N138" t="str">
        <f t="shared" si="11"/>
        <v>ATK</v>
      </c>
    </row>
    <row r="139" spans="1:14">
      <c r="B139" s="252" t="s">
        <v>3</v>
      </c>
      <c r="C139" s="253" t="s">
        <v>26</v>
      </c>
      <c r="G139" s="253"/>
      <c r="N139" t="str">
        <f t="shared" si="11"/>
        <v>ATK</v>
      </c>
    </row>
    <row r="140" spans="1:14">
      <c r="G140" s="253"/>
      <c r="N140" t="str">
        <f t="shared" si="11"/>
        <v>ATK</v>
      </c>
    </row>
    <row r="141" spans="1:14" ht="15" customHeight="1">
      <c r="B141" s="499" t="s">
        <v>5</v>
      </c>
      <c r="C141" s="487" t="s">
        <v>6</v>
      </c>
      <c r="D141" s="499" t="s">
        <v>7</v>
      </c>
      <c r="E141" s="499"/>
      <c r="F141" s="499"/>
      <c r="G141" s="492" t="s">
        <v>8</v>
      </c>
      <c r="N141" t="str">
        <f t="shared" si="11"/>
        <v>ATK</v>
      </c>
    </row>
    <row r="142" spans="1:14">
      <c r="B142" s="499"/>
      <c r="C142" s="488"/>
      <c r="D142" s="254" t="s">
        <v>9</v>
      </c>
      <c r="E142" s="254" t="s">
        <v>10</v>
      </c>
      <c r="F142" s="254" t="s">
        <v>11</v>
      </c>
      <c r="G142" s="492"/>
      <c r="N142" t="str">
        <f t="shared" si="11"/>
        <v>ATK</v>
      </c>
    </row>
    <row r="143" spans="1:14">
      <c r="B143" s="256">
        <f>B101</f>
        <v>46024</v>
      </c>
      <c r="C143" s="257"/>
      <c r="D143" s="258"/>
      <c r="E143" s="258"/>
      <c r="F143" s="258">
        <f>D143-E143</f>
        <v>0</v>
      </c>
      <c r="G143" s="257">
        <f>C143*D143</f>
        <v>0</v>
      </c>
      <c r="N143" t="str">
        <f t="shared" si="11"/>
        <v>ATK</v>
      </c>
    </row>
    <row r="144" spans="1:14">
      <c r="B144" s="256"/>
      <c r="C144" s="257"/>
      <c r="D144" s="271"/>
      <c r="E144" s="258"/>
      <c r="F144" s="301"/>
      <c r="G144" s="289"/>
      <c r="N144" t="str">
        <f t="shared" si="11"/>
        <v>ATK</v>
      </c>
    </row>
    <row r="145" spans="2:14">
      <c r="B145" s="302"/>
      <c r="C145" s="257"/>
      <c r="D145" s="271"/>
      <c r="E145" s="258"/>
      <c r="F145" s="301"/>
      <c r="G145" s="257"/>
      <c r="N145" t="str">
        <f t="shared" si="11"/>
        <v>ATK</v>
      </c>
    </row>
    <row r="146" spans="2:14">
      <c r="B146" s="256"/>
      <c r="C146" s="257"/>
      <c r="D146" s="271"/>
      <c r="E146" s="258"/>
      <c r="F146" s="301"/>
      <c r="G146" s="289"/>
      <c r="N146" t="str">
        <f t="shared" si="11"/>
        <v>ATK</v>
      </c>
    </row>
    <row r="147" spans="2:14">
      <c r="B147" s="256"/>
      <c r="C147" s="257"/>
      <c r="D147" s="271"/>
      <c r="E147" s="258"/>
      <c r="F147" s="301"/>
      <c r="G147" s="289"/>
      <c r="N147" t="str">
        <f t="shared" si="11"/>
        <v>ATK</v>
      </c>
    </row>
    <row r="148" spans="2:14">
      <c r="B148" s="256"/>
      <c r="C148" s="257"/>
      <c r="D148" s="271"/>
      <c r="E148" s="258"/>
      <c r="F148" s="301"/>
      <c r="G148" s="289"/>
      <c r="N148" t="str">
        <f t="shared" si="11"/>
        <v>ATK</v>
      </c>
    </row>
    <row r="149" spans="2:14">
      <c r="B149" s="256"/>
      <c r="C149" s="257"/>
      <c r="D149" s="271"/>
      <c r="E149" s="258"/>
      <c r="F149" s="268"/>
      <c r="G149" s="289"/>
      <c r="N149" t="str">
        <f t="shared" si="11"/>
        <v>ATK</v>
      </c>
    </row>
    <row r="150" spans="2:14">
      <c r="B150" s="298"/>
      <c r="C150" s="81"/>
      <c r="D150" s="303"/>
      <c r="E150" s="304"/>
      <c r="F150" s="268"/>
      <c r="G150" s="289">
        <f t="shared" ref="G150:G151" si="13">C150*D150</f>
        <v>0</v>
      </c>
      <c r="H150" s="85">
        <v>0</v>
      </c>
      <c r="I150" s="89" t="s">
        <v>13</v>
      </c>
      <c r="N150" t="str">
        <f t="shared" si="11"/>
        <v>ATK</v>
      </c>
    </row>
    <row r="151" spans="2:14" ht="15.75">
      <c r="B151" s="305"/>
      <c r="C151" s="81"/>
      <c r="D151" s="303"/>
      <c r="E151" s="304"/>
      <c r="F151" s="268"/>
      <c r="G151" s="289">
        <f t="shared" si="13"/>
        <v>0</v>
      </c>
      <c r="H151" s="90">
        <v>0</v>
      </c>
      <c r="I151" s="89" t="s">
        <v>17</v>
      </c>
      <c r="N151" t="str">
        <f t="shared" si="11"/>
        <v>ATK</v>
      </c>
    </row>
    <row r="152" spans="2:14" ht="15.75">
      <c r="B152" s="306"/>
      <c r="C152" s="307"/>
      <c r="D152" s="303"/>
      <c r="E152" s="304"/>
      <c r="F152" s="268"/>
      <c r="G152" s="289"/>
      <c r="H152" s="87">
        <v>0</v>
      </c>
      <c r="I152" s="89" t="s">
        <v>15</v>
      </c>
      <c r="N152" t="str">
        <f t="shared" si="11"/>
        <v>ATK</v>
      </c>
    </row>
    <row r="153" spans="2:14">
      <c r="B153" s="493" t="s">
        <v>16</v>
      </c>
      <c r="C153" s="494"/>
      <c r="D153" s="276">
        <f>SUM(D143:D145)</f>
        <v>0</v>
      </c>
      <c r="E153" s="276">
        <f>SUM(E144:E151)</f>
        <v>0</v>
      </c>
      <c r="F153" s="276">
        <f>D153-E153</f>
        <v>0</v>
      </c>
      <c r="G153" s="277">
        <f>SUM(G143:G151)</f>
        <v>0</v>
      </c>
      <c r="H153" s="86">
        <v>0</v>
      </c>
      <c r="I153" s="89" t="s">
        <v>14</v>
      </c>
      <c r="N153" t="str">
        <f t="shared" si="11"/>
        <v>ATK</v>
      </c>
    </row>
    <row r="154" spans="2:14">
      <c r="N154" t="str">
        <f t="shared" si="11"/>
        <v>ATK</v>
      </c>
    </row>
    <row r="155" spans="2:14">
      <c r="B155" s="493" t="s">
        <v>18</v>
      </c>
      <c r="C155" s="495"/>
      <c r="D155" s="495"/>
      <c r="E155" s="494"/>
      <c r="F155" s="276" t="s">
        <v>19</v>
      </c>
      <c r="G155" s="279" t="s">
        <v>20</v>
      </c>
      <c r="N155" t="str">
        <f t="shared" si="11"/>
        <v>ATK</v>
      </c>
    </row>
    <row r="156" spans="2:14">
      <c r="B156" s="496" t="str">
        <f>B124</f>
        <v>Saldo Awal 2  Jan 2026</v>
      </c>
      <c r="C156" s="497"/>
      <c r="D156" s="497"/>
      <c r="E156" s="498"/>
      <c r="F156" s="276">
        <f>D143</f>
        <v>0</v>
      </c>
      <c r="G156" s="277">
        <f>G143</f>
        <v>0</v>
      </c>
      <c r="N156" t="str">
        <f t="shared" si="11"/>
        <v>ATK</v>
      </c>
    </row>
    <row r="157" spans="2:14">
      <c r="B157" s="496" t="str">
        <f>B125</f>
        <v>Nilai Penerimaan Barang Persediaan Tahun 2026</v>
      </c>
      <c r="C157" s="497"/>
      <c r="D157" s="497"/>
      <c r="E157" s="498"/>
      <c r="F157" s="276">
        <f>D153-F156</f>
        <v>0</v>
      </c>
      <c r="G157" s="277">
        <f>G153-G156</f>
        <v>0</v>
      </c>
      <c r="N157" t="str">
        <f t="shared" si="11"/>
        <v>ATK</v>
      </c>
    </row>
    <row r="158" spans="2:14">
      <c r="B158" s="496" t="str">
        <f>B126</f>
        <v>Saldo Akhir 31 Maret 2026</v>
      </c>
      <c r="C158" s="497"/>
      <c r="D158" s="497"/>
      <c r="E158" s="498"/>
      <c r="F158" s="280">
        <f>SUM(B161:B164)</f>
        <v>0</v>
      </c>
      <c r="G158" s="281">
        <f>SUM(D161:E164)</f>
        <v>0</v>
      </c>
      <c r="N158" t="str">
        <f t="shared" si="11"/>
        <v>ATK</v>
      </c>
    </row>
    <row r="159" spans="2:14">
      <c r="B159" s="282" t="s">
        <v>465</v>
      </c>
      <c r="C159" s="283"/>
      <c r="D159" s="283"/>
      <c r="E159" s="284"/>
      <c r="F159" s="285"/>
      <c r="G159" s="286"/>
      <c r="N159" t="str">
        <f t="shared" si="11"/>
        <v>ATK</v>
      </c>
    </row>
    <row r="160" spans="2:14" ht="30">
      <c r="B160" s="255" t="s">
        <v>22</v>
      </c>
      <c r="C160" s="254" t="s">
        <v>23</v>
      </c>
      <c r="D160" s="499" t="s">
        <v>20</v>
      </c>
      <c r="E160" s="499"/>
      <c r="F160" s="287"/>
      <c r="G160" s="288"/>
      <c r="N160" t="str">
        <f t="shared" si="11"/>
        <v>ATK</v>
      </c>
    </row>
    <row r="161" spans="1:14">
      <c r="B161" s="268"/>
      <c r="C161" s="257"/>
      <c r="D161" s="500">
        <f>B161*C161</f>
        <v>0</v>
      </c>
      <c r="E161" s="500"/>
      <c r="F161" s="285"/>
      <c r="G161" s="286"/>
      <c r="N161" t="str">
        <f t="shared" ref="N161:N197" si="14">N160</f>
        <v>ATK</v>
      </c>
    </row>
    <row r="162" spans="1:14">
      <c r="B162" s="268"/>
      <c r="C162" s="289"/>
      <c r="D162" s="500">
        <f t="shared" ref="D162:D164" si="15">B162*C162</f>
        <v>0</v>
      </c>
      <c r="E162" s="500"/>
      <c r="F162" s="285"/>
      <c r="G162" s="286"/>
      <c r="N162" t="str">
        <f t="shared" si="14"/>
        <v>ATK</v>
      </c>
    </row>
    <row r="163" spans="1:14">
      <c r="B163" s="268"/>
      <c r="C163" s="289"/>
      <c r="D163" s="500">
        <f t="shared" si="15"/>
        <v>0</v>
      </c>
      <c r="E163" s="500"/>
      <c r="F163" s="285"/>
      <c r="G163" s="286"/>
      <c r="N163" t="str">
        <f t="shared" si="14"/>
        <v>ATK</v>
      </c>
    </row>
    <row r="164" spans="1:14">
      <c r="B164" s="268"/>
      <c r="C164" s="289"/>
      <c r="D164" s="500">
        <f t="shared" si="15"/>
        <v>0</v>
      </c>
      <c r="E164" s="500"/>
      <c r="F164" s="285"/>
      <c r="G164" s="286"/>
      <c r="N164" t="str">
        <f t="shared" si="14"/>
        <v>ATK</v>
      </c>
    </row>
    <row r="165" spans="1:14">
      <c r="B165" s="501" t="s">
        <v>24</v>
      </c>
      <c r="C165" s="501"/>
      <c r="D165" s="501"/>
      <c r="E165" s="501"/>
      <c r="F165" s="276">
        <f>F156+F157-F158</f>
        <v>0</v>
      </c>
      <c r="G165" s="277">
        <f>G156+G157-G158</f>
        <v>0</v>
      </c>
      <c r="N165" t="str">
        <f t="shared" si="14"/>
        <v>ATK</v>
      </c>
    </row>
    <row r="166" spans="1:14">
      <c r="N166" t="str">
        <f t="shared" si="14"/>
        <v>ATK</v>
      </c>
    </row>
    <row r="167" spans="1:14">
      <c r="N167" t="str">
        <f t="shared" si="14"/>
        <v>ATK</v>
      </c>
    </row>
    <row r="168" spans="1:14">
      <c r="B168" s="502" t="s">
        <v>0</v>
      </c>
      <c r="C168" s="502"/>
      <c r="D168" s="502"/>
      <c r="E168" s="502"/>
      <c r="F168" s="502"/>
      <c r="G168" s="502"/>
      <c r="N168" t="str">
        <f t="shared" si="14"/>
        <v>ATK</v>
      </c>
    </row>
    <row r="169" spans="1:14">
      <c r="N169" t="str">
        <f t="shared" si="14"/>
        <v>ATK</v>
      </c>
    </row>
    <row r="170" spans="1:14">
      <c r="A170" s="250">
        <v>5</v>
      </c>
      <c r="B170" s="252" t="s">
        <v>1</v>
      </c>
      <c r="C170" s="253" t="str">
        <f>'Rekap Master'!B14</f>
        <v>Ballpoint pentel plus isi</v>
      </c>
      <c r="G170" s="253"/>
      <c r="N170" t="str">
        <f t="shared" si="14"/>
        <v>ATK</v>
      </c>
    </row>
    <row r="171" spans="1:14">
      <c r="B171" s="252" t="s">
        <v>3</v>
      </c>
      <c r="C171" s="308" t="s">
        <v>27</v>
      </c>
      <c r="G171" s="253"/>
      <c r="N171" t="str">
        <f t="shared" si="14"/>
        <v>ATK</v>
      </c>
    </row>
    <row r="172" spans="1:14">
      <c r="G172" s="253"/>
      <c r="N172" t="str">
        <f t="shared" si="14"/>
        <v>ATK</v>
      </c>
    </row>
    <row r="173" spans="1:14" ht="15" customHeight="1">
      <c r="B173" s="499" t="s">
        <v>5</v>
      </c>
      <c r="C173" s="487" t="s">
        <v>6</v>
      </c>
      <c r="D173" s="499" t="s">
        <v>7</v>
      </c>
      <c r="E173" s="499"/>
      <c r="F173" s="499"/>
      <c r="G173" s="492" t="s">
        <v>8</v>
      </c>
      <c r="N173" t="str">
        <f t="shared" si="14"/>
        <v>ATK</v>
      </c>
    </row>
    <row r="174" spans="1:14">
      <c r="B174" s="499"/>
      <c r="C174" s="488"/>
      <c r="D174" s="254" t="s">
        <v>9</v>
      </c>
      <c r="E174" s="254" t="s">
        <v>10</v>
      </c>
      <c r="F174" s="254" t="s">
        <v>11</v>
      </c>
      <c r="G174" s="492"/>
      <c r="N174" t="str">
        <f t="shared" si="14"/>
        <v>ATK</v>
      </c>
    </row>
    <row r="175" spans="1:14">
      <c r="B175" s="256">
        <f>B143</f>
        <v>46024</v>
      </c>
      <c r="C175" s="257"/>
      <c r="D175" s="258"/>
      <c r="E175" s="258"/>
      <c r="F175" s="258"/>
      <c r="G175" s="257">
        <f>C175*D175</f>
        <v>0</v>
      </c>
      <c r="N175" t="str">
        <f t="shared" si="14"/>
        <v>ATK</v>
      </c>
    </row>
    <row r="176" spans="1:14">
      <c r="B176" s="256"/>
      <c r="C176" s="257"/>
      <c r="D176" s="271"/>
      <c r="E176" s="258"/>
      <c r="F176" s="258"/>
      <c r="G176" s="289">
        <f>C176*D176</f>
        <v>0</v>
      </c>
      <c r="N176" t="str">
        <f t="shared" si="14"/>
        <v>ATK</v>
      </c>
    </row>
    <row r="177" spans="2:14">
      <c r="B177" s="256"/>
      <c r="C177" s="257"/>
      <c r="D177" s="271"/>
      <c r="E177" s="258"/>
      <c r="F177" s="258"/>
      <c r="G177" s="289">
        <f t="shared" ref="G177:G180" si="16">C177*D177</f>
        <v>0</v>
      </c>
      <c r="N177" t="str">
        <f t="shared" si="14"/>
        <v>ATK</v>
      </c>
    </row>
    <row r="178" spans="2:14">
      <c r="B178" s="256"/>
      <c r="C178" s="257"/>
      <c r="D178" s="271"/>
      <c r="E178" s="258"/>
      <c r="F178" s="258"/>
      <c r="G178" s="289">
        <f t="shared" si="16"/>
        <v>0</v>
      </c>
      <c r="N178" t="str">
        <f t="shared" si="14"/>
        <v>ATK</v>
      </c>
    </row>
    <row r="179" spans="2:14">
      <c r="B179" s="256"/>
      <c r="C179" s="257"/>
      <c r="D179" s="271"/>
      <c r="E179" s="258"/>
      <c r="F179" s="301"/>
      <c r="G179" s="289">
        <f t="shared" si="16"/>
        <v>0</v>
      </c>
      <c r="N179" t="str">
        <f t="shared" si="14"/>
        <v>ATK</v>
      </c>
    </row>
    <row r="180" spans="2:14">
      <c r="B180" s="256"/>
      <c r="C180" s="257"/>
      <c r="D180" s="271"/>
      <c r="E180" s="258"/>
      <c r="F180" s="268"/>
      <c r="G180" s="289">
        <f t="shared" si="16"/>
        <v>0</v>
      </c>
      <c r="N180" t="str">
        <f t="shared" si="14"/>
        <v>ATK</v>
      </c>
    </row>
    <row r="181" spans="2:14" ht="15.75">
      <c r="B181" s="306"/>
      <c r="C181" s="307"/>
      <c r="D181" s="303"/>
      <c r="E181" s="304"/>
      <c r="F181" s="268"/>
      <c r="G181" s="289"/>
      <c r="N181" t="str">
        <f t="shared" si="14"/>
        <v>ATK</v>
      </c>
    </row>
    <row r="182" spans="2:14">
      <c r="B182" s="493" t="s">
        <v>16</v>
      </c>
      <c r="C182" s="494"/>
      <c r="D182" s="276">
        <f>SUM(D175:D181)</f>
        <v>0</v>
      </c>
      <c r="E182" s="276">
        <f>SUM(E176:E180)</f>
        <v>0</v>
      </c>
      <c r="F182" s="276">
        <f>D182-E182</f>
        <v>0</v>
      </c>
      <c r="G182" s="277">
        <f>SUM(G175:G180)</f>
        <v>0</v>
      </c>
      <c r="N182" t="str">
        <f t="shared" si="14"/>
        <v>ATK</v>
      </c>
    </row>
    <row r="183" spans="2:14">
      <c r="N183" t="str">
        <f t="shared" si="14"/>
        <v>ATK</v>
      </c>
    </row>
    <row r="184" spans="2:14">
      <c r="B184" s="493" t="s">
        <v>18</v>
      </c>
      <c r="C184" s="495"/>
      <c r="D184" s="495"/>
      <c r="E184" s="494"/>
      <c r="F184" s="276" t="s">
        <v>19</v>
      </c>
      <c r="G184" s="279" t="s">
        <v>20</v>
      </c>
      <c r="N184" t="str">
        <f t="shared" si="14"/>
        <v>ATK</v>
      </c>
    </row>
    <row r="185" spans="2:14">
      <c r="B185" s="496" t="str">
        <f>B156</f>
        <v>Saldo Awal 2  Jan 2026</v>
      </c>
      <c r="C185" s="497"/>
      <c r="D185" s="497"/>
      <c r="E185" s="498"/>
      <c r="F185" s="276">
        <f>D175</f>
        <v>0</v>
      </c>
      <c r="G185" s="277">
        <f>G175</f>
        <v>0</v>
      </c>
      <c r="N185" t="str">
        <f t="shared" si="14"/>
        <v>ATK</v>
      </c>
    </row>
    <row r="186" spans="2:14">
      <c r="B186" s="496" t="str">
        <f>B157</f>
        <v>Nilai Penerimaan Barang Persediaan Tahun 2026</v>
      </c>
      <c r="C186" s="497"/>
      <c r="D186" s="497"/>
      <c r="E186" s="498"/>
      <c r="F186" s="276">
        <f>D182-F185</f>
        <v>0</v>
      </c>
      <c r="G186" s="277">
        <f>G182-G185</f>
        <v>0</v>
      </c>
      <c r="N186" t="str">
        <f t="shared" si="14"/>
        <v>ATK</v>
      </c>
    </row>
    <row r="187" spans="2:14">
      <c r="B187" s="496" t="str">
        <f>B158</f>
        <v>Saldo Akhir 31 Maret 2026</v>
      </c>
      <c r="C187" s="497"/>
      <c r="D187" s="497"/>
      <c r="E187" s="498"/>
      <c r="F187" s="280">
        <f>SUM(B190:B193)</f>
        <v>0</v>
      </c>
      <c r="G187" s="281">
        <f>SUM(D190:E193)</f>
        <v>0</v>
      </c>
      <c r="N187" t="str">
        <f t="shared" si="14"/>
        <v>ATK</v>
      </c>
    </row>
    <row r="188" spans="2:14">
      <c r="B188" s="282" t="s">
        <v>465</v>
      </c>
      <c r="C188" s="283"/>
      <c r="D188" s="283"/>
      <c r="E188" s="284"/>
      <c r="F188" s="285"/>
      <c r="G188" s="286"/>
      <c r="N188" t="str">
        <f t="shared" si="14"/>
        <v>ATK</v>
      </c>
    </row>
    <row r="189" spans="2:14" ht="30">
      <c r="B189" s="255" t="s">
        <v>22</v>
      </c>
      <c r="C189" s="254" t="s">
        <v>23</v>
      </c>
      <c r="D189" s="499" t="s">
        <v>20</v>
      </c>
      <c r="E189" s="499"/>
      <c r="F189" s="287"/>
      <c r="G189" s="288"/>
      <c r="N189" t="str">
        <f t="shared" si="14"/>
        <v>ATK</v>
      </c>
    </row>
    <row r="190" spans="2:14">
      <c r="B190" s="268">
        <f>F182</f>
        <v>0</v>
      </c>
      <c r="C190" s="257">
        <v>35000</v>
      </c>
      <c r="D190" s="500">
        <f>B190*C190</f>
        <v>0</v>
      </c>
      <c r="E190" s="500"/>
      <c r="F190" s="285"/>
      <c r="G190" s="286"/>
      <c r="N190" t="str">
        <f t="shared" si="14"/>
        <v>ATK</v>
      </c>
    </row>
    <row r="191" spans="2:14">
      <c r="B191" s="268"/>
      <c r="C191" s="289"/>
      <c r="D191" s="500">
        <f t="shared" ref="D191:D193" si="17">B191*C191</f>
        <v>0</v>
      </c>
      <c r="E191" s="500"/>
      <c r="F191" s="285"/>
      <c r="G191" s="286"/>
      <c r="N191" t="str">
        <f t="shared" si="14"/>
        <v>ATK</v>
      </c>
    </row>
    <row r="192" spans="2:14">
      <c r="B192" s="268"/>
      <c r="C192" s="289"/>
      <c r="D192" s="500">
        <f t="shared" si="17"/>
        <v>0</v>
      </c>
      <c r="E192" s="500"/>
      <c r="F192" s="285"/>
      <c r="G192" s="286"/>
      <c r="N192" t="str">
        <f t="shared" si="14"/>
        <v>ATK</v>
      </c>
    </row>
    <row r="193" spans="1:14">
      <c r="B193" s="268"/>
      <c r="C193" s="289"/>
      <c r="D193" s="500">
        <f t="shared" si="17"/>
        <v>0</v>
      </c>
      <c r="E193" s="500"/>
      <c r="F193" s="285"/>
      <c r="G193" s="286"/>
      <c r="N193" t="str">
        <f t="shared" si="14"/>
        <v>ATK</v>
      </c>
    </row>
    <row r="194" spans="1:14">
      <c r="B194" s="501" t="s">
        <v>24</v>
      </c>
      <c r="C194" s="501"/>
      <c r="D194" s="501"/>
      <c r="E194" s="501"/>
      <c r="F194" s="276">
        <f>F185+F186-F187</f>
        <v>0</v>
      </c>
      <c r="G194" s="277">
        <f>G185+G186-G187</f>
        <v>0</v>
      </c>
      <c r="N194" t="str">
        <f t="shared" si="14"/>
        <v>ATK</v>
      </c>
    </row>
    <row r="195" spans="1:14">
      <c r="N195" t="str">
        <f t="shared" si="14"/>
        <v>ATK</v>
      </c>
    </row>
    <row r="196" spans="1:14">
      <c r="B196" s="502" t="s">
        <v>0</v>
      </c>
      <c r="C196" s="502"/>
      <c r="D196" s="502"/>
      <c r="E196" s="502"/>
      <c r="F196" s="502"/>
      <c r="G196" s="502"/>
      <c r="N196" t="str">
        <f t="shared" si="14"/>
        <v>ATK</v>
      </c>
    </row>
    <row r="197" spans="1:14">
      <c r="N197" t="str">
        <f t="shared" si="14"/>
        <v>ATK</v>
      </c>
    </row>
    <row r="198" spans="1:14">
      <c r="A198" s="250">
        <v>6</v>
      </c>
      <c r="B198" s="252" t="s">
        <v>1</v>
      </c>
      <c r="C198" s="253" t="str">
        <f>'Rekap Master'!B15</f>
        <v>Binder Clips 107</v>
      </c>
      <c r="G198" s="253"/>
      <c r="N198" t="s">
        <v>524</v>
      </c>
    </row>
    <row r="199" spans="1:14">
      <c r="B199" s="252" t="s">
        <v>3</v>
      </c>
      <c r="C199" s="253" t="s">
        <v>25</v>
      </c>
      <c r="G199" s="253"/>
      <c r="N199" t="str">
        <f t="shared" ref="N199:N239" si="18">N198</f>
        <v>ATK</v>
      </c>
    </row>
    <row r="200" spans="1:14">
      <c r="G200" s="253"/>
      <c r="N200" t="str">
        <f t="shared" si="18"/>
        <v>ATK</v>
      </c>
    </row>
    <row r="201" spans="1:14" ht="15" customHeight="1">
      <c r="B201" s="499" t="s">
        <v>5</v>
      </c>
      <c r="C201" s="487" t="s">
        <v>6</v>
      </c>
      <c r="D201" s="499" t="s">
        <v>7</v>
      </c>
      <c r="E201" s="499"/>
      <c r="F201" s="499"/>
      <c r="G201" s="492" t="s">
        <v>8</v>
      </c>
      <c r="N201" t="str">
        <f t="shared" si="18"/>
        <v>ATK</v>
      </c>
    </row>
    <row r="202" spans="1:14">
      <c r="B202" s="499"/>
      <c r="C202" s="488"/>
      <c r="D202" s="254" t="s">
        <v>9</v>
      </c>
      <c r="E202" s="254" t="s">
        <v>10</v>
      </c>
      <c r="F202" s="254" t="s">
        <v>11</v>
      </c>
      <c r="G202" s="492"/>
      <c r="N202" t="str">
        <f t="shared" si="18"/>
        <v>ATK</v>
      </c>
    </row>
    <row r="203" spans="1:14">
      <c r="B203" s="256">
        <f>B143</f>
        <v>46024</v>
      </c>
      <c r="C203" s="257">
        <v>11500</v>
      </c>
      <c r="D203" s="309">
        <v>3</v>
      </c>
      <c r="E203" s="258"/>
      <c r="F203" s="258">
        <f>D203-E203</f>
        <v>3</v>
      </c>
      <c r="G203" s="257">
        <f>C203*D203</f>
        <v>34500</v>
      </c>
      <c r="N203" t="str">
        <f t="shared" si="18"/>
        <v>ATK</v>
      </c>
    </row>
    <row r="204" spans="1:14">
      <c r="B204" s="407"/>
      <c r="C204" s="293"/>
      <c r="D204" s="268"/>
      <c r="E204" s="258"/>
      <c r="F204" s="258"/>
      <c r="G204" s="257">
        <f>C204*D204</f>
        <v>0</v>
      </c>
      <c r="N204" t="str">
        <f t="shared" si="18"/>
        <v>ATK</v>
      </c>
    </row>
    <row r="205" spans="1:14">
      <c r="B205" s="267"/>
      <c r="C205" s="293"/>
      <c r="D205" s="268"/>
      <c r="E205" s="258"/>
      <c r="F205" s="258"/>
      <c r="G205" s="257">
        <f t="shared" ref="G205:G212" si="19">C205*D205</f>
        <v>0</v>
      </c>
      <c r="N205" t="str">
        <f t="shared" si="18"/>
        <v>ATK</v>
      </c>
    </row>
    <row r="206" spans="1:14">
      <c r="B206" s="407"/>
      <c r="C206" s="257"/>
      <c r="D206" s="268"/>
      <c r="E206" s="268"/>
      <c r="F206" s="258"/>
      <c r="G206" s="257">
        <f t="shared" si="19"/>
        <v>0</v>
      </c>
      <c r="N206" t="str">
        <f t="shared" si="18"/>
        <v>ATK</v>
      </c>
    </row>
    <row r="207" spans="1:14">
      <c r="B207" s="407"/>
      <c r="C207" s="257"/>
      <c r="D207" s="268"/>
      <c r="E207" s="268"/>
      <c r="F207" s="258"/>
      <c r="G207" s="257">
        <f t="shared" si="19"/>
        <v>0</v>
      </c>
      <c r="N207" t="str">
        <f t="shared" si="18"/>
        <v>ATK</v>
      </c>
    </row>
    <row r="208" spans="1:14">
      <c r="B208" s="407"/>
      <c r="C208" s="257"/>
      <c r="D208" s="268"/>
      <c r="E208" s="268"/>
      <c r="F208" s="258"/>
      <c r="G208" s="257">
        <f t="shared" si="19"/>
        <v>0</v>
      </c>
      <c r="N208" t="str">
        <f t="shared" si="18"/>
        <v>ATK</v>
      </c>
    </row>
    <row r="209" spans="2:14">
      <c r="B209" s="428"/>
      <c r="C209" s="257"/>
      <c r="D209" s="268"/>
      <c r="E209" s="261"/>
      <c r="F209" s="258"/>
      <c r="G209" s="262">
        <f t="shared" si="19"/>
        <v>0</v>
      </c>
      <c r="N209" t="str">
        <f t="shared" si="18"/>
        <v>ATK</v>
      </c>
    </row>
    <row r="210" spans="2:14">
      <c r="B210" s="267"/>
      <c r="C210" s="96"/>
      <c r="D210" s="261"/>
      <c r="E210" s="261"/>
      <c r="F210" s="258"/>
      <c r="G210" s="262"/>
      <c r="N210" t="str">
        <f t="shared" si="18"/>
        <v>ATK</v>
      </c>
    </row>
    <row r="211" spans="2:14">
      <c r="B211" s="267"/>
      <c r="C211" s="257"/>
      <c r="D211" s="268"/>
      <c r="E211" s="268"/>
      <c r="F211" s="258"/>
      <c r="G211" s="262">
        <f t="shared" si="19"/>
        <v>0</v>
      </c>
      <c r="N211" t="str">
        <f t="shared" si="18"/>
        <v>ATK</v>
      </c>
    </row>
    <row r="212" spans="2:14">
      <c r="B212" s="267"/>
      <c r="C212" s="294"/>
      <c r="D212" s="264"/>
      <c r="E212" s="261"/>
      <c r="F212" s="258"/>
      <c r="G212" s="262">
        <f t="shared" si="19"/>
        <v>0</v>
      </c>
      <c r="N212" t="str">
        <f t="shared" si="18"/>
        <v>ATK</v>
      </c>
    </row>
    <row r="213" spans="2:14">
      <c r="B213" s="267"/>
      <c r="C213" s="257"/>
      <c r="D213" s="271"/>
      <c r="E213" s="258"/>
      <c r="F213" s="258"/>
      <c r="G213" s="289"/>
      <c r="N213" t="str">
        <f t="shared" si="18"/>
        <v>ATK</v>
      </c>
    </row>
    <row r="214" spans="2:14">
      <c r="B214" s="298"/>
      <c r="C214" s="81"/>
      <c r="D214" s="303"/>
      <c r="E214" s="303"/>
      <c r="F214" s="258"/>
      <c r="G214" s="289">
        <f t="shared" ref="G214:G222" si="20">C214*D214</f>
        <v>0</v>
      </c>
      <c r="N214" t="str">
        <f t="shared" si="18"/>
        <v>ATK</v>
      </c>
    </row>
    <row r="215" spans="2:14">
      <c r="B215" s="310"/>
      <c r="C215" s="81"/>
      <c r="D215" s="303"/>
      <c r="E215" s="303"/>
      <c r="F215" s="268"/>
      <c r="G215" s="289">
        <f t="shared" si="20"/>
        <v>0</v>
      </c>
      <c r="H215" s="84">
        <v>7</v>
      </c>
      <c r="I215" s="89" t="s">
        <v>12</v>
      </c>
      <c r="N215" t="str">
        <f t="shared" si="18"/>
        <v>ATK</v>
      </c>
    </row>
    <row r="216" spans="2:14" ht="15.75">
      <c r="B216" s="305"/>
      <c r="C216" s="81"/>
      <c r="D216" s="303"/>
      <c r="E216" s="303"/>
      <c r="F216" s="268"/>
      <c r="G216" s="289">
        <f t="shared" si="20"/>
        <v>0</v>
      </c>
      <c r="H216" s="85">
        <v>0</v>
      </c>
      <c r="I216" s="89" t="s">
        <v>13</v>
      </c>
      <c r="N216" t="str">
        <f t="shared" si="18"/>
        <v>ATK</v>
      </c>
    </row>
    <row r="217" spans="2:14" ht="15.75">
      <c r="B217" s="305"/>
      <c r="C217" s="81"/>
      <c r="D217" s="303"/>
      <c r="E217" s="303"/>
      <c r="F217" s="268"/>
      <c r="G217" s="289">
        <f t="shared" si="20"/>
        <v>0</v>
      </c>
      <c r="H217" s="90">
        <v>0</v>
      </c>
      <c r="I217" s="89" t="s">
        <v>17</v>
      </c>
      <c r="N217" t="str">
        <f t="shared" si="18"/>
        <v>ATK</v>
      </c>
    </row>
    <row r="218" spans="2:14" ht="15.75">
      <c r="B218" s="305"/>
      <c r="C218" s="81"/>
      <c r="D218" s="303"/>
      <c r="E218" s="303"/>
      <c r="F218" s="268"/>
      <c r="G218" s="289">
        <f t="shared" si="20"/>
        <v>0</v>
      </c>
      <c r="H218" s="87">
        <v>0</v>
      </c>
      <c r="I218" s="89" t="s">
        <v>15</v>
      </c>
      <c r="N218" t="str">
        <f t="shared" si="18"/>
        <v>ATK</v>
      </c>
    </row>
    <row r="219" spans="2:14" ht="15.75">
      <c r="B219" s="305"/>
      <c r="C219" s="81"/>
      <c r="D219" s="303"/>
      <c r="E219" s="303"/>
      <c r="F219" s="268"/>
      <c r="G219" s="289">
        <f t="shared" si="20"/>
        <v>0</v>
      </c>
      <c r="H219" s="86">
        <v>0</v>
      </c>
      <c r="I219" s="89" t="s">
        <v>14</v>
      </c>
      <c r="N219" t="str">
        <f t="shared" si="18"/>
        <v>ATK</v>
      </c>
    </row>
    <row r="220" spans="2:14" ht="15.75">
      <c r="B220" s="305"/>
      <c r="C220" s="81"/>
      <c r="D220" s="303"/>
      <c r="E220" s="303"/>
      <c r="F220" s="268"/>
      <c r="G220" s="289">
        <f t="shared" si="20"/>
        <v>0</v>
      </c>
      <c r="N220" t="str">
        <f t="shared" si="18"/>
        <v>ATK</v>
      </c>
    </row>
    <row r="221" spans="2:14" ht="15.75">
      <c r="B221" s="305"/>
      <c r="C221" s="81"/>
      <c r="D221" s="303"/>
      <c r="E221" s="303"/>
      <c r="F221" s="268"/>
      <c r="G221" s="289">
        <f t="shared" si="20"/>
        <v>0</v>
      </c>
      <c r="N221" t="str">
        <f t="shared" si="18"/>
        <v>ATK</v>
      </c>
    </row>
    <row r="222" spans="2:14">
      <c r="B222" s="311"/>
      <c r="C222" s="96"/>
      <c r="D222" s="303"/>
      <c r="E222" s="303"/>
      <c r="F222" s="268"/>
      <c r="G222" s="289">
        <f t="shared" si="20"/>
        <v>0</v>
      </c>
      <c r="N222" t="str">
        <f t="shared" si="18"/>
        <v>ATK</v>
      </c>
    </row>
    <row r="223" spans="2:14">
      <c r="B223" s="493" t="s">
        <v>16</v>
      </c>
      <c r="C223" s="494"/>
      <c r="D223" s="276">
        <f>SUM(D203:D222)</f>
        <v>3</v>
      </c>
      <c r="E223" s="276">
        <f>SUM(E205:E213)</f>
        <v>0</v>
      </c>
      <c r="F223" s="276">
        <f>D223-E223</f>
        <v>3</v>
      </c>
      <c r="G223" s="277">
        <f>SUM(G203:G222)</f>
        <v>34500</v>
      </c>
      <c r="N223" t="str">
        <f t="shared" si="18"/>
        <v>ATK</v>
      </c>
    </row>
    <row r="224" spans="2:14">
      <c r="N224" t="str">
        <f t="shared" si="18"/>
        <v>ATK</v>
      </c>
    </row>
    <row r="225" spans="1:14">
      <c r="B225" s="493" t="s">
        <v>18</v>
      </c>
      <c r="C225" s="495"/>
      <c r="D225" s="495"/>
      <c r="E225" s="494"/>
      <c r="F225" s="276" t="s">
        <v>19</v>
      </c>
      <c r="G225" s="279" t="s">
        <v>20</v>
      </c>
      <c r="N225" t="str">
        <f t="shared" si="18"/>
        <v>ATK</v>
      </c>
    </row>
    <row r="226" spans="1:14">
      <c r="B226" s="496" t="str">
        <f>B185</f>
        <v>Saldo Awal 2  Jan 2026</v>
      </c>
      <c r="C226" s="497"/>
      <c r="D226" s="497"/>
      <c r="E226" s="498"/>
      <c r="F226" s="276">
        <f>F203</f>
        <v>3</v>
      </c>
      <c r="G226" s="277">
        <f>G203</f>
        <v>34500</v>
      </c>
      <c r="N226" t="str">
        <f t="shared" si="18"/>
        <v>ATK</v>
      </c>
    </row>
    <row r="227" spans="1:14">
      <c r="B227" s="496" t="str">
        <f>B186</f>
        <v>Nilai Penerimaan Barang Persediaan Tahun 2026</v>
      </c>
      <c r="C227" s="497"/>
      <c r="D227" s="497"/>
      <c r="E227" s="498"/>
      <c r="F227" s="276">
        <f>D223-F226</f>
        <v>0</v>
      </c>
      <c r="G227" s="277">
        <f>G223-G226</f>
        <v>0</v>
      </c>
      <c r="N227" t="str">
        <f t="shared" si="18"/>
        <v>ATK</v>
      </c>
    </row>
    <row r="228" spans="1:14">
      <c r="B228" s="496" t="str">
        <f>B187</f>
        <v>Saldo Akhir 31 Maret 2026</v>
      </c>
      <c r="C228" s="497"/>
      <c r="D228" s="497"/>
      <c r="E228" s="498"/>
      <c r="F228" s="280">
        <f>SUM(B231:B234)</f>
        <v>3</v>
      </c>
      <c r="G228" s="281">
        <f>SUM(D231:E234)</f>
        <v>34500</v>
      </c>
      <c r="N228" t="str">
        <f t="shared" si="18"/>
        <v>ATK</v>
      </c>
    </row>
    <row r="229" spans="1:14">
      <c r="B229" s="282" t="s">
        <v>465</v>
      </c>
      <c r="C229" s="283"/>
      <c r="D229" s="283"/>
      <c r="E229" s="284"/>
      <c r="F229" s="285"/>
      <c r="G229" s="286"/>
      <c r="N229" t="str">
        <f t="shared" si="18"/>
        <v>ATK</v>
      </c>
    </row>
    <row r="230" spans="1:14" ht="30">
      <c r="B230" s="255" t="s">
        <v>22</v>
      </c>
      <c r="C230" s="254" t="s">
        <v>23</v>
      </c>
      <c r="D230" s="499" t="s">
        <v>20</v>
      </c>
      <c r="E230" s="499"/>
      <c r="F230" s="287"/>
      <c r="G230" s="288"/>
      <c r="N230" t="str">
        <f t="shared" si="18"/>
        <v>ATK</v>
      </c>
    </row>
    <row r="231" spans="1:14">
      <c r="B231" s="268">
        <f>F223</f>
        <v>3</v>
      </c>
      <c r="C231" s="96">
        <v>11500</v>
      </c>
      <c r="D231" s="500">
        <f>B231*C231</f>
        <v>34500</v>
      </c>
      <c r="E231" s="500"/>
      <c r="F231" s="285"/>
      <c r="G231" s="286"/>
      <c r="N231" t="str">
        <f t="shared" si="18"/>
        <v>ATK</v>
      </c>
    </row>
    <row r="232" spans="1:14">
      <c r="B232" s="268"/>
      <c r="C232" s="289"/>
      <c r="D232" s="500">
        <f t="shared" ref="D232:D234" si="21">B232*C232</f>
        <v>0</v>
      </c>
      <c r="E232" s="500"/>
      <c r="F232" s="285"/>
      <c r="G232" s="286"/>
      <c r="N232" t="str">
        <f t="shared" si="18"/>
        <v>ATK</v>
      </c>
    </row>
    <row r="233" spans="1:14">
      <c r="B233" s="268"/>
      <c r="C233" s="289"/>
      <c r="D233" s="500">
        <f t="shared" si="21"/>
        <v>0</v>
      </c>
      <c r="E233" s="500"/>
      <c r="F233" s="285"/>
      <c r="G233" s="286"/>
      <c r="N233" t="str">
        <f t="shared" si="18"/>
        <v>ATK</v>
      </c>
    </row>
    <row r="234" spans="1:14">
      <c r="B234" s="268"/>
      <c r="C234" s="289"/>
      <c r="D234" s="500">
        <f t="shared" si="21"/>
        <v>0</v>
      </c>
      <c r="E234" s="500"/>
      <c r="F234" s="285"/>
      <c r="G234" s="286"/>
      <c r="N234" t="str">
        <f t="shared" si="18"/>
        <v>ATK</v>
      </c>
    </row>
    <row r="235" spans="1:14">
      <c r="B235" s="501" t="s">
        <v>24</v>
      </c>
      <c r="C235" s="501"/>
      <c r="D235" s="501"/>
      <c r="E235" s="501"/>
      <c r="F235" s="276">
        <f>F226+F227-F228</f>
        <v>0</v>
      </c>
      <c r="G235" s="277">
        <f>G226+G227-G228</f>
        <v>0</v>
      </c>
      <c r="N235" t="str">
        <f t="shared" si="18"/>
        <v>ATK</v>
      </c>
    </row>
    <row r="236" spans="1:14">
      <c r="N236" t="str">
        <f t="shared" si="18"/>
        <v>ATK</v>
      </c>
    </row>
    <row r="237" spans="1:14">
      <c r="N237" t="str">
        <f t="shared" si="18"/>
        <v>ATK</v>
      </c>
    </row>
    <row r="238" spans="1:14">
      <c r="B238" s="502" t="s">
        <v>0</v>
      </c>
      <c r="C238" s="502"/>
      <c r="D238" s="502"/>
      <c r="E238" s="502"/>
      <c r="F238" s="502"/>
      <c r="G238" s="502"/>
      <c r="N238" t="str">
        <f t="shared" si="18"/>
        <v>ATK</v>
      </c>
    </row>
    <row r="239" spans="1:14">
      <c r="N239" t="str">
        <f t="shared" si="18"/>
        <v>ATK</v>
      </c>
    </row>
    <row r="240" spans="1:14">
      <c r="A240" s="250">
        <v>7</v>
      </c>
      <c r="B240" s="252" t="s">
        <v>1</v>
      </c>
      <c r="C240" s="312" t="str">
        <f>'Rekap Master'!B16</f>
        <v>Binderclips  200</v>
      </c>
      <c r="G240" s="253"/>
      <c r="N240" t="s">
        <v>524</v>
      </c>
    </row>
    <row r="241" spans="2:14">
      <c r="B241" s="252" t="s">
        <v>3</v>
      </c>
      <c r="C241" s="253" t="s">
        <v>28</v>
      </c>
      <c r="G241" s="253"/>
      <c r="N241" t="str">
        <f t="shared" ref="N241:N280" si="22">N240</f>
        <v>ATK</v>
      </c>
    </row>
    <row r="242" spans="2:14">
      <c r="G242" s="253"/>
      <c r="N242" t="str">
        <f t="shared" si="22"/>
        <v>ATK</v>
      </c>
    </row>
    <row r="243" spans="2:14" ht="15" customHeight="1">
      <c r="B243" s="499" t="s">
        <v>5</v>
      </c>
      <c r="C243" s="487" t="s">
        <v>6</v>
      </c>
      <c r="D243" s="499" t="s">
        <v>7</v>
      </c>
      <c r="E243" s="499"/>
      <c r="F243" s="499"/>
      <c r="G243" s="492" t="s">
        <v>8</v>
      </c>
      <c r="N243" t="str">
        <f t="shared" si="22"/>
        <v>ATK</v>
      </c>
    </row>
    <row r="244" spans="2:14">
      <c r="B244" s="499"/>
      <c r="C244" s="488"/>
      <c r="D244" s="254" t="s">
        <v>9</v>
      </c>
      <c r="E244" s="254" t="s">
        <v>10</v>
      </c>
      <c r="F244" s="254" t="s">
        <v>11</v>
      </c>
      <c r="G244" s="492"/>
      <c r="N244" t="str">
        <f t="shared" si="22"/>
        <v>ATK</v>
      </c>
    </row>
    <row r="245" spans="2:14">
      <c r="B245" s="256">
        <f>B203</f>
        <v>46024</v>
      </c>
      <c r="C245" s="257">
        <v>14000</v>
      </c>
      <c r="D245" s="258">
        <v>5</v>
      </c>
      <c r="E245" s="258">
        <v>0</v>
      </c>
      <c r="F245" s="258">
        <f>D245-E245</f>
        <v>5</v>
      </c>
      <c r="G245" s="257">
        <f>C245*D245</f>
        <v>70000</v>
      </c>
      <c r="N245" t="str">
        <f t="shared" si="22"/>
        <v>ATK</v>
      </c>
    </row>
    <row r="246" spans="2:14">
      <c r="B246" s="267"/>
      <c r="C246" s="293"/>
      <c r="D246" s="268"/>
      <c r="E246" s="258"/>
      <c r="F246" s="258"/>
      <c r="G246" s="257">
        <f>C246*D246</f>
        <v>0</v>
      </c>
      <c r="N246" t="str">
        <f t="shared" si="22"/>
        <v>ATK</v>
      </c>
    </row>
    <row r="247" spans="2:14">
      <c r="B247" s="428"/>
      <c r="C247" s="293"/>
      <c r="D247" s="268"/>
      <c r="E247" s="258"/>
      <c r="F247" s="258"/>
      <c r="G247" s="257">
        <f t="shared" ref="G247:G254" si="23">C247*D247</f>
        <v>0</v>
      </c>
      <c r="N247" t="str">
        <f t="shared" si="22"/>
        <v>ATK</v>
      </c>
    </row>
    <row r="248" spans="2:14">
      <c r="B248" s="267"/>
      <c r="C248" s="22"/>
      <c r="D248" s="266"/>
      <c r="E248" s="268"/>
      <c r="F248" s="258"/>
      <c r="G248" s="257">
        <f t="shared" si="23"/>
        <v>0</v>
      </c>
      <c r="N248" t="str">
        <f t="shared" si="22"/>
        <v>ATK</v>
      </c>
    </row>
    <row r="249" spans="2:14">
      <c r="B249" s="267"/>
      <c r="C249" s="22"/>
      <c r="D249" s="266"/>
      <c r="E249" s="268"/>
      <c r="F249" s="258"/>
      <c r="G249" s="257">
        <f t="shared" si="23"/>
        <v>0</v>
      </c>
      <c r="N249" t="str">
        <f t="shared" si="22"/>
        <v>ATK</v>
      </c>
    </row>
    <row r="250" spans="2:14">
      <c r="B250" s="267"/>
      <c r="C250" s="257"/>
      <c r="D250" s="266"/>
      <c r="E250" s="258"/>
      <c r="F250" s="258"/>
      <c r="G250" s="257">
        <f t="shared" si="23"/>
        <v>0</v>
      </c>
      <c r="N250" t="str">
        <f t="shared" si="22"/>
        <v>ATK</v>
      </c>
    </row>
    <row r="251" spans="2:14">
      <c r="B251" s="256"/>
      <c r="C251" s="257"/>
      <c r="D251" s="266"/>
      <c r="E251" s="258"/>
      <c r="F251" s="258"/>
      <c r="G251" s="257">
        <f t="shared" si="23"/>
        <v>0</v>
      </c>
      <c r="N251" t="str">
        <f t="shared" si="22"/>
        <v>ATK</v>
      </c>
    </row>
    <row r="252" spans="2:14">
      <c r="B252" s="256"/>
      <c r="C252" s="22"/>
      <c r="D252" s="266"/>
      <c r="E252" s="268"/>
      <c r="F252" s="258"/>
      <c r="G252" s="257">
        <f t="shared" si="23"/>
        <v>0</v>
      </c>
      <c r="N252" t="str">
        <f t="shared" si="22"/>
        <v>ATK</v>
      </c>
    </row>
    <row r="253" spans="2:14">
      <c r="B253" s="256"/>
      <c r="C253" s="22"/>
      <c r="D253" s="266"/>
      <c r="E253" s="268"/>
      <c r="F253" s="258"/>
      <c r="G253" s="257">
        <f t="shared" si="23"/>
        <v>0</v>
      </c>
      <c r="N253" t="str">
        <f t="shared" si="22"/>
        <v>ATK</v>
      </c>
    </row>
    <row r="254" spans="2:14">
      <c r="B254" s="256"/>
      <c r="C254" s="269"/>
      <c r="D254" s="264"/>
      <c r="E254" s="261"/>
      <c r="F254" s="258"/>
      <c r="G254" s="257">
        <f t="shared" si="23"/>
        <v>0</v>
      </c>
      <c r="N254" t="str">
        <f t="shared" si="22"/>
        <v>ATK</v>
      </c>
    </row>
    <row r="255" spans="2:14">
      <c r="B255" s="256"/>
      <c r="C255" s="269"/>
      <c r="D255" s="264"/>
      <c r="E255" s="261"/>
      <c r="F255" s="258"/>
      <c r="G255" s="257"/>
      <c r="N255" t="str">
        <f t="shared" si="22"/>
        <v>ATK</v>
      </c>
    </row>
    <row r="256" spans="2:14">
      <c r="B256" s="256"/>
      <c r="C256" s="22"/>
      <c r="D256" s="261"/>
      <c r="E256" s="313"/>
      <c r="F256" s="258"/>
      <c r="G256" s="262">
        <f>D256*C256</f>
        <v>0</v>
      </c>
      <c r="N256" t="str">
        <f t="shared" si="22"/>
        <v>ATK</v>
      </c>
    </row>
    <row r="257" spans="2:14">
      <c r="B257" s="256"/>
      <c r="C257" s="22"/>
      <c r="D257" s="261"/>
      <c r="E257" s="313"/>
      <c r="F257" s="258"/>
      <c r="G257" s="262">
        <f t="shared" ref="G257:G262" si="24">D257*C257</f>
        <v>0</v>
      </c>
      <c r="N257" t="str">
        <f t="shared" si="22"/>
        <v>ATK</v>
      </c>
    </row>
    <row r="258" spans="2:14">
      <c r="B258" s="256"/>
      <c r="C258" s="257"/>
      <c r="D258" s="264"/>
      <c r="E258" s="261"/>
      <c r="F258" s="258"/>
      <c r="G258" s="262">
        <f t="shared" si="24"/>
        <v>0</v>
      </c>
      <c r="N258" t="str">
        <f t="shared" si="22"/>
        <v>ATK</v>
      </c>
    </row>
    <row r="259" spans="2:14">
      <c r="B259" s="256"/>
      <c r="C259" s="257"/>
      <c r="D259" s="264"/>
      <c r="E259" s="261"/>
      <c r="F259" s="258"/>
      <c r="G259" s="262">
        <f t="shared" si="24"/>
        <v>0</v>
      </c>
      <c r="N259" t="str">
        <f t="shared" si="22"/>
        <v>ATK</v>
      </c>
    </row>
    <row r="260" spans="2:14">
      <c r="B260" s="256"/>
      <c r="C260" s="257"/>
      <c r="D260" s="264"/>
      <c r="E260" s="296"/>
      <c r="F260" s="258"/>
      <c r="G260" s="262">
        <f t="shared" si="24"/>
        <v>0</v>
      </c>
      <c r="N260" t="str">
        <f t="shared" si="22"/>
        <v>ATK</v>
      </c>
    </row>
    <row r="261" spans="2:14">
      <c r="B261" s="256"/>
      <c r="C261" s="83"/>
      <c r="D261" s="266"/>
      <c r="E261" s="314"/>
      <c r="F261" s="258"/>
      <c r="G261" s="262">
        <f t="shared" si="24"/>
        <v>0</v>
      </c>
      <c r="N261" t="str">
        <f t="shared" si="22"/>
        <v>ATK</v>
      </c>
    </row>
    <row r="262" spans="2:14">
      <c r="B262" s="315"/>
      <c r="C262" s="83"/>
      <c r="D262" s="266"/>
      <c r="E262" s="314"/>
      <c r="F262" s="258"/>
      <c r="G262" s="262">
        <f t="shared" si="24"/>
        <v>0</v>
      </c>
      <c r="N262" t="str">
        <f t="shared" si="22"/>
        <v>ATK</v>
      </c>
    </row>
    <row r="263" spans="2:14">
      <c r="B263" s="315"/>
      <c r="C263" s="83"/>
      <c r="D263" s="266"/>
      <c r="E263" s="314"/>
      <c r="F263" s="258"/>
      <c r="G263" s="316"/>
      <c r="N263" t="str">
        <f t="shared" si="22"/>
        <v>ATK</v>
      </c>
    </row>
    <row r="264" spans="2:14">
      <c r="B264" s="493" t="s">
        <v>16</v>
      </c>
      <c r="C264" s="494"/>
      <c r="D264" s="276">
        <f>SUM(D245:D263)</f>
        <v>5</v>
      </c>
      <c r="E264" s="276">
        <f>SUM(E245:E263)</f>
        <v>0</v>
      </c>
      <c r="F264" s="276">
        <f>D264-E264</f>
        <v>5</v>
      </c>
      <c r="G264" s="277">
        <f>SUM(G245:G263)</f>
        <v>70000</v>
      </c>
      <c r="N264" t="str">
        <f t="shared" si="22"/>
        <v>ATK</v>
      </c>
    </row>
    <row r="265" spans="2:14">
      <c r="N265" t="str">
        <f t="shared" si="22"/>
        <v>ATK</v>
      </c>
    </row>
    <row r="266" spans="2:14">
      <c r="B266" s="493" t="s">
        <v>18</v>
      </c>
      <c r="C266" s="495"/>
      <c r="D266" s="495"/>
      <c r="E266" s="494"/>
      <c r="F266" s="276" t="s">
        <v>19</v>
      </c>
      <c r="G266" s="279" t="s">
        <v>20</v>
      </c>
      <c r="N266" t="str">
        <f t="shared" si="22"/>
        <v>ATK</v>
      </c>
    </row>
    <row r="267" spans="2:14">
      <c r="B267" s="496" t="str">
        <f>B226</f>
        <v>Saldo Awal 2  Jan 2026</v>
      </c>
      <c r="C267" s="497"/>
      <c r="D267" s="497"/>
      <c r="E267" s="498"/>
      <c r="F267" s="276">
        <f>D245</f>
        <v>5</v>
      </c>
      <c r="G267" s="277">
        <f>G245</f>
        <v>70000</v>
      </c>
      <c r="N267" t="str">
        <f t="shared" si="22"/>
        <v>ATK</v>
      </c>
    </row>
    <row r="268" spans="2:14">
      <c r="B268" s="496" t="str">
        <f>B227</f>
        <v>Nilai Penerimaan Barang Persediaan Tahun 2026</v>
      </c>
      <c r="C268" s="497"/>
      <c r="D268" s="497"/>
      <c r="E268" s="498"/>
      <c r="F268" s="276">
        <f>D264-F267</f>
        <v>0</v>
      </c>
      <c r="G268" s="277">
        <f>G264-G267</f>
        <v>0</v>
      </c>
      <c r="N268" t="str">
        <f t="shared" si="22"/>
        <v>ATK</v>
      </c>
    </row>
    <row r="269" spans="2:14">
      <c r="B269" s="496" t="str">
        <f>B228</f>
        <v>Saldo Akhir 31 Maret 2026</v>
      </c>
      <c r="C269" s="497"/>
      <c r="D269" s="497"/>
      <c r="E269" s="498"/>
      <c r="F269" s="280">
        <f>SUM(B272:B275)</f>
        <v>5</v>
      </c>
      <c r="G269" s="281">
        <f>SUM(D272:E275)</f>
        <v>70000</v>
      </c>
      <c r="N269" t="str">
        <f t="shared" si="22"/>
        <v>ATK</v>
      </c>
    </row>
    <row r="270" spans="2:14">
      <c r="B270" s="282" t="s">
        <v>465</v>
      </c>
      <c r="C270" s="283"/>
      <c r="D270" s="283"/>
      <c r="E270" s="284"/>
      <c r="F270" s="285"/>
      <c r="G270" s="286"/>
      <c r="N270" t="str">
        <f t="shared" si="22"/>
        <v>ATK</v>
      </c>
    </row>
    <row r="271" spans="2:14" ht="30">
      <c r="B271" s="255" t="s">
        <v>22</v>
      </c>
      <c r="C271" s="254" t="s">
        <v>23</v>
      </c>
      <c r="D271" s="499" t="s">
        <v>20</v>
      </c>
      <c r="E271" s="499"/>
      <c r="F271" s="287"/>
      <c r="G271" s="288"/>
      <c r="N271" t="str">
        <f t="shared" si="22"/>
        <v>ATK</v>
      </c>
    </row>
    <row r="272" spans="2:14">
      <c r="B272" s="268">
        <f>F264</f>
        <v>5</v>
      </c>
      <c r="C272" s="257">
        <v>14000</v>
      </c>
      <c r="D272" s="500">
        <f>B272*C272</f>
        <v>70000</v>
      </c>
      <c r="E272" s="500"/>
      <c r="F272" s="285"/>
      <c r="G272" s="286"/>
      <c r="N272" t="str">
        <f t="shared" si="22"/>
        <v>ATK</v>
      </c>
    </row>
    <row r="273" spans="1:14">
      <c r="B273" s="268"/>
      <c r="C273" s="257"/>
      <c r="D273" s="500">
        <f t="shared" ref="D273:D275" si="25">B273*C273</f>
        <v>0</v>
      </c>
      <c r="E273" s="500"/>
      <c r="F273" s="285"/>
      <c r="G273" s="286"/>
      <c r="N273" t="str">
        <f t="shared" si="22"/>
        <v>ATK</v>
      </c>
    </row>
    <row r="274" spans="1:14">
      <c r="B274" s="268"/>
      <c r="C274" s="289"/>
      <c r="D274" s="500">
        <f t="shared" si="25"/>
        <v>0</v>
      </c>
      <c r="E274" s="500"/>
      <c r="F274" s="285"/>
      <c r="G274" s="286"/>
      <c r="N274" t="str">
        <f t="shared" si="22"/>
        <v>ATK</v>
      </c>
    </row>
    <row r="275" spans="1:14">
      <c r="B275" s="268"/>
      <c r="C275" s="289"/>
      <c r="D275" s="500">
        <f t="shared" si="25"/>
        <v>0</v>
      </c>
      <c r="E275" s="500"/>
      <c r="F275" s="285"/>
      <c r="G275" s="286"/>
      <c r="N275" t="str">
        <f t="shared" si="22"/>
        <v>ATK</v>
      </c>
    </row>
    <row r="276" spans="1:14">
      <c r="B276" s="501" t="s">
        <v>24</v>
      </c>
      <c r="C276" s="501"/>
      <c r="D276" s="501"/>
      <c r="E276" s="501"/>
      <c r="F276" s="276">
        <f>F267+F268-F269</f>
        <v>0</v>
      </c>
      <c r="G276" s="277">
        <f>G267+G268-G269</f>
        <v>0</v>
      </c>
      <c r="N276" t="str">
        <f t="shared" si="22"/>
        <v>ATK</v>
      </c>
    </row>
    <row r="277" spans="1:14">
      <c r="N277" t="str">
        <f t="shared" si="22"/>
        <v>ATK</v>
      </c>
    </row>
    <row r="278" spans="1:14">
      <c r="N278" t="str">
        <f t="shared" si="22"/>
        <v>ATK</v>
      </c>
    </row>
    <row r="279" spans="1:14">
      <c r="B279" s="502" t="s">
        <v>0</v>
      </c>
      <c r="C279" s="502"/>
      <c r="D279" s="502"/>
      <c r="E279" s="502"/>
      <c r="F279" s="502"/>
      <c r="G279" s="502"/>
      <c r="N279" t="str">
        <f t="shared" si="22"/>
        <v>ATK</v>
      </c>
    </row>
    <row r="280" spans="1:14">
      <c r="N280" t="str">
        <f t="shared" si="22"/>
        <v>ATK</v>
      </c>
    </row>
    <row r="281" spans="1:14">
      <c r="A281" s="250">
        <v>8</v>
      </c>
      <c r="B281" s="252" t="s">
        <v>1</v>
      </c>
      <c r="C281" s="253" t="str">
        <f>'Rekap Master'!B17</f>
        <v>Binderclips Joyko 111</v>
      </c>
      <c r="G281" s="253"/>
      <c r="N281" t="s">
        <v>524</v>
      </c>
    </row>
    <row r="282" spans="1:14">
      <c r="B282" s="252" t="s">
        <v>3</v>
      </c>
      <c r="C282" s="253" t="s">
        <v>25</v>
      </c>
      <c r="G282" s="253"/>
      <c r="N282" t="str">
        <f t="shared" ref="N282:N316" si="26">N281</f>
        <v>ATK</v>
      </c>
    </row>
    <row r="283" spans="1:14">
      <c r="G283" s="253"/>
      <c r="N283" t="str">
        <f t="shared" si="26"/>
        <v>ATK</v>
      </c>
    </row>
    <row r="284" spans="1:14" ht="15" customHeight="1">
      <c r="B284" s="499" t="s">
        <v>5</v>
      </c>
      <c r="C284" s="487" t="s">
        <v>6</v>
      </c>
      <c r="D284" s="499" t="s">
        <v>7</v>
      </c>
      <c r="E284" s="499"/>
      <c r="F284" s="499"/>
      <c r="G284" s="492" t="s">
        <v>8</v>
      </c>
      <c r="N284" t="str">
        <f t="shared" si="26"/>
        <v>ATK</v>
      </c>
    </row>
    <row r="285" spans="1:14">
      <c r="B285" s="499"/>
      <c r="C285" s="488"/>
      <c r="D285" s="254" t="s">
        <v>9</v>
      </c>
      <c r="E285" s="254" t="s">
        <v>10</v>
      </c>
      <c r="F285" s="254" t="s">
        <v>11</v>
      </c>
      <c r="G285" s="492"/>
      <c r="N285" t="str">
        <f t="shared" si="26"/>
        <v>ATK</v>
      </c>
    </row>
    <row r="286" spans="1:14">
      <c r="B286" s="256">
        <f>B245</f>
        <v>46024</v>
      </c>
      <c r="C286" s="293">
        <v>7215</v>
      </c>
      <c r="D286" s="258">
        <v>1</v>
      </c>
      <c r="E286" s="258"/>
      <c r="F286" s="258">
        <f>D286-E286</f>
        <v>1</v>
      </c>
      <c r="G286" s="257">
        <f>C286*D286</f>
        <v>7215</v>
      </c>
      <c r="N286" t="str">
        <f t="shared" si="26"/>
        <v>ATK</v>
      </c>
    </row>
    <row r="287" spans="1:14">
      <c r="B287" s="267"/>
      <c r="C287" s="293"/>
      <c r="D287" s="268"/>
      <c r="E287" s="258"/>
      <c r="F287" s="258"/>
      <c r="G287" s="257">
        <f t="shared" ref="G287:G288" si="27">C287*D287</f>
        <v>0</v>
      </c>
      <c r="N287" t="str">
        <f t="shared" si="26"/>
        <v>ATK</v>
      </c>
    </row>
    <row r="288" spans="1:14">
      <c r="B288" s="267"/>
      <c r="C288" s="293"/>
      <c r="D288" s="268"/>
      <c r="E288" s="261"/>
      <c r="F288" s="261"/>
      <c r="G288" s="257">
        <f t="shared" si="27"/>
        <v>0</v>
      </c>
      <c r="N288" t="str">
        <f t="shared" si="26"/>
        <v>ATK</v>
      </c>
    </row>
    <row r="289" spans="2:14">
      <c r="B289" s="267"/>
      <c r="C289" s="293"/>
      <c r="D289" s="258"/>
      <c r="E289" s="261"/>
      <c r="F289" s="261"/>
      <c r="G289" s="317"/>
      <c r="N289" t="str">
        <f t="shared" si="26"/>
        <v>ATK</v>
      </c>
    </row>
    <row r="290" spans="2:14">
      <c r="B290" s="267"/>
      <c r="C290" s="293"/>
      <c r="D290" s="258"/>
      <c r="E290" s="258"/>
      <c r="F290" s="258"/>
      <c r="G290" s="257">
        <f t="shared" ref="G290:G291" si="28">C290*D290</f>
        <v>0</v>
      </c>
      <c r="N290" t="str">
        <f t="shared" si="26"/>
        <v>ATK</v>
      </c>
    </row>
    <row r="291" spans="2:14">
      <c r="B291" s="267"/>
      <c r="C291" s="257"/>
      <c r="D291" s="258"/>
      <c r="E291" s="258"/>
      <c r="F291" s="258"/>
      <c r="G291" s="257">
        <f t="shared" si="28"/>
        <v>0</v>
      </c>
      <c r="N291" t="str">
        <f t="shared" si="26"/>
        <v>ATK</v>
      </c>
    </row>
    <row r="292" spans="2:14">
      <c r="B292" s="267"/>
      <c r="C292" s="257"/>
      <c r="D292" s="258"/>
      <c r="E292" s="258"/>
      <c r="F292" s="258"/>
      <c r="G292" s="257">
        <f>D292*C292</f>
        <v>0</v>
      </c>
      <c r="N292" t="str">
        <f t="shared" si="26"/>
        <v>ATK</v>
      </c>
    </row>
    <row r="293" spans="2:14">
      <c r="B293" s="267"/>
      <c r="C293" s="257"/>
      <c r="D293" s="258"/>
      <c r="E293" s="258"/>
      <c r="F293" s="258"/>
      <c r="G293" s="257">
        <f t="shared" ref="G293:G299" si="29">D293*C293</f>
        <v>0</v>
      </c>
      <c r="N293" t="str">
        <f t="shared" si="26"/>
        <v>ATK</v>
      </c>
    </row>
    <row r="294" spans="2:14">
      <c r="B294" s="267"/>
      <c r="C294" s="257"/>
      <c r="D294" s="264"/>
      <c r="E294" s="264"/>
      <c r="F294" s="261"/>
      <c r="G294" s="257">
        <f t="shared" si="29"/>
        <v>0</v>
      </c>
      <c r="N294" t="str">
        <f t="shared" si="26"/>
        <v>ATK</v>
      </c>
    </row>
    <row r="295" spans="2:14">
      <c r="B295" s="256"/>
      <c r="C295" s="257"/>
      <c r="D295" s="264"/>
      <c r="E295" s="264"/>
      <c r="F295" s="261"/>
      <c r="G295" s="257">
        <f t="shared" si="29"/>
        <v>0</v>
      </c>
      <c r="N295" t="str">
        <f t="shared" si="26"/>
        <v>ATK</v>
      </c>
    </row>
    <row r="296" spans="2:14">
      <c r="B296" s="256"/>
      <c r="C296" s="257"/>
      <c r="D296" s="258"/>
      <c r="E296" s="258"/>
      <c r="F296" s="261"/>
      <c r="G296" s="257">
        <f t="shared" si="29"/>
        <v>0</v>
      </c>
      <c r="N296" t="str">
        <f t="shared" si="26"/>
        <v>ATK</v>
      </c>
    </row>
    <row r="297" spans="2:14">
      <c r="B297" s="256"/>
      <c r="C297" s="257"/>
      <c r="D297" s="258"/>
      <c r="E297" s="261"/>
      <c r="F297" s="261"/>
      <c r="G297" s="257">
        <f t="shared" si="29"/>
        <v>0</v>
      </c>
      <c r="N297" t="str">
        <f t="shared" si="26"/>
        <v>ATK</v>
      </c>
    </row>
    <row r="298" spans="2:14">
      <c r="B298" s="256"/>
      <c r="C298" s="318"/>
      <c r="D298" s="303"/>
      <c r="E298" s="261"/>
      <c r="F298" s="261"/>
      <c r="G298" s="257">
        <f t="shared" si="29"/>
        <v>0</v>
      </c>
      <c r="N298" t="str">
        <f t="shared" si="26"/>
        <v>ATK</v>
      </c>
    </row>
    <row r="299" spans="2:14">
      <c r="B299" s="319"/>
      <c r="C299" s="318"/>
      <c r="D299" s="303"/>
      <c r="E299" s="303"/>
      <c r="F299" s="261">
        <f t="shared" ref="F299" si="30">F298-E299</f>
        <v>0</v>
      </c>
      <c r="G299" s="257">
        <f t="shared" si="29"/>
        <v>0</v>
      </c>
      <c r="N299" t="str">
        <f t="shared" si="26"/>
        <v>ATK</v>
      </c>
    </row>
    <row r="300" spans="2:14">
      <c r="B300" s="493" t="s">
        <v>16</v>
      </c>
      <c r="C300" s="494"/>
      <c r="D300" s="276">
        <f>SUM(D286:D297)</f>
        <v>1</v>
      </c>
      <c r="E300" s="276">
        <f>SUM(E286:E298)</f>
        <v>0</v>
      </c>
      <c r="F300" s="276">
        <f t="shared" ref="F300" si="31">D300-E300</f>
        <v>1</v>
      </c>
      <c r="G300" s="320">
        <f>SUM(G286:G299)</f>
        <v>7215</v>
      </c>
      <c r="N300" t="str">
        <f t="shared" si="26"/>
        <v>ATK</v>
      </c>
    </row>
    <row r="301" spans="2:14">
      <c r="N301" t="str">
        <f t="shared" si="26"/>
        <v>ATK</v>
      </c>
    </row>
    <row r="302" spans="2:14">
      <c r="B302" s="493" t="s">
        <v>18</v>
      </c>
      <c r="C302" s="495"/>
      <c r="D302" s="495"/>
      <c r="E302" s="494"/>
      <c r="F302" s="276" t="s">
        <v>19</v>
      </c>
      <c r="G302" s="279" t="s">
        <v>20</v>
      </c>
      <c r="N302" t="str">
        <f t="shared" si="26"/>
        <v>ATK</v>
      </c>
    </row>
    <row r="303" spans="2:14">
      <c r="B303" s="496" t="str">
        <f>B267</f>
        <v>Saldo Awal 2  Jan 2026</v>
      </c>
      <c r="C303" s="497"/>
      <c r="D303" s="497"/>
      <c r="E303" s="498"/>
      <c r="F303" s="276">
        <f>D286</f>
        <v>1</v>
      </c>
      <c r="G303" s="277">
        <f>G286</f>
        <v>7215</v>
      </c>
      <c r="N303" t="str">
        <f t="shared" si="26"/>
        <v>ATK</v>
      </c>
    </row>
    <row r="304" spans="2:14">
      <c r="B304" s="496" t="str">
        <f>B268</f>
        <v>Nilai Penerimaan Barang Persediaan Tahun 2026</v>
      </c>
      <c r="C304" s="497"/>
      <c r="D304" s="497"/>
      <c r="E304" s="498"/>
      <c r="F304" s="276">
        <f>D300-F303</f>
        <v>0</v>
      </c>
      <c r="G304" s="277">
        <f>G300-G303</f>
        <v>0</v>
      </c>
      <c r="N304" t="str">
        <f t="shared" si="26"/>
        <v>ATK</v>
      </c>
    </row>
    <row r="305" spans="1:14">
      <c r="B305" s="496" t="str">
        <f>B228</f>
        <v>Saldo Akhir 31 Maret 2026</v>
      </c>
      <c r="C305" s="497"/>
      <c r="D305" s="497"/>
      <c r="E305" s="498"/>
      <c r="F305" s="280">
        <f>SUM(B308:B311)</f>
        <v>1</v>
      </c>
      <c r="G305" s="281">
        <f>SUM(D308:E311)</f>
        <v>7215</v>
      </c>
      <c r="N305" t="str">
        <f t="shared" si="26"/>
        <v>ATK</v>
      </c>
    </row>
    <row r="306" spans="1:14">
      <c r="B306" s="282" t="s">
        <v>465</v>
      </c>
      <c r="C306" s="283"/>
      <c r="D306" s="283"/>
      <c r="E306" s="284"/>
      <c r="F306" s="285"/>
      <c r="G306" s="286"/>
      <c r="N306" t="str">
        <f t="shared" si="26"/>
        <v>ATK</v>
      </c>
    </row>
    <row r="307" spans="1:14" ht="30">
      <c r="B307" s="255" t="s">
        <v>22</v>
      </c>
      <c r="C307" s="254" t="s">
        <v>23</v>
      </c>
      <c r="D307" s="499" t="s">
        <v>20</v>
      </c>
      <c r="E307" s="499"/>
      <c r="F307" s="287"/>
      <c r="G307" s="288"/>
      <c r="N307" t="str">
        <f t="shared" si="26"/>
        <v>ATK</v>
      </c>
    </row>
    <row r="308" spans="1:14">
      <c r="B308" s="268">
        <f>F300</f>
        <v>1</v>
      </c>
      <c r="C308" s="293">
        <v>7215</v>
      </c>
      <c r="D308" s="500">
        <f>B308*C308</f>
        <v>7215</v>
      </c>
      <c r="E308" s="500"/>
      <c r="F308" s="285"/>
      <c r="G308" s="286"/>
      <c r="N308" t="str">
        <f t="shared" si="26"/>
        <v>ATK</v>
      </c>
    </row>
    <row r="309" spans="1:14">
      <c r="B309" s="268"/>
      <c r="C309" s="289"/>
      <c r="D309" s="500">
        <f t="shared" ref="D309:D311" si="32">B309*C309</f>
        <v>0</v>
      </c>
      <c r="E309" s="500"/>
      <c r="F309" s="285"/>
      <c r="G309" s="286"/>
      <c r="N309" t="str">
        <f t="shared" si="26"/>
        <v>ATK</v>
      </c>
    </row>
    <row r="310" spans="1:14">
      <c r="B310" s="268"/>
      <c r="C310" s="289"/>
      <c r="D310" s="500">
        <f t="shared" si="32"/>
        <v>0</v>
      </c>
      <c r="E310" s="500"/>
      <c r="F310" s="285"/>
      <c r="G310" s="286"/>
      <c r="N310" t="str">
        <f t="shared" si="26"/>
        <v>ATK</v>
      </c>
    </row>
    <row r="311" spans="1:14">
      <c r="B311" s="268"/>
      <c r="C311" s="289"/>
      <c r="D311" s="500">
        <f t="shared" si="32"/>
        <v>0</v>
      </c>
      <c r="E311" s="500"/>
      <c r="F311" s="285"/>
      <c r="G311" s="286"/>
      <c r="N311" t="str">
        <f t="shared" si="26"/>
        <v>ATK</v>
      </c>
    </row>
    <row r="312" spans="1:14">
      <c r="B312" s="501" t="s">
        <v>24</v>
      </c>
      <c r="C312" s="501"/>
      <c r="D312" s="501"/>
      <c r="E312" s="501"/>
      <c r="F312" s="276">
        <f>F303+F304-F305</f>
        <v>0</v>
      </c>
      <c r="G312" s="277">
        <f>G303+G304-G305</f>
        <v>0</v>
      </c>
      <c r="N312" t="str">
        <f t="shared" si="26"/>
        <v>ATK</v>
      </c>
    </row>
    <row r="313" spans="1:14">
      <c r="N313" t="str">
        <f t="shared" si="26"/>
        <v>ATK</v>
      </c>
    </row>
    <row r="314" spans="1:14">
      <c r="N314" t="str">
        <f t="shared" si="26"/>
        <v>ATK</v>
      </c>
    </row>
    <row r="315" spans="1:14">
      <c r="B315" s="502" t="s">
        <v>0</v>
      </c>
      <c r="C315" s="502"/>
      <c r="D315" s="502"/>
      <c r="E315" s="502"/>
      <c r="F315" s="502"/>
      <c r="G315" s="502"/>
      <c r="N315" t="str">
        <f t="shared" si="26"/>
        <v>ATK</v>
      </c>
    </row>
    <row r="316" spans="1:14">
      <c r="N316" t="str">
        <f t="shared" si="26"/>
        <v>ATK</v>
      </c>
    </row>
    <row r="317" spans="1:14">
      <c r="A317" s="250">
        <v>9</v>
      </c>
      <c r="B317" s="252" t="s">
        <v>1</v>
      </c>
      <c r="C317" s="253" t="str">
        <f>'Rekap Master'!B18</f>
        <v>Binderclips Joyko 155</v>
      </c>
      <c r="G317" s="253"/>
      <c r="N317" t="s">
        <v>524</v>
      </c>
    </row>
    <row r="318" spans="1:14">
      <c r="B318" s="252" t="s">
        <v>3</v>
      </c>
      <c r="C318" s="253" t="s">
        <v>28</v>
      </c>
      <c r="G318" s="253"/>
      <c r="N318" t="str">
        <f t="shared" ref="N318:N352" si="33">N317</f>
        <v>ATK</v>
      </c>
    </row>
    <row r="319" spans="1:14">
      <c r="G319" s="253"/>
      <c r="N319" t="str">
        <f t="shared" si="33"/>
        <v>ATK</v>
      </c>
    </row>
    <row r="320" spans="1:14" s="65" customFormat="1" ht="15" customHeight="1">
      <c r="A320" s="321"/>
      <c r="B320" s="499" t="s">
        <v>5</v>
      </c>
      <c r="C320" s="487" t="s">
        <v>6</v>
      </c>
      <c r="D320" s="499" t="s">
        <v>7</v>
      </c>
      <c r="E320" s="499"/>
      <c r="F320" s="499"/>
      <c r="G320" s="492" t="s">
        <v>8</v>
      </c>
      <c r="N320" t="str">
        <f t="shared" si="33"/>
        <v>ATK</v>
      </c>
    </row>
    <row r="321" spans="1:14" s="65" customFormat="1">
      <c r="A321" s="321"/>
      <c r="B321" s="499"/>
      <c r="C321" s="488"/>
      <c r="D321" s="254" t="s">
        <v>9</v>
      </c>
      <c r="E321" s="254" t="s">
        <v>10</v>
      </c>
      <c r="F321" s="254" t="s">
        <v>11</v>
      </c>
      <c r="G321" s="492"/>
      <c r="N321" t="str">
        <f t="shared" si="33"/>
        <v>ATK</v>
      </c>
    </row>
    <row r="322" spans="1:14" s="65" customFormat="1">
      <c r="A322" s="321"/>
      <c r="B322" s="256">
        <v>46024</v>
      </c>
      <c r="C322" s="322"/>
      <c r="D322" s="346"/>
      <c r="E322" s="258"/>
      <c r="F322" s="258"/>
      <c r="G322" s="257">
        <f t="shared" ref="G322:G336" si="34">C322*D322</f>
        <v>0</v>
      </c>
      <c r="N322" t="str">
        <f t="shared" si="33"/>
        <v>ATK</v>
      </c>
    </row>
    <row r="323" spans="1:14">
      <c r="A323" s="253"/>
      <c r="B323" s="267"/>
      <c r="C323" s="293"/>
      <c r="D323" s="268"/>
      <c r="E323" s="258"/>
      <c r="F323" s="301"/>
      <c r="G323" s="289">
        <f t="shared" si="34"/>
        <v>0</v>
      </c>
      <c r="N323" t="str">
        <f t="shared" si="33"/>
        <v>ATK</v>
      </c>
    </row>
    <row r="324" spans="1:14">
      <c r="B324" s="267"/>
      <c r="C324" s="293"/>
      <c r="D324" s="268"/>
      <c r="E324" s="261"/>
      <c r="F324" s="301"/>
      <c r="G324" s="289">
        <f t="shared" si="34"/>
        <v>0</v>
      </c>
      <c r="N324" t="str">
        <f t="shared" si="33"/>
        <v>ATK</v>
      </c>
    </row>
    <row r="325" spans="1:14">
      <c r="B325" s="267"/>
      <c r="C325" s="294"/>
      <c r="D325" s="264"/>
      <c r="E325" s="261"/>
      <c r="F325" s="258"/>
      <c r="G325" s="295">
        <f>C325*D325</f>
        <v>0</v>
      </c>
      <c r="N325" t="str">
        <f t="shared" si="33"/>
        <v>ATK</v>
      </c>
    </row>
    <row r="326" spans="1:14">
      <c r="B326" s="267"/>
      <c r="C326" s="294"/>
      <c r="D326" s="264"/>
      <c r="E326" s="261"/>
      <c r="F326" s="258"/>
      <c r="G326" s="295">
        <f>C326*D326</f>
        <v>0</v>
      </c>
      <c r="N326" t="str">
        <f t="shared" si="33"/>
        <v>ATK</v>
      </c>
    </row>
    <row r="327" spans="1:14">
      <c r="B327" s="267"/>
      <c r="C327" s="22"/>
      <c r="D327" s="264"/>
      <c r="E327" s="261"/>
      <c r="F327" s="261"/>
      <c r="G327" s="262">
        <f>C327*D327</f>
        <v>0</v>
      </c>
      <c r="N327" t="str">
        <f t="shared" si="33"/>
        <v>ATK</v>
      </c>
    </row>
    <row r="328" spans="1:14">
      <c r="B328" s="256"/>
      <c r="C328" s="22"/>
      <c r="D328" s="264"/>
      <c r="E328" s="261"/>
      <c r="F328" s="261"/>
      <c r="G328" s="262">
        <f t="shared" ref="G328:G335" si="35">C328*D328</f>
        <v>0</v>
      </c>
      <c r="N328" t="str">
        <f t="shared" si="33"/>
        <v>ATK</v>
      </c>
    </row>
    <row r="329" spans="1:14">
      <c r="B329" s="256"/>
      <c r="C329" s="22"/>
      <c r="D329" s="264"/>
      <c r="E329" s="261"/>
      <c r="F329" s="261"/>
      <c r="G329" s="262">
        <f t="shared" si="35"/>
        <v>0</v>
      </c>
      <c r="N329" t="str">
        <f t="shared" si="33"/>
        <v>ATK</v>
      </c>
    </row>
    <row r="330" spans="1:14">
      <c r="B330" s="256"/>
      <c r="C330" s="257"/>
      <c r="D330" s="264"/>
      <c r="E330" s="261"/>
      <c r="F330" s="261"/>
      <c r="G330" s="262">
        <f t="shared" si="35"/>
        <v>0</v>
      </c>
      <c r="N330" t="str">
        <f t="shared" si="33"/>
        <v>ATK</v>
      </c>
    </row>
    <row r="331" spans="1:14">
      <c r="B331" s="256"/>
      <c r="C331" s="257"/>
      <c r="D331" s="264"/>
      <c r="E331" s="261"/>
      <c r="F331" s="261"/>
      <c r="G331" s="262">
        <f t="shared" si="35"/>
        <v>0</v>
      </c>
      <c r="N331" t="str">
        <f t="shared" si="33"/>
        <v>ATK</v>
      </c>
    </row>
    <row r="332" spans="1:14">
      <c r="B332" s="256"/>
      <c r="C332" s="257"/>
      <c r="D332" s="264"/>
      <c r="E332" s="264"/>
      <c r="F332" s="301"/>
      <c r="G332" s="262">
        <f t="shared" si="35"/>
        <v>0</v>
      </c>
      <c r="N332" t="str">
        <f t="shared" si="33"/>
        <v>ATK</v>
      </c>
    </row>
    <row r="333" spans="1:14">
      <c r="B333" s="256"/>
      <c r="C333" s="257"/>
      <c r="D333" s="264"/>
      <c r="E333" s="258"/>
      <c r="F333" s="301"/>
      <c r="G333" s="262">
        <f t="shared" si="35"/>
        <v>0</v>
      </c>
      <c r="N333" t="str">
        <f t="shared" si="33"/>
        <v>ATK</v>
      </c>
    </row>
    <row r="334" spans="1:14">
      <c r="B334" s="256"/>
      <c r="C334" s="257"/>
      <c r="D334" s="271"/>
      <c r="E334" s="258"/>
      <c r="F334" s="301"/>
      <c r="G334" s="262">
        <f t="shared" si="35"/>
        <v>0</v>
      </c>
      <c r="N334" t="str">
        <f t="shared" si="33"/>
        <v>ATK</v>
      </c>
    </row>
    <row r="335" spans="1:14">
      <c r="B335" s="256"/>
      <c r="C335" s="257"/>
      <c r="D335" s="271"/>
      <c r="E335" s="258"/>
      <c r="F335" s="268"/>
      <c r="G335" s="262">
        <f t="shared" si="35"/>
        <v>0</v>
      </c>
      <c r="N335" t="str">
        <f t="shared" si="33"/>
        <v>ATK</v>
      </c>
    </row>
    <row r="336" spans="1:14" ht="15.75">
      <c r="B336" s="270"/>
      <c r="C336" s="81"/>
      <c r="D336" s="274"/>
      <c r="E336" s="274"/>
      <c r="F336" s="268"/>
      <c r="G336" s="289">
        <f t="shared" si="34"/>
        <v>0</v>
      </c>
      <c r="N336" t="str">
        <f t="shared" si="33"/>
        <v>ATK</v>
      </c>
    </row>
    <row r="337" spans="2:14">
      <c r="B337" s="493" t="s">
        <v>16</v>
      </c>
      <c r="C337" s="494"/>
      <c r="D337" s="299">
        <f>SUM(D322:D336)</f>
        <v>0</v>
      </c>
      <c r="E337" s="276">
        <f>SUM(E323:E336)</f>
        <v>0</v>
      </c>
      <c r="F337" s="276">
        <f>D337-E337</f>
        <v>0</v>
      </c>
      <c r="G337" s="277">
        <f>SUM(G322:G336)</f>
        <v>0</v>
      </c>
      <c r="N337" t="str">
        <f t="shared" si="33"/>
        <v>ATK</v>
      </c>
    </row>
    <row r="338" spans="2:14">
      <c r="N338" t="str">
        <f t="shared" si="33"/>
        <v>ATK</v>
      </c>
    </row>
    <row r="339" spans="2:14">
      <c r="B339" s="493" t="s">
        <v>18</v>
      </c>
      <c r="C339" s="495"/>
      <c r="D339" s="495"/>
      <c r="E339" s="494"/>
      <c r="F339" s="276" t="s">
        <v>19</v>
      </c>
      <c r="G339" s="279" t="s">
        <v>20</v>
      </c>
      <c r="N339" t="str">
        <f t="shared" si="33"/>
        <v>ATK</v>
      </c>
    </row>
    <row r="340" spans="2:14">
      <c r="B340" s="496" t="str">
        <f>B303</f>
        <v>Saldo Awal 2  Jan 2026</v>
      </c>
      <c r="C340" s="497"/>
      <c r="D340" s="497"/>
      <c r="E340" s="498"/>
      <c r="F340" s="276">
        <f>D322</f>
        <v>0</v>
      </c>
      <c r="G340" s="277">
        <f>G322</f>
        <v>0</v>
      </c>
      <c r="N340" t="str">
        <f t="shared" si="33"/>
        <v>ATK</v>
      </c>
    </row>
    <row r="341" spans="2:14">
      <c r="B341" s="496" t="str">
        <f>B304</f>
        <v>Nilai Penerimaan Barang Persediaan Tahun 2026</v>
      </c>
      <c r="C341" s="497"/>
      <c r="D341" s="497"/>
      <c r="E341" s="498"/>
      <c r="F341" s="276">
        <f>D337-F340</f>
        <v>0</v>
      </c>
      <c r="G341" s="277">
        <f>G337-G340</f>
        <v>0</v>
      </c>
      <c r="N341" t="str">
        <f t="shared" si="33"/>
        <v>ATK</v>
      </c>
    </row>
    <row r="342" spans="2:14">
      <c r="B342" s="496" t="str">
        <f>B228</f>
        <v>Saldo Akhir 31 Maret 2026</v>
      </c>
      <c r="C342" s="497"/>
      <c r="D342" s="497"/>
      <c r="E342" s="498"/>
      <c r="F342" s="280">
        <f>SUM(B345:B348)</f>
        <v>0</v>
      </c>
      <c r="G342" s="281">
        <f>SUM(D345:E348)</f>
        <v>0</v>
      </c>
      <c r="N342" t="str">
        <f t="shared" si="33"/>
        <v>ATK</v>
      </c>
    </row>
    <row r="343" spans="2:14">
      <c r="B343" s="282" t="s">
        <v>465</v>
      </c>
      <c r="C343" s="283"/>
      <c r="D343" s="283"/>
      <c r="E343" s="284"/>
      <c r="F343" s="285"/>
      <c r="G343" s="286"/>
      <c r="N343" t="str">
        <f t="shared" si="33"/>
        <v>ATK</v>
      </c>
    </row>
    <row r="344" spans="2:14" ht="30">
      <c r="B344" s="255" t="s">
        <v>22</v>
      </c>
      <c r="C344" s="254" t="s">
        <v>23</v>
      </c>
      <c r="D344" s="499" t="s">
        <v>20</v>
      </c>
      <c r="E344" s="499"/>
      <c r="F344" s="287"/>
      <c r="G344" s="288"/>
      <c r="H344" s="66"/>
      <c r="N344" t="str">
        <f t="shared" si="33"/>
        <v>ATK</v>
      </c>
    </row>
    <row r="345" spans="2:14">
      <c r="B345" s="268">
        <f>F337</f>
        <v>0</v>
      </c>
      <c r="C345" s="323">
        <v>18500</v>
      </c>
      <c r="D345" s="500">
        <f>B345*C345</f>
        <v>0</v>
      </c>
      <c r="E345" s="500"/>
      <c r="F345" s="285"/>
      <c r="G345" s="286"/>
      <c r="H345" s="84">
        <v>0</v>
      </c>
      <c r="I345" s="89" t="s">
        <v>12</v>
      </c>
      <c r="N345" t="str">
        <f t="shared" si="33"/>
        <v>ATK</v>
      </c>
    </row>
    <row r="346" spans="2:14">
      <c r="B346" s="324"/>
      <c r="C346" s="323"/>
      <c r="D346" s="500">
        <f>B346*C346</f>
        <v>0</v>
      </c>
      <c r="E346" s="500"/>
      <c r="F346" s="285"/>
      <c r="G346" s="286"/>
      <c r="H346" s="85">
        <v>0</v>
      </c>
      <c r="I346" s="89" t="s">
        <v>13</v>
      </c>
      <c r="N346" t="str">
        <f t="shared" si="33"/>
        <v>ATK</v>
      </c>
    </row>
    <row r="347" spans="2:14">
      <c r="B347" s="268"/>
      <c r="C347" s="289"/>
      <c r="D347" s="500">
        <f t="shared" ref="D347:D348" si="36">B347*C347</f>
        <v>0</v>
      </c>
      <c r="E347" s="500"/>
      <c r="F347" s="285"/>
      <c r="G347" s="286"/>
      <c r="H347" s="87">
        <v>1</v>
      </c>
      <c r="I347" s="89" t="s">
        <v>29</v>
      </c>
      <c r="N347" t="str">
        <f t="shared" si="33"/>
        <v>ATK</v>
      </c>
    </row>
    <row r="348" spans="2:14">
      <c r="B348" s="268"/>
      <c r="C348" s="289"/>
      <c r="D348" s="500">
        <f t="shared" si="36"/>
        <v>0</v>
      </c>
      <c r="E348" s="500"/>
      <c r="F348" s="285"/>
      <c r="G348" s="286"/>
      <c r="H348" s="86">
        <v>0</v>
      </c>
      <c r="I348" s="89" t="s">
        <v>14</v>
      </c>
      <c r="N348" t="str">
        <f t="shared" si="33"/>
        <v>ATK</v>
      </c>
    </row>
    <row r="349" spans="2:14">
      <c r="B349" s="501" t="s">
        <v>24</v>
      </c>
      <c r="C349" s="501"/>
      <c r="D349" s="501"/>
      <c r="E349" s="501"/>
      <c r="F349" s="276">
        <f>F340+F341-F342</f>
        <v>0</v>
      </c>
      <c r="G349" s="277">
        <f>G340+G341-G342</f>
        <v>0</v>
      </c>
      <c r="N349" t="str">
        <f t="shared" si="33"/>
        <v>ATK</v>
      </c>
    </row>
    <row r="350" spans="2:14">
      <c r="N350" t="str">
        <f t="shared" si="33"/>
        <v>ATK</v>
      </c>
    </row>
    <row r="351" spans="2:14">
      <c r="B351" s="502" t="s">
        <v>0</v>
      </c>
      <c r="C351" s="502"/>
      <c r="D351" s="502"/>
      <c r="E351" s="502"/>
      <c r="F351" s="502"/>
      <c r="G351" s="502"/>
      <c r="N351" t="str">
        <f t="shared" si="33"/>
        <v>ATK</v>
      </c>
    </row>
    <row r="352" spans="2:14">
      <c r="N352" t="str">
        <f t="shared" si="33"/>
        <v>ATK</v>
      </c>
    </row>
    <row r="353" spans="1:14">
      <c r="A353" s="250">
        <v>10</v>
      </c>
      <c r="B353" s="252" t="s">
        <v>1</v>
      </c>
      <c r="C353" s="253" t="str">
        <f>'Rekap Master'!B19</f>
        <v>Ballpoint Tezo</v>
      </c>
      <c r="G353" s="253"/>
      <c r="N353" t="s">
        <v>524</v>
      </c>
    </row>
    <row r="354" spans="1:14">
      <c r="B354" s="252" t="s">
        <v>3</v>
      </c>
      <c r="C354" s="253" t="s">
        <v>25</v>
      </c>
      <c r="G354" s="253"/>
      <c r="N354" t="str">
        <f t="shared" ref="N354:N385" si="37">N353</f>
        <v>ATK</v>
      </c>
    </row>
    <row r="355" spans="1:14">
      <c r="G355" s="253"/>
      <c r="N355" t="str">
        <f t="shared" si="37"/>
        <v>ATK</v>
      </c>
    </row>
    <row r="356" spans="1:14">
      <c r="B356" s="499" t="s">
        <v>5</v>
      </c>
      <c r="C356" s="487" t="s">
        <v>6</v>
      </c>
      <c r="D356" s="499" t="s">
        <v>7</v>
      </c>
      <c r="E356" s="499"/>
      <c r="F356" s="499"/>
      <c r="G356" s="492" t="s">
        <v>8</v>
      </c>
      <c r="N356" t="str">
        <f t="shared" si="37"/>
        <v>ATK</v>
      </c>
    </row>
    <row r="357" spans="1:14">
      <c r="B357" s="499"/>
      <c r="C357" s="488"/>
      <c r="D357" s="254" t="s">
        <v>9</v>
      </c>
      <c r="E357" s="254" t="s">
        <v>10</v>
      </c>
      <c r="F357" s="254" t="s">
        <v>11</v>
      </c>
      <c r="G357" s="492"/>
      <c r="N357" t="str">
        <f t="shared" si="37"/>
        <v>ATK</v>
      </c>
    </row>
    <row r="358" spans="1:14">
      <c r="B358" s="256">
        <v>46024</v>
      </c>
      <c r="C358" s="257">
        <v>5500</v>
      </c>
      <c r="D358" s="346">
        <v>4</v>
      </c>
      <c r="E358" s="258">
        <v>0</v>
      </c>
      <c r="F358" s="258">
        <f>D358-E358</f>
        <v>4</v>
      </c>
      <c r="G358" s="257">
        <f>C358*D358</f>
        <v>22000</v>
      </c>
      <c r="N358" t="str">
        <f t="shared" si="37"/>
        <v>ATK</v>
      </c>
    </row>
    <row r="359" spans="1:14">
      <c r="B359" s="267"/>
      <c r="C359" s="435"/>
      <c r="D359" s="346"/>
      <c r="E359" s="258"/>
      <c r="F359" s="258"/>
      <c r="G359" s="257"/>
      <c r="N359" t="str">
        <f t="shared" si="37"/>
        <v>ATK</v>
      </c>
    </row>
    <row r="360" spans="1:14">
      <c r="B360" s="267"/>
      <c r="C360" s="293"/>
      <c r="D360" s="258"/>
      <c r="E360" s="258"/>
      <c r="F360" s="258"/>
      <c r="G360" s="257">
        <f>C360*D360</f>
        <v>0</v>
      </c>
      <c r="N360" t="str">
        <f t="shared" si="37"/>
        <v>ATK</v>
      </c>
    </row>
    <row r="361" spans="1:14">
      <c r="B361" s="267"/>
      <c r="C361" s="293"/>
      <c r="D361" s="258"/>
      <c r="E361" s="258"/>
      <c r="F361" s="258"/>
      <c r="G361" s="257"/>
      <c r="N361" t="str">
        <f t="shared" si="37"/>
        <v>ATK</v>
      </c>
    </row>
    <row r="362" spans="1:14">
      <c r="B362" s="407"/>
      <c r="C362" s="293"/>
      <c r="D362" s="258"/>
      <c r="E362" s="258"/>
      <c r="F362" s="258"/>
      <c r="G362" s="257">
        <f>C362*D362</f>
        <v>0</v>
      </c>
      <c r="N362" t="str">
        <f t="shared" si="37"/>
        <v>ATK</v>
      </c>
    </row>
    <row r="363" spans="1:14">
      <c r="B363" s="429"/>
      <c r="C363" s="293"/>
      <c r="D363" s="258"/>
      <c r="E363" s="258"/>
      <c r="F363" s="258"/>
      <c r="G363" s="257">
        <f t="shared" ref="G363:G376" si="38">C363*D363</f>
        <v>0</v>
      </c>
      <c r="N363" t="str">
        <f t="shared" si="37"/>
        <v>ATK</v>
      </c>
    </row>
    <row r="364" spans="1:14">
      <c r="B364" s="267"/>
      <c r="C364" s="257"/>
      <c r="D364" s="271"/>
      <c r="E364" s="258"/>
      <c r="F364" s="258"/>
      <c r="G364" s="257">
        <f t="shared" si="38"/>
        <v>0</v>
      </c>
      <c r="N364" t="str">
        <f t="shared" si="37"/>
        <v>ATK</v>
      </c>
    </row>
    <row r="365" spans="1:14">
      <c r="B365" s="428"/>
      <c r="C365" s="293"/>
      <c r="D365" s="258"/>
      <c r="E365" s="258"/>
      <c r="F365" s="258"/>
      <c r="G365" s="257">
        <f t="shared" si="38"/>
        <v>0</v>
      </c>
      <c r="N365" t="str">
        <f t="shared" si="37"/>
        <v>ATK</v>
      </c>
    </row>
    <row r="366" spans="1:14">
      <c r="B366" s="267"/>
      <c r="C366" s="257"/>
      <c r="D366" s="274"/>
      <c r="E366" s="258"/>
      <c r="F366" s="258"/>
      <c r="G366" s="257">
        <f t="shared" si="38"/>
        <v>0</v>
      </c>
      <c r="N366" t="str">
        <f t="shared" si="37"/>
        <v>ATK</v>
      </c>
    </row>
    <row r="367" spans="1:14">
      <c r="B367" s="267"/>
      <c r="C367" s="257"/>
      <c r="D367" s="264"/>
      <c r="E367" s="258"/>
      <c r="F367" s="258"/>
      <c r="G367" s="257">
        <f t="shared" si="38"/>
        <v>0</v>
      </c>
      <c r="N367" t="str">
        <f t="shared" si="37"/>
        <v>ATK</v>
      </c>
    </row>
    <row r="368" spans="1:14">
      <c r="B368" s="267"/>
      <c r="C368" s="257"/>
      <c r="D368" s="264"/>
      <c r="E368" s="258"/>
      <c r="F368" s="258"/>
      <c r="G368" s="257">
        <f t="shared" si="38"/>
        <v>0</v>
      </c>
      <c r="N368" t="str">
        <f t="shared" si="37"/>
        <v>ATK</v>
      </c>
    </row>
    <row r="369" spans="2:14">
      <c r="B369" s="267"/>
      <c r="C369" s="257"/>
      <c r="D369" s="264"/>
      <c r="E369" s="258"/>
      <c r="F369" s="258"/>
      <c r="G369" s="257">
        <f t="shared" si="38"/>
        <v>0</v>
      </c>
      <c r="N369" t="str">
        <f t="shared" si="37"/>
        <v>ATK</v>
      </c>
    </row>
    <row r="370" spans="2:14">
      <c r="B370" s="267"/>
      <c r="C370" s="257"/>
      <c r="D370" s="274"/>
      <c r="E370" s="258"/>
      <c r="F370" s="258"/>
      <c r="G370" s="257">
        <f t="shared" si="38"/>
        <v>0</v>
      </c>
      <c r="N370" t="str">
        <f t="shared" si="37"/>
        <v>ATK</v>
      </c>
    </row>
    <row r="371" spans="2:14">
      <c r="B371" s="267"/>
      <c r="C371" s="257"/>
      <c r="D371" s="274"/>
      <c r="E371" s="258"/>
      <c r="F371" s="258"/>
      <c r="G371" s="257">
        <f t="shared" si="38"/>
        <v>0</v>
      </c>
      <c r="N371" t="str">
        <f t="shared" si="37"/>
        <v>ATK</v>
      </c>
    </row>
    <row r="372" spans="2:14">
      <c r="B372" s="256"/>
      <c r="C372" s="257"/>
      <c r="D372" s="271"/>
      <c r="E372" s="258"/>
      <c r="F372" s="258"/>
      <c r="G372" s="257">
        <f t="shared" si="38"/>
        <v>0</v>
      </c>
      <c r="N372" t="str">
        <f t="shared" si="37"/>
        <v>ATK</v>
      </c>
    </row>
    <row r="373" spans="2:14">
      <c r="B373" s="256"/>
      <c r="C373" s="257"/>
      <c r="D373" s="264"/>
      <c r="E373" s="258"/>
      <c r="F373" s="258"/>
      <c r="G373" s="257">
        <f t="shared" si="38"/>
        <v>0</v>
      </c>
      <c r="N373" t="str">
        <f t="shared" si="37"/>
        <v>ATK</v>
      </c>
    </row>
    <row r="374" spans="2:14">
      <c r="B374" s="256"/>
      <c r="C374" s="257"/>
      <c r="D374" s="264"/>
      <c r="E374" s="258"/>
      <c r="F374" s="258"/>
      <c r="G374" s="257">
        <f t="shared" si="38"/>
        <v>0</v>
      </c>
      <c r="N374" t="str">
        <f t="shared" si="37"/>
        <v>ATK</v>
      </c>
    </row>
    <row r="375" spans="2:14">
      <c r="B375" s="256"/>
      <c r="C375" s="257"/>
      <c r="D375" s="264"/>
      <c r="E375" s="258"/>
      <c r="F375" s="258"/>
      <c r="G375" s="257">
        <f t="shared" si="38"/>
        <v>0</v>
      </c>
      <c r="N375" t="str">
        <f t="shared" si="37"/>
        <v>ATK</v>
      </c>
    </row>
    <row r="376" spans="2:14">
      <c r="B376" s="256"/>
      <c r="C376" s="257"/>
      <c r="D376" s="264"/>
      <c r="E376" s="258"/>
      <c r="F376" s="258"/>
      <c r="G376" s="257">
        <f t="shared" si="38"/>
        <v>0</v>
      </c>
      <c r="N376" t="str">
        <f t="shared" si="37"/>
        <v>ATK</v>
      </c>
    </row>
    <row r="377" spans="2:14">
      <c r="B377" s="256"/>
      <c r="C377" s="257"/>
      <c r="D377" s="264"/>
      <c r="E377" s="258"/>
      <c r="F377" s="258"/>
      <c r="G377" s="257"/>
      <c r="N377" t="str">
        <f t="shared" si="37"/>
        <v>ATK</v>
      </c>
    </row>
    <row r="378" spans="2:14">
      <c r="B378" s="256"/>
      <c r="C378" s="257"/>
      <c r="D378" s="264"/>
      <c r="E378" s="258"/>
      <c r="F378" s="258"/>
      <c r="G378" s="257"/>
      <c r="N378" t="str">
        <f t="shared" si="37"/>
        <v>ATK</v>
      </c>
    </row>
    <row r="379" spans="2:14">
      <c r="B379" s="256"/>
      <c r="C379" s="257"/>
      <c r="D379" s="264"/>
      <c r="E379" s="258"/>
      <c r="F379" s="301"/>
      <c r="G379" s="257"/>
      <c r="N379" t="str">
        <f t="shared" si="37"/>
        <v>ATK</v>
      </c>
    </row>
    <row r="380" spans="2:14">
      <c r="B380" s="256"/>
      <c r="C380" s="257"/>
      <c r="D380" s="264"/>
      <c r="E380" s="258"/>
      <c r="F380" s="301"/>
      <c r="G380" s="257"/>
      <c r="N380" t="str">
        <f t="shared" si="37"/>
        <v>ATK</v>
      </c>
    </row>
    <row r="381" spans="2:14">
      <c r="B381" s="256"/>
      <c r="C381" s="257"/>
      <c r="D381" s="274"/>
      <c r="E381" s="274"/>
      <c r="F381" s="301"/>
      <c r="G381" s="257"/>
      <c r="N381" t="str">
        <f t="shared" si="37"/>
        <v>ATK</v>
      </c>
    </row>
    <row r="382" spans="2:14">
      <c r="B382" s="256"/>
      <c r="C382" s="257"/>
      <c r="D382" s="274"/>
      <c r="E382" s="274"/>
      <c r="F382" s="301"/>
      <c r="G382" s="257"/>
      <c r="N382" t="str">
        <f t="shared" si="37"/>
        <v>ATK</v>
      </c>
    </row>
    <row r="383" spans="2:14">
      <c r="B383" s="493" t="s">
        <v>16</v>
      </c>
      <c r="C383" s="494"/>
      <c r="D383" s="276">
        <f>SUM(D358:D377)</f>
        <v>4</v>
      </c>
      <c r="E383" s="299">
        <f>SUM(E358:E376)</f>
        <v>0</v>
      </c>
      <c r="F383" s="276">
        <f>D383-E383</f>
        <v>4</v>
      </c>
      <c r="G383" s="277">
        <f>SUM(G358:G371)</f>
        <v>22000</v>
      </c>
      <c r="N383" t="str">
        <f t="shared" si="37"/>
        <v>ATK</v>
      </c>
    </row>
    <row r="384" spans="2:14">
      <c r="N384" t="str">
        <f t="shared" si="37"/>
        <v>ATK</v>
      </c>
    </row>
    <row r="385" spans="1:14">
      <c r="B385" s="493" t="s">
        <v>18</v>
      </c>
      <c r="C385" s="495"/>
      <c r="D385" s="495"/>
      <c r="E385" s="494"/>
      <c r="F385" s="276" t="s">
        <v>19</v>
      </c>
      <c r="G385" s="279" t="s">
        <v>20</v>
      </c>
      <c r="N385" t="str">
        <f t="shared" si="37"/>
        <v>ATK</v>
      </c>
    </row>
    <row r="386" spans="1:14">
      <c r="B386" s="496" t="str">
        <f>B340</f>
        <v>Saldo Awal 2  Jan 2026</v>
      </c>
      <c r="C386" s="497"/>
      <c r="D386" s="497"/>
      <c r="E386" s="498"/>
      <c r="F386" s="276">
        <f>D358</f>
        <v>4</v>
      </c>
      <c r="G386" s="277">
        <f>G358</f>
        <v>22000</v>
      </c>
      <c r="N386" t="str">
        <f t="shared" ref="N386:N417" si="39">N385</f>
        <v>ATK</v>
      </c>
    </row>
    <row r="387" spans="1:14">
      <c r="B387" s="496" t="str">
        <f>B341</f>
        <v>Nilai Penerimaan Barang Persediaan Tahun 2026</v>
      </c>
      <c r="C387" s="497"/>
      <c r="D387" s="497"/>
      <c r="E387" s="498"/>
      <c r="F387" s="276">
        <f>D383-F386</f>
        <v>0</v>
      </c>
      <c r="G387" s="277">
        <f>G383-G386</f>
        <v>0</v>
      </c>
      <c r="N387" t="str">
        <f t="shared" si="39"/>
        <v>ATK</v>
      </c>
    </row>
    <row r="388" spans="1:14">
      <c r="B388" s="496" t="str">
        <f>B342</f>
        <v>Saldo Akhir 31 Maret 2026</v>
      </c>
      <c r="C388" s="497"/>
      <c r="D388" s="497"/>
      <c r="E388" s="498"/>
      <c r="F388" s="280">
        <f>SUM(B391:B394)</f>
        <v>4</v>
      </c>
      <c r="G388" s="281">
        <f>SUM(D391:E394)</f>
        <v>22000</v>
      </c>
      <c r="N388" t="str">
        <f t="shared" si="39"/>
        <v>ATK</v>
      </c>
    </row>
    <row r="389" spans="1:14">
      <c r="B389" s="282" t="s">
        <v>465</v>
      </c>
      <c r="C389" s="283"/>
      <c r="D389" s="283"/>
      <c r="E389" s="284"/>
      <c r="F389" s="285"/>
      <c r="G389" s="286"/>
      <c r="N389" t="str">
        <f t="shared" si="39"/>
        <v>ATK</v>
      </c>
    </row>
    <row r="390" spans="1:14" ht="30">
      <c r="B390" s="255" t="s">
        <v>22</v>
      </c>
      <c r="C390" s="254" t="s">
        <v>23</v>
      </c>
      <c r="D390" s="499" t="s">
        <v>20</v>
      </c>
      <c r="E390" s="499"/>
      <c r="F390" s="287"/>
      <c r="G390" s="288"/>
      <c r="N390" t="str">
        <f t="shared" si="39"/>
        <v>ATK</v>
      </c>
    </row>
    <row r="391" spans="1:14">
      <c r="B391" s="268">
        <f>F383</f>
        <v>4</v>
      </c>
      <c r="C391" s="257">
        <v>5500</v>
      </c>
      <c r="D391" s="500">
        <f>B391*C391</f>
        <v>22000</v>
      </c>
      <c r="E391" s="500"/>
      <c r="F391" s="285"/>
      <c r="G391" s="286"/>
      <c r="N391" t="str">
        <f t="shared" si="39"/>
        <v>ATK</v>
      </c>
    </row>
    <row r="392" spans="1:14">
      <c r="B392" s="268"/>
      <c r="C392" s="289"/>
      <c r="D392" s="500">
        <f t="shared" ref="D392:D394" si="40">B392*C392</f>
        <v>0</v>
      </c>
      <c r="E392" s="500"/>
      <c r="F392" s="285"/>
      <c r="G392" s="286"/>
      <c r="N392" t="str">
        <f t="shared" si="39"/>
        <v>ATK</v>
      </c>
    </row>
    <row r="393" spans="1:14">
      <c r="B393" s="268"/>
      <c r="C393" s="289"/>
      <c r="D393" s="500">
        <f t="shared" si="40"/>
        <v>0</v>
      </c>
      <c r="E393" s="500"/>
      <c r="F393" s="285"/>
      <c r="G393" s="286"/>
      <c r="N393" t="str">
        <f t="shared" si="39"/>
        <v>ATK</v>
      </c>
    </row>
    <row r="394" spans="1:14">
      <c r="B394" s="268"/>
      <c r="C394" s="289"/>
      <c r="D394" s="500">
        <f t="shared" si="40"/>
        <v>0</v>
      </c>
      <c r="E394" s="500"/>
      <c r="F394" s="285"/>
      <c r="G394" s="286"/>
      <c r="N394" t="str">
        <f t="shared" si="39"/>
        <v>ATK</v>
      </c>
    </row>
    <row r="395" spans="1:14">
      <c r="B395" s="501" t="s">
        <v>24</v>
      </c>
      <c r="C395" s="501"/>
      <c r="D395" s="501"/>
      <c r="E395" s="501"/>
      <c r="F395" s="276">
        <f>F386+F387-F388</f>
        <v>0</v>
      </c>
      <c r="G395" s="277">
        <f>G386+G387-G388</f>
        <v>0</v>
      </c>
      <c r="N395" t="str">
        <f t="shared" si="39"/>
        <v>ATK</v>
      </c>
    </row>
    <row r="396" spans="1:14">
      <c r="N396" t="str">
        <f t="shared" si="39"/>
        <v>ATK</v>
      </c>
    </row>
    <row r="397" spans="1:14">
      <c r="B397" s="502" t="s">
        <v>0</v>
      </c>
      <c r="C397" s="502"/>
      <c r="D397" s="502"/>
      <c r="E397" s="502"/>
      <c r="F397" s="502"/>
      <c r="G397" s="502"/>
      <c r="N397" t="str">
        <f t="shared" si="39"/>
        <v>ATK</v>
      </c>
    </row>
    <row r="398" spans="1:14">
      <c r="N398" t="str">
        <f t="shared" si="39"/>
        <v>ATK</v>
      </c>
    </row>
    <row r="399" spans="1:14">
      <c r="A399" s="250">
        <v>11</v>
      </c>
      <c r="B399" s="252" t="s">
        <v>1</v>
      </c>
      <c r="C399" s="253" t="str">
        <f>'Rekap Master'!B20</f>
        <v>Buku kwitansi ppl sedang</v>
      </c>
      <c r="G399" s="253"/>
      <c r="N399" t="str">
        <f t="shared" si="39"/>
        <v>ATK</v>
      </c>
    </row>
    <row r="400" spans="1:14">
      <c r="B400" s="252" t="s">
        <v>3</v>
      </c>
      <c r="C400" s="253" t="s">
        <v>25</v>
      </c>
      <c r="G400" s="253"/>
      <c r="N400" t="str">
        <f t="shared" si="39"/>
        <v>ATK</v>
      </c>
    </row>
    <row r="401" spans="2:14">
      <c r="G401" s="253"/>
      <c r="N401" t="str">
        <f t="shared" si="39"/>
        <v>ATK</v>
      </c>
    </row>
    <row r="402" spans="2:14" ht="15" customHeight="1">
      <c r="B402" s="499" t="s">
        <v>5</v>
      </c>
      <c r="C402" s="487" t="s">
        <v>6</v>
      </c>
      <c r="D402" s="499" t="s">
        <v>7</v>
      </c>
      <c r="E402" s="499"/>
      <c r="F402" s="499"/>
      <c r="G402" s="492" t="s">
        <v>8</v>
      </c>
      <c r="N402" t="str">
        <f t="shared" si="39"/>
        <v>ATK</v>
      </c>
    </row>
    <row r="403" spans="2:14">
      <c r="B403" s="499"/>
      <c r="C403" s="488"/>
      <c r="D403" s="254" t="s">
        <v>9</v>
      </c>
      <c r="E403" s="254" t="s">
        <v>10</v>
      </c>
      <c r="F403" s="254" t="s">
        <v>11</v>
      </c>
      <c r="G403" s="492"/>
      <c r="N403" t="str">
        <f t="shared" si="39"/>
        <v>ATK</v>
      </c>
    </row>
    <row r="404" spans="2:14">
      <c r="B404" s="256">
        <v>46024</v>
      </c>
      <c r="C404" s="259"/>
      <c r="D404" s="309">
        <v>0</v>
      </c>
      <c r="E404" s="258">
        <v>0</v>
      </c>
      <c r="F404" s="258">
        <f>D404-E404</f>
        <v>0</v>
      </c>
      <c r="G404" s="257">
        <f>C404*D404</f>
        <v>0</v>
      </c>
      <c r="N404" t="str">
        <f t="shared" si="39"/>
        <v>ATK</v>
      </c>
    </row>
    <row r="405" spans="2:14">
      <c r="B405" s="256"/>
      <c r="C405" s="257"/>
      <c r="D405" s="346"/>
      <c r="E405" s="258"/>
      <c r="F405" s="258"/>
      <c r="G405" s="289">
        <f>C405*D405</f>
        <v>0</v>
      </c>
      <c r="N405" t="str">
        <f t="shared" si="39"/>
        <v>ATK</v>
      </c>
    </row>
    <row r="406" spans="2:14">
      <c r="B406" s="256"/>
      <c r="C406" s="257"/>
      <c r="D406" s="274"/>
      <c r="E406" s="274"/>
      <c r="F406" s="301"/>
      <c r="G406" s="289">
        <f t="shared" ref="G406:G414" si="41">C406*D406</f>
        <v>0</v>
      </c>
      <c r="N406" t="str">
        <f t="shared" si="39"/>
        <v>ATK</v>
      </c>
    </row>
    <row r="407" spans="2:14">
      <c r="B407" s="256"/>
      <c r="C407" s="257"/>
      <c r="D407" s="274"/>
      <c r="E407" s="274"/>
      <c r="F407" s="301"/>
      <c r="G407" s="289">
        <f t="shared" si="41"/>
        <v>0</v>
      </c>
      <c r="N407" t="str">
        <f t="shared" si="39"/>
        <v>ATK</v>
      </c>
    </row>
    <row r="408" spans="2:14">
      <c r="B408" s="256"/>
      <c r="C408" s="257"/>
      <c r="D408" s="274"/>
      <c r="E408" s="274"/>
      <c r="F408" s="301"/>
      <c r="G408" s="289">
        <f t="shared" si="41"/>
        <v>0</v>
      </c>
      <c r="N408" t="str">
        <f t="shared" si="39"/>
        <v>ATK</v>
      </c>
    </row>
    <row r="409" spans="2:14">
      <c r="B409" s="256"/>
      <c r="C409" s="257"/>
      <c r="D409" s="274"/>
      <c r="E409" s="274"/>
      <c r="F409" s="301"/>
      <c r="G409" s="289"/>
      <c r="N409" t="str">
        <f t="shared" si="39"/>
        <v>ATK</v>
      </c>
    </row>
    <row r="410" spans="2:14">
      <c r="B410" s="256"/>
      <c r="C410" s="257"/>
      <c r="D410" s="274"/>
      <c r="E410" s="274"/>
      <c r="F410" s="301"/>
      <c r="G410" s="289"/>
      <c r="N410" t="str">
        <f t="shared" si="39"/>
        <v>ATK</v>
      </c>
    </row>
    <row r="411" spans="2:14">
      <c r="B411" s="256"/>
      <c r="C411" s="257"/>
      <c r="D411" s="274"/>
      <c r="E411" s="274"/>
      <c r="F411" s="268"/>
      <c r="G411" s="289">
        <f t="shared" si="41"/>
        <v>0</v>
      </c>
      <c r="N411" t="str">
        <f t="shared" si="39"/>
        <v>ATK</v>
      </c>
    </row>
    <row r="412" spans="2:14">
      <c r="B412" s="256"/>
      <c r="C412" s="257"/>
      <c r="D412" s="274"/>
      <c r="E412" s="274"/>
      <c r="F412" s="258"/>
      <c r="G412" s="257">
        <f t="shared" si="41"/>
        <v>0</v>
      </c>
      <c r="N412" t="str">
        <f t="shared" si="39"/>
        <v>ATK</v>
      </c>
    </row>
    <row r="413" spans="2:14">
      <c r="B413" s="256"/>
      <c r="C413" s="257"/>
      <c r="D413" s="274"/>
      <c r="E413" s="274"/>
      <c r="F413" s="268"/>
      <c r="G413" s="289">
        <f t="shared" si="41"/>
        <v>0</v>
      </c>
      <c r="N413" t="str">
        <f t="shared" si="39"/>
        <v>ATK</v>
      </c>
    </row>
    <row r="414" spans="2:14">
      <c r="B414" s="256"/>
      <c r="C414" s="257"/>
      <c r="D414" s="274"/>
      <c r="E414" s="274"/>
      <c r="F414" s="268"/>
      <c r="G414" s="289">
        <f t="shared" si="41"/>
        <v>0</v>
      </c>
      <c r="N414" t="str">
        <f t="shared" si="39"/>
        <v>ATK</v>
      </c>
    </row>
    <row r="415" spans="2:14">
      <c r="B415" s="493" t="s">
        <v>16</v>
      </c>
      <c r="C415" s="494"/>
      <c r="D415" s="299">
        <f>SUM(D405:D414)</f>
        <v>0</v>
      </c>
      <c r="E415" s="276">
        <f>SUM(E405:E414)</f>
        <v>0</v>
      </c>
      <c r="F415" s="276">
        <f>D415-E415</f>
        <v>0</v>
      </c>
      <c r="G415" s="277">
        <f>SUM(G404:G414)</f>
        <v>0</v>
      </c>
      <c r="N415" t="str">
        <f t="shared" si="39"/>
        <v>ATK</v>
      </c>
    </row>
    <row r="416" spans="2:14">
      <c r="B416" s="493" t="s">
        <v>18</v>
      </c>
      <c r="C416" s="495"/>
      <c r="D416" s="495"/>
      <c r="E416" s="494"/>
      <c r="F416" s="276" t="s">
        <v>19</v>
      </c>
      <c r="G416" s="279" t="s">
        <v>20</v>
      </c>
      <c r="N416" t="str">
        <f t="shared" si="39"/>
        <v>ATK</v>
      </c>
    </row>
    <row r="417" spans="1:14">
      <c r="B417" s="496" t="str">
        <f>B386</f>
        <v>Saldo Awal 2  Jan 2026</v>
      </c>
      <c r="C417" s="497"/>
      <c r="D417" s="497"/>
      <c r="E417" s="498"/>
      <c r="F417" s="276">
        <f>D404</f>
        <v>0</v>
      </c>
      <c r="G417" s="277">
        <f>G404</f>
        <v>0</v>
      </c>
      <c r="N417" t="str">
        <f t="shared" si="39"/>
        <v>ATK</v>
      </c>
    </row>
    <row r="418" spans="1:14">
      <c r="B418" s="496" t="str">
        <f>B387</f>
        <v>Nilai Penerimaan Barang Persediaan Tahun 2026</v>
      </c>
      <c r="C418" s="497"/>
      <c r="D418" s="497"/>
      <c r="E418" s="498"/>
      <c r="F418" s="276">
        <f>D415-F417</f>
        <v>0</v>
      </c>
      <c r="G418" s="277">
        <f>G415-G417</f>
        <v>0</v>
      </c>
      <c r="N418" t="str">
        <f t="shared" ref="N418:N449" si="42">N417</f>
        <v>ATK</v>
      </c>
    </row>
    <row r="419" spans="1:14">
      <c r="B419" s="496" t="str">
        <f>B388</f>
        <v>Saldo Akhir 31 Maret 2026</v>
      </c>
      <c r="C419" s="497"/>
      <c r="D419" s="497"/>
      <c r="E419" s="498"/>
      <c r="F419" s="280">
        <f>SUM(B422:B425)</f>
        <v>0</v>
      </c>
      <c r="G419" s="281">
        <f>SUM(D422:E425)</f>
        <v>0</v>
      </c>
      <c r="N419" t="str">
        <f t="shared" si="42"/>
        <v>ATK</v>
      </c>
    </row>
    <row r="420" spans="1:14">
      <c r="B420" s="282" t="s">
        <v>465</v>
      </c>
      <c r="C420" s="283"/>
      <c r="D420" s="283"/>
      <c r="E420" s="284"/>
      <c r="F420" s="285"/>
      <c r="G420" s="286"/>
      <c r="N420" t="str">
        <f t="shared" si="42"/>
        <v>ATK</v>
      </c>
    </row>
    <row r="421" spans="1:14" ht="30">
      <c r="B421" s="255" t="s">
        <v>22</v>
      </c>
      <c r="C421" s="254" t="s">
        <v>23</v>
      </c>
      <c r="D421" s="499" t="s">
        <v>20</v>
      </c>
      <c r="E421" s="499"/>
      <c r="F421" s="287"/>
      <c r="G421" s="288"/>
      <c r="N421" t="str">
        <f t="shared" si="42"/>
        <v>ATK</v>
      </c>
    </row>
    <row r="422" spans="1:14">
      <c r="B422" s="325"/>
      <c r="C422" s="289"/>
      <c r="D422" s="500">
        <f>B422*C422</f>
        <v>0</v>
      </c>
      <c r="E422" s="500"/>
      <c r="F422" s="285"/>
      <c r="G422" s="286"/>
      <c r="N422" t="str">
        <f t="shared" si="42"/>
        <v>ATK</v>
      </c>
    </row>
    <row r="423" spans="1:14">
      <c r="B423" s="326"/>
      <c r="C423" s="289"/>
      <c r="D423" s="500">
        <f t="shared" ref="D423:D425" si="43">B423*C423</f>
        <v>0</v>
      </c>
      <c r="E423" s="500"/>
      <c r="F423" s="285"/>
      <c r="G423" s="286"/>
      <c r="N423" t="str">
        <f t="shared" si="42"/>
        <v>ATK</v>
      </c>
    </row>
    <row r="424" spans="1:14">
      <c r="B424" s="326"/>
      <c r="C424" s="289"/>
      <c r="D424" s="500">
        <f t="shared" si="43"/>
        <v>0</v>
      </c>
      <c r="E424" s="500"/>
      <c r="F424" s="285"/>
      <c r="G424" s="286"/>
      <c r="N424" t="str">
        <f t="shared" si="42"/>
        <v>ATK</v>
      </c>
    </row>
    <row r="425" spans="1:14">
      <c r="B425" s="326"/>
      <c r="C425" s="289"/>
      <c r="D425" s="500">
        <f t="shared" si="43"/>
        <v>0</v>
      </c>
      <c r="E425" s="500"/>
      <c r="F425" s="285"/>
      <c r="G425" s="286"/>
      <c r="N425" t="str">
        <f t="shared" si="42"/>
        <v>ATK</v>
      </c>
    </row>
    <row r="426" spans="1:14">
      <c r="B426" s="501" t="s">
        <v>24</v>
      </c>
      <c r="C426" s="501"/>
      <c r="D426" s="501"/>
      <c r="E426" s="501"/>
      <c r="F426" s="276">
        <f>F417+F418-F419</f>
        <v>0</v>
      </c>
      <c r="G426" s="277">
        <f>G417+G418-G419</f>
        <v>0</v>
      </c>
      <c r="N426" t="str">
        <f t="shared" si="42"/>
        <v>ATK</v>
      </c>
    </row>
    <row r="427" spans="1:14">
      <c r="N427" t="str">
        <f t="shared" si="42"/>
        <v>ATK</v>
      </c>
    </row>
    <row r="428" spans="1:14">
      <c r="N428" t="str">
        <f t="shared" si="42"/>
        <v>ATK</v>
      </c>
    </row>
    <row r="429" spans="1:14">
      <c r="B429" s="502" t="s">
        <v>0</v>
      </c>
      <c r="C429" s="502"/>
      <c r="D429" s="502"/>
      <c r="E429" s="502"/>
      <c r="F429" s="502"/>
      <c r="G429" s="502"/>
      <c r="N429" t="str">
        <f t="shared" si="42"/>
        <v>ATK</v>
      </c>
    </row>
    <row r="430" spans="1:14">
      <c r="N430" t="str">
        <f t="shared" si="42"/>
        <v>ATK</v>
      </c>
    </row>
    <row r="431" spans="1:14">
      <c r="A431" s="250">
        <v>12</v>
      </c>
      <c r="B431" s="252" t="s">
        <v>1</v>
      </c>
      <c r="C431" s="253" t="str">
        <f>'Rekap Master'!B21</f>
        <v>Buku Ekpedisi</v>
      </c>
      <c r="G431" s="253"/>
      <c r="N431" t="str">
        <f t="shared" si="42"/>
        <v>ATK</v>
      </c>
    </row>
    <row r="432" spans="1:14">
      <c r="B432" s="252" t="s">
        <v>3</v>
      </c>
      <c r="C432" s="253" t="s">
        <v>27</v>
      </c>
      <c r="G432" s="253"/>
      <c r="N432" t="str">
        <f t="shared" si="42"/>
        <v>ATK</v>
      </c>
    </row>
    <row r="433" spans="2:14">
      <c r="G433" s="253"/>
      <c r="N433" t="str">
        <f t="shared" si="42"/>
        <v>ATK</v>
      </c>
    </row>
    <row r="434" spans="2:14" ht="15" customHeight="1">
      <c r="B434" s="499" t="s">
        <v>5</v>
      </c>
      <c r="C434" s="487" t="s">
        <v>6</v>
      </c>
      <c r="D434" s="499" t="s">
        <v>7</v>
      </c>
      <c r="E434" s="499"/>
      <c r="F434" s="499"/>
      <c r="G434" s="492" t="s">
        <v>8</v>
      </c>
      <c r="N434" t="str">
        <f t="shared" si="42"/>
        <v>ATK</v>
      </c>
    </row>
    <row r="435" spans="2:14">
      <c r="B435" s="499"/>
      <c r="C435" s="488"/>
      <c r="D435" s="254" t="s">
        <v>9</v>
      </c>
      <c r="E435" s="254" t="s">
        <v>10</v>
      </c>
      <c r="F435" s="254" t="s">
        <v>11</v>
      </c>
      <c r="G435" s="492"/>
      <c r="N435" t="str">
        <f t="shared" si="42"/>
        <v>ATK</v>
      </c>
    </row>
    <row r="436" spans="2:14">
      <c r="B436" s="256">
        <v>46024</v>
      </c>
      <c r="C436" s="257"/>
      <c r="D436" s="309"/>
      <c r="E436" s="258"/>
      <c r="F436" s="258"/>
      <c r="G436" s="257">
        <f>C436*D436</f>
        <v>0</v>
      </c>
      <c r="N436" t="str">
        <f t="shared" si="42"/>
        <v>ATK</v>
      </c>
    </row>
    <row r="437" spans="2:14">
      <c r="B437" s="256"/>
      <c r="C437" s="257"/>
      <c r="D437" s="258"/>
      <c r="E437" s="258"/>
      <c r="F437" s="258"/>
      <c r="G437" s="257">
        <f t="shared" ref="G437:G439" si="44">C437*D437</f>
        <v>0</v>
      </c>
      <c r="N437" t="str">
        <f t="shared" si="42"/>
        <v>ATK</v>
      </c>
    </row>
    <row r="438" spans="2:14">
      <c r="B438" s="256"/>
      <c r="C438" s="257"/>
      <c r="D438" s="271"/>
      <c r="E438" s="258"/>
      <c r="F438" s="258"/>
      <c r="G438" s="289">
        <f t="shared" si="44"/>
        <v>0</v>
      </c>
      <c r="N438" t="str">
        <f t="shared" si="42"/>
        <v>ATK</v>
      </c>
    </row>
    <row r="439" spans="2:14">
      <c r="B439" s="256"/>
      <c r="C439" s="257"/>
      <c r="D439" s="271"/>
      <c r="E439" s="258"/>
      <c r="F439" s="258"/>
      <c r="G439" s="289">
        <f t="shared" si="44"/>
        <v>0</v>
      </c>
      <c r="N439" t="str">
        <f t="shared" si="42"/>
        <v>ATK</v>
      </c>
    </row>
    <row r="440" spans="2:14">
      <c r="B440" s="302"/>
      <c r="C440" s="83"/>
      <c r="D440" s="327"/>
      <c r="E440" s="328"/>
      <c r="F440" s="268"/>
      <c r="G440" s="289"/>
      <c r="N440" t="str">
        <f t="shared" si="42"/>
        <v>ATK</v>
      </c>
    </row>
    <row r="441" spans="2:14" ht="15.75">
      <c r="B441" s="270"/>
      <c r="C441" s="83"/>
      <c r="D441" s="329"/>
      <c r="E441" s="328"/>
      <c r="F441" s="268"/>
      <c r="G441" s="289"/>
      <c r="N441" t="str">
        <f t="shared" si="42"/>
        <v>ATK</v>
      </c>
    </row>
    <row r="442" spans="2:14">
      <c r="B442" s="311"/>
      <c r="C442" s="96"/>
      <c r="D442" s="303"/>
      <c r="E442" s="303"/>
      <c r="F442" s="268"/>
      <c r="G442" s="289"/>
      <c r="N442" t="str">
        <f t="shared" si="42"/>
        <v>ATK</v>
      </c>
    </row>
    <row r="443" spans="2:14">
      <c r="B443" s="493" t="s">
        <v>16</v>
      </c>
      <c r="C443" s="494"/>
      <c r="D443" s="276">
        <f>SUM(D436:D442)</f>
        <v>0</v>
      </c>
      <c r="E443" s="276">
        <f>SUM(E437:E442)</f>
        <v>0</v>
      </c>
      <c r="F443" s="276">
        <f>D443-E443</f>
        <v>0</v>
      </c>
      <c r="G443" s="277">
        <f>SUM(G436:G442)</f>
        <v>0</v>
      </c>
      <c r="N443" t="str">
        <f t="shared" si="42"/>
        <v>ATK</v>
      </c>
    </row>
    <row r="444" spans="2:14">
      <c r="N444" t="str">
        <f t="shared" si="42"/>
        <v>ATK</v>
      </c>
    </row>
    <row r="445" spans="2:14">
      <c r="B445" s="493" t="s">
        <v>18</v>
      </c>
      <c r="C445" s="495"/>
      <c r="D445" s="495"/>
      <c r="E445" s="494"/>
      <c r="F445" s="276" t="s">
        <v>19</v>
      </c>
      <c r="G445" s="279" t="s">
        <v>20</v>
      </c>
      <c r="N445" t="str">
        <f t="shared" si="42"/>
        <v>ATK</v>
      </c>
    </row>
    <row r="446" spans="2:14">
      <c r="B446" s="496" t="str">
        <f>B417</f>
        <v>Saldo Awal 2  Jan 2026</v>
      </c>
      <c r="C446" s="497"/>
      <c r="D446" s="497"/>
      <c r="E446" s="498"/>
      <c r="F446" s="276">
        <f>D436</f>
        <v>0</v>
      </c>
      <c r="G446" s="277">
        <f>G436</f>
        <v>0</v>
      </c>
      <c r="N446" t="str">
        <f t="shared" si="42"/>
        <v>ATK</v>
      </c>
    </row>
    <row r="447" spans="2:14">
      <c r="B447" s="496" t="str">
        <f>B418</f>
        <v>Nilai Penerimaan Barang Persediaan Tahun 2026</v>
      </c>
      <c r="C447" s="497"/>
      <c r="D447" s="497"/>
      <c r="E447" s="498"/>
      <c r="F447" s="276">
        <f>D443-F446</f>
        <v>0</v>
      </c>
      <c r="G447" s="277">
        <f>G443-G446</f>
        <v>0</v>
      </c>
      <c r="N447" t="str">
        <f t="shared" si="42"/>
        <v>ATK</v>
      </c>
    </row>
    <row r="448" spans="2:14">
      <c r="B448" s="496" t="str">
        <f>B419</f>
        <v>Saldo Akhir 31 Maret 2026</v>
      </c>
      <c r="C448" s="497"/>
      <c r="D448" s="497"/>
      <c r="E448" s="498"/>
      <c r="F448" s="280">
        <f>SUM(B451:B454)</f>
        <v>0</v>
      </c>
      <c r="G448" s="281">
        <f>SUM(D451:E454)</f>
        <v>0</v>
      </c>
      <c r="N448" t="str">
        <f t="shared" si="42"/>
        <v>ATK</v>
      </c>
    </row>
    <row r="449" spans="1:14">
      <c r="B449" s="282" t="s">
        <v>465</v>
      </c>
      <c r="C449" s="283"/>
      <c r="D449" s="283"/>
      <c r="E449" s="284"/>
      <c r="F449" s="285"/>
      <c r="G449" s="286"/>
      <c r="N449" t="str">
        <f t="shared" si="42"/>
        <v>ATK</v>
      </c>
    </row>
    <row r="450" spans="1:14" ht="30">
      <c r="B450" s="255" t="s">
        <v>22</v>
      </c>
      <c r="C450" s="254" t="s">
        <v>23</v>
      </c>
      <c r="D450" s="499" t="s">
        <v>20</v>
      </c>
      <c r="E450" s="499"/>
      <c r="F450" s="287"/>
      <c r="G450" s="288"/>
      <c r="N450" t="str">
        <f t="shared" ref="N450:N459" si="45">N449</f>
        <v>ATK</v>
      </c>
    </row>
    <row r="451" spans="1:14">
      <c r="B451" s="268">
        <f>F443</f>
        <v>0</v>
      </c>
      <c r="C451" s="257">
        <v>12500</v>
      </c>
      <c r="D451" s="500">
        <f>B451*C451</f>
        <v>0</v>
      </c>
      <c r="E451" s="500"/>
      <c r="F451" s="285"/>
      <c r="G451" s="286"/>
      <c r="N451" t="str">
        <f t="shared" si="45"/>
        <v>ATK</v>
      </c>
    </row>
    <row r="452" spans="1:14">
      <c r="B452" s="268"/>
      <c r="C452" s="289"/>
      <c r="D452" s="500">
        <f t="shared" ref="D452:D454" si="46">B452*C452</f>
        <v>0</v>
      </c>
      <c r="E452" s="500"/>
      <c r="F452" s="285"/>
      <c r="G452" s="286"/>
      <c r="N452" t="str">
        <f t="shared" si="45"/>
        <v>ATK</v>
      </c>
    </row>
    <row r="453" spans="1:14">
      <c r="B453" s="268"/>
      <c r="C453" s="289"/>
      <c r="D453" s="500">
        <f t="shared" si="46"/>
        <v>0</v>
      </c>
      <c r="E453" s="500"/>
      <c r="F453" s="285"/>
      <c r="G453" s="286"/>
      <c r="N453" t="str">
        <f t="shared" si="45"/>
        <v>ATK</v>
      </c>
    </row>
    <row r="454" spans="1:14">
      <c r="B454" s="268"/>
      <c r="C454" s="289"/>
      <c r="D454" s="500">
        <f t="shared" si="46"/>
        <v>0</v>
      </c>
      <c r="E454" s="500"/>
      <c r="F454" s="285"/>
      <c r="G454" s="286"/>
      <c r="N454" t="str">
        <f t="shared" si="45"/>
        <v>ATK</v>
      </c>
    </row>
    <row r="455" spans="1:14">
      <c r="B455" s="501" t="s">
        <v>24</v>
      </c>
      <c r="C455" s="501"/>
      <c r="D455" s="501"/>
      <c r="E455" s="501"/>
      <c r="F455" s="276">
        <f>F446+F447-F448</f>
        <v>0</v>
      </c>
      <c r="G455" s="277">
        <f>G446+G447-G448</f>
        <v>0</v>
      </c>
      <c r="N455" t="str">
        <f t="shared" si="45"/>
        <v>ATK</v>
      </c>
    </row>
    <row r="456" spans="1:14">
      <c r="N456" t="str">
        <f t="shared" si="45"/>
        <v>ATK</v>
      </c>
    </row>
    <row r="457" spans="1:14">
      <c r="N457" t="str">
        <f t="shared" si="45"/>
        <v>ATK</v>
      </c>
    </row>
    <row r="458" spans="1:14">
      <c r="B458" s="502" t="s">
        <v>0</v>
      </c>
      <c r="C458" s="502"/>
      <c r="D458" s="502"/>
      <c r="E458" s="502"/>
      <c r="F458" s="502"/>
      <c r="G458" s="502"/>
      <c r="N458" t="str">
        <f t="shared" si="45"/>
        <v>ATK</v>
      </c>
    </row>
    <row r="459" spans="1:14">
      <c r="N459" t="str">
        <f t="shared" si="45"/>
        <v>ATK</v>
      </c>
    </row>
    <row r="460" spans="1:14">
      <c r="A460" s="250">
        <v>13</v>
      </c>
      <c r="B460" s="252" t="s">
        <v>1</v>
      </c>
      <c r="C460" s="253" t="str">
        <f>'Rekap Master'!B22</f>
        <v>Cutter  L-500</v>
      </c>
      <c r="G460" s="253"/>
      <c r="N460" t="s">
        <v>524</v>
      </c>
    </row>
    <row r="461" spans="1:14">
      <c r="B461" s="252" t="s">
        <v>3</v>
      </c>
      <c r="C461" s="253" t="s">
        <v>27</v>
      </c>
      <c r="G461" s="253"/>
      <c r="N461" t="str">
        <f t="shared" ref="N461:N497" si="47">N460</f>
        <v>ATK</v>
      </c>
    </row>
    <row r="462" spans="1:14">
      <c r="G462" s="253"/>
      <c r="N462" t="str">
        <f t="shared" si="47"/>
        <v>ATK</v>
      </c>
    </row>
    <row r="463" spans="1:14">
      <c r="B463" s="499" t="s">
        <v>5</v>
      </c>
      <c r="C463" s="487" t="s">
        <v>6</v>
      </c>
      <c r="D463" s="499" t="s">
        <v>7</v>
      </c>
      <c r="E463" s="499"/>
      <c r="F463" s="499"/>
      <c r="G463" s="492" t="s">
        <v>8</v>
      </c>
      <c r="N463" t="str">
        <f t="shared" si="47"/>
        <v>ATK</v>
      </c>
    </row>
    <row r="464" spans="1:14">
      <c r="B464" s="499"/>
      <c r="C464" s="488"/>
      <c r="D464" s="254" t="s">
        <v>9</v>
      </c>
      <c r="E464" s="254" t="s">
        <v>10</v>
      </c>
      <c r="F464" s="254" t="s">
        <v>11</v>
      </c>
      <c r="G464" s="492"/>
      <c r="N464" t="str">
        <f t="shared" si="47"/>
        <v>ATK</v>
      </c>
    </row>
    <row r="465" spans="2:14">
      <c r="B465" s="256">
        <v>46024</v>
      </c>
      <c r="C465" s="257"/>
      <c r="D465" s="346"/>
      <c r="E465" s="258"/>
      <c r="F465" s="258"/>
      <c r="G465" s="257">
        <f>C465*D465</f>
        <v>0</v>
      </c>
      <c r="N465" t="str">
        <f t="shared" si="47"/>
        <v>ATK</v>
      </c>
    </row>
    <row r="466" spans="2:14">
      <c r="B466" s="256"/>
      <c r="C466" s="257"/>
      <c r="D466" s="258"/>
      <c r="E466" s="258"/>
      <c r="F466" s="258"/>
      <c r="G466" s="257">
        <f>C466*D466</f>
        <v>0</v>
      </c>
      <c r="N466" t="str">
        <f t="shared" si="47"/>
        <v>ATK</v>
      </c>
    </row>
    <row r="467" spans="2:14">
      <c r="B467" s="256"/>
      <c r="C467" s="257"/>
      <c r="D467" s="258"/>
      <c r="E467" s="258"/>
      <c r="F467" s="258"/>
      <c r="G467" s="257">
        <f t="shared" ref="G467:G471" si="48">C467*D467</f>
        <v>0</v>
      </c>
      <c r="N467" t="str">
        <f t="shared" si="47"/>
        <v>ATK</v>
      </c>
    </row>
    <row r="468" spans="2:14">
      <c r="B468" s="256"/>
      <c r="C468" s="257"/>
      <c r="D468" s="271"/>
      <c r="E468" s="258"/>
      <c r="F468" s="258"/>
      <c r="G468" s="257">
        <f>C468*D468</f>
        <v>0</v>
      </c>
      <c r="N468" t="str">
        <f t="shared" si="47"/>
        <v>ATK</v>
      </c>
    </row>
    <row r="469" spans="2:14">
      <c r="B469" s="256"/>
      <c r="C469" s="257"/>
      <c r="D469" s="258"/>
      <c r="E469" s="258"/>
      <c r="F469" s="258"/>
      <c r="G469" s="257">
        <f t="shared" si="48"/>
        <v>0</v>
      </c>
      <c r="N469" t="str">
        <f t="shared" si="47"/>
        <v>ATK</v>
      </c>
    </row>
    <row r="470" spans="2:14">
      <c r="B470" s="256"/>
      <c r="C470" s="293"/>
      <c r="D470" s="261"/>
      <c r="E470" s="261"/>
      <c r="F470" s="261"/>
      <c r="G470" s="257">
        <f t="shared" si="48"/>
        <v>0</v>
      </c>
      <c r="N470" t="str">
        <f t="shared" si="47"/>
        <v>ATK</v>
      </c>
    </row>
    <row r="471" spans="2:14">
      <c r="B471" s="256"/>
      <c r="C471" s="260"/>
      <c r="D471" s="261"/>
      <c r="E471" s="261"/>
      <c r="F471" s="261"/>
      <c r="G471" s="257">
        <f t="shared" si="48"/>
        <v>0</v>
      </c>
      <c r="N471" t="str">
        <f t="shared" si="47"/>
        <v>ATK</v>
      </c>
    </row>
    <row r="472" spans="2:14">
      <c r="B472" s="330"/>
      <c r="C472" s="260"/>
      <c r="D472" s="261"/>
      <c r="E472" s="261"/>
      <c r="F472" s="261"/>
      <c r="G472" s="262"/>
      <c r="N472" t="str">
        <f t="shared" si="47"/>
        <v>ATK</v>
      </c>
    </row>
    <row r="473" spans="2:14">
      <c r="B473" s="256"/>
      <c r="C473" s="257"/>
      <c r="D473" s="271"/>
      <c r="E473" s="258"/>
      <c r="F473" s="301"/>
      <c r="G473" s="289">
        <f t="shared" ref="G473:G480" si="49">C473*D473</f>
        <v>0</v>
      </c>
      <c r="N473" t="str">
        <f t="shared" si="47"/>
        <v>ATK</v>
      </c>
    </row>
    <row r="474" spans="2:14">
      <c r="B474" s="298"/>
      <c r="C474" s="331"/>
      <c r="D474" s="274"/>
      <c r="E474" s="274"/>
      <c r="F474" s="268"/>
      <c r="G474" s="289">
        <f t="shared" si="49"/>
        <v>0</v>
      </c>
      <c r="N474" t="str">
        <f t="shared" si="47"/>
        <v>ATK</v>
      </c>
    </row>
    <row r="475" spans="2:14">
      <c r="B475" s="298"/>
      <c r="C475" s="331"/>
      <c r="D475" s="274"/>
      <c r="E475" s="274"/>
      <c r="F475" s="268"/>
      <c r="G475" s="289">
        <f t="shared" si="49"/>
        <v>0</v>
      </c>
      <c r="N475" t="str">
        <f t="shared" si="47"/>
        <v>ATK</v>
      </c>
    </row>
    <row r="476" spans="2:14">
      <c r="B476" s="302"/>
      <c r="C476" s="332"/>
      <c r="D476" s="309"/>
      <c r="E476" s="258"/>
      <c r="F476" s="258"/>
      <c r="G476" s="257">
        <f t="shared" si="49"/>
        <v>0</v>
      </c>
      <c r="H476" s="84">
        <v>3</v>
      </c>
      <c r="I476" s="89" t="s">
        <v>12</v>
      </c>
      <c r="N476" t="str">
        <f t="shared" si="47"/>
        <v>ATK</v>
      </c>
    </row>
    <row r="477" spans="2:14">
      <c r="B477" s="298"/>
      <c r="C477" s="331"/>
      <c r="D477" s="274"/>
      <c r="E477" s="274"/>
      <c r="F477" s="268"/>
      <c r="G477" s="289">
        <f t="shared" si="49"/>
        <v>0</v>
      </c>
      <c r="H477" s="85">
        <v>0</v>
      </c>
      <c r="I477" s="89" t="s">
        <v>13</v>
      </c>
      <c r="N477" t="str">
        <f t="shared" si="47"/>
        <v>ATK</v>
      </c>
    </row>
    <row r="478" spans="2:14">
      <c r="B478" s="298"/>
      <c r="C478" s="331"/>
      <c r="D478" s="274"/>
      <c r="E478" s="274"/>
      <c r="F478" s="268"/>
      <c r="G478" s="289">
        <f t="shared" si="49"/>
        <v>0</v>
      </c>
      <c r="H478" s="87">
        <v>0</v>
      </c>
      <c r="I478" s="89" t="s">
        <v>29</v>
      </c>
      <c r="N478" t="str">
        <f t="shared" si="47"/>
        <v>ATK</v>
      </c>
    </row>
    <row r="479" spans="2:14" ht="15.75">
      <c r="B479" s="270"/>
      <c r="C479" s="331"/>
      <c r="D479" s="274"/>
      <c r="E479" s="274"/>
      <c r="F479" s="268"/>
      <c r="G479" s="289">
        <f t="shared" si="49"/>
        <v>0</v>
      </c>
      <c r="H479" s="86">
        <v>0</v>
      </c>
      <c r="I479" s="89" t="s">
        <v>14</v>
      </c>
      <c r="N479" t="str">
        <f t="shared" si="47"/>
        <v>ATK</v>
      </c>
    </row>
    <row r="480" spans="2:14" ht="15.75">
      <c r="B480" s="270"/>
      <c r="C480" s="331"/>
      <c r="D480" s="274"/>
      <c r="E480" s="274"/>
      <c r="F480" s="268"/>
      <c r="G480" s="289">
        <f t="shared" si="49"/>
        <v>0</v>
      </c>
      <c r="H480" s="91">
        <v>0</v>
      </c>
      <c r="I480" s="89" t="s">
        <v>30</v>
      </c>
      <c r="N480" t="str">
        <f t="shared" si="47"/>
        <v>ATK</v>
      </c>
    </row>
    <row r="481" spans="2:14">
      <c r="B481" s="493" t="s">
        <v>16</v>
      </c>
      <c r="C481" s="494"/>
      <c r="D481" s="276">
        <f>SUM(D465:D480)</f>
        <v>0</v>
      </c>
      <c r="E481" s="276">
        <f>SUM(E466:E480)</f>
        <v>0</v>
      </c>
      <c r="F481" s="276">
        <f>D481-E481</f>
        <v>0</v>
      </c>
      <c r="G481" s="277">
        <f>SUM(G465:G480)</f>
        <v>0</v>
      </c>
      <c r="H481" s="92"/>
      <c r="I481" s="89"/>
      <c r="N481" t="str">
        <f t="shared" si="47"/>
        <v>ATK</v>
      </c>
    </row>
    <row r="482" spans="2:14">
      <c r="N482" t="str">
        <f t="shared" si="47"/>
        <v>ATK</v>
      </c>
    </row>
    <row r="483" spans="2:14">
      <c r="B483" s="493" t="s">
        <v>18</v>
      </c>
      <c r="C483" s="495"/>
      <c r="D483" s="495"/>
      <c r="E483" s="494"/>
      <c r="F483" s="276" t="s">
        <v>19</v>
      </c>
      <c r="G483" s="279" t="s">
        <v>20</v>
      </c>
      <c r="N483" t="str">
        <f t="shared" si="47"/>
        <v>ATK</v>
      </c>
    </row>
    <row r="484" spans="2:14">
      <c r="B484" s="496" t="str">
        <f>B446</f>
        <v>Saldo Awal 2  Jan 2026</v>
      </c>
      <c r="C484" s="497"/>
      <c r="D484" s="497"/>
      <c r="E484" s="498"/>
      <c r="F484" s="333">
        <f>D465</f>
        <v>0</v>
      </c>
      <c r="G484" s="277">
        <f>G465</f>
        <v>0</v>
      </c>
      <c r="N484" t="str">
        <f t="shared" si="47"/>
        <v>ATK</v>
      </c>
    </row>
    <row r="485" spans="2:14">
      <c r="B485" s="496" t="str">
        <f>B447</f>
        <v>Nilai Penerimaan Barang Persediaan Tahun 2026</v>
      </c>
      <c r="C485" s="497"/>
      <c r="D485" s="497"/>
      <c r="E485" s="498"/>
      <c r="F485" s="333">
        <f>D481-F484</f>
        <v>0</v>
      </c>
      <c r="G485" s="277">
        <f>G481-G484</f>
        <v>0</v>
      </c>
      <c r="N485" t="str">
        <f t="shared" si="47"/>
        <v>ATK</v>
      </c>
    </row>
    <row r="486" spans="2:14">
      <c r="B486" s="496" t="str">
        <f>B448</f>
        <v>Saldo Akhir 31 Maret 2026</v>
      </c>
      <c r="C486" s="497"/>
      <c r="D486" s="497"/>
      <c r="E486" s="498"/>
      <c r="F486" s="280">
        <f>SUM(B489:B492)</f>
        <v>0</v>
      </c>
      <c r="G486" s="281">
        <f>SUM(D489:E492)</f>
        <v>0</v>
      </c>
      <c r="N486" t="str">
        <f t="shared" si="47"/>
        <v>ATK</v>
      </c>
    </row>
    <row r="487" spans="2:14">
      <c r="B487" s="282" t="s">
        <v>465</v>
      </c>
      <c r="C487" s="283"/>
      <c r="D487" s="283"/>
      <c r="E487" s="284"/>
      <c r="F487" s="285"/>
      <c r="G487" s="286"/>
      <c r="N487" t="str">
        <f t="shared" si="47"/>
        <v>ATK</v>
      </c>
    </row>
    <row r="488" spans="2:14" ht="30">
      <c r="B488" s="255" t="s">
        <v>22</v>
      </c>
      <c r="C488" s="254" t="s">
        <v>23</v>
      </c>
      <c r="D488" s="499" t="s">
        <v>20</v>
      </c>
      <c r="E488" s="499"/>
      <c r="F488" s="287"/>
      <c r="G488" s="288"/>
      <c r="N488" t="str">
        <f t="shared" si="47"/>
        <v>ATK</v>
      </c>
    </row>
    <row r="489" spans="2:14">
      <c r="B489" s="268"/>
      <c r="C489" s="257"/>
      <c r="D489" s="500">
        <f>B489*C489</f>
        <v>0</v>
      </c>
      <c r="E489" s="500"/>
      <c r="F489" s="285"/>
      <c r="G489" s="286"/>
      <c r="N489" t="str">
        <f t="shared" si="47"/>
        <v>ATK</v>
      </c>
    </row>
    <row r="490" spans="2:14">
      <c r="B490" s="268">
        <f>F481</f>
        <v>0</v>
      </c>
      <c r="C490" s="293">
        <v>17000</v>
      </c>
      <c r="D490" s="500">
        <f t="shared" ref="D490:D492" si="50">B490*C490</f>
        <v>0</v>
      </c>
      <c r="E490" s="500"/>
      <c r="F490" s="285"/>
      <c r="G490" s="286"/>
      <c r="N490" t="str">
        <f t="shared" si="47"/>
        <v>ATK</v>
      </c>
    </row>
    <row r="491" spans="2:14">
      <c r="B491" s="268"/>
      <c r="C491" s="289"/>
      <c r="D491" s="500">
        <f t="shared" si="50"/>
        <v>0</v>
      </c>
      <c r="E491" s="500"/>
      <c r="F491" s="285"/>
      <c r="G491" s="286"/>
      <c r="N491" t="str">
        <f t="shared" si="47"/>
        <v>ATK</v>
      </c>
    </row>
    <row r="492" spans="2:14">
      <c r="B492" s="268"/>
      <c r="C492" s="289"/>
      <c r="D492" s="500">
        <f t="shared" si="50"/>
        <v>0</v>
      </c>
      <c r="E492" s="500"/>
      <c r="F492" s="285"/>
      <c r="G492" s="286"/>
      <c r="N492" t="str">
        <f t="shared" si="47"/>
        <v>ATK</v>
      </c>
    </row>
    <row r="493" spans="2:14">
      <c r="B493" s="501" t="s">
        <v>24</v>
      </c>
      <c r="C493" s="501"/>
      <c r="D493" s="501"/>
      <c r="E493" s="501"/>
      <c r="F493" s="333">
        <f>F484+F485-F486</f>
        <v>0</v>
      </c>
      <c r="G493" s="277">
        <f>G484+G485-G486</f>
        <v>0</v>
      </c>
      <c r="N493" t="str">
        <f t="shared" si="47"/>
        <v>ATK</v>
      </c>
    </row>
    <row r="494" spans="2:14">
      <c r="N494" t="str">
        <f t="shared" si="47"/>
        <v>ATK</v>
      </c>
    </row>
    <row r="495" spans="2:14">
      <c r="N495" t="str">
        <f t="shared" si="47"/>
        <v>ATK</v>
      </c>
    </row>
    <row r="496" spans="2:14">
      <c r="B496" s="502" t="s">
        <v>0</v>
      </c>
      <c r="C496" s="502"/>
      <c r="D496" s="502"/>
      <c r="E496" s="502"/>
      <c r="F496" s="502"/>
      <c r="G496" s="502"/>
      <c r="N496" t="str">
        <f t="shared" si="47"/>
        <v>ATK</v>
      </c>
    </row>
    <row r="497" spans="1:14">
      <c r="N497" t="str">
        <f t="shared" si="47"/>
        <v>ATK</v>
      </c>
    </row>
    <row r="498" spans="1:14">
      <c r="A498" s="250">
        <v>14</v>
      </c>
      <c r="B498" s="252" t="s">
        <v>1</v>
      </c>
      <c r="C498" s="253" t="str">
        <f>'Rekap Master'!B23</f>
        <v>Cutter A-300</v>
      </c>
      <c r="G498" s="253"/>
      <c r="N498" t="s">
        <v>524</v>
      </c>
    </row>
    <row r="499" spans="1:14">
      <c r="B499" s="252" t="s">
        <v>3</v>
      </c>
      <c r="C499" s="253" t="s">
        <v>31</v>
      </c>
      <c r="G499" s="253"/>
      <c r="N499" t="str">
        <f t="shared" ref="N499:N530" si="51">N498</f>
        <v>ATK</v>
      </c>
    </row>
    <row r="500" spans="1:14">
      <c r="G500" s="253"/>
      <c r="N500" t="str">
        <f t="shared" si="51"/>
        <v>ATK</v>
      </c>
    </row>
    <row r="501" spans="1:14" ht="15" customHeight="1">
      <c r="B501" s="499" t="s">
        <v>5</v>
      </c>
      <c r="C501" s="487" t="s">
        <v>6</v>
      </c>
      <c r="D501" s="499" t="s">
        <v>7</v>
      </c>
      <c r="E501" s="499"/>
      <c r="F501" s="499"/>
      <c r="G501" s="492" t="s">
        <v>8</v>
      </c>
      <c r="N501" t="str">
        <f t="shared" si="51"/>
        <v>ATK</v>
      </c>
    </row>
    <row r="502" spans="1:14">
      <c r="B502" s="499"/>
      <c r="C502" s="488"/>
      <c r="D502" s="254" t="s">
        <v>9</v>
      </c>
      <c r="E502" s="254" t="s">
        <v>10</v>
      </c>
      <c r="F502" s="254" t="s">
        <v>11</v>
      </c>
      <c r="G502" s="492"/>
      <c r="N502" t="str">
        <f t="shared" si="51"/>
        <v>ATK</v>
      </c>
    </row>
    <row r="503" spans="1:14">
      <c r="B503" s="256">
        <v>46024</v>
      </c>
      <c r="C503" s="257"/>
      <c r="D503" s="258"/>
      <c r="E503" s="258"/>
      <c r="F503" s="258">
        <f>D503-E503</f>
        <v>0</v>
      </c>
      <c r="G503" s="257">
        <f>C503*D503</f>
        <v>0</v>
      </c>
      <c r="N503" t="str">
        <f t="shared" si="51"/>
        <v>ATK</v>
      </c>
    </row>
    <row r="504" spans="1:14">
      <c r="B504" s="256"/>
      <c r="C504" s="257"/>
      <c r="D504" s="258"/>
      <c r="E504" s="258"/>
      <c r="F504" s="258"/>
      <c r="G504" s="257">
        <f>C504*D504</f>
        <v>0</v>
      </c>
      <c r="N504" t="str">
        <f t="shared" si="51"/>
        <v>ATK</v>
      </c>
    </row>
    <row r="505" spans="1:14">
      <c r="B505" s="428"/>
      <c r="C505" s="257"/>
      <c r="D505" s="258"/>
      <c r="E505" s="258"/>
      <c r="F505" s="258"/>
      <c r="G505" s="257">
        <f t="shared" ref="G505" si="52">C505*D505</f>
        <v>0</v>
      </c>
      <c r="N505" t="str">
        <f t="shared" si="51"/>
        <v>ATK</v>
      </c>
    </row>
    <row r="506" spans="1:14">
      <c r="B506" s="330"/>
      <c r="C506" s="263"/>
      <c r="D506" s="264"/>
      <c r="E506" s="261"/>
      <c r="F506" s="261"/>
      <c r="G506" s="262"/>
      <c r="N506" t="str">
        <f t="shared" si="51"/>
        <v>ATK</v>
      </c>
    </row>
    <row r="507" spans="1:14" ht="15.75">
      <c r="B507" s="270"/>
      <c r="C507" s="334"/>
      <c r="D507" s="274"/>
      <c r="E507" s="274"/>
      <c r="F507" s="268"/>
      <c r="G507" s="257">
        <f t="shared" ref="G507:G516" si="53">C507*D507</f>
        <v>0</v>
      </c>
      <c r="N507" t="str">
        <f t="shared" si="51"/>
        <v>ATK</v>
      </c>
    </row>
    <row r="508" spans="1:14" ht="15.75">
      <c r="B508" s="305"/>
      <c r="C508" s="334"/>
      <c r="D508" s="274"/>
      <c r="E508" s="274"/>
      <c r="F508" s="268"/>
      <c r="G508" s="257">
        <f t="shared" si="53"/>
        <v>0</v>
      </c>
      <c r="N508" t="str">
        <f t="shared" si="51"/>
        <v>ATK</v>
      </c>
    </row>
    <row r="509" spans="1:14" ht="15.75">
      <c r="B509" s="270"/>
      <c r="C509" s="334"/>
      <c r="D509" s="274"/>
      <c r="E509" s="274"/>
      <c r="F509" s="268"/>
      <c r="G509" s="257">
        <f t="shared" si="53"/>
        <v>0</v>
      </c>
      <c r="N509" t="str">
        <f t="shared" si="51"/>
        <v>ATK</v>
      </c>
    </row>
    <row r="510" spans="1:14" ht="15.75">
      <c r="B510" s="305"/>
      <c r="C510" s="334"/>
      <c r="D510" s="274"/>
      <c r="E510" s="274"/>
      <c r="F510" s="268"/>
      <c r="G510" s="257">
        <f t="shared" si="53"/>
        <v>0</v>
      </c>
      <c r="N510" t="str">
        <f t="shared" si="51"/>
        <v>ATK</v>
      </c>
    </row>
    <row r="511" spans="1:14">
      <c r="B511" s="302"/>
      <c r="C511" s="334"/>
      <c r="D511" s="274"/>
      <c r="E511" s="274"/>
      <c r="F511" s="268"/>
      <c r="G511" s="257">
        <f t="shared" si="53"/>
        <v>0</v>
      </c>
      <c r="N511" t="str">
        <f t="shared" si="51"/>
        <v>ATK</v>
      </c>
    </row>
    <row r="512" spans="1:14" ht="15.75">
      <c r="B512" s="270"/>
      <c r="C512" s="334"/>
      <c r="D512" s="274"/>
      <c r="E512" s="274"/>
      <c r="F512" s="268"/>
      <c r="G512" s="257">
        <f t="shared" si="53"/>
        <v>0</v>
      </c>
      <c r="N512" t="str">
        <f t="shared" si="51"/>
        <v>ATK</v>
      </c>
    </row>
    <row r="513" spans="2:14" ht="15.75">
      <c r="B513" s="270"/>
      <c r="C513" s="334"/>
      <c r="D513" s="274"/>
      <c r="E513" s="274"/>
      <c r="F513" s="268"/>
      <c r="G513" s="257">
        <f t="shared" si="53"/>
        <v>0</v>
      </c>
      <c r="N513" t="str">
        <f t="shared" si="51"/>
        <v>ATK</v>
      </c>
    </row>
    <row r="514" spans="2:14" ht="15.75">
      <c r="B514" s="270"/>
      <c r="C514" s="334"/>
      <c r="D514" s="274"/>
      <c r="E514" s="274"/>
      <c r="F514" s="268"/>
      <c r="G514" s="257">
        <f t="shared" si="53"/>
        <v>0</v>
      </c>
      <c r="N514" t="str">
        <f t="shared" si="51"/>
        <v>ATK</v>
      </c>
    </row>
    <row r="515" spans="2:14" ht="15.75">
      <c r="B515" s="270"/>
      <c r="C515" s="334"/>
      <c r="D515" s="274"/>
      <c r="E515" s="274"/>
      <c r="F515" s="268"/>
      <c r="G515" s="289">
        <f t="shared" si="53"/>
        <v>0</v>
      </c>
      <c r="N515" t="str">
        <f t="shared" si="51"/>
        <v>ATK</v>
      </c>
    </row>
    <row r="516" spans="2:14" ht="15.75">
      <c r="B516" s="270"/>
      <c r="C516" s="334"/>
      <c r="D516" s="274"/>
      <c r="E516" s="274"/>
      <c r="F516" s="268"/>
      <c r="G516" s="289">
        <f t="shared" si="53"/>
        <v>0</v>
      </c>
      <c r="N516" t="str">
        <f t="shared" si="51"/>
        <v>ATK</v>
      </c>
    </row>
    <row r="517" spans="2:14">
      <c r="B517" s="493" t="s">
        <v>16</v>
      </c>
      <c r="C517" s="494"/>
      <c r="D517" s="299">
        <f>SUM(D504:D516)</f>
        <v>0</v>
      </c>
      <c r="E517" s="276">
        <f>SUM(E504:E516)</f>
        <v>0</v>
      </c>
      <c r="F517" s="276">
        <f>D517-E517</f>
        <v>0</v>
      </c>
      <c r="G517" s="277">
        <f>SUM(G503:G516)</f>
        <v>0</v>
      </c>
      <c r="N517" t="str">
        <f t="shared" si="51"/>
        <v>ATK</v>
      </c>
    </row>
    <row r="518" spans="2:14">
      <c r="N518" t="str">
        <f t="shared" si="51"/>
        <v>ATK</v>
      </c>
    </row>
    <row r="519" spans="2:14">
      <c r="B519" s="493" t="s">
        <v>18</v>
      </c>
      <c r="C519" s="495"/>
      <c r="D519" s="495"/>
      <c r="E519" s="494"/>
      <c r="F519" s="276" t="s">
        <v>19</v>
      </c>
      <c r="G519" s="279" t="s">
        <v>20</v>
      </c>
      <c r="N519" t="str">
        <f t="shared" si="51"/>
        <v>ATK</v>
      </c>
    </row>
    <row r="520" spans="2:14">
      <c r="B520" s="496" t="str">
        <f>B484</f>
        <v>Saldo Awal 2  Jan 2026</v>
      </c>
      <c r="C520" s="497"/>
      <c r="D520" s="497"/>
      <c r="E520" s="498"/>
      <c r="F520" s="276">
        <f>D503</f>
        <v>0</v>
      </c>
      <c r="G520" s="277">
        <f>G503</f>
        <v>0</v>
      </c>
      <c r="N520" t="str">
        <f t="shared" si="51"/>
        <v>ATK</v>
      </c>
    </row>
    <row r="521" spans="2:14">
      <c r="B521" s="496" t="str">
        <f>B485</f>
        <v>Nilai Penerimaan Barang Persediaan Tahun 2026</v>
      </c>
      <c r="C521" s="497"/>
      <c r="D521" s="497"/>
      <c r="E521" s="498"/>
      <c r="F521" s="276">
        <f>D517-F520</f>
        <v>0</v>
      </c>
      <c r="G521" s="277">
        <f>G517-G520</f>
        <v>0</v>
      </c>
      <c r="N521" t="str">
        <f t="shared" si="51"/>
        <v>ATK</v>
      </c>
    </row>
    <row r="522" spans="2:14">
      <c r="B522" s="496" t="str">
        <f>B486</f>
        <v>Saldo Akhir 31 Maret 2026</v>
      </c>
      <c r="C522" s="497"/>
      <c r="D522" s="497"/>
      <c r="E522" s="498"/>
      <c r="F522" s="280">
        <f>SUM(B525:B528)</f>
        <v>0</v>
      </c>
      <c r="G522" s="281">
        <f>SUM(D525:E528)</f>
        <v>0</v>
      </c>
      <c r="N522" t="str">
        <f t="shared" si="51"/>
        <v>ATK</v>
      </c>
    </row>
    <row r="523" spans="2:14">
      <c r="B523" s="282" t="s">
        <v>465</v>
      </c>
      <c r="C523" s="283"/>
      <c r="D523" s="283"/>
      <c r="E523" s="284"/>
      <c r="F523" s="285"/>
      <c r="G523" s="286"/>
      <c r="N523" t="str">
        <f t="shared" si="51"/>
        <v>ATK</v>
      </c>
    </row>
    <row r="524" spans="2:14" ht="30">
      <c r="B524" s="255" t="s">
        <v>22</v>
      </c>
      <c r="C524" s="254" t="s">
        <v>23</v>
      </c>
      <c r="D524" s="499" t="s">
        <v>20</v>
      </c>
      <c r="E524" s="499"/>
      <c r="F524" s="287"/>
      <c r="G524" s="288"/>
      <c r="N524" t="str">
        <f t="shared" si="51"/>
        <v>ATK</v>
      </c>
    </row>
    <row r="525" spans="2:14">
      <c r="B525" s="268"/>
      <c r="C525" s="289"/>
      <c r="D525" s="500">
        <f>B525*C525</f>
        <v>0</v>
      </c>
      <c r="E525" s="500"/>
      <c r="F525" s="285"/>
      <c r="G525" s="286"/>
      <c r="N525" t="str">
        <f t="shared" si="51"/>
        <v>ATK</v>
      </c>
    </row>
    <row r="526" spans="2:14">
      <c r="B526" s="268"/>
      <c r="C526" s="289"/>
      <c r="D526" s="500">
        <f t="shared" ref="D526:D528" si="54">B526*C526</f>
        <v>0</v>
      </c>
      <c r="E526" s="500"/>
      <c r="F526" s="285"/>
      <c r="G526" s="286"/>
      <c r="N526" t="str">
        <f t="shared" si="51"/>
        <v>ATK</v>
      </c>
    </row>
    <row r="527" spans="2:14">
      <c r="B527" s="268"/>
      <c r="C527" s="289"/>
      <c r="D527" s="500">
        <f t="shared" si="54"/>
        <v>0</v>
      </c>
      <c r="E527" s="500"/>
      <c r="F527" s="285"/>
      <c r="G527" s="286"/>
      <c r="N527" t="str">
        <f t="shared" si="51"/>
        <v>ATK</v>
      </c>
    </row>
    <row r="528" spans="2:14">
      <c r="B528" s="268"/>
      <c r="C528" s="289"/>
      <c r="D528" s="500">
        <f t="shared" si="54"/>
        <v>0</v>
      </c>
      <c r="E528" s="500"/>
      <c r="F528" s="285"/>
      <c r="G528" s="286"/>
      <c r="N528" t="str">
        <f t="shared" si="51"/>
        <v>ATK</v>
      </c>
    </row>
    <row r="529" spans="1:14">
      <c r="B529" s="501" t="s">
        <v>24</v>
      </c>
      <c r="C529" s="501"/>
      <c r="D529" s="501"/>
      <c r="E529" s="501"/>
      <c r="F529" s="276">
        <f>F520+F521-F522</f>
        <v>0</v>
      </c>
      <c r="G529" s="277">
        <f>G520+G521-G522</f>
        <v>0</v>
      </c>
      <c r="N529" t="str">
        <f t="shared" si="51"/>
        <v>ATK</v>
      </c>
    </row>
    <row r="530" spans="1:14">
      <c r="N530" t="str">
        <f t="shared" si="51"/>
        <v>ATK</v>
      </c>
    </row>
    <row r="531" spans="1:14">
      <c r="N531" t="str">
        <f t="shared" ref="N531:N563" si="55">N530</f>
        <v>ATK</v>
      </c>
    </row>
    <row r="532" spans="1:14">
      <c r="B532" s="502" t="s">
        <v>0</v>
      </c>
      <c r="C532" s="502"/>
      <c r="D532" s="502"/>
      <c r="E532" s="502"/>
      <c r="F532" s="502"/>
      <c r="G532" s="502"/>
      <c r="N532" t="str">
        <f t="shared" si="55"/>
        <v>ATK</v>
      </c>
    </row>
    <row r="533" spans="1:14">
      <c r="N533" t="str">
        <f t="shared" si="55"/>
        <v>ATK</v>
      </c>
    </row>
    <row r="534" spans="1:14">
      <c r="A534" s="250">
        <v>15</v>
      </c>
      <c r="B534" s="252" t="s">
        <v>1</v>
      </c>
      <c r="C534" s="253" t="str">
        <f>'Rekap Master'!B24</f>
        <v>Luxe 32 GB Type c</v>
      </c>
      <c r="G534" s="253"/>
      <c r="N534" t="str">
        <f t="shared" si="55"/>
        <v>ATK</v>
      </c>
    </row>
    <row r="535" spans="1:14">
      <c r="B535" s="252" t="s">
        <v>3</v>
      </c>
      <c r="C535" s="253" t="s">
        <v>31</v>
      </c>
      <c r="G535" s="253"/>
      <c r="N535" t="str">
        <f t="shared" si="55"/>
        <v>ATK</v>
      </c>
    </row>
    <row r="536" spans="1:14">
      <c r="G536" s="253"/>
      <c r="N536" t="str">
        <f t="shared" si="55"/>
        <v>ATK</v>
      </c>
    </row>
    <row r="537" spans="1:14" ht="15" customHeight="1">
      <c r="B537" s="499" t="s">
        <v>5</v>
      </c>
      <c r="C537" s="487" t="s">
        <v>6</v>
      </c>
      <c r="D537" s="499" t="s">
        <v>7</v>
      </c>
      <c r="E537" s="499"/>
      <c r="F537" s="499"/>
      <c r="G537" s="492" t="s">
        <v>8</v>
      </c>
      <c r="N537" t="str">
        <f t="shared" si="55"/>
        <v>ATK</v>
      </c>
    </row>
    <row r="538" spans="1:14">
      <c r="B538" s="499"/>
      <c r="C538" s="488"/>
      <c r="D538" s="254" t="s">
        <v>9</v>
      </c>
      <c r="E538" s="254" t="s">
        <v>10</v>
      </c>
      <c r="F538" s="254" t="s">
        <v>11</v>
      </c>
      <c r="G538" s="492"/>
      <c r="N538" t="str">
        <f t="shared" si="55"/>
        <v>ATK</v>
      </c>
    </row>
    <row r="539" spans="1:14">
      <c r="B539" s="256">
        <v>46024</v>
      </c>
      <c r="C539" s="257"/>
      <c r="D539" s="258"/>
      <c r="E539" s="258"/>
      <c r="F539" s="258">
        <f>D539-E539</f>
        <v>0</v>
      </c>
      <c r="G539" s="257">
        <f>C539*D539</f>
        <v>0</v>
      </c>
      <c r="N539" t="str">
        <f t="shared" si="55"/>
        <v>ATK</v>
      </c>
    </row>
    <row r="540" spans="1:14">
      <c r="B540" s="256"/>
      <c r="C540" s="257"/>
      <c r="D540" s="271"/>
      <c r="E540" s="258"/>
      <c r="F540" s="258"/>
      <c r="G540" s="272"/>
      <c r="N540" t="str">
        <f t="shared" si="55"/>
        <v>ATK</v>
      </c>
    </row>
    <row r="541" spans="1:14">
      <c r="B541" s="256"/>
      <c r="C541" s="81"/>
      <c r="D541" s="266"/>
      <c r="E541" s="268"/>
      <c r="F541" s="258"/>
      <c r="G541" s="272"/>
      <c r="N541" t="str">
        <f t="shared" si="55"/>
        <v>ATK</v>
      </c>
    </row>
    <row r="542" spans="1:14">
      <c r="B542" s="256"/>
      <c r="C542" s="81"/>
      <c r="D542" s="266"/>
      <c r="E542" s="268"/>
      <c r="F542" s="258"/>
      <c r="G542" s="272"/>
      <c r="N542" t="str">
        <f t="shared" si="55"/>
        <v>ATK</v>
      </c>
    </row>
    <row r="543" spans="1:14">
      <c r="B543" s="302"/>
      <c r="C543" s="335"/>
      <c r="D543" s="336"/>
      <c r="E543" s="336"/>
      <c r="F543" s="268"/>
      <c r="G543" s="289">
        <f t="shared" ref="G543:G546" si="56">C543*D543</f>
        <v>0</v>
      </c>
      <c r="N543" t="str">
        <f t="shared" si="55"/>
        <v>ATK</v>
      </c>
    </row>
    <row r="544" spans="1:14">
      <c r="B544" s="302"/>
      <c r="C544" s="335"/>
      <c r="D544" s="337"/>
      <c r="E544" s="337"/>
      <c r="F544" s="268">
        <f t="shared" ref="F544:F545" si="57">D544+F541-E544</f>
        <v>0</v>
      </c>
      <c r="G544" s="289">
        <f t="shared" si="56"/>
        <v>0</v>
      </c>
      <c r="N544" t="str">
        <f t="shared" si="55"/>
        <v>ATK</v>
      </c>
    </row>
    <row r="545" spans="2:14">
      <c r="B545" s="302"/>
      <c r="C545" s="335"/>
      <c r="D545" s="337"/>
      <c r="E545" s="337"/>
      <c r="F545" s="268">
        <f t="shared" si="57"/>
        <v>0</v>
      </c>
      <c r="G545" s="289">
        <f t="shared" si="56"/>
        <v>0</v>
      </c>
      <c r="N545" t="str">
        <f t="shared" si="55"/>
        <v>ATK</v>
      </c>
    </row>
    <row r="546" spans="2:14" ht="15.75">
      <c r="B546" s="270"/>
      <c r="C546" s="335"/>
      <c r="D546" s="328"/>
      <c r="E546" s="328"/>
      <c r="F546" s="268"/>
      <c r="G546" s="289">
        <f t="shared" si="56"/>
        <v>0</v>
      </c>
      <c r="N546" t="str">
        <f t="shared" si="55"/>
        <v>ATK</v>
      </c>
    </row>
    <row r="547" spans="2:14">
      <c r="B547" s="493" t="s">
        <v>16</v>
      </c>
      <c r="C547" s="494"/>
      <c r="D547" s="299">
        <f>SUM(D540:D546)</f>
        <v>0</v>
      </c>
      <c r="E547" s="299">
        <f>SUM(E540:E546)</f>
        <v>0</v>
      </c>
      <c r="F547" s="276">
        <f>D547-E547</f>
        <v>0</v>
      </c>
      <c r="G547" s="277">
        <f>SUM(G539:G546)</f>
        <v>0</v>
      </c>
      <c r="N547" t="str">
        <f t="shared" si="55"/>
        <v>ATK</v>
      </c>
    </row>
    <row r="548" spans="2:14">
      <c r="N548" t="str">
        <f t="shared" si="55"/>
        <v>ATK</v>
      </c>
    </row>
    <row r="549" spans="2:14">
      <c r="B549" s="493" t="s">
        <v>18</v>
      </c>
      <c r="C549" s="495"/>
      <c r="D549" s="495"/>
      <c r="E549" s="494"/>
      <c r="F549" s="276" t="s">
        <v>19</v>
      </c>
      <c r="G549" s="279" t="s">
        <v>20</v>
      </c>
      <c r="N549" t="str">
        <f t="shared" si="55"/>
        <v>ATK</v>
      </c>
    </row>
    <row r="550" spans="2:14">
      <c r="B550" s="496" t="str">
        <f>B520</f>
        <v>Saldo Awal 2  Jan 2026</v>
      </c>
      <c r="C550" s="497"/>
      <c r="D550" s="497"/>
      <c r="E550" s="498"/>
      <c r="F550" s="276">
        <f>D539</f>
        <v>0</v>
      </c>
      <c r="G550" s="277">
        <f>G539</f>
        <v>0</v>
      </c>
      <c r="N550" t="str">
        <f t="shared" si="55"/>
        <v>ATK</v>
      </c>
    </row>
    <row r="551" spans="2:14">
      <c r="B551" s="496" t="str">
        <f>B521</f>
        <v>Nilai Penerimaan Barang Persediaan Tahun 2026</v>
      </c>
      <c r="C551" s="497"/>
      <c r="D551" s="497"/>
      <c r="E551" s="498"/>
      <c r="F551" s="276"/>
      <c r="G551" s="277">
        <f>G547-G550</f>
        <v>0</v>
      </c>
      <c r="N551" t="str">
        <f t="shared" si="55"/>
        <v>ATK</v>
      </c>
    </row>
    <row r="552" spans="2:14">
      <c r="B552" s="496" t="str">
        <f>B522</f>
        <v>Saldo Akhir 31 Maret 2026</v>
      </c>
      <c r="C552" s="497"/>
      <c r="D552" s="497"/>
      <c r="E552" s="498"/>
      <c r="F552" s="280">
        <f>SUM(B555:B558)</f>
        <v>0</v>
      </c>
      <c r="G552" s="281">
        <f>SUM(D555:E558)</f>
        <v>0</v>
      </c>
      <c r="N552" t="str">
        <f t="shared" si="55"/>
        <v>ATK</v>
      </c>
    </row>
    <row r="553" spans="2:14">
      <c r="B553" s="282" t="s">
        <v>465</v>
      </c>
      <c r="C553" s="283"/>
      <c r="D553" s="283"/>
      <c r="E553" s="284"/>
      <c r="F553" s="285"/>
      <c r="G553" s="286"/>
      <c r="N553" t="str">
        <f t="shared" si="55"/>
        <v>ATK</v>
      </c>
    </row>
    <row r="554" spans="2:14" ht="30">
      <c r="B554" s="255" t="s">
        <v>22</v>
      </c>
      <c r="C554" s="254" t="s">
        <v>23</v>
      </c>
      <c r="D554" s="499" t="s">
        <v>20</v>
      </c>
      <c r="E554" s="499"/>
      <c r="F554" s="287"/>
      <c r="G554" s="288"/>
      <c r="N554" t="str">
        <f t="shared" si="55"/>
        <v>ATK</v>
      </c>
    </row>
    <row r="555" spans="2:14">
      <c r="B555" s="268">
        <f>F547</f>
        <v>0</v>
      </c>
      <c r="C555" s="257">
        <v>175000</v>
      </c>
      <c r="D555" s="500">
        <f>B555*C555</f>
        <v>0</v>
      </c>
      <c r="E555" s="500"/>
      <c r="F555" s="285"/>
      <c r="G555" s="286"/>
      <c r="N555" t="str">
        <f t="shared" si="55"/>
        <v>ATK</v>
      </c>
    </row>
    <row r="556" spans="2:14">
      <c r="B556" s="268"/>
      <c r="C556" s="289"/>
      <c r="D556" s="500">
        <f t="shared" ref="D556:D558" si="58">B556*C556</f>
        <v>0</v>
      </c>
      <c r="E556" s="500"/>
      <c r="F556" s="285"/>
      <c r="G556" s="286"/>
      <c r="N556" t="str">
        <f t="shared" si="55"/>
        <v>ATK</v>
      </c>
    </row>
    <row r="557" spans="2:14">
      <c r="B557" s="268"/>
      <c r="C557" s="289"/>
      <c r="D557" s="500">
        <f t="shared" si="58"/>
        <v>0</v>
      </c>
      <c r="E557" s="500"/>
      <c r="F557" s="285"/>
      <c r="G557" s="286"/>
      <c r="N557" t="str">
        <f t="shared" si="55"/>
        <v>ATK</v>
      </c>
    </row>
    <row r="558" spans="2:14">
      <c r="B558" s="268"/>
      <c r="C558" s="289"/>
      <c r="D558" s="500">
        <f t="shared" si="58"/>
        <v>0</v>
      </c>
      <c r="E558" s="500"/>
      <c r="F558" s="285"/>
      <c r="G558" s="286"/>
      <c r="N558" t="str">
        <f t="shared" si="55"/>
        <v>ATK</v>
      </c>
    </row>
    <row r="559" spans="2:14">
      <c r="B559" s="501" t="s">
        <v>24</v>
      </c>
      <c r="C559" s="501"/>
      <c r="D559" s="501"/>
      <c r="E559" s="501"/>
      <c r="F559" s="276">
        <f>F550+F551-F552</f>
        <v>0</v>
      </c>
      <c r="G559" s="277">
        <f>G550+G551-G552</f>
        <v>0</v>
      </c>
      <c r="N559" t="str">
        <f t="shared" si="55"/>
        <v>ATK</v>
      </c>
    </row>
    <row r="560" spans="2:14">
      <c r="N560" t="str">
        <f t="shared" si="55"/>
        <v>ATK</v>
      </c>
    </row>
    <row r="561" spans="1:14">
      <c r="N561" t="str">
        <f t="shared" si="55"/>
        <v>ATK</v>
      </c>
    </row>
    <row r="562" spans="1:14">
      <c r="B562" s="502" t="s">
        <v>0</v>
      </c>
      <c r="C562" s="502"/>
      <c r="D562" s="502"/>
      <c r="E562" s="502"/>
      <c r="F562" s="502"/>
      <c r="G562" s="502"/>
      <c r="N562" t="str">
        <f t="shared" si="55"/>
        <v>ATK</v>
      </c>
    </row>
    <row r="563" spans="1:14">
      <c r="N563" t="str">
        <f t="shared" si="55"/>
        <v>ATK</v>
      </c>
    </row>
    <row r="564" spans="1:14">
      <c r="A564" s="250">
        <v>16</v>
      </c>
      <c r="B564" s="252" t="s">
        <v>1</v>
      </c>
      <c r="C564" s="253" t="str">
        <f>'Rekap Master'!B25</f>
        <v>Isi  cuter L 150</v>
      </c>
      <c r="G564" s="253"/>
      <c r="N564" t="s">
        <v>524</v>
      </c>
    </row>
    <row r="565" spans="1:14">
      <c r="B565" s="252" t="s">
        <v>3</v>
      </c>
      <c r="C565" s="308" t="s">
        <v>27</v>
      </c>
      <c r="G565" s="253"/>
      <c r="N565" t="str">
        <f t="shared" ref="N565:N594" si="59">N564</f>
        <v>ATK</v>
      </c>
    </row>
    <row r="566" spans="1:14">
      <c r="G566" s="253"/>
      <c r="N566" t="str">
        <f t="shared" si="59"/>
        <v>ATK</v>
      </c>
    </row>
    <row r="567" spans="1:14" ht="15" customHeight="1">
      <c r="B567" s="499" t="s">
        <v>5</v>
      </c>
      <c r="C567" s="487" t="s">
        <v>6</v>
      </c>
      <c r="D567" s="499" t="s">
        <v>7</v>
      </c>
      <c r="E567" s="499"/>
      <c r="F567" s="499"/>
      <c r="G567" s="492" t="s">
        <v>8</v>
      </c>
      <c r="N567" t="str">
        <f t="shared" si="59"/>
        <v>ATK</v>
      </c>
    </row>
    <row r="568" spans="1:14">
      <c r="B568" s="499"/>
      <c r="C568" s="488"/>
      <c r="D568" s="254" t="s">
        <v>9</v>
      </c>
      <c r="E568" s="254" t="s">
        <v>10</v>
      </c>
      <c r="F568" s="254" t="s">
        <v>11</v>
      </c>
      <c r="G568" s="492"/>
      <c r="N568" t="str">
        <f t="shared" si="59"/>
        <v>ATK</v>
      </c>
    </row>
    <row r="569" spans="1:14">
      <c r="B569" s="256">
        <v>46024</v>
      </c>
      <c r="C569" s="257">
        <v>7770</v>
      </c>
      <c r="D569" s="258">
        <v>4</v>
      </c>
      <c r="E569" s="258"/>
      <c r="F569" s="258"/>
      <c r="G569" s="257">
        <f>C569*D569</f>
        <v>31080</v>
      </c>
      <c r="N569" t="str">
        <f t="shared" si="59"/>
        <v>ATK</v>
      </c>
    </row>
    <row r="570" spans="1:14">
      <c r="B570" s="256"/>
      <c r="C570" s="257"/>
      <c r="D570" s="258"/>
      <c r="E570" s="258"/>
      <c r="F570" s="258"/>
      <c r="G570" s="289">
        <f>C570*D570</f>
        <v>0</v>
      </c>
      <c r="N570" t="str">
        <f t="shared" si="59"/>
        <v>ATK</v>
      </c>
    </row>
    <row r="571" spans="1:14">
      <c r="B571" s="267"/>
      <c r="C571" s="257"/>
      <c r="D571" s="271"/>
      <c r="E571" s="258"/>
      <c r="F571" s="258"/>
      <c r="G571" s="289">
        <f t="shared" ref="G571:G578" si="60">C571*D571</f>
        <v>0</v>
      </c>
      <c r="N571" t="str">
        <f t="shared" si="59"/>
        <v>ATK</v>
      </c>
    </row>
    <row r="572" spans="1:14">
      <c r="B572" s="267"/>
      <c r="C572" s="335"/>
      <c r="D572" s="328"/>
      <c r="E572" s="258"/>
      <c r="F572" s="258"/>
      <c r="G572" s="289">
        <f t="shared" si="60"/>
        <v>0</v>
      </c>
      <c r="N572" t="str">
        <f t="shared" si="59"/>
        <v>ATK</v>
      </c>
    </row>
    <row r="573" spans="1:14">
      <c r="B573" s="267"/>
      <c r="C573" s="335"/>
      <c r="D573" s="337"/>
      <c r="E573" s="337"/>
      <c r="F573" s="258"/>
      <c r="G573" s="289">
        <f t="shared" si="60"/>
        <v>0</v>
      </c>
      <c r="N573" t="str">
        <f t="shared" si="59"/>
        <v>ATK</v>
      </c>
    </row>
    <row r="574" spans="1:14">
      <c r="B574" s="302"/>
      <c r="C574" s="335"/>
      <c r="D574" s="337"/>
      <c r="E574" s="337"/>
      <c r="F574" s="258"/>
      <c r="G574" s="289">
        <f t="shared" si="60"/>
        <v>0</v>
      </c>
      <c r="N574" t="str">
        <f t="shared" si="59"/>
        <v>ATK</v>
      </c>
    </row>
    <row r="575" spans="1:14">
      <c r="B575" s="302"/>
      <c r="C575" s="335"/>
      <c r="D575" s="337"/>
      <c r="E575" s="337"/>
      <c r="F575" s="258"/>
      <c r="G575" s="289">
        <f t="shared" si="60"/>
        <v>0</v>
      </c>
      <c r="N575" t="str">
        <f t="shared" si="59"/>
        <v>ATK</v>
      </c>
    </row>
    <row r="576" spans="1:14">
      <c r="B576" s="302"/>
      <c r="C576" s="335"/>
      <c r="D576" s="337"/>
      <c r="E576" s="337"/>
      <c r="F576" s="258"/>
      <c r="G576" s="289">
        <f t="shared" si="60"/>
        <v>0</v>
      </c>
      <c r="N576" t="str">
        <f t="shared" si="59"/>
        <v>ATK</v>
      </c>
    </row>
    <row r="577" spans="2:14" ht="15.75">
      <c r="B577" s="270"/>
      <c r="C577" s="335"/>
      <c r="D577" s="328"/>
      <c r="E577" s="328"/>
      <c r="F577" s="258"/>
      <c r="G577" s="289">
        <f t="shared" si="60"/>
        <v>0</v>
      </c>
      <c r="N577" t="str">
        <f t="shared" si="59"/>
        <v>ATK</v>
      </c>
    </row>
    <row r="578" spans="2:14" ht="15.75">
      <c r="B578" s="270"/>
      <c r="C578" s="335"/>
      <c r="D578" s="328"/>
      <c r="E578" s="328"/>
      <c r="F578" s="258"/>
      <c r="G578" s="289">
        <f t="shared" si="60"/>
        <v>0</v>
      </c>
      <c r="N578" t="str">
        <f t="shared" si="59"/>
        <v>ATK</v>
      </c>
    </row>
    <row r="579" spans="2:14">
      <c r="B579" s="493" t="s">
        <v>16</v>
      </c>
      <c r="C579" s="494"/>
      <c r="D579" s="276">
        <f>SUM(D569:D578)</f>
        <v>4</v>
      </c>
      <c r="E579" s="276">
        <f>SUM(E569:E578)</f>
        <v>0</v>
      </c>
      <c r="F579" s="276">
        <f t="shared" ref="F579" si="61">D579-E579</f>
        <v>4</v>
      </c>
      <c r="G579" s="277">
        <f>SUM(G569:G578)</f>
        <v>31080</v>
      </c>
      <c r="N579" t="str">
        <f t="shared" si="59"/>
        <v>ATK</v>
      </c>
    </row>
    <row r="580" spans="2:14">
      <c r="B580" s="493" t="s">
        <v>18</v>
      </c>
      <c r="C580" s="495"/>
      <c r="D580" s="495"/>
      <c r="E580" s="494"/>
      <c r="F580" s="276" t="s">
        <v>19</v>
      </c>
      <c r="G580" s="279" t="s">
        <v>20</v>
      </c>
      <c r="N580" t="str">
        <f t="shared" si="59"/>
        <v>ATK</v>
      </c>
    </row>
    <row r="581" spans="2:14">
      <c r="B581" s="496" t="str">
        <f>B520</f>
        <v>Saldo Awal 2  Jan 2026</v>
      </c>
      <c r="C581" s="497"/>
      <c r="D581" s="497"/>
      <c r="E581" s="498"/>
      <c r="F581" s="276">
        <f>D569</f>
        <v>4</v>
      </c>
      <c r="G581" s="277">
        <f>G569</f>
        <v>31080</v>
      </c>
      <c r="N581" t="str">
        <f t="shared" si="59"/>
        <v>ATK</v>
      </c>
    </row>
    <row r="582" spans="2:14">
      <c r="B582" s="496" t="str">
        <f>B551</f>
        <v>Nilai Penerimaan Barang Persediaan Tahun 2026</v>
      </c>
      <c r="C582" s="497"/>
      <c r="D582" s="497"/>
      <c r="E582" s="498"/>
      <c r="F582" s="276">
        <f>D579-F581</f>
        <v>0</v>
      </c>
      <c r="G582" s="277">
        <f>G579-G581</f>
        <v>0</v>
      </c>
      <c r="N582" t="str">
        <f t="shared" si="59"/>
        <v>ATK</v>
      </c>
    </row>
    <row r="583" spans="2:14">
      <c r="B583" s="496" t="str">
        <f>B552</f>
        <v>Saldo Akhir 31 Maret 2026</v>
      </c>
      <c r="C583" s="497"/>
      <c r="D583" s="497"/>
      <c r="E583" s="498"/>
      <c r="F583" s="280">
        <f>SUM(B586:B589)</f>
        <v>4</v>
      </c>
      <c r="G583" s="281">
        <f>SUM(D586:E589)</f>
        <v>31080</v>
      </c>
      <c r="N583" t="str">
        <f t="shared" si="59"/>
        <v>ATK</v>
      </c>
    </row>
    <row r="584" spans="2:14">
      <c r="B584" s="282" t="s">
        <v>465</v>
      </c>
      <c r="C584" s="283"/>
      <c r="D584" s="283"/>
      <c r="E584" s="284"/>
      <c r="F584" s="285"/>
      <c r="G584" s="286"/>
      <c r="N584" t="str">
        <f t="shared" si="59"/>
        <v>ATK</v>
      </c>
    </row>
    <row r="585" spans="2:14" ht="30">
      <c r="B585" s="255" t="s">
        <v>22</v>
      </c>
      <c r="C585" s="254" t="s">
        <v>23</v>
      </c>
      <c r="D585" s="499" t="s">
        <v>20</v>
      </c>
      <c r="E585" s="499"/>
      <c r="F585" s="287"/>
      <c r="G585" s="288"/>
      <c r="N585" t="str">
        <f t="shared" si="59"/>
        <v>ATK</v>
      </c>
    </row>
    <row r="586" spans="2:14">
      <c r="B586" s="268">
        <f>F579</f>
        <v>4</v>
      </c>
      <c r="C586" s="257">
        <v>7770</v>
      </c>
      <c r="D586" s="500">
        <f>B586*C586</f>
        <v>31080</v>
      </c>
      <c r="E586" s="500"/>
      <c r="F586" s="285"/>
      <c r="G586" s="286"/>
      <c r="N586" t="str">
        <f t="shared" si="59"/>
        <v>ATK</v>
      </c>
    </row>
    <row r="587" spans="2:14">
      <c r="B587" s="268"/>
      <c r="C587" s="289"/>
      <c r="D587" s="500">
        <f t="shared" ref="D587:D589" si="62">B587*C587</f>
        <v>0</v>
      </c>
      <c r="E587" s="500"/>
      <c r="F587" s="285"/>
      <c r="G587" s="286"/>
      <c r="N587" t="str">
        <f t="shared" si="59"/>
        <v>ATK</v>
      </c>
    </row>
    <row r="588" spans="2:14">
      <c r="B588" s="268"/>
      <c r="C588" s="289"/>
      <c r="D588" s="500">
        <f t="shared" si="62"/>
        <v>0</v>
      </c>
      <c r="E588" s="500"/>
      <c r="F588" s="285"/>
      <c r="G588" s="286"/>
      <c r="N588" t="str">
        <f t="shared" si="59"/>
        <v>ATK</v>
      </c>
    </row>
    <row r="589" spans="2:14">
      <c r="B589" s="268"/>
      <c r="C589" s="289"/>
      <c r="D589" s="500">
        <f t="shared" si="62"/>
        <v>0</v>
      </c>
      <c r="E589" s="500"/>
      <c r="F589" s="285"/>
      <c r="G589" s="286"/>
      <c r="N589" t="str">
        <f t="shared" si="59"/>
        <v>ATK</v>
      </c>
    </row>
    <row r="590" spans="2:14">
      <c r="B590" s="501" t="s">
        <v>24</v>
      </c>
      <c r="C590" s="501"/>
      <c r="D590" s="501"/>
      <c r="E590" s="501"/>
      <c r="F590" s="276">
        <f>F581+F582-F583</f>
        <v>0</v>
      </c>
      <c r="G590" s="277">
        <f>G581+G582-G583</f>
        <v>0</v>
      </c>
      <c r="N590" t="str">
        <f t="shared" si="59"/>
        <v>ATK</v>
      </c>
    </row>
    <row r="591" spans="2:14">
      <c r="N591" t="str">
        <f t="shared" si="59"/>
        <v>ATK</v>
      </c>
    </row>
    <row r="592" spans="2:14">
      <c r="N592" t="str">
        <f t="shared" si="59"/>
        <v>ATK</v>
      </c>
    </row>
    <row r="593" spans="1:14">
      <c r="B593" s="502" t="s">
        <v>0</v>
      </c>
      <c r="C593" s="502"/>
      <c r="D593" s="502"/>
      <c r="E593" s="502"/>
      <c r="F593" s="502"/>
      <c r="G593" s="502"/>
      <c r="N593" t="str">
        <f t="shared" si="59"/>
        <v>ATK</v>
      </c>
    </row>
    <row r="594" spans="1:14">
      <c r="N594" t="str">
        <f t="shared" si="59"/>
        <v>ATK</v>
      </c>
    </row>
    <row r="595" spans="1:14">
      <c r="A595" s="250">
        <v>17</v>
      </c>
      <c r="B595" s="252" t="s">
        <v>1</v>
      </c>
      <c r="C595" s="253" t="str">
        <f>'Rekap Master'!B26</f>
        <v>Kertas NCR Top</v>
      </c>
      <c r="G595" s="253"/>
      <c r="N595" t="s">
        <v>525</v>
      </c>
    </row>
    <row r="596" spans="1:14">
      <c r="B596" s="252" t="s">
        <v>3</v>
      </c>
      <c r="C596" s="253" t="s">
        <v>41</v>
      </c>
      <c r="G596" s="253"/>
      <c r="N596" t="str">
        <f t="shared" ref="N596:N634" si="63">N595</f>
        <v>Kertas</v>
      </c>
    </row>
    <row r="597" spans="1:14">
      <c r="G597" s="253"/>
      <c r="N597" t="str">
        <f t="shared" si="63"/>
        <v>Kertas</v>
      </c>
    </row>
    <row r="598" spans="1:14" ht="15" customHeight="1">
      <c r="B598" s="499" t="s">
        <v>5</v>
      </c>
      <c r="C598" s="487" t="s">
        <v>6</v>
      </c>
      <c r="D598" s="499" t="s">
        <v>7</v>
      </c>
      <c r="E598" s="499"/>
      <c r="F598" s="499"/>
      <c r="G598" s="492" t="s">
        <v>8</v>
      </c>
      <c r="N598" t="str">
        <f t="shared" si="63"/>
        <v>Kertas</v>
      </c>
    </row>
    <row r="599" spans="1:14">
      <c r="B599" s="499"/>
      <c r="C599" s="488"/>
      <c r="D599" s="254" t="s">
        <v>9</v>
      </c>
      <c r="E599" s="254" t="s">
        <v>10</v>
      </c>
      <c r="F599" s="254" t="s">
        <v>11</v>
      </c>
      <c r="G599" s="492"/>
      <c r="N599" t="str">
        <f t="shared" si="63"/>
        <v>Kertas</v>
      </c>
    </row>
    <row r="600" spans="1:14">
      <c r="B600" s="256">
        <v>46024</v>
      </c>
      <c r="C600" s="81">
        <v>75000</v>
      </c>
      <c r="D600" s="258">
        <v>3</v>
      </c>
      <c r="E600" s="258"/>
      <c r="F600" s="258">
        <f>D600-E600</f>
        <v>3</v>
      </c>
      <c r="G600" s="257">
        <f>C600*D600</f>
        <v>225000</v>
      </c>
      <c r="N600" t="str">
        <f t="shared" si="63"/>
        <v>Kertas</v>
      </c>
    </row>
    <row r="601" spans="1:14">
      <c r="B601" s="428"/>
      <c r="C601" s="401"/>
      <c r="D601" s="258"/>
      <c r="E601" s="258"/>
      <c r="F601" s="258"/>
      <c r="G601" s="272">
        <f>C601*D601</f>
        <v>0</v>
      </c>
      <c r="N601" t="str">
        <f t="shared" si="63"/>
        <v>Kertas</v>
      </c>
    </row>
    <row r="602" spans="1:14">
      <c r="B602" s="431"/>
      <c r="C602" s="257"/>
      <c r="D602" s="258"/>
      <c r="E602" s="258"/>
      <c r="F602" s="258"/>
      <c r="G602" s="272">
        <f t="shared" ref="G602:G615" si="64">C602*D602</f>
        <v>0</v>
      </c>
      <c r="N602" t="str">
        <f t="shared" si="63"/>
        <v>Kertas</v>
      </c>
    </row>
    <row r="603" spans="1:14">
      <c r="B603" s="431"/>
      <c r="C603" s="22"/>
      <c r="D603" s="266"/>
      <c r="E603" s="268"/>
      <c r="F603" s="258"/>
      <c r="G603" s="272">
        <f t="shared" si="64"/>
        <v>0</v>
      </c>
      <c r="N603" t="str">
        <f t="shared" si="63"/>
        <v>Kertas</v>
      </c>
    </row>
    <row r="604" spans="1:14">
      <c r="B604" s="297"/>
      <c r="C604" s="22"/>
      <c r="D604" s="266"/>
      <c r="E604" s="268"/>
      <c r="F604" s="258"/>
      <c r="G604" s="272">
        <f t="shared" si="64"/>
        <v>0</v>
      </c>
      <c r="N604" t="str">
        <f t="shared" si="63"/>
        <v>Kertas</v>
      </c>
    </row>
    <row r="605" spans="1:14">
      <c r="B605" s="297"/>
      <c r="C605" s="22"/>
      <c r="D605" s="266"/>
      <c r="E605" s="268"/>
      <c r="F605" s="258"/>
      <c r="G605" s="272">
        <f t="shared" si="64"/>
        <v>0</v>
      </c>
      <c r="N605" t="str">
        <f t="shared" si="63"/>
        <v>Kertas</v>
      </c>
    </row>
    <row r="606" spans="1:14">
      <c r="B606" s="297"/>
      <c r="C606" s="22"/>
      <c r="D606" s="266"/>
      <c r="E606" s="268"/>
      <c r="F606" s="258"/>
      <c r="G606" s="272">
        <f t="shared" si="64"/>
        <v>0</v>
      </c>
      <c r="N606" t="str">
        <f t="shared" si="63"/>
        <v>Kertas</v>
      </c>
    </row>
    <row r="607" spans="1:14">
      <c r="B607" s="256"/>
      <c r="C607" s="22"/>
      <c r="D607" s="266"/>
      <c r="E607" s="268"/>
      <c r="F607" s="258"/>
      <c r="G607" s="272">
        <f t="shared" si="64"/>
        <v>0</v>
      </c>
      <c r="N607" t="str">
        <f t="shared" si="63"/>
        <v>Kertas</v>
      </c>
    </row>
    <row r="608" spans="1:14">
      <c r="B608" s="256"/>
      <c r="C608" s="257"/>
      <c r="D608" s="258"/>
      <c r="E608" s="258"/>
      <c r="F608" s="258"/>
      <c r="G608" s="272">
        <f t="shared" si="64"/>
        <v>0</v>
      </c>
      <c r="N608" t="str">
        <f t="shared" si="63"/>
        <v>Kertas</v>
      </c>
    </row>
    <row r="609" spans="2:14">
      <c r="B609" s="256"/>
      <c r="C609" s="257"/>
      <c r="D609" s="271"/>
      <c r="E609" s="258"/>
      <c r="F609" s="258"/>
      <c r="G609" s="272">
        <f t="shared" si="64"/>
        <v>0</v>
      </c>
      <c r="N609" t="str">
        <f t="shared" si="63"/>
        <v>Kertas</v>
      </c>
    </row>
    <row r="610" spans="2:14">
      <c r="B610" s="256"/>
      <c r="C610" s="22"/>
      <c r="D610" s="291"/>
      <c r="E610" s="258"/>
      <c r="F610" s="258"/>
      <c r="G610" s="272">
        <f t="shared" si="64"/>
        <v>0</v>
      </c>
      <c r="N610" t="str">
        <f t="shared" si="63"/>
        <v>Kertas</v>
      </c>
    </row>
    <row r="611" spans="2:14">
      <c r="B611" s="256"/>
      <c r="C611" s="22"/>
      <c r="D611" s="291"/>
      <c r="E611" s="258"/>
      <c r="F611" s="258"/>
      <c r="G611" s="272">
        <f t="shared" si="64"/>
        <v>0</v>
      </c>
      <c r="N611" t="str">
        <f t="shared" si="63"/>
        <v>Kertas</v>
      </c>
    </row>
    <row r="612" spans="2:14">
      <c r="B612" s="256"/>
      <c r="C612" s="83"/>
      <c r="D612" s="266"/>
      <c r="E612" s="268"/>
      <c r="F612" s="258"/>
      <c r="G612" s="272">
        <f t="shared" si="64"/>
        <v>0</v>
      </c>
      <c r="N612" t="str">
        <f t="shared" si="63"/>
        <v>Kertas</v>
      </c>
    </row>
    <row r="613" spans="2:14">
      <c r="B613" s="256"/>
      <c r="C613" s="83"/>
      <c r="D613" s="266"/>
      <c r="E613" s="273"/>
      <c r="F613" s="258"/>
      <c r="G613" s="272">
        <f t="shared" si="64"/>
        <v>0</v>
      </c>
      <c r="N613" t="str">
        <f t="shared" si="63"/>
        <v>Kertas</v>
      </c>
    </row>
    <row r="614" spans="2:14">
      <c r="B614" s="256"/>
      <c r="C614" s="83"/>
      <c r="D614" s="266"/>
      <c r="E614" s="273"/>
      <c r="F614" s="258"/>
      <c r="G614" s="272">
        <f t="shared" si="64"/>
        <v>0</v>
      </c>
      <c r="N614" t="str">
        <f t="shared" si="63"/>
        <v>Kertas</v>
      </c>
    </row>
    <row r="615" spans="2:14">
      <c r="B615" s="256"/>
      <c r="C615" s="83"/>
      <c r="D615" s="266"/>
      <c r="E615" s="273"/>
      <c r="F615" s="258"/>
      <c r="G615" s="272">
        <f t="shared" si="64"/>
        <v>0</v>
      </c>
      <c r="N615" t="str">
        <f t="shared" si="63"/>
        <v>Kertas</v>
      </c>
    </row>
    <row r="616" spans="2:14">
      <c r="B616" s="256"/>
      <c r="C616" s="93"/>
      <c r="D616" s="273"/>
      <c r="E616" s="273"/>
      <c r="F616" s="258"/>
      <c r="G616" s="272"/>
      <c r="N616" t="str">
        <f t="shared" si="63"/>
        <v>Kertas</v>
      </c>
    </row>
    <row r="617" spans="2:14">
      <c r="B617" s="256"/>
      <c r="C617" s="93"/>
      <c r="D617" s="273"/>
      <c r="E617" s="273"/>
      <c r="F617" s="258"/>
      <c r="G617" s="272"/>
      <c r="N617" t="str">
        <f t="shared" si="63"/>
        <v>Kertas</v>
      </c>
    </row>
    <row r="618" spans="2:14">
      <c r="B618" s="493"/>
      <c r="C618" s="494"/>
      <c r="D618" s="299">
        <f>SUM(D600:D615)</f>
        <v>3</v>
      </c>
      <c r="E618" s="299">
        <f>SUM(E600:E617)</f>
        <v>0</v>
      </c>
      <c r="F618" s="258">
        <f t="shared" ref="F618" si="65">F617+D618-E618</f>
        <v>3</v>
      </c>
      <c r="G618" s="277">
        <f>SUM(G600:G617)</f>
        <v>225000</v>
      </c>
      <c r="N618" t="str">
        <f t="shared" si="63"/>
        <v>Kertas</v>
      </c>
    </row>
    <row r="619" spans="2:14">
      <c r="N619" t="str">
        <f t="shared" si="63"/>
        <v>Kertas</v>
      </c>
    </row>
    <row r="620" spans="2:14">
      <c r="B620" s="493" t="s">
        <v>18</v>
      </c>
      <c r="C620" s="495"/>
      <c r="D620" s="495"/>
      <c r="E620" s="494"/>
      <c r="F620" s="276" t="s">
        <v>19</v>
      </c>
      <c r="G620" s="279" t="s">
        <v>20</v>
      </c>
      <c r="N620" t="str">
        <f t="shared" si="63"/>
        <v>Kertas</v>
      </c>
    </row>
    <row r="621" spans="2:14">
      <c r="B621" s="496" t="str">
        <f>B581</f>
        <v>Saldo Awal 2  Jan 2026</v>
      </c>
      <c r="C621" s="497"/>
      <c r="D621" s="497"/>
      <c r="E621" s="498"/>
      <c r="F621" s="276">
        <f>D600</f>
        <v>3</v>
      </c>
      <c r="G621" s="277">
        <f>G600</f>
        <v>225000</v>
      </c>
      <c r="N621" t="str">
        <f t="shared" si="63"/>
        <v>Kertas</v>
      </c>
    </row>
    <row r="622" spans="2:14">
      <c r="B622" s="496" t="str">
        <f>B582</f>
        <v>Nilai Penerimaan Barang Persediaan Tahun 2026</v>
      </c>
      <c r="C622" s="497"/>
      <c r="D622" s="497"/>
      <c r="E622" s="498"/>
      <c r="F622" s="276">
        <f>D618-F621</f>
        <v>0</v>
      </c>
      <c r="G622" s="277">
        <f>G618-G621</f>
        <v>0</v>
      </c>
      <c r="N622" t="str">
        <f t="shared" si="63"/>
        <v>Kertas</v>
      </c>
    </row>
    <row r="623" spans="2:14">
      <c r="B623" s="496" t="str">
        <f>B583</f>
        <v>Saldo Akhir 31 Maret 2026</v>
      </c>
      <c r="C623" s="497"/>
      <c r="D623" s="497"/>
      <c r="E623" s="498"/>
      <c r="F623" s="280">
        <f>SUM(B626:B629)</f>
        <v>3</v>
      </c>
      <c r="G623" s="281">
        <f>SUM(D626:E629)</f>
        <v>225000</v>
      </c>
      <c r="N623" t="str">
        <f t="shared" si="63"/>
        <v>Kertas</v>
      </c>
    </row>
    <row r="624" spans="2:14">
      <c r="B624" s="282" t="s">
        <v>465</v>
      </c>
      <c r="C624" s="283"/>
      <c r="D624" s="283"/>
      <c r="E624" s="284"/>
      <c r="F624" s="285"/>
      <c r="G624" s="286"/>
      <c r="N624" t="str">
        <f t="shared" si="63"/>
        <v>Kertas</v>
      </c>
    </row>
    <row r="625" spans="1:14" ht="30">
      <c r="B625" s="255" t="s">
        <v>22</v>
      </c>
      <c r="C625" s="254" t="s">
        <v>23</v>
      </c>
      <c r="D625" s="499" t="s">
        <v>20</v>
      </c>
      <c r="E625" s="499"/>
      <c r="F625" s="287"/>
      <c r="G625" s="288"/>
      <c r="N625" t="str">
        <f t="shared" si="63"/>
        <v>Kertas</v>
      </c>
    </row>
    <row r="626" spans="1:14">
      <c r="B626" s="268">
        <f>F618</f>
        <v>3</v>
      </c>
      <c r="C626" s="81">
        <v>75000</v>
      </c>
      <c r="D626" s="500">
        <f>B626*C626</f>
        <v>225000</v>
      </c>
      <c r="E626" s="500"/>
      <c r="F626" s="285"/>
      <c r="G626" s="286"/>
      <c r="N626" t="str">
        <f t="shared" si="63"/>
        <v>Kertas</v>
      </c>
    </row>
    <row r="627" spans="1:14">
      <c r="B627" s="268"/>
      <c r="C627" s="81"/>
      <c r="D627" s="500">
        <f t="shared" ref="D627:D629" si="66">B627*C627</f>
        <v>0</v>
      </c>
      <c r="E627" s="500"/>
      <c r="F627" s="285"/>
      <c r="G627" s="286"/>
      <c r="N627" t="str">
        <f t="shared" si="63"/>
        <v>Kertas</v>
      </c>
    </row>
    <row r="628" spans="1:14">
      <c r="B628" s="268"/>
      <c r="C628" s="289"/>
      <c r="D628" s="500">
        <f t="shared" si="66"/>
        <v>0</v>
      </c>
      <c r="E628" s="500"/>
      <c r="F628" s="285"/>
      <c r="G628" s="286"/>
      <c r="N628" t="str">
        <f t="shared" si="63"/>
        <v>Kertas</v>
      </c>
    </row>
    <row r="629" spans="1:14">
      <c r="B629" s="268"/>
      <c r="C629" s="289"/>
      <c r="D629" s="500">
        <f t="shared" si="66"/>
        <v>0</v>
      </c>
      <c r="E629" s="500"/>
      <c r="F629" s="285"/>
      <c r="G629" s="286"/>
      <c r="N629" t="str">
        <f t="shared" si="63"/>
        <v>Kertas</v>
      </c>
    </row>
    <row r="630" spans="1:14">
      <c r="B630" s="501" t="s">
        <v>24</v>
      </c>
      <c r="C630" s="501"/>
      <c r="D630" s="501"/>
      <c r="E630" s="501"/>
      <c r="F630" s="276">
        <f>F621+F622-F623</f>
        <v>0</v>
      </c>
      <c r="G630" s="277">
        <f>G621+G622-G623</f>
        <v>0</v>
      </c>
      <c r="N630" t="str">
        <f t="shared" si="63"/>
        <v>Kertas</v>
      </c>
    </row>
    <row r="631" spans="1:14">
      <c r="N631" t="str">
        <f t="shared" si="63"/>
        <v>Kertas</v>
      </c>
    </row>
    <row r="632" spans="1:14">
      <c r="N632" t="str">
        <f t="shared" si="63"/>
        <v>Kertas</v>
      </c>
    </row>
    <row r="633" spans="1:14">
      <c r="B633" s="502" t="s">
        <v>0</v>
      </c>
      <c r="C633" s="502"/>
      <c r="D633" s="502"/>
      <c r="E633" s="502"/>
      <c r="F633" s="502"/>
      <c r="G633" s="502"/>
      <c r="N633" t="str">
        <f t="shared" si="63"/>
        <v>Kertas</v>
      </c>
    </row>
    <row r="634" spans="1:14">
      <c r="N634" t="str">
        <f t="shared" si="63"/>
        <v>Kertas</v>
      </c>
    </row>
    <row r="635" spans="1:14">
      <c r="A635" s="250">
        <v>18</v>
      </c>
      <c r="B635" s="252" t="s">
        <v>1</v>
      </c>
      <c r="C635" s="253" t="str">
        <f>'Rekap Master'!B27</f>
        <v>Kertas HVS 70 gsm F4</v>
      </c>
      <c r="G635" s="253"/>
      <c r="N635" t="s">
        <v>525</v>
      </c>
    </row>
    <row r="636" spans="1:14">
      <c r="B636" s="252" t="s">
        <v>3</v>
      </c>
      <c r="C636" s="253" t="s">
        <v>33</v>
      </c>
      <c r="G636" s="253"/>
      <c r="N636" t="str">
        <f t="shared" ref="N636:N667" si="67">N635</f>
        <v>Kertas</v>
      </c>
    </row>
    <row r="637" spans="1:14">
      <c r="G637" s="253"/>
      <c r="N637" t="str">
        <f t="shared" si="67"/>
        <v>Kertas</v>
      </c>
    </row>
    <row r="638" spans="1:14" s="65" customFormat="1" ht="15" customHeight="1">
      <c r="A638" s="321"/>
      <c r="B638" s="499" t="s">
        <v>5</v>
      </c>
      <c r="C638" s="487" t="s">
        <v>6</v>
      </c>
      <c r="D638" s="499" t="s">
        <v>7</v>
      </c>
      <c r="E638" s="499"/>
      <c r="F638" s="499"/>
      <c r="G638" s="492" t="s">
        <v>8</v>
      </c>
      <c r="N638" t="str">
        <f t="shared" si="67"/>
        <v>Kertas</v>
      </c>
    </row>
    <row r="639" spans="1:14" s="65" customFormat="1">
      <c r="A639" s="321"/>
      <c r="B639" s="499"/>
      <c r="C639" s="488"/>
      <c r="D639" s="254" t="s">
        <v>9</v>
      </c>
      <c r="E639" s="254" t="s">
        <v>10</v>
      </c>
      <c r="F639" s="254" t="s">
        <v>11</v>
      </c>
      <c r="G639" s="492"/>
      <c r="N639" t="str">
        <f t="shared" si="67"/>
        <v>Kertas</v>
      </c>
    </row>
    <row r="640" spans="1:14" s="65" customFormat="1">
      <c r="A640" s="321"/>
      <c r="B640" s="297">
        <v>46024</v>
      </c>
      <c r="C640" s="257">
        <v>66600</v>
      </c>
      <c r="D640" s="268">
        <v>25</v>
      </c>
      <c r="E640" s="258">
        <v>0</v>
      </c>
      <c r="F640" s="258">
        <f>D640-E640</f>
        <v>25</v>
      </c>
      <c r="G640" s="257">
        <f>C640*D640</f>
        <v>1665000</v>
      </c>
      <c r="N640" t="str">
        <f t="shared" si="67"/>
        <v>Kertas</v>
      </c>
    </row>
    <row r="641" spans="2:14">
      <c r="B641" s="297">
        <v>46034</v>
      </c>
      <c r="C641" s="257"/>
      <c r="D641" s="268"/>
      <c r="E641" s="258">
        <v>5</v>
      </c>
      <c r="F641" s="258"/>
      <c r="G641" s="257">
        <f t="shared" ref="G641:G673" si="68">C641*D641</f>
        <v>0</v>
      </c>
      <c r="N641" t="str">
        <f t="shared" si="67"/>
        <v>Kertas</v>
      </c>
    </row>
    <row r="642" spans="2:14">
      <c r="B642" s="297">
        <v>46041</v>
      </c>
      <c r="C642" s="257"/>
      <c r="D642" s="268"/>
      <c r="E642" s="258">
        <v>7</v>
      </c>
      <c r="F642" s="258"/>
      <c r="G642" s="257"/>
      <c r="N642" t="str">
        <f t="shared" si="67"/>
        <v>Kertas</v>
      </c>
    </row>
    <row r="643" spans="2:14">
      <c r="B643" s="297">
        <v>46050</v>
      </c>
      <c r="C643" s="257">
        <v>58830</v>
      </c>
      <c r="D643" s="268">
        <v>4</v>
      </c>
      <c r="E643" s="258"/>
      <c r="F643" s="258"/>
      <c r="G643" s="257">
        <f t="shared" si="68"/>
        <v>235320</v>
      </c>
      <c r="N643" t="str">
        <f t="shared" si="67"/>
        <v>Kertas</v>
      </c>
    </row>
    <row r="644" spans="2:14">
      <c r="B644" s="430">
        <v>46081</v>
      </c>
      <c r="C644" s="257">
        <v>58941</v>
      </c>
      <c r="D644" s="268">
        <v>3</v>
      </c>
      <c r="E644" s="258">
        <v>3</v>
      </c>
      <c r="F644" s="258"/>
      <c r="G644" s="257">
        <f t="shared" si="68"/>
        <v>176823</v>
      </c>
      <c r="N644" t="str">
        <f t="shared" si="67"/>
        <v>Kertas</v>
      </c>
    </row>
    <row r="645" spans="2:14">
      <c r="B645" s="297">
        <v>46090</v>
      </c>
      <c r="C645" s="257">
        <v>53280</v>
      </c>
      <c r="D645" s="268">
        <v>15</v>
      </c>
      <c r="E645" s="258"/>
      <c r="F645" s="258"/>
      <c r="G645" s="257">
        <f t="shared" si="68"/>
        <v>799200</v>
      </c>
      <c r="N645" t="str">
        <f t="shared" si="67"/>
        <v>Kertas</v>
      </c>
    </row>
    <row r="646" spans="2:14">
      <c r="B646" s="466">
        <v>46093</v>
      </c>
      <c r="C646" s="257"/>
      <c r="D646" s="258"/>
      <c r="E646" s="258"/>
      <c r="F646" s="258"/>
      <c r="G646" s="257">
        <f t="shared" si="68"/>
        <v>0</v>
      </c>
      <c r="N646" t="str">
        <f t="shared" si="67"/>
        <v>Kertas</v>
      </c>
    </row>
    <row r="647" spans="2:14">
      <c r="B647" s="297"/>
      <c r="C647" s="257"/>
      <c r="D647" s="258"/>
      <c r="E647" s="258"/>
      <c r="F647" s="258"/>
      <c r="G647" s="257"/>
      <c r="N647" t="str">
        <f t="shared" si="67"/>
        <v>Kertas</v>
      </c>
    </row>
    <row r="648" spans="2:14">
      <c r="B648" s="426"/>
      <c r="C648" s="257"/>
      <c r="D648" s="258"/>
      <c r="E648" s="258"/>
      <c r="F648" s="258"/>
      <c r="G648" s="257">
        <f t="shared" si="68"/>
        <v>0</v>
      </c>
      <c r="N648" t="str">
        <f t="shared" si="67"/>
        <v>Kertas</v>
      </c>
    </row>
    <row r="649" spans="2:14">
      <c r="B649" s="430"/>
      <c r="C649" s="257"/>
      <c r="D649" s="258"/>
      <c r="E649" s="258"/>
      <c r="F649" s="258"/>
      <c r="G649" s="257">
        <f t="shared" si="68"/>
        <v>0</v>
      </c>
      <c r="N649" t="str">
        <f t="shared" si="67"/>
        <v>Kertas</v>
      </c>
    </row>
    <row r="650" spans="2:14">
      <c r="B650" s="426"/>
      <c r="C650" s="257"/>
      <c r="D650" s="258"/>
      <c r="E650" s="258"/>
      <c r="F650" s="258"/>
      <c r="G650" s="257">
        <f t="shared" si="68"/>
        <v>0</v>
      </c>
      <c r="N650" t="str">
        <f t="shared" si="67"/>
        <v>Kertas</v>
      </c>
    </row>
    <row r="651" spans="2:14">
      <c r="B651" s="426"/>
      <c r="C651" s="257"/>
      <c r="D651" s="258"/>
      <c r="E651" s="258"/>
      <c r="F651" s="258"/>
      <c r="G651" s="257">
        <f t="shared" si="68"/>
        <v>0</v>
      </c>
      <c r="N651" t="str">
        <f t="shared" si="67"/>
        <v>Kertas</v>
      </c>
    </row>
    <row r="652" spans="2:14">
      <c r="B652" s="297"/>
      <c r="C652" s="257"/>
      <c r="D652" s="258"/>
      <c r="E652" s="258"/>
      <c r="F652" s="258"/>
      <c r="G652" s="257">
        <f t="shared" si="68"/>
        <v>0</v>
      </c>
      <c r="N652" t="str">
        <f t="shared" si="67"/>
        <v>Kertas</v>
      </c>
    </row>
    <row r="653" spans="2:14">
      <c r="B653" s="297"/>
      <c r="C653" s="257"/>
      <c r="D653" s="258"/>
      <c r="E653" s="258"/>
      <c r="F653" s="258"/>
      <c r="G653" s="257">
        <f t="shared" si="68"/>
        <v>0</v>
      </c>
      <c r="N653" t="str">
        <f t="shared" si="67"/>
        <v>Kertas</v>
      </c>
    </row>
    <row r="654" spans="2:14">
      <c r="B654" s="297"/>
      <c r="C654" s="22"/>
      <c r="D654" s="266"/>
      <c r="E654" s="268"/>
      <c r="F654" s="258"/>
      <c r="G654" s="257">
        <f t="shared" si="68"/>
        <v>0</v>
      </c>
      <c r="N654" t="str">
        <f t="shared" si="67"/>
        <v>Kertas</v>
      </c>
    </row>
    <row r="655" spans="2:14">
      <c r="B655" s="430"/>
      <c r="C655" s="257"/>
      <c r="D655" s="258"/>
      <c r="E655" s="258"/>
      <c r="F655" s="258"/>
      <c r="G655" s="257">
        <f t="shared" si="68"/>
        <v>0</v>
      </c>
      <c r="N655" t="str">
        <f t="shared" si="67"/>
        <v>Kertas</v>
      </c>
    </row>
    <row r="656" spans="2:14">
      <c r="B656" s="297"/>
      <c r="C656" s="22"/>
      <c r="D656" s="266"/>
      <c r="E656" s="268"/>
      <c r="F656" s="258"/>
      <c r="G656" s="257">
        <f t="shared" si="68"/>
        <v>0</v>
      </c>
      <c r="N656" t="str">
        <f t="shared" si="67"/>
        <v>Kertas</v>
      </c>
    </row>
    <row r="657" spans="2:14">
      <c r="B657" s="430"/>
      <c r="C657" s="257"/>
      <c r="D657" s="268"/>
      <c r="E657" s="268"/>
      <c r="F657" s="258"/>
      <c r="G657" s="257">
        <f t="shared" si="68"/>
        <v>0</v>
      </c>
      <c r="N657" t="str">
        <f t="shared" si="67"/>
        <v>Kertas</v>
      </c>
    </row>
    <row r="658" spans="2:14">
      <c r="B658" s="297"/>
      <c r="C658" s="22"/>
      <c r="D658" s="266"/>
      <c r="E658" s="268"/>
      <c r="F658" s="258"/>
      <c r="G658" s="257">
        <f t="shared" si="68"/>
        <v>0</v>
      </c>
      <c r="N658" t="str">
        <f t="shared" si="67"/>
        <v>Kertas</v>
      </c>
    </row>
    <row r="659" spans="2:14">
      <c r="B659" s="297"/>
      <c r="C659" s="257"/>
      <c r="D659" s="268"/>
      <c r="E659" s="268"/>
      <c r="F659" s="258"/>
      <c r="G659" s="257">
        <f t="shared" si="68"/>
        <v>0</v>
      </c>
      <c r="N659" t="str">
        <f t="shared" si="67"/>
        <v>Kertas</v>
      </c>
    </row>
    <row r="660" spans="2:14">
      <c r="B660" s="297"/>
      <c r="C660" s="257"/>
      <c r="D660" s="268"/>
      <c r="E660" s="268"/>
      <c r="F660" s="258"/>
      <c r="G660" s="257">
        <f t="shared" si="68"/>
        <v>0</v>
      </c>
      <c r="N660" t="str">
        <f t="shared" si="67"/>
        <v>Kertas</v>
      </c>
    </row>
    <row r="661" spans="2:14">
      <c r="B661" s="297"/>
      <c r="C661" s="257"/>
      <c r="D661" s="258"/>
      <c r="E661" s="258"/>
      <c r="F661" s="258"/>
      <c r="G661" s="257">
        <f t="shared" si="68"/>
        <v>0</v>
      </c>
      <c r="N661" t="str">
        <f t="shared" si="67"/>
        <v>Kertas</v>
      </c>
    </row>
    <row r="662" spans="2:14">
      <c r="B662" s="297"/>
      <c r="C662" s="257"/>
      <c r="D662" s="258"/>
      <c r="E662" s="258"/>
      <c r="F662" s="258"/>
      <c r="G662" s="257">
        <f t="shared" si="68"/>
        <v>0</v>
      </c>
      <c r="N662" t="str">
        <f t="shared" si="67"/>
        <v>Kertas</v>
      </c>
    </row>
    <row r="663" spans="2:14">
      <c r="B663" s="267"/>
      <c r="C663" s="257"/>
      <c r="D663" s="258"/>
      <c r="E663" s="258"/>
      <c r="F663" s="258"/>
      <c r="G663" s="257">
        <f t="shared" si="68"/>
        <v>0</v>
      </c>
      <c r="N663" t="str">
        <f t="shared" si="67"/>
        <v>Kertas</v>
      </c>
    </row>
    <row r="664" spans="2:14">
      <c r="B664" s="256"/>
      <c r="C664" s="257"/>
      <c r="D664" s="258"/>
      <c r="E664" s="258"/>
      <c r="F664" s="258"/>
      <c r="G664" s="257">
        <f t="shared" si="68"/>
        <v>0</v>
      </c>
      <c r="N664" t="str">
        <f t="shared" si="67"/>
        <v>Kertas</v>
      </c>
    </row>
    <row r="665" spans="2:14">
      <c r="B665" s="256"/>
      <c r="C665" s="257"/>
      <c r="D665" s="258"/>
      <c r="E665" s="258"/>
      <c r="F665" s="258"/>
      <c r="G665" s="257">
        <f t="shared" si="68"/>
        <v>0</v>
      </c>
      <c r="N665" t="str">
        <f t="shared" si="67"/>
        <v>Kertas</v>
      </c>
    </row>
    <row r="666" spans="2:14">
      <c r="B666" s="256"/>
      <c r="C666" s="257"/>
      <c r="D666" s="271"/>
      <c r="E666" s="258"/>
      <c r="F666" s="258"/>
      <c r="G666" s="257">
        <f t="shared" si="68"/>
        <v>0</v>
      </c>
      <c r="N666" t="str">
        <f t="shared" si="67"/>
        <v>Kertas</v>
      </c>
    </row>
    <row r="667" spans="2:14">
      <c r="B667" s="256"/>
      <c r="C667" s="22"/>
      <c r="D667" s="266"/>
      <c r="E667" s="268"/>
      <c r="F667" s="258"/>
      <c r="G667" s="257">
        <f t="shared" si="68"/>
        <v>0</v>
      </c>
      <c r="N667" t="str">
        <f t="shared" si="67"/>
        <v>Kertas</v>
      </c>
    </row>
    <row r="668" spans="2:14">
      <c r="B668" s="256"/>
      <c r="C668" s="81"/>
      <c r="D668" s="266"/>
      <c r="E668" s="268"/>
      <c r="F668" s="258"/>
      <c r="G668" s="257">
        <f t="shared" si="68"/>
        <v>0</v>
      </c>
      <c r="N668" t="str">
        <f t="shared" ref="N668:N689" si="69">N667</f>
        <v>Kertas</v>
      </c>
    </row>
    <row r="669" spans="2:14">
      <c r="B669" s="256"/>
      <c r="C669" s="22"/>
      <c r="D669" s="266"/>
      <c r="E669" s="268"/>
      <c r="F669" s="258"/>
      <c r="G669" s="257">
        <f t="shared" si="68"/>
        <v>0</v>
      </c>
      <c r="N669" t="str">
        <f t="shared" si="69"/>
        <v>Kertas</v>
      </c>
    </row>
    <row r="670" spans="2:14">
      <c r="B670" s="256"/>
      <c r="C670" s="22"/>
      <c r="D670" s="266"/>
      <c r="E670" s="268"/>
      <c r="F670" s="258"/>
      <c r="G670" s="257">
        <f t="shared" si="68"/>
        <v>0</v>
      </c>
      <c r="N670" t="str">
        <f t="shared" si="69"/>
        <v>Kertas</v>
      </c>
    </row>
    <row r="671" spans="2:14">
      <c r="B671" s="256"/>
      <c r="C671" s="257"/>
      <c r="D671" s="266"/>
      <c r="E671" s="268"/>
      <c r="F671" s="258"/>
      <c r="G671" s="257">
        <f t="shared" si="68"/>
        <v>0</v>
      </c>
      <c r="N671" t="str">
        <f t="shared" si="69"/>
        <v>Kertas</v>
      </c>
    </row>
    <row r="672" spans="2:14">
      <c r="B672" s="256"/>
      <c r="C672" s="257"/>
      <c r="D672" s="258"/>
      <c r="E672" s="258"/>
      <c r="F672" s="258"/>
      <c r="G672" s="257">
        <f t="shared" si="68"/>
        <v>0</v>
      </c>
      <c r="N672" t="str">
        <f t="shared" si="69"/>
        <v>Kertas</v>
      </c>
    </row>
    <row r="673" spans="2:14">
      <c r="B673" s="267"/>
      <c r="C673" s="257"/>
      <c r="D673" s="266"/>
      <c r="E673" s="268"/>
      <c r="F673" s="258"/>
      <c r="G673" s="257">
        <f t="shared" si="68"/>
        <v>0</v>
      </c>
      <c r="N673" t="str">
        <f t="shared" si="69"/>
        <v>Kertas</v>
      </c>
    </row>
    <row r="674" spans="2:14">
      <c r="B674" s="493" t="s">
        <v>16</v>
      </c>
      <c r="C674" s="494"/>
      <c r="D674" s="276">
        <f>SUM(D640:D673)</f>
        <v>47</v>
      </c>
      <c r="E674" s="299">
        <f>SUM(E640:E668)</f>
        <v>15</v>
      </c>
      <c r="F674" s="276">
        <f t="shared" ref="F674" si="70">D674-E674</f>
        <v>32</v>
      </c>
      <c r="G674" s="277">
        <f>SUM(G640:G673)</f>
        <v>2876343</v>
      </c>
      <c r="H674" s="84">
        <v>17</v>
      </c>
      <c r="I674" s="89" t="s">
        <v>12</v>
      </c>
      <c r="N674" t="str">
        <f t="shared" si="69"/>
        <v>Kertas</v>
      </c>
    </row>
    <row r="675" spans="2:14">
      <c r="H675" s="85">
        <v>0</v>
      </c>
      <c r="I675" s="89" t="s">
        <v>13</v>
      </c>
      <c r="N675" t="str">
        <f t="shared" si="69"/>
        <v>Kertas</v>
      </c>
    </row>
    <row r="676" spans="2:14">
      <c r="B676" s="493" t="s">
        <v>18</v>
      </c>
      <c r="C676" s="495"/>
      <c r="D676" s="495"/>
      <c r="E676" s="494"/>
      <c r="F676" s="276" t="s">
        <v>19</v>
      </c>
      <c r="G676" s="279" t="s">
        <v>20</v>
      </c>
      <c r="H676" s="94">
        <v>0</v>
      </c>
      <c r="I676" s="89" t="s">
        <v>14</v>
      </c>
      <c r="N676" t="str">
        <f t="shared" si="69"/>
        <v>Kertas</v>
      </c>
    </row>
    <row r="677" spans="2:14">
      <c r="B677" s="496" t="str">
        <f>B621</f>
        <v>Saldo Awal 2  Jan 2026</v>
      </c>
      <c r="C677" s="497"/>
      <c r="D677" s="497"/>
      <c r="E677" s="498"/>
      <c r="F677" s="276">
        <f>D640+D641</f>
        <v>25</v>
      </c>
      <c r="G677" s="277">
        <f>G640+G641</f>
        <v>1665000</v>
      </c>
      <c r="H677" s="87">
        <v>0</v>
      </c>
      <c r="I677" s="89" t="s">
        <v>15</v>
      </c>
      <c r="N677" t="str">
        <f t="shared" si="69"/>
        <v>Kertas</v>
      </c>
    </row>
    <row r="678" spans="2:14">
      <c r="B678" s="496" t="str">
        <f>B622</f>
        <v>Nilai Penerimaan Barang Persediaan Tahun 2026</v>
      </c>
      <c r="C678" s="497"/>
      <c r="D678" s="497"/>
      <c r="E678" s="498"/>
      <c r="F678" s="276">
        <f>D674-F677</f>
        <v>22</v>
      </c>
      <c r="G678" s="277">
        <f>G674-G677</f>
        <v>1211343</v>
      </c>
      <c r="H678" s="91">
        <v>0</v>
      </c>
      <c r="I678" s="89" t="s">
        <v>30</v>
      </c>
      <c r="N678" t="str">
        <f t="shared" si="69"/>
        <v>Kertas</v>
      </c>
    </row>
    <row r="679" spans="2:14">
      <c r="B679" s="496" t="str">
        <f>B623</f>
        <v>Saldo Akhir 31 Maret 2026</v>
      </c>
      <c r="C679" s="497"/>
      <c r="D679" s="497"/>
      <c r="E679" s="498"/>
      <c r="F679" s="280">
        <f>SUM(B682:B685)</f>
        <v>32</v>
      </c>
      <c r="G679" s="281">
        <f>SUM(D682:E685)</f>
        <v>2131200</v>
      </c>
      <c r="N679" t="str">
        <f t="shared" si="69"/>
        <v>Kertas</v>
      </c>
    </row>
    <row r="680" spans="2:14">
      <c r="B680" s="282" t="s">
        <v>465</v>
      </c>
      <c r="C680" s="283"/>
      <c r="D680" s="283"/>
      <c r="E680" s="284"/>
      <c r="F680" s="285"/>
      <c r="G680" s="286"/>
      <c r="N680" t="str">
        <f t="shared" si="69"/>
        <v>Kertas</v>
      </c>
    </row>
    <row r="681" spans="2:14" ht="30">
      <c r="B681" s="255" t="s">
        <v>22</v>
      </c>
      <c r="C681" s="254" t="s">
        <v>23</v>
      </c>
      <c r="D681" s="499" t="s">
        <v>20</v>
      </c>
      <c r="E681" s="499"/>
      <c r="F681" s="287"/>
      <c r="G681" s="288"/>
      <c r="H681" s="66"/>
      <c r="N681" t="str">
        <f t="shared" si="69"/>
        <v>Kertas</v>
      </c>
    </row>
    <row r="682" spans="2:14">
      <c r="B682" s="268">
        <f>F674</f>
        <v>32</v>
      </c>
      <c r="C682" s="257">
        <v>66600</v>
      </c>
      <c r="D682" s="500">
        <f>B682*C682</f>
        <v>2131200</v>
      </c>
      <c r="E682" s="500"/>
      <c r="F682" s="285"/>
      <c r="G682" s="286"/>
      <c r="N682" t="str">
        <f t="shared" si="69"/>
        <v>Kertas</v>
      </c>
    </row>
    <row r="683" spans="2:14">
      <c r="B683" s="268"/>
      <c r="C683" s="257"/>
      <c r="D683" s="500"/>
      <c r="E683" s="500"/>
      <c r="F683" s="285"/>
      <c r="G683" s="286"/>
      <c r="N683" t="str">
        <f t="shared" si="69"/>
        <v>Kertas</v>
      </c>
    </row>
    <row r="684" spans="2:14">
      <c r="B684" s="268"/>
      <c r="C684" s="289"/>
      <c r="D684" s="500"/>
      <c r="E684" s="500"/>
      <c r="F684" s="285"/>
      <c r="G684" s="286"/>
      <c r="N684" t="str">
        <f t="shared" si="69"/>
        <v>Kertas</v>
      </c>
    </row>
    <row r="685" spans="2:14">
      <c r="B685" s="268"/>
      <c r="C685" s="289"/>
      <c r="D685" s="500">
        <f t="shared" ref="D685" si="71">B685*C685</f>
        <v>0</v>
      </c>
      <c r="E685" s="500"/>
      <c r="F685" s="285"/>
      <c r="G685" s="286"/>
      <c r="N685" t="str">
        <f t="shared" si="69"/>
        <v>Kertas</v>
      </c>
    </row>
    <row r="686" spans="2:14">
      <c r="B686" s="501" t="s">
        <v>24</v>
      </c>
      <c r="C686" s="501"/>
      <c r="D686" s="501"/>
      <c r="E686" s="501"/>
      <c r="F686" s="276">
        <f>F677+F678-F679</f>
        <v>15</v>
      </c>
      <c r="G686" s="277">
        <f>G677+G678-G679</f>
        <v>745143</v>
      </c>
      <c r="N686" t="str">
        <f t="shared" si="69"/>
        <v>Kertas</v>
      </c>
    </row>
    <row r="687" spans="2:14">
      <c r="N687" t="str">
        <f t="shared" si="69"/>
        <v>Kertas</v>
      </c>
    </row>
    <row r="688" spans="2:14">
      <c r="B688" s="502" t="s">
        <v>0</v>
      </c>
      <c r="C688" s="502"/>
      <c r="D688" s="502"/>
      <c r="E688" s="502"/>
      <c r="F688" s="502"/>
      <c r="G688" s="502"/>
      <c r="N688" t="str">
        <f t="shared" si="69"/>
        <v>Kertas</v>
      </c>
    </row>
    <row r="689" spans="1:14">
      <c r="N689" t="str">
        <f t="shared" si="69"/>
        <v>Kertas</v>
      </c>
    </row>
    <row r="690" spans="1:14">
      <c r="A690" s="250">
        <v>19</v>
      </c>
      <c r="B690" s="252" t="s">
        <v>1</v>
      </c>
      <c r="C690" s="253" t="str">
        <f>'Rekap Master'!B28</f>
        <v>Kertas HVS 70 gsm A3</v>
      </c>
      <c r="G690" s="253"/>
      <c r="N690" t="s">
        <v>525</v>
      </c>
    </row>
    <row r="691" spans="1:14">
      <c r="B691" s="252" t="s">
        <v>3</v>
      </c>
      <c r="C691" s="253" t="s">
        <v>33</v>
      </c>
      <c r="G691" s="253"/>
      <c r="N691" t="str">
        <f t="shared" ref="N691:N729" si="72">N690</f>
        <v>Kertas</v>
      </c>
    </row>
    <row r="692" spans="1:14">
      <c r="G692" s="253"/>
      <c r="N692" t="str">
        <f t="shared" si="72"/>
        <v>Kertas</v>
      </c>
    </row>
    <row r="693" spans="1:14" ht="15" customHeight="1">
      <c r="B693" s="499" t="s">
        <v>5</v>
      </c>
      <c r="C693" s="487" t="s">
        <v>6</v>
      </c>
      <c r="D693" s="499" t="s">
        <v>7</v>
      </c>
      <c r="E693" s="499"/>
      <c r="F693" s="499"/>
      <c r="G693" s="492" t="s">
        <v>8</v>
      </c>
      <c r="N693" t="str">
        <f t="shared" si="72"/>
        <v>Kertas</v>
      </c>
    </row>
    <row r="694" spans="1:14">
      <c r="B694" s="499"/>
      <c r="C694" s="488"/>
      <c r="D694" s="254" t="s">
        <v>9</v>
      </c>
      <c r="E694" s="254" t="s">
        <v>10</v>
      </c>
      <c r="F694" s="254" t="s">
        <v>11</v>
      </c>
      <c r="G694" s="492"/>
      <c r="N694" t="str">
        <f t="shared" si="72"/>
        <v>Kertas</v>
      </c>
    </row>
    <row r="695" spans="1:14">
      <c r="B695" s="256">
        <v>46024</v>
      </c>
      <c r="C695" s="260">
        <v>100000</v>
      </c>
      <c r="D695" s="258">
        <v>1</v>
      </c>
      <c r="E695" s="258"/>
      <c r="F695" s="258">
        <f>D695-E695</f>
        <v>1</v>
      </c>
      <c r="G695" s="257">
        <f t="shared" ref="G695:G712" si="73">C695*D695</f>
        <v>100000</v>
      </c>
      <c r="N695" t="str">
        <f t="shared" si="72"/>
        <v>Kertas</v>
      </c>
    </row>
    <row r="696" spans="1:14">
      <c r="B696" s="256"/>
      <c r="C696" s="260"/>
      <c r="D696" s="261"/>
      <c r="E696" s="261"/>
      <c r="F696" s="261"/>
      <c r="G696" s="257">
        <f t="shared" si="73"/>
        <v>0</v>
      </c>
      <c r="N696" t="str">
        <f t="shared" si="72"/>
        <v>Kertas</v>
      </c>
    </row>
    <row r="697" spans="1:14">
      <c r="B697" s="256"/>
      <c r="C697" s="260"/>
      <c r="D697" s="261"/>
      <c r="E697" s="261"/>
      <c r="F697" s="261"/>
      <c r="G697" s="257">
        <f t="shared" si="73"/>
        <v>0</v>
      </c>
      <c r="N697" t="str">
        <f t="shared" si="72"/>
        <v>Kertas</v>
      </c>
    </row>
    <row r="698" spans="1:14">
      <c r="B698" s="256"/>
      <c r="C698" s="81"/>
      <c r="D698" s="266"/>
      <c r="E698" s="261"/>
      <c r="F698" s="261"/>
      <c r="G698" s="257">
        <f t="shared" si="73"/>
        <v>0</v>
      </c>
      <c r="N698" t="str">
        <f t="shared" si="72"/>
        <v>Kertas</v>
      </c>
    </row>
    <row r="699" spans="1:14">
      <c r="B699" s="256"/>
      <c r="C699" s="81"/>
      <c r="D699" s="266"/>
      <c r="E699" s="268"/>
      <c r="F699" s="261"/>
      <c r="G699" s="257">
        <f t="shared" si="73"/>
        <v>0</v>
      </c>
      <c r="N699" t="str">
        <f t="shared" si="72"/>
        <v>Kertas</v>
      </c>
    </row>
    <row r="700" spans="1:14">
      <c r="B700" s="256"/>
      <c r="C700" s="81"/>
      <c r="D700" s="261"/>
      <c r="E700" s="261"/>
      <c r="F700" s="261"/>
      <c r="G700" s="257">
        <f t="shared" si="73"/>
        <v>0</v>
      </c>
      <c r="N700" t="str">
        <f t="shared" si="72"/>
        <v>Kertas</v>
      </c>
    </row>
    <row r="701" spans="1:14">
      <c r="B701" s="267"/>
      <c r="C701" s="81"/>
      <c r="D701" s="266"/>
      <c r="E701" s="268"/>
      <c r="F701" s="261"/>
      <c r="G701" s="272">
        <f t="shared" si="73"/>
        <v>0</v>
      </c>
      <c r="N701" t="str">
        <f t="shared" si="72"/>
        <v>Kertas</v>
      </c>
    </row>
    <row r="702" spans="1:14">
      <c r="B702" s="267"/>
      <c r="C702" s="81"/>
      <c r="D702" s="266"/>
      <c r="E702" s="268"/>
      <c r="F702" s="261"/>
      <c r="G702" s="272">
        <f t="shared" si="73"/>
        <v>0</v>
      </c>
      <c r="N702" t="str">
        <f t="shared" si="72"/>
        <v>Kertas</v>
      </c>
    </row>
    <row r="703" spans="1:14">
      <c r="B703" s="267"/>
      <c r="C703" s="81"/>
      <c r="D703" s="266"/>
      <c r="E703" s="268"/>
      <c r="F703" s="261"/>
      <c r="G703" s="272">
        <f t="shared" si="73"/>
        <v>0</v>
      </c>
      <c r="N703" t="str">
        <f t="shared" si="72"/>
        <v>Kertas</v>
      </c>
    </row>
    <row r="704" spans="1:14">
      <c r="B704" s="302"/>
      <c r="C704" s="81"/>
      <c r="D704" s="303"/>
      <c r="E704" s="304"/>
      <c r="F704" s="268"/>
      <c r="G704" s="289">
        <f t="shared" si="73"/>
        <v>0</v>
      </c>
      <c r="N704" t="str">
        <f t="shared" si="72"/>
        <v>Kertas</v>
      </c>
    </row>
    <row r="705" spans="2:14">
      <c r="B705" s="298"/>
      <c r="C705" s="81"/>
      <c r="D705" s="303"/>
      <c r="E705" s="304"/>
      <c r="F705" s="268"/>
      <c r="G705" s="289">
        <f t="shared" si="73"/>
        <v>0</v>
      </c>
      <c r="N705" t="str">
        <f t="shared" si="72"/>
        <v>Kertas</v>
      </c>
    </row>
    <row r="706" spans="2:14">
      <c r="B706" s="310"/>
      <c r="C706" s="96"/>
      <c r="D706" s="303"/>
      <c r="E706" s="303"/>
      <c r="F706" s="268"/>
      <c r="G706" s="289">
        <f t="shared" si="73"/>
        <v>0</v>
      </c>
      <c r="N706" t="str">
        <f t="shared" si="72"/>
        <v>Kertas</v>
      </c>
    </row>
    <row r="707" spans="2:14" ht="15.75">
      <c r="B707" s="338"/>
      <c r="C707" s="96"/>
      <c r="D707" s="303"/>
      <c r="E707" s="303"/>
      <c r="F707" s="268"/>
      <c r="G707" s="289">
        <f t="shared" si="73"/>
        <v>0</v>
      </c>
      <c r="N707" t="str">
        <f t="shared" si="72"/>
        <v>Kertas</v>
      </c>
    </row>
    <row r="708" spans="2:14" ht="15.75">
      <c r="B708" s="338"/>
      <c r="C708" s="96"/>
      <c r="D708" s="303"/>
      <c r="E708" s="303"/>
      <c r="F708" s="268"/>
      <c r="G708" s="289">
        <f t="shared" si="73"/>
        <v>0</v>
      </c>
      <c r="N708" t="str">
        <f t="shared" si="72"/>
        <v>Kertas</v>
      </c>
    </row>
    <row r="709" spans="2:14" ht="15.75">
      <c r="B709" s="305"/>
      <c r="C709" s="96"/>
      <c r="D709" s="303"/>
      <c r="E709" s="303"/>
      <c r="F709" s="268"/>
      <c r="G709" s="289">
        <f t="shared" si="73"/>
        <v>0</v>
      </c>
      <c r="H709" s="84">
        <v>0</v>
      </c>
      <c r="I709" s="89" t="s">
        <v>12</v>
      </c>
      <c r="N709" t="str">
        <f t="shared" si="72"/>
        <v>Kertas</v>
      </c>
    </row>
    <row r="710" spans="2:14" ht="15.75">
      <c r="B710" s="305"/>
      <c r="C710" s="96"/>
      <c r="D710" s="303"/>
      <c r="E710" s="303"/>
      <c r="F710" s="268"/>
      <c r="G710" s="289">
        <f t="shared" si="73"/>
        <v>0</v>
      </c>
      <c r="H710" s="85"/>
      <c r="I710" s="89" t="s">
        <v>13</v>
      </c>
      <c r="N710" t="str">
        <f t="shared" si="72"/>
        <v>Kertas</v>
      </c>
    </row>
    <row r="711" spans="2:14" ht="15.75">
      <c r="B711" s="305"/>
      <c r="C711" s="96"/>
      <c r="D711" s="303"/>
      <c r="E711" s="303"/>
      <c r="F711" s="268"/>
      <c r="G711" s="289">
        <f t="shared" si="73"/>
        <v>0</v>
      </c>
      <c r="H711" s="94">
        <v>0</v>
      </c>
      <c r="I711" s="89" t="s">
        <v>14</v>
      </c>
      <c r="N711" t="str">
        <f t="shared" si="72"/>
        <v>Kertas</v>
      </c>
    </row>
    <row r="712" spans="2:14" ht="15.75">
      <c r="B712" s="338"/>
      <c r="C712" s="96"/>
      <c r="D712" s="303"/>
      <c r="E712" s="303"/>
      <c r="F712" s="268"/>
      <c r="G712" s="289">
        <f t="shared" si="73"/>
        <v>0</v>
      </c>
      <c r="H712" s="87">
        <v>0</v>
      </c>
      <c r="I712" s="89" t="s">
        <v>15</v>
      </c>
      <c r="N712" t="str">
        <f t="shared" si="72"/>
        <v>Kertas</v>
      </c>
    </row>
    <row r="713" spans="2:14" ht="15.75">
      <c r="B713" s="339"/>
      <c r="C713" s="340"/>
      <c r="D713" s="303"/>
      <c r="E713" s="303"/>
      <c r="F713" s="268"/>
      <c r="G713" s="289"/>
      <c r="H713" s="95"/>
      <c r="I713" s="89"/>
      <c r="N713" t="str">
        <f t="shared" si="72"/>
        <v>Kertas</v>
      </c>
    </row>
    <row r="714" spans="2:14">
      <c r="B714" s="493" t="s">
        <v>16</v>
      </c>
      <c r="C714" s="494"/>
      <c r="D714" s="276">
        <f>SUM(D695:D709)</f>
        <v>1</v>
      </c>
      <c r="E714" s="276">
        <f>SUM(E696:E709)</f>
        <v>0</v>
      </c>
      <c r="F714" s="276">
        <f>D714-E714</f>
        <v>1</v>
      </c>
      <c r="G714" s="277">
        <f>SUM(G695:G709)</f>
        <v>100000</v>
      </c>
      <c r="N714" t="str">
        <f t="shared" si="72"/>
        <v>Kertas</v>
      </c>
    </row>
    <row r="715" spans="2:14">
      <c r="N715" t="str">
        <f t="shared" si="72"/>
        <v>Kertas</v>
      </c>
    </row>
    <row r="716" spans="2:14">
      <c r="B716" s="493" t="s">
        <v>18</v>
      </c>
      <c r="C716" s="495"/>
      <c r="D716" s="495"/>
      <c r="E716" s="494"/>
      <c r="F716" s="276" t="s">
        <v>19</v>
      </c>
      <c r="G716" s="279" t="s">
        <v>20</v>
      </c>
      <c r="N716" t="str">
        <f t="shared" si="72"/>
        <v>Kertas</v>
      </c>
    </row>
    <row r="717" spans="2:14">
      <c r="B717" s="496" t="str">
        <f>B677</f>
        <v>Saldo Awal 2  Jan 2026</v>
      </c>
      <c r="C717" s="497"/>
      <c r="D717" s="497"/>
      <c r="E717" s="498"/>
      <c r="F717" s="276">
        <f>D695</f>
        <v>1</v>
      </c>
      <c r="G717" s="277">
        <f>G695</f>
        <v>100000</v>
      </c>
      <c r="N717" t="str">
        <f t="shared" si="72"/>
        <v>Kertas</v>
      </c>
    </row>
    <row r="718" spans="2:14">
      <c r="B718" s="496" t="str">
        <f>B678</f>
        <v>Nilai Penerimaan Barang Persediaan Tahun 2026</v>
      </c>
      <c r="C718" s="497"/>
      <c r="D718" s="497"/>
      <c r="E718" s="498"/>
      <c r="F718" s="276">
        <f>D714-F717</f>
        <v>0</v>
      </c>
      <c r="G718" s="277">
        <f>G714-G717</f>
        <v>0</v>
      </c>
      <c r="N718" t="str">
        <f t="shared" si="72"/>
        <v>Kertas</v>
      </c>
    </row>
    <row r="719" spans="2:14">
      <c r="B719" s="496" t="str">
        <f>B679</f>
        <v>Saldo Akhir 31 Maret 2026</v>
      </c>
      <c r="C719" s="497"/>
      <c r="D719" s="497"/>
      <c r="E719" s="498"/>
      <c r="F719" s="280">
        <f>SUM(B722:B725)</f>
        <v>1</v>
      </c>
      <c r="G719" s="281">
        <f>SUM(D722:E725)</f>
        <v>100000</v>
      </c>
      <c r="N719" t="str">
        <f t="shared" si="72"/>
        <v>Kertas</v>
      </c>
    </row>
    <row r="720" spans="2:14">
      <c r="B720" s="282" t="s">
        <v>465</v>
      </c>
      <c r="C720" s="283"/>
      <c r="D720" s="283"/>
      <c r="E720" s="284"/>
      <c r="F720" s="285"/>
      <c r="G720" s="286"/>
      <c r="N720" t="str">
        <f t="shared" si="72"/>
        <v>Kertas</v>
      </c>
    </row>
    <row r="721" spans="1:14" ht="30">
      <c r="B721" s="255" t="s">
        <v>22</v>
      </c>
      <c r="C721" s="254" t="s">
        <v>23</v>
      </c>
      <c r="D721" s="499" t="s">
        <v>20</v>
      </c>
      <c r="E721" s="499"/>
      <c r="F721" s="287"/>
      <c r="G721" s="288"/>
      <c r="N721" t="str">
        <f t="shared" si="72"/>
        <v>Kertas</v>
      </c>
    </row>
    <row r="722" spans="1:14">
      <c r="B722" s="268">
        <f>F714</f>
        <v>1</v>
      </c>
      <c r="C722" s="81">
        <v>100000</v>
      </c>
      <c r="D722" s="500">
        <f>B722*C722</f>
        <v>100000</v>
      </c>
      <c r="E722" s="500"/>
      <c r="F722" s="285"/>
      <c r="G722" s="286"/>
      <c r="N722" t="str">
        <f t="shared" si="72"/>
        <v>Kertas</v>
      </c>
    </row>
    <row r="723" spans="1:14">
      <c r="B723" s="268"/>
      <c r="C723" s="289"/>
      <c r="D723" s="500">
        <f t="shared" ref="D723:D725" si="74">B723*C723</f>
        <v>0</v>
      </c>
      <c r="E723" s="500"/>
      <c r="F723" s="285"/>
      <c r="G723" s="286"/>
      <c r="N723" t="str">
        <f t="shared" si="72"/>
        <v>Kertas</v>
      </c>
    </row>
    <row r="724" spans="1:14">
      <c r="B724" s="268"/>
      <c r="C724" s="289"/>
      <c r="D724" s="500">
        <f t="shared" si="74"/>
        <v>0</v>
      </c>
      <c r="E724" s="500"/>
      <c r="F724" s="285"/>
      <c r="G724" s="286"/>
      <c r="N724" t="str">
        <f t="shared" si="72"/>
        <v>Kertas</v>
      </c>
    </row>
    <row r="725" spans="1:14">
      <c r="B725" s="268"/>
      <c r="C725" s="289"/>
      <c r="D725" s="500">
        <f t="shared" si="74"/>
        <v>0</v>
      </c>
      <c r="E725" s="500"/>
      <c r="F725" s="285"/>
      <c r="G725" s="286"/>
      <c r="N725" t="str">
        <f t="shared" si="72"/>
        <v>Kertas</v>
      </c>
    </row>
    <row r="726" spans="1:14">
      <c r="B726" s="501" t="s">
        <v>24</v>
      </c>
      <c r="C726" s="501"/>
      <c r="D726" s="501"/>
      <c r="E726" s="501"/>
      <c r="F726" s="276">
        <f>F717+F718-F719</f>
        <v>0</v>
      </c>
      <c r="G726" s="277">
        <f>G717+G718-G719</f>
        <v>0</v>
      </c>
      <c r="N726" t="str">
        <f t="shared" si="72"/>
        <v>Kertas</v>
      </c>
    </row>
    <row r="727" spans="1:14">
      <c r="N727" t="str">
        <f t="shared" si="72"/>
        <v>Kertas</v>
      </c>
    </row>
    <row r="728" spans="1:14">
      <c r="B728" s="502" t="s">
        <v>0</v>
      </c>
      <c r="C728" s="502"/>
      <c r="D728" s="502"/>
      <c r="E728" s="502"/>
      <c r="F728" s="502"/>
      <c r="G728" s="502"/>
      <c r="N728" t="str">
        <f t="shared" si="72"/>
        <v>Kertas</v>
      </c>
    </row>
    <row r="729" spans="1:14">
      <c r="N729" t="str">
        <f t="shared" si="72"/>
        <v>Kertas</v>
      </c>
    </row>
    <row r="730" spans="1:14">
      <c r="A730" s="250">
        <v>20</v>
      </c>
      <c r="B730" s="252" t="s">
        <v>1</v>
      </c>
      <c r="C730" s="253" t="str">
        <f>'Rekap Master'!B29</f>
        <v>Kertas HVS 70 gsm A4</v>
      </c>
      <c r="G730" s="253"/>
      <c r="N730" t="s">
        <v>525</v>
      </c>
    </row>
    <row r="731" spans="1:14">
      <c r="B731" s="252" t="s">
        <v>3</v>
      </c>
      <c r="C731" s="253" t="s">
        <v>33</v>
      </c>
      <c r="G731" s="253"/>
      <c r="N731" t="str">
        <f t="shared" ref="N731:N762" si="75">N730</f>
        <v>Kertas</v>
      </c>
    </row>
    <row r="732" spans="1:14">
      <c r="G732" s="253"/>
      <c r="N732" t="str">
        <f t="shared" si="75"/>
        <v>Kertas</v>
      </c>
    </row>
    <row r="733" spans="1:14" ht="15" customHeight="1">
      <c r="B733" s="499" t="s">
        <v>5</v>
      </c>
      <c r="C733" s="487" t="s">
        <v>6</v>
      </c>
      <c r="D733" s="499" t="s">
        <v>7</v>
      </c>
      <c r="E733" s="499"/>
      <c r="F733" s="499"/>
      <c r="G733" s="492" t="s">
        <v>8</v>
      </c>
      <c r="N733" t="str">
        <f t="shared" si="75"/>
        <v>Kertas</v>
      </c>
    </row>
    <row r="734" spans="1:14">
      <c r="B734" s="499"/>
      <c r="C734" s="488"/>
      <c r="D734" s="254" t="s">
        <v>9</v>
      </c>
      <c r="E734" s="254" t="s">
        <v>10</v>
      </c>
      <c r="F734" s="254" t="s">
        <v>11</v>
      </c>
      <c r="G734" s="492"/>
      <c r="N734" t="str">
        <f t="shared" si="75"/>
        <v>Kertas</v>
      </c>
    </row>
    <row r="735" spans="1:14">
      <c r="B735" s="267">
        <v>46024</v>
      </c>
      <c r="C735" s="257"/>
      <c r="D735" s="258"/>
      <c r="E735" s="258">
        <v>0</v>
      </c>
      <c r="F735" s="258">
        <f>D735-E735</f>
        <v>0</v>
      </c>
      <c r="G735" s="257">
        <f>C735*D735</f>
        <v>0</v>
      </c>
      <c r="N735" t="str">
        <f t="shared" si="75"/>
        <v>Kertas</v>
      </c>
    </row>
    <row r="736" spans="1:14">
      <c r="B736" s="297">
        <v>46050</v>
      </c>
      <c r="C736" s="257">
        <v>56610</v>
      </c>
      <c r="D736" s="268">
        <v>10</v>
      </c>
      <c r="E736" s="258">
        <v>2</v>
      </c>
      <c r="F736" s="258"/>
      <c r="G736" s="289">
        <f>C736*D736</f>
        <v>566100</v>
      </c>
      <c r="N736" t="str">
        <f t="shared" si="75"/>
        <v>Kertas</v>
      </c>
    </row>
    <row r="737" spans="2:14">
      <c r="B737" s="297">
        <v>46057</v>
      </c>
      <c r="C737" s="257"/>
      <c r="D737" s="268"/>
      <c r="E737" s="258">
        <v>2</v>
      </c>
      <c r="F737" s="258"/>
      <c r="G737" s="289">
        <f>C737*D737</f>
        <v>0</v>
      </c>
      <c r="N737" t="str">
        <f t="shared" si="75"/>
        <v>Kertas</v>
      </c>
    </row>
    <row r="738" spans="2:14">
      <c r="B738" s="297">
        <v>46062</v>
      </c>
      <c r="C738" s="257">
        <v>56610</v>
      </c>
      <c r="D738" s="268">
        <v>5</v>
      </c>
      <c r="E738" s="258"/>
      <c r="F738" s="258"/>
      <c r="G738" s="289">
        <f t="shared" ref="G738:G769" si="76">C738*D738</f>
        <v>283050</v>
      </c>
      <c r="N738" t="str">
        <f t="shared" si="75"/>
        <v>Kertas</v>
      </c>
    </row>
    <row r="739" spans="2:14">
      <c r="B739" s="297">
        <v>46063</v>
      </c>
      <c r="C739" s="257"/>
      <c r="D739" s="268"/>
      <c r="E739" s="258">
        <v>1</v>
      </c>
      <c r="F739" s="258"/>
      <c r="G739" s="289">
        <f t="shared" si="76"/>
        <v>0</v>
      </c>
      <c r="N739" t="str">
        <f t="shared" si="75"/>
        <v>Kertas</v>
      </c>
    </row>
    <row r="740" spans="2:14">
      <c r="B740" s="430">
        <v>46081</v>
      </c>
      <c r="C740" s="257">
        <v>55500</v>
      </c>
      <c r="D740" s="268">
        <v>9</v>
      </c>
      <c r="E740" s="258">
        <v>9</v>
      </c>
      <c r="F740" s="258"/>
      <c r="G740" s="289">
        <f t="shared" si="76"/>
        <v>499500</v>
      </c>
      <c r="N740" t="str">
        <f t="shared" si="75"/>
        <v>Kertas</v>
      </c>
    </row>
    <row r="741" spans="2:14">
      <c r="B741" s="297">
        <v>46087</v>
      </c>
      <c r="C741" s="257"/>
      <c r="D741" s="258"/>
      <c r="E741" s="258">
        <v>2</v>
      </c>
      <c r="F741" s="258"/>
      <c r="G741" s="289">
        <f t="shared" si="76"/>
        <v>0</v>
      </c>
      <c r="N741" t="str">
        <f t="shared" si="75"/>
        <v>Kertas</v>
      </c>
    </row>
    <row r="742" spans="2:14">
      <c r="B742" s="297">
        <v>46093</v>
      </c>
      <c r="C742" s="257"/>
      <c r="D742" s="258"/>
      <c r="E742" s="258">
        <v>1</v>
      </c>
      <c r="F742" s="258"/>
      <c r="G742" s="289">
        <f t="shared" si="76"/>
        <v>0</v>
      </c>
      <c r="N742" t="str">
        <f t="shared" si="75"/>
        <v>Kertas</v>
      </c>
    </row>
    <row r="743" spans="2:14">
      <c r="B743" s="466">
        <v>46093</v>
      </c>
      <c r="C743" s="257"/>
      <c r="D743" s="268"/>
      <c r="E743" s="258"/>
      <c r="F743" s="258"/>
      <c r="G743" s="289">
        <f t="shared" si="76"/>
        <v>0</v>
      </c>
      <c r="N743" t="str">
        <f t="shared" si="75"/>
        <v>Kertas</v>
      </c>
    </row>
    <row r="744" spans="2:14">
      <c r="B744" s="407"/>
      <c r="C744" s="257"/>
      <c r="D744" s="268"/>
      <c r="E744" s="258"/>
      <c r="F744" s="258"/>
      <c r="G744" s="289">
        <f t="shared" si="76"/>
        <v>0</v>
      </c>
      <c r="N744" t="str">
        <f t="shared" si="75"/>
        <v>Kertas</v>
      </c>
    </row>
    <row r="745" spans="2:14">
      <c r="B745" s="407"/>
      <c r="C745" s="257"/>
      <c r="D745" s="268"/>
      <c r="E745" s="258"/>
      <c r="F745" s="258"/>
      <c r="G745" s="289">
        <f t="shared" si="76"/>
        <v>0</v>
      </c>
      <c r="N745" t="str">
        <f t="shared" si="75"/>
        <v>Kertas</v>
      </c>
    </row>
    <row r="746" spans="2:14">
      <c r="B746" s="267"/>
      <c r="C746" s="257"/>
      <c r="D746" s="258"/>
      <c r="E746" s="258"/>
      <c r="F746" s="258"/>
      <c r="G746" s="289">
        <f t="shared" si="76"/>
        <v>0</v>
      </c>
      <c r="N746" t="str">
        <f t="shared" si="75"/>
        <v>Kertas</v>
      </c>
    </row>
    <row r="747" spans="2:14">
      <c r="B747" s="420"/>
      <c r="C747" s="416"/>
      <c r="D747" s="418"/>
      <c r="E747" s="412"/>
      <c r="F747" s="258"/>
      <c r="G747" s="289">
        <f t="shared" si="76"/>
        <v>0</v>
      </c>
      <c r="N747" t="str">
        <f t="shared" si="75"/>
        <v>Kertas</v>
      </c>
    </row>
    <row r="748" spans="2:14">
      <c r="B748" s="420"/>
      <c r="C748" s="413"/>
      <c r="D748" s="414"/>
      <c r="E748" s="418"/>
      <c r="F748" s="258"/>
      <c r="G748" s="289">
        <f t="shared" si="76"/>
        <v>0</v>
      </c>
      <c r="N748" t="str">
        <f t="shared" si="75"/>
        <v>Kertas</v>
      </c>
    </row>
    <row r="749" spans="2:14">
      <c r="B749" s="420"/>
      <c r="C749" s="415"/>
      <c r="D749" s="414"/>
      <c r="E749" s="418"/>
      <c r="F749" s="258"/>
      <c r="G749" s="289">
        <f t="shared" si="76"/>
        <v>0</v>
      </c>
      <c r="N749" t="str">
        <f t="shared" si="75"/>
        <v>Kertas</v>
      </c>
    </row>
    <row r="750" spans="2:14">
      <c r="B750" s="420"/>
      <c r="C750" s="417"/>
      <c r="D750" s="419"/>
      <c r="E750" s="412"/>
      <c r="F750" s="258"/>
      <c r="G750" s="289">
        <f t="shared" si="76"/>
        <v>0</v>
      </c>
      <c r="N750" t="str">
        <f t="shared" si="75"/>
        <v>Kertas</v>
      </c>
    </row>
    <row r="751" spans="2:14">
      <c r="B751" s="420"/>
      <c r="C751" s="417"/>
      <c r="D751" s="419"/>
      <c r="E751" s="412"/>
      <c r="F751" s="258"/>
      <c r="G751" s="289">
        <f t="shared" si="76"/>
        <v>0</v>
      </c>
      <c r="N751" t="str">
        <f t="shared" si="75"/>
        <v>Kertas</v>
      </c>
    </row>
    <row r="752" spans="2:14">
      <c r="B752" s="420"/>
      <c r="C752" s="415"/>
      <c r="D752" s="414"/>
      <c r="E752" s="418"/>
      <c r="F752" s="258"/>
      <c r="G752" s="289">
        <f t="shared" si="76"/>
        <v>0</v>
      </c>
      <c r="N752" t="str">
        <f t="shared" si="75"/>
        <v>Kertas</v>
      </c>
    </row>
    <row r="753" spans="2:14">
      <c r="B753" s="420"/>
      <c r="C753" s="416"/>
      <c r="D753" s="419"/>
      <c r="E753" s="412"/>
      <c r="F753" s="258"/>
      <c r="G753" s="289">
        <f t="shared" si="76"/>
        <v>0</v>
      </c>
      <c r="N753" t="str">
        <f t="shared" si="75"/>
        <v>Kertas</v>
      </c>
    </row>
    <row r="754" spans="2:14">
      <c r="B754" s="420"/>
      <c r="C754" s="415"/>
      <c r="D754" s="414"/>
      <c r="E754" s="418"/>
      <c r="F754" s="258"/>
      <c r="G754" s="289">
        <f t="shared" si="76"/>
        <v>0</v>
      </c>
      <c r="N754" t="str">
        <f t="shared" si="75"/>
        <v>Kertas</v>
      </c>
    </row>
    <row r="755" spans="2:14">
      <c r="B755" s="434"/>
      <c r="C755" s="416"/>
      <c r="D755" s="419"/>
      <c r="E755" s="412"/>
      <c r="F755" s="258"/>
      <c r="G755" s="289">
        <f t="shared" si="76"/>
        <v>0</v>
      </c>
      <c r="N755" t="str">
        <f t="shared" si="75"/>
        <v>Kertas</v>
      </c>
    </row>
    <row r="756" spans="2:14">
      <c r="B756" s="434"/>
      <c r="C756" s="257"/>
      <c r="D756" s="261"/>
      <c r="E756" s="261"/>
      <c r="F756" s="258"/>
      <c r="G756" s="289">
        <f t="shared" si="76"/>
        <v>0</v>
      </c>
      <c r="N756" t="str">
        <f t="shared" si="75"/>
        <v>Kertas</v>
      </c>
    </row>
    <row r="757" spans="2:14">
      <c r="B757" s="434"/>
      <c r="C757" s="257"/>
      <c r="D757" s="261"/>
      <c r="E757" s="261"/>
      <c r="F757" s="258"/>
      <c r="G757" s="289">
        <f t="shared" si="76"/>
        <v>0</v>
      </c>
      <c r="N757" t="str">
        <f t="shared" si="75"/>
        <v>Kertas</v>
      </c>
    </row>
    <row r="758" spans="2:14">
      <c r="B758" s="434"/>
      <c r="C758" s="257"/>
      <c r="D758" s="261"/>
      <c r="E758" s="261"/>
      <c r="F758" s="258"/>
      <c r="G758" s="289">
        <f t="shared" si="76"/>
        <v>0</v>
      </c>
      <c r="N758" t="str">
        <f t="shared" si="75"/>
        <v>Kertas</v>
      </c>
    </row>
    <row r="759" spans="2:14">
      <c r="B759" s="267"/>
      <c r="C759" s="257"/>
      <c r="D759" s="268"/>
      <c r="E759" s="258"/>
      <c r="F759" s="258"/>
      <c r="G759" s="289">
        <f t="shared" si="76"/>
        <v>0</v>
      </c>
      <c r="N759" t="str">
        <f t="shared" si="75"/>
        <v>Kertas</v>
      </c>
    </row>
    <row r="760" spans="2:14">
      <c r="B760" s="434"/>
      <c r="C760" s="257"/>
      <c r="D760" s="264"/>
      <c r="E760" s="261"/>
      <c r="F760" s="258"/>
      <c r="G760" s="289">
        <f t="shared" si="76"/>
        <v>0</v>
      </c>
      <c r="N760" t="str">
        <f t="shared" si="75"/>
        <v>Kertas</v>
      </c>
    </row>
    <row r="761" spans="2:14">
      <c r="B761" s="267"/>
      <c r="C761" s="257"/>
      <c r="D761" s="268"/>
      <c r="E761" s="261"/>
      <c r="F761" s="258"/>
      <c r="G761" s="289">
        <f t="shared" si="76"/>
        <v>0</v>
      </c>
      <c r="N761" t="str">
        <f t="shared" si="75"/>
        <v>Kertas</v>
      </c>
    </row>
    <row r="762" spans="2:14">
      <c r="B762" s="424"/>
      <c r="C762" s="454"/>
      <c r="D762" s="419"/>
      <c r="E762" s="418"/>
      <c r="F762" s="258"/>
      <c r="G762" s="289">
        <f t="shared" si="76"/>
        <v>0</v>
      </c>
      <c r="N762" t="str">
        <f t="shared" si="75"/>
        <v>Kertas</v>
      </c>
    </row>
    <row r="763" spans="2:14">
      <c r="B763" s="424"/>
      <c r="C763" s="421"/>
      <c r="D763" s="419"/>
      <c r="E763" s="418"/>
      <c r="F763" s="258"/>
      <c r="G763" s="289">
        <f t="shared" si="76"/>
        <v>0</v>
      </c>
      <c r="N763" t="str">
        <f t="shared" ref="N763:N786" si="77">N762</f>
        <v>Kertas</v>
      </c>
    </row>
    <row r="764" spans="2:14">
      <c r="B764" s="267"/>
      <c r="C764" s="257"/>
      <c r="D764" s="264"/>
      <c r="E764" s="261"/>
      <c r="F764" s="258"/>
      <c r="G764" s="289">
        <f t="shared" si="76"/>
        <v>0</v>
      </c>
      <c r="H764" s="95"/>
      <c r="I764" s="89"/>
      <c r="N764" t="str">
        <f t="shared" si="77"/>
        <v>Kertas</v>
      </c>
    </row>
    <row r="765" spans="2:14">
      <c r="B765" s="267"/>
      <c r="C765" s="257"/>
      <c r="D765" s="261"/>
      <c r="E765" s="341"/>
      <c r="F765" s="258"/>
      <c r="G765" s="289">
        <f t="shared" si="76"/>
        <v>0</v>
      </c>
      <c r="H765" s="84">
        <v>7</v>
      </c>
      <c r="I765" s="89" t="s">
        <v>12</v>
      </c>
      <c r="N765" t="str">
        <f t="shared" si="77"/>
        <v>Kertas</v>
      </c>
    </row>
    <row r="766" spans="2:14">
      <c r="B766" s="267"/>
      <c r="C766" s="257"/>
      <c r="D766" s="271"/>
      <c r="E766" s="258"/>
      <c r="F766" s="258"/>
      <c r="G766" s="289">
        <f t="shared" si="76"/>
        <v>0</v>
      </c>
      <c r="H766" s="85">
        <v>0</v>
      </c>
      <c r="I766" s="89" t="s">
        <v>13</v>
      </c>
      <c r="N766" t="str">
        <f t="shared" si="77"/>
        <v>Kertas</v>
      </c>
    </row>
    <row r="767" spans="2:14">
      <c r="B767" s="424"/>
      <c r="C767" s="421"/>
      <c r="D767" s="419"/>
      <c r="E767" s="418"/>
      <c r="F767" s="258"/>
      <c r="G767" s="289">
        <f t="shared" si="76"/>
        <v>0</v>
      </c>
      <c r="H767" s="94">
        <v>0</v>
      </c>
      <c r="I767" s="89" t="s">
        <v>14</v>
      </c>
      <c r="N767" t="str">
        <f t="shared" si="77"/>
        <v>Kertas</v>
      </c>
    </row>
    <row r="768" spans="2:14">
      <c r="B768" s="256"/>
      <c r="C768" s="257"/>
      <c r="D768" s="271"/>
      <c r="E768" s="258"/>
      <c r="F768" s="258"/>
      <c r="G768" s="289">
        <f t="shared" si="76"/>
        <v>0</v>
      </c>
      <c r="H768" s="87">
        <v>0</v>
      </c>
      <c r="I768" s="89" t="s">
        <v>15</v>
      </c>
      <c r="N768" t="str">
        <f t="shared" si="77"/>
        <v>Kertas</v>
      </c>
    </row>
    <row r="769" spans="2:14">
      <c r="B769" s="256"/>
      <c r="C769" s="96"/>
      <c r="D769" s="303"/>
      <c r="E769" s="303"/>
      <c r="F769" s="268"/>
      <c r="G769" s="289">
        <f t="shared" si="76"/>
        <v>0</v>
      </c>
      <c r="H769" s="91">
        <v>0</v>
      </c>
      <c r="I769" s="89" t="s">
        <v>30</v>
      </c>
      <c r="N769" t="str">
        <f t="shared" si="77"/>
        <v>Kertas</v>
      </c>
    </row>
    <row r="770" spans="2:14">
      <c r="B770" s="493" t="s">
        <v>16</v>
      </c>
      <c r="C770" s="494"/>
      <c r="D770" s="276">
        <f>SUM(D735:D769)</f>
        <v>24</v>
      </c>
      <c r="E770" s="276">
        <f>SUM(E735:E766)</f>
        <v>17</v>
      </c>
      <c r="F770" s="276">
        <f>D770-E770</f>
        <v>7</v>
      </c>
      <c r="G770" s="277">
        <f>SUM(G735:G769)</f>
        <v>1348650</v>
      </c>
      <c r="N770" t="str">
        <f t="shared" si="77"/>
        <v>Kertas</v>
      </c>
    </row>
    <row r="771" spans="2:14">
      <c r="N771" t="str">
        <f t="shared" si="77"/>
        <v>Kertas</v>
      </c>
    </row>
    <row r="772" spans="2:14">
      <c r="B772" s="493" t="s">
        <v>18</v>
      </c>
      <c r="C772" s="495"/>
      <c r="D772" s="495"/>
      <c r="E772" s="494"/>
      <c r="F772" s="276" t="s">
        <v>19</v>
      </c>
      <c r="G772" s="279" t="s">
        <v>20</v>
      </c>
      <c r="N772" t="str">
        <f t="shared" si="77"/>
        <v>Kertas</v>
      </c>
    </row>
    <row r="773" spans="2:14">
      <c r="B773" s="496" t="str">
        <f>B677</f>
        <v>Saldo Awal 2  Jan 2026</v>
      </c>
      <c r="C773" s="497"/>
      <c r="D773" s="497"/>
      <c r="E773" s="498"/>
      <c r="F773" s="276">
        <f>D735</f>
        <v>0</v>
      </c>
      <c r="G773" s="277">
        <f>G735</f>
        <v>0</v>
      </c>
      <c r="N773" t="str">
        <f t="shared" si="77"/>
        <v>Kertas</v>
      </c>
    </row>
    <row r="774" spans="2:14">
      <c r="B774" s="496" t="str">
        <f>B718</f>
        <v>Nilai Penerimaan Barang Persediaan Tahun 2026</v>
      </c>
      <c r="C774" s="497"/>
      <c r="D774" s="497"/>
      <c r="E774" s="498"/>
      <c r="F774" s="276">
        <f>D770-F773</f>
        <v>24</v>
      </c>
      <c r="G774" s="277">
        <f>G770-G773</f>
        <v>1348650</v>
      </c>
      <c r="N774" t="str">
        <f t="shared" si="77"/>
        <v>Kertas</v>
      </c>
    </row>
    <row r="775" spans="2:14">
      <c r="B775" s="496" t="str">
        <f>B719</f>
        <v>Saldo Akhir 31 Maret 2026</v>
      </c>
      <c r="C775" s="497"/>
      <c r="D775" s="497"/>
      <c r="E775" s="498"/>
      <c r="F775" s="280">
        <f>SUM(B778:B781)</f>
        <v>7</v>
      </c>
      <c r="G775" s="281">
        <f>SUM(D778:E781)</f>
        <v>423465</v>
      </c>
      <c r="N775" t="str">
        <f t="shared" si="77"/>
        <v>Kertas</v>
      </c>
    </row>
    <row r="776" spans="2:14">
      <c r="B776" s="282" t="s">
        <v>465</v>
      </c>
      <c r="C776" s="283"/>
      <c r="D776" s="283"/>
      <c r="E776" s="284"/>
      <c r="F776" s="285"/>
      <c r="G776" s="286"/>
      <c r="N776" t="str">
        <f t="shared" si="77"/>
        <v>Kertas</v>
      </c>
    </row>
    <row r="777" spans="2:14" ht="30">
      <c r="B777" s="255" t="s">
        <v>22</v>
      </c>
      <c r="C777" s="254" t="s">
        <v>23</v>
      </c>
      <c r="D777" s="499" t="s">
        <v>20</v>
      </c>
      <c r="E777" s="499"/>
      <c r="F777" s="287"/>
      <c r="G777" s="288"/>
      <c r="N777" t="str">
        <f t="shared" si="77"/>
        <v>Kertas</v>
      </c>
    </row>
    <row r="778" spans="2:14">
      <c r="B778" s="268">
        <f>F770</f>
        <v>7</v>
      </c>
      <c r="C778" s="257">
        <v>60495</v>
      </c>
      <c r="D778" s="500">
        <f>B778*C778</f>
        <v>423465</v>
      </c>
      <c r="E778" s="500"/>
      <c r="F778" s="285"/>
      <c r="G778" s="286"/>
      <c r="N778" t="str">
        <f t="shared" si="77"/>
        <v>Kertas</v>
      </c>
    </row>
    <row r="779" spans="2:14">
      <c r="B779" s="268"/>
      <c r="C779" s="81"/>
      <c r="D779" s="500">
        <f>B779*C779</f>
        <v>0</v>
      </c>
      <c r="E779" s="500"/>
      <c r="F779" s="285"/>
      <c r="G779" s="286"/>
      <c r="N779" t="str">
        <f t="shared" si="77"/>
        <v>Kertas</v>
      </c>
    </row>
    <row r="780" spans="2:14">
      <c r="B780" s="268"/>
      <c r="C780" s="289"/>
      <c r="D780" s="500">
        <f t="shared" ref="D780:D781" si="78">B780*C780</f>
        <v>0</v>
      </c>
      <c r="E780" s="500"/>
      <c r="F780" s="285"/>
      <c r="G780" s="286"/>
      <c r="N780" t="str">
        <f t="shared" si="77"/>
        <v>Kertas</v>
      </c>
    </row>
    <row r="781" spans="2:14">
      <c r="B781" s="268"/>
      <c r="C781" s="289"/>
      <c r="D781" s="500">
        <f t="shared" si="78"/>
        <v>0</v>
      </c>
      <c r="E781" s="500"/>
      <c r="F781" s="285"/>
      <c r="G781" s="286"/>
      <c r="N781" t="str">
        <f t="shared" si="77"/>
        <v>Kertas</v>
      </c>
    </row>
    <row r="782" spans="2:14">
      <c r="B782" s="501" t="s">
        <v>24</v>
      </c>
      <c r="C782" s="501"/>
      <c r="D782" s="501"/>
      <c r="E782" s="501"/>
      <c r="F782" s="276">
        <f>F773+F774-F775</f>
        <v>17</v>
      </c>
      <c r="G782" s="277">
        <f>G773+G774-G775</f>
        <v>925185</v>
      </c>
      <c r="N782" t="str">
        <f t="shared" si="77"/>
        <v>Kertas</v>
      </c>
    </row>
    <row r="783" spans="2:14">
      <c r="N783" t="str">
        <f t="shared" si="77"/>
        <v>Kertas</v>
      </c>
    </row>
    <row r="784" spans="2:14">
      <c r="N784" t="str">
        <f t="shared" si="77"/>
        <v>Kertas</v>
      </c>
    </row>
    <row r="785" spans="1:14">
      <c r="B785" s="502" t="s">
        <v>0</v>
      </c>
      <c r="C785" s="502"/>
      <c r="D785" s="502"/>
      <c r="E785" s="502"/>
      <c r="F785" s="502"/>
      <c r="G785" s="502"/>
      <c r="N785" t="str">
        <f t="shared" si="77"/>
        <v>Kertas</v>
      </c>
    </row>
    <row r="786" spans="1:14">
      <c r="N786" t="str">
        <f t="shared" si="77"/>
        <v>Kertas</v>
      </c>
    </row>
    <row r="787" spans="1:14">
      <c r="A787" s="250">
        <v>21</v>
      </c>
      <c r="B787" s="252" t="s">
        <v>1</v>
      </c>
      <c r="C787" s="253" t="str">
        <f>'Rekap Master'!B30</f>
        <v xml:space="preserve">Kertas NCR Continuous 4 ply  </v>
      </c>
      <c r="G787" s="253"/>
      <c r="N787" t="s">
        <v>525</v>
      </c>
    </row>
    <row r="788" spans="1:14">
      <c r="B788" s="252" t="s">
        <v>3</v>
      </c>
      <c r="C788" s="253" t="s">
        <v>33</v>
      </c>
      <c r="G788" s="253"/>
      <c r="N788" t="str">
        <f t="shared" ref="N788:N831" si="79">N787</f>
        <v>Kertas</v>
      </c>
    </row>
    <row r="789" spans="1:14">
      <c r="G789" s="253"/>
      <c r="N789" t="str">
        <f t="shared" si="79"/>
        <v>Kertas</v>
      </c>
    </row>
    <row r="790" spans="1:14" ht="15" customHeight="1">
      <c r="B790" s="499" t="s">
        <v>5</v>
      </c>
      <c r="C790" s="487" t="s">
        <v>6</v>
      </c>
      <c r="D790" s="499" t="s">
        <v>7</v>
      </c>
      <c r="E790" s="499"/>
      <c r="F790" s="499"/>
      <c r="G790" s="492" t="s">
        <v>8</v>
      </c>
      <c r="N790" t="str">
        <f t="shared" si="79"/>
        <v>Kertas</v>
      </c>
    </row>
    <row r="791" spans="1:14">
      <c r="B791" s="499"/>
      <c r="C791" s="488"/>
      <c r="D791" s="254" t="s">
        <v>9</v>
      </c>
      <c r="E791" s="254" t="s">
        <v>10</v>
      </c>
      <c r="F791" s="254" t="s">
        <v>11</v>
      </c>
      <c r="G791" s="492"/>
      <c r="N791" t="str">
        <f t="shared" si="79"/>
        <v>Kertas</v>
      </c>
    </row>
    <row r="792" spans="1:14">
      <c r="B792" s="256">
        <v>46024</v>
      </c>
      <c r="C792" s="257"/>
      <c r="D792" s="258"/>
      <c r="E792" s="258"/>
      <c r="F792" s="258"/>
      <c r="G792" s="257">
        <f t="shared" ref="G792:G810" si="80">C792*D792</f>
        <v>0</v>
      </c>
      <c r="N792" t="str">
        <f t="shared" si="79"/>
        <v>Kertas</v>
      </c>
    </row>
    <row r="793" spans="1:14">
      <c r="B793" s="407"/>
      <c r="C793" s="257"/>
      <c r="D793" s="268"/>
      <c r="E793" s="258"/>
      <c r="F793" s="258"/>
      <c r="G793" s="257">
        <f t="shared" si="80"/>
        <v>0</v>
      </c>
      <c r="N793" t="str">
        <f t="shared" si="79"/>
        <v>Kertas</v>
      </c>
    </row>
    <row r="794" spans="1:14">
      <c r="B794" s="407"/>
      <c r="C794" s="257"/>
      <c r="D794" s="268"/>
      <c r="E794" s="258"/>
      <c r="F794" s="258"/>
      <c r="G794" s="257">
        <f t="shared" si="80"/>
        <v>0</v>
      </c>
      <c r="N794" t="str">
        <f t="shared" si="79"/>
        <v>Kertas</v>
      </c>
    </row>
    <row r="795" spans="1:14">
      <c r="B795" s="407"/>
      <c r="C795" s="257"/>
      <c r="D795" s="268"/>
      <c r="E795" s="258"/>
      <c r="F795" s="258"/>
      <c r="G795" s="257">
        <f t="shared" si="80"/>
        <v>0</v>
      </c>
      <c r="N795" t="str">
        <f t="shared" si="79"/>
        <v>Kertas</v>
      </c>
    </row>
    <row r="796" spans="1:14">
      <c r="B796" s="407"/>
      <c r="C796" s="257"/>
      <c r="D796" s="268"/>
      <c r="E796" s="258"/>
      <c r="F796" s="258"/>
      <c r="G796" s="257">
        <f t="shared" si="80"/>
        <v>0</v>
      </c>
      <c r="N796" t="str">
        <f t="shared" si="79"/>
        <v>Kertas</v>
      </c>
    </row>
    <row r="797" spans="1:14">
      <c r="B797" s="407"/>
      <c r="C797" s="257"/>
      <c r="D797" s="268"/>
      <c r="E797" s="258"/>
      <c r="F797" s="258"/>
      <c r="G797" s="257">
        <f t="shared" si="80"/>
        <v>0</v>
      </c>
      <c r="N797" t="str">
        <f t="shared" si="79"/>
        <v>Kertas</v>
      </c>
    </row>
    <row r="798" spans="1:14">
      <c r="B798" s="424"/>
      <c r="C798" s="421"/>
      <c r="D798" s="418"/>
      <c r="E798" s="422"/>
      <c r="F798" s="258"/>
      <c r="G798" s="257">
        <f t="shared" si="80"/>
        <v>0</v>
      </c>
      <c r="N798" t="str">
        <f t="shared" si="79"/>
        <v>Kertas</v>
      </c>
    </row>
    <row r="799" spans="1:14">
      <c r="B799" s="424"/>
      <c r="C799" s="421"/>
      <c r="D799" s="419"/>
      <c r="E799" s="418"/>
      <c r="F799" s="301"/>
      <c r="G799" s="289">
        <f t="shared" si="80"/>
        <v>0</v>
      </c>
      <c r="N799" t="str">
        <f t="shared" si="79"/>
        <v>Kertas</v>
      </c>
    </row>
    <row r="800" spans="1:14">
      <c r="B800" s="424"/>
      <c r="C800" s="423"/>
      <c r="D800" s="419"/>
      <c r="E800" s="418"/>
      <c r="F800" s="301"/>
      <c r="G800" s="289">
        <f>C800*D800</f>
        <v>0</v>
      </c>
      <c r="N800" t="str">
        <f t="shared" si="79"/>
        <v>Kertas</v>
      </c>
    </row>
    <row r="801" spans="2:14">
      <c r="B801" s="424"/>
      <c r="C801" s="421"/>
      <c r="D801" s="419"/>
      <c r="E801" s="418"/>
      <c r="F801" s="301"/>
      <c r="G801" s="289">
        <f t="shared" ref="G801:G808" si="81">C801*D801</f>
        <v>0</v>
      </c>
      <c r="N801" t="str">
        <f t="shared" si="79"/>
        <v>Kertas</v>
      </c>
    </row>
    <row r="802" spans="2:14">
      <c r="B802" s="453"/>
      <c r="C802" s="257"/>
      <c r="D802" s="268"/>
      <c r="E802" s="258"/>
      <c r="F802" s="301"/>
      <c r="G802" s="289">
        <f t="shared" si="81"/>
        <v>0</v>
      </c>
      <c r="N802" t="str">
        <f t="shared" si="79"/>
        <v>Kertas</v>
      </c>
    </row>
    <row r="803" spans="2:14">
      <c r="B803" s="424"/>
      <c r="C803" s="257"/>
      <c r="D803" s="264"/>
      <c r="E803" s="258"/>
      <c r="F803" s="301"/>
      <c r="G803" s="289">
        <f t="shared" si="81"/>
        <v>0</v>
      </c>
      <c r="K803">
        <v>4</v>
      </c>
      <c r="N803" t="str">
        <f t="shared" si="79"/>
        <v>Kertas</v>
      </c>
    </row>
    <row r="804" spans="2:14">
      <c r="B804" s="424"/>
      <c r="C804" s="257"/>
      <c r="D804" s="264"/>
      <c r="E804" s="258"/>
      <c r="F804" s="258"/>
      <c r="G804" s="289">
        <f t="shared" si="81"/>
        <v>0</v>
      </c>
      <c r="N804" t="str">
        <f t="shared" si="79"/>
        <v>Kertas</v>
      </c>
    </row>
    <row r="805" spans="2:14">
      <c r="B805" s="424"/>
      <c r="C805" s="257"/>
      <c r="D805" s="264"/>
      <c r="E805" s="264"/>
      <c r="F805" s="258"/>
      <c r="G805" s="289">
        <f t="shared" si="81"/>
        <v>0</v>
      </c>
      <c r="N805" t="str">
        <f t="shared" si="79"/>
        <v>Kertas</v>
      </c>
    </row>
    <row r="806" spans="2:14">
      <c r="B806" s="424"/>
      <c r="C806" s="257"/>
      <c r="D806" s="264"/>
      <c r="E806" s="264"/>
      <c r="F806" s="258"/>
      <c r="G806" s="289">
        <f t="shared" si="81"/>
        <v>0</v>
      </c>
      <c r="N806" t="str">
        <f t="shared" si="79"/>
        <v>Kertas</v>
      </c>
    </row>
    <row r="807" spans="2:14">
      <c r="B807" s="424"/>
      <c r="C807" s="257"/>
      <c r="D807" s="264"/>
      <c r="E807" s="264"/>
      <c r="F807" s="258"/>
      <c r="G807" s="289">
        <f t="shared" si="81"/>
        <v>0</v>
      </c>
      <c r="N807" t="str">
        <f t="shared" si="79"/>
        <v>Kertas</v>
      </c>
    </row>
    <row r="808" spans="2:14">
      <c r="B808" s="298"/>
      <c r="C808" s="81"/>
      <c r="D808" s="342"/>
      <c r="E808" s="342"/>
      <c r="F808" s="258"/>
      <c r="G808" s="289">
        <f t="shared" si="81"/>
        <v>0</v>
      </c>
      <c r="N808" t="str">
        <f t="shared" si="79"/>
        <v>Kertas</v>
      </c>
    </row>
    <row r="809" spans="2:14">
      <c r="B809" s="298"/>
      <c r="C809" s="81"/>
      <c r="D809" s="342"/>
      <c r="E809" s="342"/>
      <c r="F809" s="258"/>
      <c r="G809" s="289">
        <f t="shared" si="80"/>
        <v>0</v>
      </c>
      <c r="N809" t="str">
        <f t="shared" si="79"/>
        <v>Kertas</v>
      </c>
    </row>
    <row r="810" spans="2:14">
      <c r="B810" s="298"/>
      <c r="C810" s="81"/>
      <c r="D810" s="274"/>
      <c r="E810" s="274"/>
      <c r="F810" s="301"/>
      <c r="G810" s="289">
        <f t="shared" si="80"/>
        <v>0</v>
      </c>
      <c r="N810" t="str">
        <f t="shared" si="79"/>
        <v>Kertas</v>
      </c>
    </row>
    <row r="811" spans="2:14">
      <c r="B811" s="302"/>
      <c r="C811" s="343"/>
      <c r="D811" s="274"/>
      <c r="E811" s="274"/>
      <c r="F811" s="258"/>
      <c r="G811" s="289"/>
      <c r="H811" s="84">
        <v>0</v>
      </c>
      <c r="I811" s="89" t="s">
        <v>12</v>
      </c>
      <c r="N811" t="str">
        <f t="shared" si="79"/>
        <v>Kertas</v>
      </c>
    </row>
    <row r="812" spans="2:14">
      <c r="B812" s="302"/>
      <c r="C812" s="343"/>
      <c r="D812" s="274"/>
      <c r="E812" s="274"/>
      <c r="F812" s="258"/>
      <c r="G812" s="289"/>
      <c r="H812" s="85">
        <v>0</v>
      </c>
      <c r="I812" s="89" t="s">
        <v>13</v>
      </c>
      <c r="N812" t="str">
        <f t="shared" si="79"/>
        <v>Kertas</v>
      </c>
    </row>
    <row r="813" spans="2:14">
      <c r="B813" s="302"/>
      <c r="C813" s="343"/>
      <c r="D813" s="274"/>
      <c r="E813" s="274"/>
      <c r="F813" s="258"/>
      <c r="G813" s="289"/>
      <c r="H813" s="94">
        <v>0</v>
      </c>
      <c r="I813" s="89" t="s">
        <v>14</v>
      </c>
      <c r="N813" t="str">
        <f t="shared" si="79"/>
        <v>Kertas</v>
      </c>
    </row>
    <row r="814" spans="2:14">
      <c r="B814" s="302"/>
      <c r="C814" s="343"/>
      <c r="D814" s="274"/>
      <c r="E814" s="274"/>
      <c r="F814" s="258"/>
      <c r="G814" s="289"/>
      <c r="H814" s="87">
        <v>14</v>
      </c>
      <c r="I814" s="89" t="s">
        <v>15</v>
      </c>
      <c r="N814" t="str">
        <f t="shared" si="79"/>
        <v>Kertas</v>
      </c>
    </row>
    <row r="815" spans="2:14">
      <c r="B815" s="493" t="s">
        <v>16</v>
      </c>
      <c r="C815" s="494"/>
      <c r="D815" s="299">
        <f>SUM(D792:D814)</f>
        <v>0</v>
      </c>
      <c r="E815" s="276">
        <f>SUM(E793:E809)</f>
        <v>0</v>
      </c>
      <c r="F815" s="299">
        <f>D815-E815</f>
        <v>0</v>
      </c>
      <c r="G815" s="277">
        <f>SUM(G792:G814)</f>
        <v>0</v>
      </c>
      <c r="H815" s="91">
        <v>0</v>
      </c>
      <c r="I815" s="89" t="s">
        <v>30</v>
      </c>
      <c r="N815" t="str">
        <f t="shared" si="79"/>
        <v>Kertas</v>
      </c>
    </row>
    <row r="816" spans="2:14">
      <c r="N816" t="str">
        <f t="shared" si="79"/>
        <v>Kertas</v>
      </c>
    </row>
    <row r="817" spans="1:14">
      <c r="B817" s="493" t="s">
        <v>18</v>
      </c>
      <c r="C817" s="495"/>
      <c r="D817" s="495"/>
      <c r="E817" s="494"/>
      <c r="F817" s="276" t="s">
        <v>19</v>
      </c>
      <c r="G817" s="279" t="s">
        <v>20</v>
      </c>
      <c r="N817" t="str">
        <f t="shared" si="79"/>
        <v>Kertas</v>
      </c>
    </row>
    <row r="818" spans="1:14">
      <c r="B818" s="496" t="str">
        <f>B773</f>
        <v>Saldo Awal 2  Jan 2026</v>
      </c>
      <c r="C818" s="497"/>
      <c r="D818" s="497"/>
      <c r="E818" s="498"/>
      <c r="F818" s="276">
        <f>D792</f>
        <v>0</v>
      </c>
      <c r="G818" s="277">
        <f>G792</f>
        <v>0</v>
      </c>
      <c r="N818" t="str">
        <f t="shared" si="79"/>
        <v>Kertas</v>
      </c>
    </row>
    <row r="819" spans="1:14">
      <c r="B819" s="496" t="str">
        <f>B774</f>
        <v>Nilai Penerimaan Barang Persediaan Tahun 2026</v>
      </c>
      <c r="C819" s="497"/>
      <c r="D819" s="497"/>
      <c r="E819" s="498"/>
      <c r="F819" s="425">
        <f>D815-F815</f>
        <v>0</v>
      </c>
      <c r="G819" s="277">
        <f>G815-G818</f>
        <v>0</v>
      </c>
      <c r="N819" t="str">
        <f t="shared" si="79"/>
        <v>Kertas</v>
      </c>
    </row>
    <row r="820" spans="1:14">
      <c r="B820" s="496" t="str">
        <f>B775</f>
        <v>Saldo Akhir 31 Maret 2026</v>
      </c>
      <c r="C820" s="497"/>
      <c r="D820" s="497"/>
      <c r="E820" s="498"/>
      <c r="F820" s="280">
        <f>SUM(B823:B826)</f>
        <v>0</v>
      </c>
      <c r="G820" s="281">
        <f>SUM(D823:E826)</f>
        <v>0</v>
      </c>
      <c r="N820" t="str">
        <f t="shared" si="79"/>
        <v>Kertas</v>
      </c>
    </row>
    <row r="821" spans="1:14">
      <c r="B821" s="282" t="s">
        <v>465</v>
      </c>
      <c r="C821" s="283"/>
      <c r="D821" s="283"/>
      <c r="E821" s="284"/>
      <c r="F821" s="285"/>
      <c r="G821" s="286"/>
      <c r="N821" t="str">
        <f t="shared" si="79"/>
        <v>Kertas</v>
      </c>
    </row>
    <row r="822" spans="1:14" ht="30">
      <c r="B822" s="255" t="s">
        <v>22</v>
      </c>
      <c r="C822" s="254" t="s">
        <v>23</v>
      </c>
      <c r="D822" s="499" t="s">
        <v>20</v>
      </c>
      <c r="E822" s="499"/>
      <c r="F822" s="287"/>
      <c r="G822" s="288"/>
      <c r="N822" t="str">
        <f t="shared" si="79"/>
        <v>Kertas</v>
      </c>
    </row>
    <row r="823" spans="1:14">
      <c r="B823" s="268">
        <f>F815</f>
        <v>0</v>
      </c>
      <c r="C823" s="421">
        <v>78810</v>
      </c>
      <c r="D823" s="500">
        <f>B823*C823</f>
        <v>0</v>
      </c>
      <c r="E823" s="500"/>
      <c r="F823" s="285"/>
      <c r="G823" s="286"/>
      <c r="N823" t="str">
        <f t="shared" si="79"/>
        <v>Kertas</v>
      </c>
    </row>
    <row r="824" spans="1:14">
      <c r="B824" s="268"/>
      <c r="C824" s="289"/>
      <c r="D824" s="500">
        <f t="shared" ref="D824:D826" si="82">B824*C824</f>
        <v>0</v>
      </c>
      <c r="E824" s="500"/>
      <c r="F824" s="285"/>
      <c r="G824" s="286"/>
      <c r="N824" t="str">
        <f t="shared" si="79"/>
        <v>Kertas</v>
      </c>
    </row>
    <row r="825" spans="1:14">
      <c r="B825" s="268"/>
      <c r="C825" s="289"/>
      <c r="D825" s="500">
        <f t="shared" si="82"/>
        <v>0</v>
      </c>
      <c r="E825" s="500"/>
      <c r="F825" s="285"/>
      <c r="G825" s="286"/>
      <c r="N825" t="str">
        <f t="shared" si="79"/>
        <v>Kertas</v>
      </c>
    </row>
    <row r="826" spans="1:14">
      <c r="B826" s="268"/>
      <c r="C826" s="289"/>
      <c r="D826" s="500">
        <f t="shared" si="82"/>
        <v>0</v>
      </c>
      <c r="E826" s="500"/>
      <c r="F826" s="285"/>
      <c r="G826" s="286"/>
      <c r="N826" t="str">
        <f t="shared" si="79"/>
        <v>Kertas</v>
      </c>
    </row>
    <row r="827" spans="1:14">
      <c r="B827" s="501" t="s">
        <v>24</v>
      </c>
      <c r="C827" s="501"/>
      <c r="D827" s="501"/>
      <c r="E827" s="501"/>
      <c r="F827" s="276">
        <f>F818+F819-F820</f>
        <v>0</v>
      </c>
      <c r="G827" s="277">
        <f>G818+G819-G820</f>
        <v>0</v>
      </c>
      <c r="N827" t="str">
        <f t="shared" si="79"/>
        <v>Kertas</v>
      </c>
    </row>
    <row r="828" spans="1:14">
      <c r="N828" t="str">
        <f t="shared" si="79"/>
        <v>Kertas</v>
      </c>
    </row>
    <row r="829" spans="1:14">
      <c r="N829" t="str">
        <f t="shared" si="79"/>
        <v>Kertas</v>
      </c>
    </row>
    <row r="830" spans="1:14">
      <c r="B830" s="502" t="s">
        <v>0</v>
      </c>
      <c r="C830" s="502"/>
      <c r="D830" s="502"/>
      <c r="E830" s="502"/>
      <c r="F830" s="502"/>
      <c r="G830" s="502"/>
      <c r="N830" t="str">
        <f t="shared" si="79"/>
        <v>Kertas</v>
      </c>
    </row>
    <row r="831" spans="1:14">
      <c r="N831" t="str">
        <f t="shared" si="79"/>
        <v>Kertas</v>
      </c>
    </row>
    <row r="832" spans="1:14">
      <c r="A832" s="250">
        <v>16</v>
      </c>
      <c r="B832" s="252" t="s">
        <v>1</v>
      </c>
      <c r="C832" s="253" t="e">
        <f>#REF!</f>
        <v>#REF!</v>
      </c>
      <c r="G832" s="253"/>
      <c r="N832" t="s">
        <v>524</v>
      </c>
    </row>
    <row r="833" spans="2:14">
      <c r="B833" s="252" t="s">
        <v>3</v>
      </c>
      <c r="C833" s="253" t="s">
        <v>34</v>
      </c>
      <c r="G833" s="253"/>
      <c r="N833" t="str">
        <f t="shared" ref="N833:N872" si="83">N832</f>
        <v>ATK</v>
      </c>
    </row>
    <row r="834" spans="2:14">
      <c r="G834" s="253"/>
      <c r="N834" t="str">
        <f t="shared" si="83"/>
        <v>ATK</v>
      </c>
    </row>
    <row r="835" spans="2:14" ht="15" customHeight="1">
      <c r="B835" s="499" t="s">
        <v>5</v>
      </c>
      <c r="C835" s="487" t="s">
        <v>6</v>
      </c>
      <c r="D835" s="499" t="s">
        <v>7</v>
      </c>
      <c r="E835" s="499"/>
      <c r="F835" s="499"/>
      <c r="G835" s="492" t="s">
        <v>8</v>
      </c>
      <c r="N835" t="str">
        <f t="shared" si="83"/>
        <v>ATK</v>
      </c>
    </row>
    <row r="836" spans="2:14">
      <c r="B836" s="499"/>
      <c r="C836" s="488"/>
      <c r="D836" s="254" t="s">
        <v>9</v>
      </c>
      <c r="E836" s="254" t="s">
        <v>10</v>
      </c>
      <c r="F836" s="254" t="s">
        <v>11</v>
      </c>
      <c r="G836" s="492"/>
      <c r="N836" t="str">
        <f t="shared" si="83"/>
        <v>ATK</v>
      </c>
    </row>
    <row r="837" spans="2:14">
      <c r="B837" s="267">
        <v>46024</v>
      </c>
      <c r="C837" s="257">
        <v>5550</v>
      </c>
      <c r="D837" s="258">
        <v>11</v>
      </c>
      <c r="E837" s="258"/>
      <c r="F837" s="258"/>
      <c r="G837" s="257">
        <f>C837*D837</f>
        <v>61050</v>
      </c>
      <c r="N837" t="str">
        <f t="shared" si="83"/>
        <v>ATK</v>
      </c>
    </row>
    <row r="838" spans="2:14">
      <c r="B838" s="267"/>
      <c r="C838" s="257"/>
      <c r="D838" s="258"/>
      <c r="E838" s="258"/>
      <c r="F838" s="258"/>
      <c r="G838" s="257">
        <f>C838*D838</f>
        <v>0</v>
      </c>
      <c r="N838" t="str">
        <f t="shared" si="83"/>
        <v>ATK</v>
      </c>
    </row>
    <row r="839" spans="2:14">
      <c r="B839" s="267"/>
      <c r="C839" s="257"/>
      <c r="D839" s="268"/>
      <c r="E839" s="258"/>
      <c r="F839" s="258"/>
      <c r="G839" s="289">
        <f>C839*D839</f>
        <v>0</v>
      </c>
      <c r="N839" t="str">
        <f t="shared" si="83"/>
        <v>ATK</v>
      </c>
    </row>
    <row r="840" spans="2:14">
      <c r="B840" s="267"/>
      <c r="C840" s="257"/>
      <c r="D840" s="271"/>
      <c r="E840" s="258"/>
      <c r="F840" s="258"/>
      <c r="G840" s="289">
        <f>C840*D840</f>
        <v>0</v>
      </c>
      <c r="N840" t="str">
        <f t="shared" si="83"/>
        <v>ATK</v>
      </c>
    </row>
    <row r="841" spans="2:14">
      <c r="B841" s="267"/>
      <c r="C841" s="257"/>
      <c r="D841" s="268"/>
      <c r="E841" s="268"/>
      <c r="F841" s="258"/>
      <c r="G841" s="272">
        <f t="shared" ref="G841:G855" si="84">C841*D841</f>
        <v>0</v>
      </c>
      <c r="N841" t="str">
        <f t="shared" si="83"/>
        <v>ATK</v>
      </c>
    </row>
    <row r="842" spans="2:14">
      <c r="B842" s="428"/>
      <c r="C842" s="257"/>
      <c r="D842" s="268"/>
      <c r="E842" s="268"/>
      <c r="F842" s="258"/>
      <c r="G842" s="272">
        <f t="shared" si="84"/>
        <v>0</v>
      </c>
      <c r="N842" t="str">
        <f t="shared" si="83"/>
        <v>ATK</v>
      </c>
    </row>
    <row r="843" spans="2:14">
      <c r="B843" s="267"/>
      <c r="C843" s="257"/>
      <c r="D843" s="268"/>
      <c r="E843" s="268"/>
      <c r="F843" s="258"/>
      <c r="G843" s="272">
        <f t="shared" si="84"/>
        <v>0</v>
      </c>
      <c r="N843" t="str">
        <f t="shared" si="83"/>
        <v>ATK</v>
      </c>
    </row>
    <row r="844" spans="2:14">
      <c r="B844" s="267"/>
      <c r="C844" s="257"/>
      <c r="D844" s="268"/>
      <c r="E844" s="268"/>
      <c r="F844" s="258"/>
      <c r="G844" s="272">
        <f t="shared" si="84"/>
        <v>0</v>
      </c>
      <c r="N844" t="str">
        <f t="shared" si="83"/>
        <v>ATK</v>
      </c>
    </row>
    <row r="845" spans="2:14">
      <c r="B845" s="256"/>
      <c r="C845" s="96"/>
      <c r="D845" s="266"/>
      <c r="E845" s="268"/>
      <c r="F845" s="258"/>
      <c r="G845" s="272">
        <f t="shared" si="84"/>
        <v>0</v>
      </c>
      <c r="N845" t="str">
        <f t="shared" si="83"/>
        <v>ATK</v>
      </c>
    </row>
    <row r="846" spans="2:14">
      <c r="B846" s="256"/>
      <c r="C846" s="96"/>
      <c r="D846" s="266"/>
      <c r="E846" s="268"/>
      <c r="F846" s="258"/>
      <c r="G846" s="272">
        <f t="shared" si="84"/>
        <v>0</v>
      </c>
      <c r="N846" t="str">
        <f t="shared" si="83"/>
        <v>ATK</v>
      </c>
    </row>
    <row r="847" spans="2:14">
      <c r="B847" s="256"/>
      <c r="C847" s="96"/>
      <c r="D847" s="266"/>
      <c r="E847" s="268"/>
      <c r="F847" s="258"/>
      <c r="G847" s="272">
        <f t="shared" si="84"/>
        <v>0</v>
      </c>
      <c r="N847" t="str">
        <f t="shared" si="83"/>
        <v>ATK</v>
      </c>
    </row>
    <row r="848" spans="2:14">
      <c r="B848" s="256"/>
      <c r="C848" s="96"/>
      <c r="D848" s="266"/>
      <c r="E848" s="268"/>
      <c r="F848" s="258"/>
      <c r="G848" s="257">
        <f t="shared" si="84"/>
        <v>0</v>
      </c>
      <c r="N848" t="str">
        <f t="shared" si="83"/>
        <v>ATK</v>
      </c>
    </row>
    <row r="849" spans="2:14">
      <c r="B849" s="256"/>
      <c r="C849" s="96"/>
      <c r="D849" s="266"/>
      <c r="E849" s="268"/>
      <c r="F849" s="258"/>
      <c r="G849" s="289">
        <f t="shared" si="84"/>
        <v>0</v>
      </c>
      <c r="N849" t="str">
        <f t="shared" si="83"/>
        <v>ATK</v>
      </c>
    </row>
    <row r="850" spans="2:14">
      <c r="B850" s="256"/>
      <c r="C850" s="96"/>
      <c r="D850" s="266"/>
      <c r="E850" s="258"/>
      <c r="F850" s="268"/>
      <c r="G850" s="289">
        <f t="shared" si="84"/>
        <v>0</v>
      </c>
      <c r="N850" t="str">
        <f t="shared" si="83"/>
        <v>ATK</v>
      </c>
    </row>
    <row r="851" spans="2:14">
      <c r="B851" s="256"/>
      <c r="C851" s="96"/>
      <c r="D851" s="271"/>
      <c r="E851" s="258"/>
      <c r="F851" s="268"/>
      <c r="G851" s="344">
        <f t="shared" si="84"/>
        <v>0</v>
      </c>
      <c r="H851" s="84">
        <v>0</v>
      </c>
      <c r="I851" s="89" t="s">
        <v>12</v>
      </c>
      <c r="N851" t="str">
        <f t="shared" si="83"/>
        <v>ATK</v>
      </c>
    </row>
    <row r="852" spans="2:14" ht="15.75">
      <c r="B852" s="305"/>
      <c r="C852" s="81"/>
      <c r="D852" s="271"/>
      <c r="E852" s="258"/>
      <c r="F852" s="345"/>
      <c r="G852" s="289">
        <f t="shared" si="84"/>
        <v>0</v>
      </c>
      <c r="H852" s="85">
        <v>0</v>
      </c>
      <c r="I852" s="89" t="s">
        <v>13</v>
      </c>
      <c r="N852" t="str">
        <f t="shared" si="83"/>
        <v>ATK</v>
      </c>
    </row>
    <row r="853" spans="2:14">
      <c r="B853" s="302"/>
      <c r="C853" s="343"/>
      <c r="D853" s="274"/>
      <c r="E853" s="274"/>
      <c r="F853" s="268"/>
      <c r="G853" s="289">
        <f t="shared" si="84"/>
        <v>0</v>
      </c>
      <c r="H853" s="94"/>
      <c r="I853" s="89" t="s">
        <v>14</v>
      </c>
      <c r="N853" t="str">
        <f t="shared" si="83"/>
        <v>ATK</v>
      </c>
    </row>
    <row r="854" spans="2:14">
      <c r="B854" s="302"/>
      <c r="C854" s="343"/>
      <c r="D854" s="274"/>
      <c r="E854" s="274"/>
      <c r="F854" s="268"/>
      <c r="G854" s="289">
        <f t="shared" si="84"/>
        <v>0</v>
      </c>
      <c r="H854" s="87"/>
      <c r="I854" s="89" t="s">
        <v>15</v>
      </c>
      <c r="N854" t="str">
        <f t="shared" si="83"/>
        <v>ATK</v>
      </c>
    </row>
    <row r="855" spans="2:14">
      <c r="B855" s="302"/>
      <c r="C855" s="343"/>
      <c r="D855" s="274"/>
      <c r="E855" s="274"/>
      <c r="F855" s="268"/>
      <c r="G855" s="289">
        <f t="shared" si="84"/>
        <v>0</v>
      </c>
      <c r="N855" t="str">
        <f t="shared" si="83"/>
        <v>ATK</v>
      </c>
    </row>
    <row r="856" spans="2:14">
      <c r="B856" s="493" t="s">
        <v>16</v>
      </c>
      <c r="C856" s="494"/>
      <c r="D856" s="276">
        <f>SUM(D837:D855)</f>
        <v>11</v>
      </c>
      <c r="E856" s="276">
        <f>SUM(E837:E855)</f>
        <v>0</v>
      </c>
      <c r="F856" s="276">
        <f>D856-E856</f>
        <v>11</v>
      </c>
      <c r="G856" s="277">
        <f>SUM(G837:G855)</f>
        <v>61050</v>
      </c>
      <c r="N856" t="str">
        <f t="shared" si="83"/>
        <v>ATK</v>
      </c>
    </row>
    <row r="857" spans="2:14">
      <c r="N857" t="str">
        <f t="shared" si="83"/>
        <v>ATK</v>
      </c>
    </row>
    <row r="858" spans="2:14">
      <c r="B858" s="493" t="s">
        <v>18</v>
      </c>
      <c r="C858" s="495"/>
      <c r="D858" s="495"/>
      <c r="E858" s="494"/>
      <c r="F858" s="276" t="s">
        <v>19</v>
      </c>
      <c r="G858" s="279" t="s">
        <v>20</v>
      </c>
      <c r="N858" t="str">
        <f t="shared" si="83"/>
        <v>ATK</v>
      </c>
    </row>
    <row r="859" spans="2:14">
      <c r="B859" s="496" t="str">
        <f>B818</f>
        <v>Saldo Awal 2  Jan 2026</v>
      </c>
      <c r="C859" s="497"/>
      <c r="D859" s="497"/>
      <c r="E859" s="498"/>
      <c r="F859" s="276">
        <f>D837</f>
        <v>11</v>
      </c>
      <c r="G859" s="277">
        <f>G837</f>
        <v>61050</v>
      </c>
      <c r="N859" t="str">
        <f t="shared" si="83"/>
        <v>ATK</v>
      </c>
    </row>
    <row r="860" spans="2:14">
      <c r="B860" s="496" t="str">
        <f>B819</f>
        <v>Nilai Penerimaan Barang Persediaan Tahun 2026</v>
      </c>
      <c r="C860" s="497"/>
      <c r="D860" s="497"/>
      <c r="E860" s="498"/>
      <c r="F860" s="276">
        <f>D856-F859</f>
        <v>0</v>
      </c>
      <c r="G860" s="277">
        <f>G856-G859</f>
        <v>0</v>
      </c>
      <c r="N860" t="str">
        <f t="shared" si="83"/>
        <v>ATK</v>
      </c>
    </row>
    <row r="861" spans="2:14">
      <c r="B861" s="496" t="str">
        <f>B820</f>
        <v>Saldo Akhir 31 Maret 2026</v>
      </c>
      <c r="C861" s="497"/>
      <c r="D861" s="497"/>
      <c r="E861" s="498"/>
      <c r="F861" s="280">
        <f>SUM(B864:B867)</f>
        <v>11</v>
      </c>
      <c r="G861" s="281">
        <f>SUM(D864:E867)</f>
        <v>61050</v>
      </c>
      <c r="N861" t="str">
        <f t="shared" si="83"/>
        <v>ATK</v>
      </c>
    </row>
    <row r="862" spans="2:14">
      <c r="B862" s="282" t="s">
        <v>465</v>
      </c>
      <c r="C862" s="283"/>
      <c r="D862" s="283"/>
      <c r="E862" s="284"/>
      <c r="F862" s="285"/>
      <c r="G862" s="286"/>
      <c r="N862" t="str">
        <f t="shared" si="83"/>
        <v>ATK</v>
      </c>
    </row>
    <row r="863" spans="2:14" ht="30">
      <c r="B863" s="255" t="s">
        <v>22</v>
      </c>
      <c r="C863" s="254" t="s">
        <v>23</v>
      </c>
      <c r="D863" s="499" t="s">
        <v>20</v>
      </c>
      <c r="E863" s="499"/>
      <c r="F863" s="287"/>
      <c r="G863" s="288"/>
      <c r="N863" t="str">
        <f t="shared" si="83"/>
        <v>ATK</v>
      </c>
    </row>
    <row r="864" spans="2:14">
      <c r="B864" s="268">
        <f>F856</f>
        <v>11</v>
      </c>
      <c r="C864" s="257">
        <v>5550</v>
      </c>
      <c r="D864" s="500">
        <f>B864*C864</f>
        <v>61050</v>
      </c>
      <c r="E864" s="500"/>
      <c r="F864" s="285"/>
      <c r="G864" s="286"/>
      <c r="N864" t="str">
        <f t="shared" si="83"/>
        <v>ATK</v>
      </c>
    </row>
    <row r="865" spans="1:14">
      <c r="B865" s="268"/>
      <c r="C865" s="257"/>
      <c r="D865" s="500">
        <f t="shared" ref="D865:D867" si="85">B865*C865</f>
        <v>0</v>
      </c>
      <c r="E865" s="500"/>
      <c r="F865" s="285"/>
      <c r="G865" s="286"/>
      <c r="N865" t="str">
        <f t="shared" si="83"/>
        <v>ATK</v>
      </c>
    </row>
    <row r="866" spans="1:14">
      <c r="B866" s="268"/>
      <c r="C866" s="289"/>
      <c r="D866" s="500">
        <f t="shared" si="85"/>
        <v>0</v>
      </c>
      <c r="E866" s="500"/>
      <c r="F866" s="285"/>
      <c r="G866" s="286"/>
      <c r="N866" t="str">
        <f t="shared" si="83"/>
        <v>ATK</v>
      </c>
    </row>
    <row r="867" spans="1:14">
      <c r="B867" s="268"/>
      <c r="C867" s="289"/>
      <c r="D867" s="500">
        <f t="shared" si="85"/>
        <v>0</v>
      </c>
      <c r="E867" s="500"/>
      <c r="F867" s="285"/>
      <c r="G867" s="286"/>
      <c r="N867" t="str">
        <f t="shared" si="83"/>
        <v>ATK</v>
      </c>
    </row>
    <row r="868" spans="1:14">
      <c r="B868" s="501" t="s">
        <v>24</v>
      </c>
      <c r="C868" s="501"/>
      <c r="D868" s="501"/>
      <c r="E868" s="501"/>
      <c r="F868" s="276">
        <f>F859+F860-F861</f>
        <v>0</v>
      </c>
      <c r="G868" s="277">
        <f>G859+G860-G861</f>
        <v>0</v>
      </c>
      <c r="N868" t="str">
        <f t="shared" si="83"/>
        <v>ATK</v>
      </c>
    </row>
    <row r="869" spans="1:14">
      <c r="N869" t="str">
        <f t="shared" si="83"/>
        <v>ATK</v>
      </c>
    </row>
    <row r="870" spans="1:14">
      <c r="N870" t="str">
        <f t="shared" si="83"/>
        <v>ATK</v>
      </c>
    </row>
    <row r="871" spans="1:14">
      <c r="B871" s="502" t="s">
        <v>0</v>
      </c>
      <c r="C871" s="502"/>
      <c r="D871" s="502"/>
      <c r="E871" s="502"/>
      <c r="F871" s="502"/>
      <c r="G871" s="502"/>
      <c r="N871" t="str">
        <f t="shared" si="83"/>
        <v>ATK</v>
      </c>
    </row>
    <row r="872" spans="1:14">
      <c r="N872" t="str">
        <f t="shared" si="83"/>
        <v>ATK</v>
      </c>
    </row>
    <row r="873" spans="1:14">
      <c r="A873" s="250">
        <v>17</v>
      </c>
      <c r="B873" s="252" t="s">
        <v>1</v>
      </c>
      <c r="C873" s="253" t="str">
        <f>'Rekap Master'!B32</f>
        <v>Odner Bagus</v>
      </c>
      <c r="G873" s="253"/>
      <c r="N873" t="s">
        <v>524</v>
      </c>
    </row>
    <row r="874" spans="1:14">
      <c r="B874" s="252" t="s">
        <v>3</v>
      </c>
      <c r="C874" s="253" t="s">
        <v>31</v>
      </c>
      <c r="G874" s="253"/>
      <c r="N874" t="str">
        <f t="shared" ref="N874:N909" si="86">N873</f>
        <v>ATK</v>
      </c>
    </row>
    <row r="875" spans="1:14">
      <c r="G875" s="253"/>
      <c r="N875" t="str">
        <f t="shared" si="86"/>
        <v>ATK</v>
      </c>
    </row>
    <row r="876" spans="1:14" ht="15" customHeight="1">
      <c r="B876" s="499" t="s">
        <v>5</v>
      </c>
      <c r="C876" s="487" t="s">
        <v>6</v>
      </c>
      <c r="D876" s="499" t="s">
        <v>7</v>
      </c>
      <c r="E876" s="499"/>
      <c r="F876" s="499"/>
      <c r="G876" s="492" t="s">
        <v>8</v>
      </c>
      <c r="N876" t="str">
        <f t="shared" si="86"/>
        <v>ATK</v>
      </c>
    </row>
    <row r="877" spans="1:14">
      <c r="B877" s="499"/>
      <c r="C877" s="488"/>
      <c r="D877" s="254" t="s">
        <v>9</v>
      </c>
      <c r="E877" s="254" t="s">
        <v>10</v>
      </c>
      <c r="F877" s="254" t="s">
        <v>11</v>
      </c>
      <c r="G877" s="492"/>
      <c r="N877" t="str">
        <f t="shared" si="86"/>
        <v>ATK</v>
      </c>
    </row>
    <row r="878" spans="1:14">
      <c r="B878" s="267">
        <v>46024</v>
      </c>
      <c r="C878" s="257">
        <v>35000</v>
      </c>
      <c r="D878" s="258">
        <v>11</v>
      </c>
      <c r="E878" s="258"/>
      <c r="F878" s="258">
        <f>D878-E878</f>
        <v>11</v>
      </c>
      <c r="G878" s="257">
        <f>C878*D878</f>
        <v>385000</v>
      </c>
      <c r="N878" t="str">
        <f t="shared" si="86"/>
        <v>ATK</v>
      </c>
    </row>
    <row r="879" spans="1:14">
      <c r="B879" s="407"/>
      <c r="C879" s="257"/>
      <c r="D879" s="258"/>
      <c r="E879" s="268"/>
      <c r="F879" s="258"/>
      <c r="G879" s="257">
        <f t="shared" ref="G879:G883" si="87">C879*D879</f>
        <v>0</v>
      </c>
      <c r="N879" t="str">
        <f t="shared" si="86"/>
        <v>ATK</v>
      </c>
    </row>
    <row r="880" spans="1:14">
      <c r="B880" s="407"/>
      <c r="C880" s="257"/>
      <c r="D880" s="258"/>
      <c r="E880" s="268"/>
      <c r="F880" s="258"/>
      <c r="G880" s="257">
        <f t="shared" si="87"/>
        <v>0</v>
      </c>
      <c r="N880" t="str">
        <f t="shared" si="86"/>
        <v>ATK</v>
      </c>
    </row>
    <row r="881" spans="2:14">
      <c r="B881" s="407"/>
      <c r="C881" s="257"/>
      <c r="D881" s="258"/>
      <c r="E881" s="268"/>
      <c r="F881" s="258"/>
      <c r="G881" s="257">
        <f t="shared" si="87"/>
        <v>0</v>
      </c>
      <c r="N881" t="str">
        <f t="shared" si="86"/>
        <v>ATK</v>
      </c>
    </row>
    <row r="882" spans="2:14">
      <c r="B882" s="256"/>
      <c r="C882" s="22"/>
      <c r="D882" s="266"/>
      <c r="E882" s="258"/>
      <c r="F882" s="258"/>
      <c r="G882" s="257">
        <f t="shared" si="87"/>
        <v>0</v>
      </c>
      <c r="N882" t="str">
        <f t="shared" si="86"/>
        <v>ATK</v>
      </c>
    </row>
    <row r="883" spans="2:14">
      <c r="B883" s="256"/>
      <c r="C883" s="22"/>
      <c r="D883" s="266"/>
      <c r="E883" s="258"/>
      <c r="F883" s="258"/>
      <c r="G883" s="257">
        <f t="shared" si="87"/>
        <v>0</v>
      </c>
      <c r="N883" t="str">
        <f t="shared" si="86"/>
        <v>ATK</v>
      </c>
    </row>
    <row r="884" spans="2:14">
      <c r="B884" s="256"/>
      <c r="C884" s="96"/>
      <c r="D884" s="266"/>
      <c r="E884" s="314"/>
      <c r="F884" s="347"/>
      <c r="G884" s="316"/>
      <c r="N884" t="str">
        <f t="shared" si="86"/>
        <v>ATK</v>
      </c>
    </row>
    <row r="885" spans="2:14">
      <c r="B885" s="256"/>
      <c r="C885" s="96"/>
      <c r="D885" s="266"/>
      <c r="E885" s="314"/>
      <c r="F885" s="347"/>
      <c r="G885" s="316"/>
      <c r="N885" t="str">
        <f t="shared" si="86"/>
        <v>ATK</v>
      </c>
    </row>
    <row r="886" spans="2:14">
      <c r="B886" s="315"/>
      <c r="C886" s="96"/>
      <c r="D886" s="266"/>
      <c r="E886" s="314"/>
      <c r="F886" s="347"/>
      <c r="G886" s="316"/>
      <c r="N886" t="str">
        <f t="shared" si="86"/>
        <v>ATK</v>
      </c>
    </row>
    <row r="887" spans="2:14">
      <c r="B887" s="315"/>
      <c r="C887" s="96"/>
      <c r="D887" s="266"/>
      <c r="E887" s="314"/>
      <c r="F887" s="347"/>
      <c r="G887" s="316"/>
      <c r="N887" t="str">
        <f t="shared" si="86"/>
        <v>ATK</v>
      </c>
    </row>
    <row r="888" spans="2:14">
      <c r="B888" s="315"/>
      <c r="C888" s="96"/>
      <c r="D888" s="266"/>
      <c r="E888" s="273"/>
      <c r="F888" s="347"/>
      <c r="G888" s="316"/>
      <c r="N888" t="str">
        <f t="shared" si="86"/>
        <v>ATK</v>
      </c>
    </row>
    <row r="889" spans="2:14">
      <c r="B889" s="315"/>
      <c r="C889" s="96"/>
      <c r="D889" s="266"/>
      <c r="E889" s="273"/>
      <c r="F889" s="347"/>
      <c r="G889" s="316">
        <v>0</v>
      </c>
      <c r="N889" t="str">
        <f t="shared" si="86"/>
        <v>ATK</v>
      </c>
    </row>
    <row r="890" spans="2:14">
      <c r="B890" s="315"/>
      <c r="C890" s="96"/>
      <c r="D890" s="266"/>
      <c r="E890" s="273"/>
      <c r="F890" s="347"/>
      <c r="G890" s="316">
        <v>0</v>
      </c>
      <c r="N890" t="str">
        <f t="shared" si="86"/>
        <v>ATK</v>
      </c>
    </row>
    <row r="891" spans="2:14">
      <c r="B891" s="315"/>
      <c r="C891" s="81"/>
      <c r="D891" s="303"/>
      <c r="E891" s="303"/>
      <c r="F891" s="268"/>
      <c r="G891" s="289">
        <f t="shared" ref="G891:G892" si="88">C891*D891</f>
        <v>0</v>
      </c>
      <c r="N891" t="str">
        <f t="shared" si="86"/>
        <v>ATK</v>
      </c>
    </row>
    <row r="892" spans="2:14">
      <c r="B892" s="302"/>
      <c r="C892" s="81"/>
      <c r="D892" s="303"/>
      <c r="E892" s="303"/>
      <c r="F892" s="268"/>
      <c r="G892" s="289">
        <f t="shared" si="88"/>
        <v>0</v>
      </c>
      <c r="N892" t="str">
        <f t="shared" si="86"/>
        <v>ATK</v>
      </c>
    </row>
    <row r="893" spans="2:14">
      <c r="B893" s="493" t="s">
        <v>16</v>
      </c>
      <c r="C893" s="494"/>
      <c r="D893" s="276">
        <f>SUM(D878:D892)</f>
        <v>11</v>
      </c>
      <c r="E893" s="276">
        <f>SUM(E879:E892)</f>
        <v>0</v>
      </c>
      <c r="F893" s="276">
        <f>D893-E893</f>
        <v>11</v>
      </c>
      <c r="G893" s="277">
        <f>SUM(G878:G892)</f>
        <v>385000</v>
      </c>
      <c r="N893" t="str">
        <f t="shared" si="86"/>
        <v>ATK</v>
      </c>
    </row>
    <row r="894" spans="2:14">
      <c r="N894" t="str">
        <f t="shared" si="86"/>
        <v>ATK</v>
      </c>
    </row>
    <row r="895" spans="2:14">
      <c r="B895" s="493" t="s">
        <v>18</v>
      </c>
      <c r="C895" s="495"/>
      <c r="D895" s="495"/>
      <c r="E895" s="494"/>
      <c r="F895" s="276" t="s">
        <v>19</v>
      </c>
      <c r="G895" s="279" t="s">
        <v>20</v>
      </c>
      <c r="N895" t="str">
        <f t="shared" si="86"/>
        <v>ATK</v>
      </c>
    </row>
    <row r="896" spans="2:14">
      <c r="B896" s="496" t="str">
        <f>B859</f>
        <v>Saldo Awal 2  Jan 2026</v>
      </c>
      <c r="C896" s="497"/>
      <c r="D896" s="497"/>
      <c r="E896" s="498"/>
      <c r="F896" s="276">
        <f>D878</f>
        <v>11</v>
      </c>
      <c r="G896" s="277">
        <f>G878</f>
        <v>385000</v>
      </c>
      <c r="N896" t="str">
        <f t="shared" si="86"/>
        <v>ATK</v>
      </c>
    </row>
    <row r="897" spans="1:14">
      <c r="B897" s="496" t="str">
        <f>B860</f>
        <v>Nilai Penerimaan Barang Persediaan Tahun 2026</v>
      </c>
      <c r="C897" s="497"/>
      <c r="D897" s="497"/>
      <c r="E897" s="498"/>
      <c r="F897" s="276">
        <f>D893-F896</f>
        <v>0</v>
      </c>
      <c r="G897" s="277">
        <f>G893-G896</f>
        <v>0</v>
      </c>
      <c r="N897" t="str">
        <f t="shared" si="86"/>
        <v>ATK</v>
      </c>
    </row>
    <row r="898" spans="1:14">
      <c r="B898" s="496" t="str">
        <f>B820</f>
        <v>Saldo Akhir 31 Maret 2026</v>
      </c>
      <c r="C898" s="497"/>
      <c r="D898" s="497"/>
      <c r="E898" s="498"/>
      <c r="F898" s="280">
        <f>SUM(B901:B904)</f>
        <v>11</v>
      </c>
      <c r="G898" s="281">
        <f>SUM(D901:E904)</f>
        <v>385000</v>
      </c>
      <c r="N898" t="str">
        <f t="shared" si="86"/>
        <v>ATK</v>
      </c>
    </row>
    <row r="899" spans="1:14">
      <c r="B899" s="282" t="s">
        <v>465</v>
      </c>
      <c r="C899" s="283"/>
      <c r="D899" s="283"/>
      <c r="E899" s="284"/>
      <c r="F899" s="285"/>
      <c r="G899" s="286"/>
      <c r="N899" t="str">
        <f t="shared" si="86"/>
        <v>ATK</v>
      </c>
    </row>
    <row r="900" spans="1:14" ht="30">
      <c r="B900" s="255" t="s">
        <v>22</v>
      </c>
      <c r="C900" s="254" t="s">
        <v>23</v>
      </c>
      <c r="D900" s="499" t="s">
        <v>20</v>
      </c>
      <c r="E900" s="499"/>
      <c r="F900" s="287"/>
      <c r="G900" s="288"/>
      <c r="N900" t="str">
        <f t="shared" si="86"/>
        <v>ATK</v>
      </c>
    </row>
    <row r="901" spans="1:14">
      <c r="B901" s="268">
        <f>F893</f>
        <v>11</v>
      </c>
      <c r="C901" s="257">
        <v>35000</v>
      </c>
      <c r="D901" s="500">
        <f>B901*C901</f>
        <v>385000</v>
      </c>
      <c r="E901" s="500"/>
      <c r="F901" s="285"/>
      <c r="G901" s="286"/>
      <c r="N901" t="str">
        <f t="shared" si="86"/>
        <v>ATK</v>
      </c>
    </row>
    <row r="902" spans="1:14">
      <c r="B902" s="268"/>
      <c r="C902" s="289"/>
      <c r="D902" s="500">
        <f t="shared" ref="D902:D904" si="89">B902*C902</f>
        <v>0</v>
      </c>
      <c r="E902" s="500"/>
      <c r="F902" s="285"/>
      <c r="G902" s="286"/>
      <c r="N902" t="str">
        <f t="shared" si="86"/>
        <v>ATK</v>
      </c>
    </row>
    <row r="903" spans="1:14">
      <c r="B903" s="268"/>
      <c r="C903" s="289"/>
      <c r="D903" s="500">
        <f t="shared" si="89"/>
        <v>0</v>
      </c>
      <c r="E903" s="500"/>
      <c r="F903" s="285"/>
      <c r="G903" s="286"/>
      <c r="N903" t="str">
        <f t="shared" si="86"/>
        <v>ATK</v>
      </c>
    </row>
    <row r="904" spans="1:14">
      <c r="B904" s="268"/>
      <c r="C904" s="289"/>
      <c r="D904" s="500">
        <f t="shared" si="89"/>
        <v>0</v>
      </c>
      <c r="E904" s="500"/>
      <c r="F904" s="285"/>
      <c r="G904" s="286"/>
      <c r="N904" t="str">
        <f t="shared" si="86"/>
        <v>ATK</v>
      </c>
    </row>
    <row r="905" spans="1:14">
      <c r="B905" s="501" t="s">
        <v>24</v>
      </c>
      <c r="C905" s="501"/>
      <c r="D905" s="501"/>
      <c r="E905" s="501"/>
      <c r="F905" s="276">
        <f>F896+F897-F898</f>
        <v>0</v>
      </c>
      <c r="G905" s="277">
        <f>G896+G897-G898</f>
        <v>0</v>
      </c>
      <c r="N905" t="str">
        <f t="shared" si="86"/>
        <v>ATK</v>
      </c>
    </row>
    <row r="906" spans="1:14">
      <c r="N906" t="str">
        <f t="shared" si="86"/>
        <v>ATK</v>
      </c>
    </row>
    <row r="907" spans="1:14">
      <c r="N907" t="str">
        <f t="shared" si="86"/>
        <v>ATK</v>
      </c>
    </row>
    <row r="908" spans="1:14">
      <c r="B908" s="502" t="s">
        <v>0</v>
      </c>
      <c r="C908" s="502"/>
      <c r="D908" s="502"/>
      <c r="E908" s="502"/>
      <c r="F908" s="502"/>
      <c r="G908" s="502"/>
      <c r="N908" t="str">
        <f t="shared" si="86"/>
        <v>ATK</v>
      </c>
    </row>
    <row r="909" spans="1:14">
      <c r="N909" t="str">
        <f t="shared" si="86"/>
        <v>ATK</v>
      </c>
    </row>
    <row r="910" spans="1:14">
      <c r="A910" s="250">
        <v>18</v>
      </c>
      <c r="B910" s="252" t="s">
        <v>1</v>
      </c>
      <c r="C910" s="253" t="str">
        <f>'Rekap Master'!B33</f>
        <v>Penanda File Post-it</v>
      </c>
      <c r="G910" s="253"/>
      <c r="N910" t="s">
        <v>524</v>
      </c>
    </row>
    <row r="911" spans="1:14">
      <c r="B911" s="252" t="s">
        <v>3</v>
      </c>
      <c r="C911" s="253" t="s">
        <v>28</v>
      </c>
      <c r="G911" s="253"/>
      <c r="N911" t="str">
        <f t="shared" ref="N911:N942" si="90">N910</f>
        <v>ATK</v>
      </c>
    </row>
    <row r="912" spans="1:14">
      <c r="G912" s="253"/>
      <c r="N912" t="str">
        <f t="shared" si="90"/>
        <v>ATK</v>
      </c>
    </row>
    <row r="913" spans="2:14" ht="15" customHeight="1">
      <c r="B913" s="499" t="s">
        <v>5</v>
      </c>
      <c r="C913" s="487" t="s">
        <v>6</v>
      </c>
      <c r="D913" s="499" t="s">
        <v>7</v>
      </c>
      <c r="E913" s="499"/>
      <c r="F913" s="499"/>
      <c r="G913" s="492" t="s">
        <v>8</v>
      </c>
      <c r="N913" t="str">
        <f t="shared" si="90"/>
        <v>ATK</v>
      </c>
    </row>
    <row r="914" spans="2:14">
      <c r="B914" s="499"/>
      <c r="C914" s="488"/>
      <c r="D914" s="254" t="s">
        <v>9</v>
      </c>
      <c r="E914" s="254" t="s">
        <v>10</v>
      </c>
      <c r="F914" s="254" t="s">
        <v>11</v>
      </c>
      <c r="G914" s="492"/>
      <c r="N914" t="str">
        <f t="shared" si="90"/>
        <v>ATK</v>
      </c>
    </row>
    <row r="915" spans="2:14">
      <c r="B915" s="348">
        <v>46024</v>
      </c>
      <c r="C915" s="293">
        <v>7770</v>
      </c>
      <c r="D915" s="258">
        <v>4</v>
      </c>
      <c r="E915" s="258"/>
      <c r="F915" s="258">
        <f>D915-E915</f>
        <v>4</v>
      </c>
      <c r="G915" s="257">
        <f>C915*D915</f>
        <v>31080</v>
      </c>
      <c r="N915" t="str">
        <f t="shared" si="90"/>
        <v>ATK</v>
      </c>
    </row>
    <row r="916" spans="2:14">
      <c r="B916" s="267"/>
      <c r="C916" s="435"/>
      <c r="D916" s="258"/>
      <c r="E916" s="258"/>
      <c r="F916" s="258"/>
      <c r="G916" s="257"/>
      <c r="N916" t="str">
        <f t="shared" si="90"/>
        <v>ATK</v>
      </c>
    </row>
    <row r="917" spans="2:14">
      <c r="B917" s="267"/>
      <c r="C917" s="435"/>
      <c r="D917" s="258"/>
      <c r="E917" s="258"/>
      <c r="F917" s="258"/>
      <c r="G917" s="257"/>
      <c r="N917" t="str">
        <f t="shared" si="90"/>
        <v>ATK</v>
      </c>
    </row>
    <row r="918" spans="2:14">
      <c r="B918" s="267"/>
      <c r="C918" s="293"/>
      <c r="D918" s="258"/>
      <c r="E918" s="258"/>
      <c r="F918" s="258"/>
      <c r="G918" s="257">
        <f>C918*D918</f>
        <v>0</v>
      </c>
      <c r="N918" t="str">
        <f t="shared" si="90"/>
        <v>ATK</v>
      </c>
    </row>
    <row r="919" spans="2:14">
      <c r="B919" s="407"/>
      <c r="C919" s="293"/>
      <c r="D919" s="258"/>
      <c r="E919" s="258"/>
      <c r="F919" s="258"/>
      <c r="G919" s="257">
        <f>C919*D919</f>
        <v>0</v>
      </c>
      <c r="N919" t="str">
        <f t="shared" si="90"/>
        <v>ATK</v>
      </c>
    </row>
    <row r="920" spans="2:14">
      <c r="B920" s="267"/>
      <c r="C920" s="293"/>
      <c r="D920" s="268"/>
      <c r="E920" s="258"/>
      <c r="F920" s="258"/>
      <c r="G920" s="257">
        <f t="shared" ref="G920:G922" si="91">C920*D920</f>
        <v>0</v>
      </c>
      <c r="N920" t="str">
        <f t="shared" si="90"/>
        <v>ATK</v>
      </c>
    </row>
    <row r="921" spans="2:14">
      <c r="B921" s="267"/>
      <c r="C921" s="293"/>
      <c r="D921" s="268"/>
      <c r="E921" s="258"/>
      <c r="F921" s="258"/>
      <c r="G921" s="257">
        <f t="shared" si="91"/>
        <v>0</v>
      </c>
      <c r="N921" t="str">
        <f t="shared" si="90"/>
        <v>ATK</v>
      </c>
    </row>
    <row r="922" spans="2:14">
      <c r="B922" s="267"/>
      <c r="C922" s="293"/>
      <c r="D922" s="258"/>
      <c r="E922" s="258"/>
      <c r="F922" s="258"/>
      <c r="G922" s="257">
        <f t="shared" si="91"/>
        <v>0</v>
      </c>
      <c r="N922" t="str">
        <f t="shared" si="90"/>
        <v>ATK</v>
      </c>
    </row>
    <row r="923" spans="2:14">
      <c r="B923" s="267"/>
      <c r="C923" s="293"/>
      <c r="D923" s="258"/>
      <c r="E923" s="258"/>
      <c r="F923" s="258"/>
      <c r="G923" s="257">
        <f>C923*D923</f>
        <v>0</v>
      </c>
      <c r="N923" t="str">
        <f t="shared" si="90"/>
        <v>ATK</v>
      </c>
    </row>
    <row r="924" spans="2:14">
      <c r="B924" s="267"/>
      <c r="C924" s="293"/>
      <c r="D924" s="258"/>
      <c r="E924" s="258"/>
      <c r="F924" s="258"/>
      <c r="G924" s="257">
        <f>C924*D924</f>
        <v>0</v>
      </c>
      <c r="N924" t="str">
        <f t="shared" si="90"/>
        <v>ATK</v>
      </c>
    </row>
    <row r="925" spans="2:14">
      <c r="B925" s="267"/>
      <c r="C925" s="257"/>
      <c r="D925" s="258"/>
      <c r="E925" s="258"/>
      <c r="F925" s="258"/>
      <c r="G925" s="257">
        <f>C925*D925</f>
        <v>0</v>
      </c>
      <c r="N925" t="str">
        <f t="shared" si="90"/>
        <v>ATK</v>
      </c>
    </row>
    <row r="926" spans="2:14">
      <c r="B926" s="267"/>
      <c r="C926" s="257"/>
      <c r="D926" s="258"/>
      <c r="E926" s="258"/>
      <c r="F926" s="258"/>
      <c r="G926" s="257">
        <f>C926*D926</f>
        <v>0</v>
      </c>
      <c r="N926" t="str">
        <f t="shared" si="90"/>
        <v>ATK</v>
      </c>
    </row>
    <row r="927" spans="2:14">
      <c r="B927" s="434"/>
      <c r="C927" s="257"/>
      <c r="D927" s="258"/>
      <c r="E927" s="258"/>
      <c r="F927" s="258"/>
      <c r="G927" s="349">
        <f t="shared" ref="G927" si="92">C927*D927</f>
        <v>0</v>
      </c>
      <c r="N927" t="str">
        <f t="shared" si="90"/>
        <v>ATK</v>
      </c>
    </row>
    <row r="928" spans="2:14">
      <c r="B928" s="434"/>
      <c r="C928" s="257"/>
      <c r="D928" s="258"/>
      <c r="E928" s="258"/>
      <c r="F928" s="258"/>
      <c r="G928" s="349"/>
      <c r="N928" t="str">
        <f t="shared" si="90"/>
        <v>ATK</v>
      </c>
    </row>
    <row r="929" spans="2:14">
      <c r="B929" s="434"/>
      <c r="C929" s="257"/>
      <c r="D929" s="258"/>
      <c r="E929" s="258"/>
      <c r="F929" s="258"/>
      <c r="G929" s="349"/>
      <c r="N929" t="str">
        <f t="shared" si="90"/>
        <v>ATK</v>
      </c>
    </row>
    <row r="930" spans="2:14">
      <c r="B930" s="434"/>
      <c r="C930" s="257"/>
      <c r="D930" s="258"/>
      <c r="E930" s="258"/>
      <c r="F930" s="258"/>
      <c r="G930" s="349"/>
      <c r="N930" t="str">
        <f t="shared" si="90"/>
        <v>ATK</v>
      </c>
    </row>
    <row r="931" spans="2:14">
      <c r="B931" s="297"/>
      <c r="C931" s="257"/>
      <c r="D931" s="258"/>
      <c r="E931" s="261"/>
      <c r="F931" s="258"/>
      <c r="G931" s="262">
        <f>D931*C931</f>
        <v>0</v>
      </c>
      <c r="N931" t="str">
        <f t="shared" si="90"/>
        <v>ATK</v>
      </c>
    </row>
    <row r="932" spans="2:14">
      <c r="B932" s="297"/>
      <c r="C932" s="257"/>
      <c r="D932" s="350"/>
      <c r="E932" s="261"/>
      <c r="F932" s="258"/>
      <c r="G932" s="262">
        <f>D932*C932</f>
        <v>0</v>
      </c>
      <c r="N932" t="str">
        <f t="shared" si="90"/>
        <v>ATK</v>
      </c>
    </row>
    <row r="933" spans="2:14">
      <c r="B933" s="297"/>
      <c r="C933" s="257"/>
      <c r="D933" s="350"/>
      <c r="E933" s="261"/>
      <c r="F933" s="258"/>
      <c r="G933" s="262">
        <f>D933*C933</f>
        <v>0</v>
      </c>
      <c r="N933" t="str">
        <f t="shared" si="90"/>
        <v>ATK</v>
      </c>
    </row>
    <row r="934" spans="2:14">
      <c r="B934" s="297"/>
      <c r="C934" s="257"/>
      <c r="D934" s="350"/>
      <c r="E934" s="261"/>
      <c r="F934" s="258"/>
      <c r="G934" s="262">
        <f>D934*C934</f>
        <v>0</v>
      </c>
      <c r="N934" t="str">
        <f t="shared" si="90"/>
        <v>ATK</v>
      </c>
    </row>
    <row r="935" spans="2:14">
      <c r="B935" s="297"/>
      <c r="C935" s="257"/>
      <c r="D935" s="350"/>
      <c r="E935" s="261"/>
      <c r="F935" s="258"/>
      <c r="G935" s="262">
        <f>D935*C935</f>
        <v>0</v>
      </c>
      <c r="N935" t="str">
        <f t="shared" si="90"/>
        <v>ATK</v>
      </c>
    </row>
    <row r="936" spans="2:14">
      <c r="B936" s="297"/>
      <c r="C936" s="351"/>
      <c r="D936" s="352"/>
      <c r="E936" s="261"/>
      <c r="F936" s="258"/>
      <c r="G936" s="262"/>
      <c r="N936" t="str">
        <f t="shared" si="90"/>
        <v>ATK</v>
      </c>
    </row>
    <row r="937" spans="2:14">
      <c r="B937" s="330"/>
      <c r="C937" s="263"/>
      <c r="D937" s="350"/>
      <c r="E937" s="261"/>
      <c r="F937" s="261"/>
      <c r="G937" s="262"/>
      <c r="N937" t="str">
        <f t="shared" si="90"/>
        <v>ATK</v>
      </c>
    </row>
    <row r="938" spans="2:14">
      <c r="B938" s="330"/>
      <c r="C938" s="263"/>
      <c r="D938" s="353"/>
      <c r="E938" s="261"/>
      <c r="F938" s="261"/>
      <c r="G938" s="262"/>
      <c r="N938" t="str">
        <f t="shared" si="90"/>
        <v>ATK</v>
      </c>
    </row>
    <row r="939" spans="2:14">
      <c r="B939" s="330"/>
      <c r="C939" s="354"/>
      <c r="D939" s="355"/>
      <c r="E939" s="356"/>
      <c r="F939" s="357"/>
      <c r="G939" s="265"/>
      <c r="N939" t="str">
        <f t="shared" si="90"/>
        <v>ATK</v>
      </c>
    </row>
    <row r="940" spans="2:14">
      <c r="B940" s="330"/>
      <c r="C940" s="260"/>
      <c r="D940" s="352"/>
      <c r="E940" s="261"/>
      <c r="F940" s="261"/>
      <c r="G940" s="262">
        <f>D940*C940</f>
        <v>0</v>
      </c>
      <c r="H940" s="206" t="s">
        <v>325</v>
      </c>
      <c r="N940" t="str">
        <f t="shared" si="90"/>
        <v>ATK</v>
      </c>
    </row>
    <row r="941" spans="2:14">
      <c r="B941" s="330"/>
      <c r="C941" s="354"/>
      <c r="D941" s="355"/>
      <c r="E941" s="356"/>
      <c r="F941" s="357"/>
      <c r="G941" s="349">
        <f t="shared" ref="G941:G942" si="93">C941*D941</f>
        <v>0</v>
      </c>
      <c r="H941" s="207" t="s">
        <v>326</v>
      </c>
      <c r="N941" t="str">
        <f t="shared" si="90"/>
        <v>ATK</v>
      </c>
    </row>
    <row r="942" spans="2:14" ht="18.75">
      <c r="B942" s="256"/>
      <c r="C942" s="257"/>
      <c r="D942" s="271"/>
      <c r="E942" s="258"/>
      <c r="F942" s="358"/>
      <c r="G942" s="257">
        <f t="shared" si="93"/>
        <v>0</v>
      </c>
      <c r="I942" s="97"/>
      <c r="N942" t="str">
        <f t="shared" si="90"/>
        <v>ATK</v>
      </c>
    </row>
    <row r="943" spans="2:14">
      <c r="B943" s="493" t="s">
        <v>16</v>
      </c>
      <c r="C943" s="494"/>
      <c r="D943" s="276">
        <f>SUM(D915:D942)</f>
        <v>4</v>
      </c>
      <c r="E943" s="359">
        <f>SUM(E915:E942)</f>
        <v>0</v>
      </c>
      <c r="F943" s="276">
        <f t="shared" ref="F943" si="94">D943-E943</f>
        <v>4</v>
      </c>
      <c r="G943" s="277">
        <f>SUM(G915:G938)</f>
        <v>31080</v>
      </c>
      <c r="N943" t="str">
        <f t="shared" ref="N943:N959" si="95">N942</f>
        <v>ATK</v>
      </c>
    </row>
    <row r="944" spans="2:14">
      <c r="N944" t="str">
        <f t="shared" si="95"/>
        <v>ATK</v>
      </c>
    </row>
    <row r="945" spans="2:14">
      <c r="B945" s="493" t="s">
        <v>18</v>
      </c>
      <c r="C945" s="495"/>
      <c r="D945" s="495"/>
      <c r="E945" s="494"/>
      <c r="F945" s="276" t="s">
        <v>19</v>
      </c>
      <c r="G945" s="279" t="s">
        <v>20</v>
      </c>
      <c r="N945" t="str">
        <f t="shared" si="95"/>
        <v>ATK</v>
      </c>
    </row>
    <row r="946" spans="2:14">
      <c r="B946" s="496" t="str">
        <f>B896</f>
        <v>Saldo Awal 2  Jan 2026</v>
      </c>
      <c r="C946" s="497"/>
      <c r="D946" s="497"/>
      <c r="E946" s="498"/>
      <c r="F946" s="276">
        <f>D915</f>
        <v>4</v>
      </c>
      <c r="G946" s="277">
        <f>G915</f>
        <v>31080</v>
      </c>
      <c r="N946" t="str">
        <f t="shared" si="95"/>
        <v>ATK</v>
      </c>
    </row>
    <row r="947" spans="2:14">
      <c r="B947" s="496" t="str">
        <f>B897</f>
        <v>Nilai Penerimaan Barang Persediaan Tahun 2026</v>
      </c>
      <c r="C947" s="497"/>
      <c r="D947" s="497"/>
      <c r="E947" s="498"/>
      <c r="F947" s="276">
        <f>D943-F946</f>
        <v>0</v>
      </c>
      <c r="G947" s="277">
        <f>G943-G946</f>
        <v>0</v>
      </c>
      <c r="N947" t="str">
        <f t="shared" si="95"/>
        <v>ATK</v>
      </c>
    </row>
    <row r="948" spans="2:14">
      <c r="B948" s="496" t="str">
        <f>B898</f>
        <v>Saldo Akhir 31 Maret 2026</v>
      </c>
      <c r="C948" s="497"/>
      <c r="D948" s="497"/>
      <c r="E948" s="498"/>
      <c r="F948" s="280">
        <f>SUM(B951:B954)</f>
        <v>4</v>
      </c>
      <c r="G948" s="281">
        <f>SUM(D951:E954)</f>
        <v>31080</v>
      </c>
      <c r="N948" t="str">
        <f t="shared" si="95"/>
        <v>ATK</v>
      </c>
    </row>
    <row r="949" spans="2:14">
      <c r="B949" s="282" t="s">
        <v>465</v>
      </c>
      <c r="C949" s="283"/>
      <c r="D949" s="283"/>
      <c r="E949" s="284"/>
      <c r="F949" s="285"/>
      <c r="G949" s="286"/>
      <c r="N949" t="str">
        <f t="shared" si="95"/>
        <v>ATK</v>
      </c>
    </row>
    <row r="950" spans="2:14" ht="30">
      <c r="B950" s="255" t="s">
        <v>22</v>
      </c>
      <c r="C950" s="254" t="s">
        <v>23</v>
      </c>
      <c r="D950" s="499" t="s">
        <v>20</v>
      </c>
      <c r="E950" s="499"/>
      <c r="F950" s="287"/>
      <c r="G950" s="288"/>
      <c r="N950" t="str">
        <f t="shared" si="95"/>
        <v>ATK</v>
      </c>
    </row>
    <row r="951" spans="2:14">
      <c r="B951" s="268">
        <f>F943</f>
        <v>4</v>
      </c>
      <c r="C951" s="293">
        <v>7770</v>
      </c>
      <c r="D951" s="500">
        <f>B951*C951</f>
        <v>31080</v>
      </c>
      <c r="E951" s="500"/>
      <c r="F951" s="285"/>
      <c r="G951" s="286"/>
      <c r="N951" t="str">
        <f t="shared" si="95"/>
        <v>ATK</v>
      </c>
    </row>
    <row r="952" spans="2:14">
      <c r="B952" s="268"/>
      <c r="C952" s="257"/>
      <c r="D952" s="500"/>
      <c r="E952" s="500"/>
      <c r="F952" s="285"/>
      <c r="G952" s="286"/>
      <c r="N952" t="str">
        <f t="shared" si="95"/>
        <v>ATK</v>
      </c>
    </row>
    <row r="953" spans="2:14">
      <c r="B953" s="268"/>
      <c r="C953" s="289"/>
      <c r="D953" s="500">
        <f t="shared" ref="D953:D954" si="96">B953*C953</f>
        <v>0</v>
      </c>
      <c r="E953" s="500"/>
      <c r="F953" s="285"/>
      <c r="G953" s="286"/>
      <c r="N953" t="str">
        <f t="shared" si="95"/>
        <v>ATK</v>
      </c>
    </row>
    <row r="954" spans="2:14">
      <c r="B954" s="268"/>
      <c r="C954" s="289"/>
      <c r="D954" s="500">
        <f t="shared" si="96"/>
        <v>0</v>
      </c>
      <c r="E954" s="500"/>
      <c r="F954" s="285"/>
      <c r="G954" s="286"/>
      <c r="N954" t="str">
        <f t="shared" si="95"/>
        <v>ATK</v>
      </c>
    </row>
    <row r="955" spans="2:14">
      <c r="B955" s="501" t="s">
        <v>24</v>
      </c>
      <c r="C955" s="501"/>
      <c r="D955" s="501"/>
      <c r="E955" s="501"/>
      <c r="F955" s="276">
        <f>F946+F947-F948</f>
        <v>0</v>
      </c>
      <c r="G955" s="277">
        <f>G946+G947-G948</f>
        <v>0</v>
      </c>
      <c r="N955" t="str">
        <f t="shared" si="95"/>
        <v>ATK</v>
      </c>
    </row>
    <row r="956" spans="2:14">
      <c r="N956" t="str">
        <f t="shared" si="95"/>
        <v>ATK</v>
      </c>
    </row>
    <row r="957" spans="2:14">
      <c r="N957" t="str">
        <f t="shared" si="95"/>
        <v>ATK</v>
      </c>
    </row>
    <row r="958" spans="2:14">
      <c r="B958" s="502" t="s">
        <v>0</v>
      </c>
      <c r="C958" s="502"/>
      <c r="D958" s="502"/>
      <c r="E958" s="502"/>
      <c r="F958" s="502"/>
      <c r="G958" s="502"/>
      <c r="N958" t="str">
        <f t="shared" si="95"/>
        <v>ATK</v>
      </c>
    </row>
    <row r="959" spans="2:14">
      <c r="N959" t="str">
        <f t="shared" si="95"/>
        <v>ATK</v>
      </c>
    </row>
    <row r="960" spans="2:14">
      <c r="B960" s="252" t="s">
        <v>1</v>
      </c>
      <c r="C960" s="253" t="e">
        <f>#REF!</f>
        <v>#REF!</v>
      </c>
      <c r="G960" s="253"/>
      <c r="N960" t="s">
        <v>526</v>
      </c>
    </row>
    <row r="961" spans="2:14">
      <c r="B961" s="252" t="s">
        <v>3</v>
      </c>
      <c r="C961" s="253" t="s">
        <v>27</v>
      </c>
      <c r="G961" s="253"/>
      <c r="N961" t="str">
        <f t="shared" ref="N961:N996" si="97">N960</f>
        <v>Komputer</v>
      </c>
    </row>
    <row r="962" spans="2:14">
      <c r="G962" s="253"/>
      <c r="N962" t="str">
        <f t="shared" si="97"/>
        <v>Komputer</v>
      </c>
    </row>
    <row r="963" spans="2:14" ht="15" customHeight="1">
      <c r="B963" s="499" t="s">
        <v>5</v>
      </c>
      <c r="C963" s="487" t="s">
        <v>6</v>
      </c>
      <c r="D963" s="499" t="s">
        <v>7</v>
      </c>
      <c r="E963" s="499"/>
      <c r="F963" s="499"/>
      <c r="G963" s="492" t="s">
        <v>8</v>
      </c>
      <c r="N963" t="str">
        <f t="shared" si="97"/>
        <v>Komputer</v>
      </c>
    </row>
    <row r="964" spans="2:14">
      <c r="B964" s="499"/>
      <c r="C964" s="488"/>
      <c r="D964" s="254" t="s">
        <v>9</v>
      </c>
      <c r="E964" s="254" t="s">
        <v>10</v>
      </c>
      <c r="F964" s="254" t="s">
        <v>11</v>
      </c>
      <c r="G964" s="492"/>
      <c r="N964" t="str">
        <f t="shared" si="97"/>
        <v>Komputer</v>
      </c>
    </row>
    <row r="965" spans="2:14">
      <c r="B965" s="348">
        <v>46024</v>
      </c>
      <c r="C965" s="257"/>
      <c r="D965" s="258"/>
      <c r="E965" s="258"/>
      <c r="F965" s="258">
        <f>D965-E965</f>
        <v>0</v>
      </c>
      <c r="G965" s="257">
        <f>C965*D965</f>
        <v>0</v>
      </c>
      <c r="N965" t="str">
        <f t="shared" si="97"/>
        <v>Komputer</v>
      </c>
    </row>
    <row r="966" spans="2:14">
      <c r="B966" s="297"/>
      <c r="C966" s="257"/>
      <c r="D966" s="258"/>
      <c r="E966" s="258"/>
      <c r="F966" s="272">
        <f>F965+D966-E966</f>
        <v>0</v>
      </c>
      <c r="G966" s="360">
        <f>C966*D966</f>
        <v>0</v>
      </c>
      <c r="N966" t="str">
        <f t="shared" si="97"/>
        <v>Komputer</v>
      </c>
    </row>
    <row r="967" spans="2:14">
      <c r="B967" s="297"/>
      <c r="C967" s="257"/>
      <c r="D967" s="258"/>
      <c r="E967" s="258"/>
      <c r="F967" s="272"/>
      <c r="G967" s="360">
        <f t="shared" ref="G967:G972" si="98">C967*D967</f>
        <v>0</v>
      </c>
      <c r="N967" t="str">
        <f t="shared" si="97"/>
        <v>Komputer</v>
      </c>
    </row>
    <row r="968" spans="2:14">
      <c r="B968" s="297"/>
      <c r="C968" s="257"/>
      <c r="D968" s="258"/>
      <c r="E968" s="273"/>
      <c r="F968" s="272">
        <f>F966+D968-E968</f>
        <v>0</v>
      </c>
      <c r="G968" s="360">
        <f t="shared" si="98"/>
        <v>0</v>
      </c>
      <c r="N968" t="str">
        <f t="shared" si="97"/>
        <v>Komputer</v>
      </c>
    </row>
    <row r="969" spans="2:14">
      <c r="B969" s="297"/>
      <c r="C969" s="257"/>
      <c r="D969" s="258"/>
      <c r="E969" s="273"/>
      <c r="F969" s="272">
        <f t="shared" ref="F969:F979" si="99">F968+D969-E969</f>
        <v>0</v>
      </c>
      <c r="G969" s="360">
        <f t="shared" si="98"/>
        <v>0</v>
      </c>
      <c r="N969" t="str">
        <f t="shared" si="97"/>
        <v>Komputer</v>
      </c>
    </row>
    <row r="970" spans="2:14">
      <c r="B970" s="297"/>
      <c r="C970" s="257"/>
      <c r="D970" s="258"/>
      <c r="E970" s="271"/>
      <c r="F970" s="272">
        <f t="shared" si="99"/>
        <v>0</v>
      </c>
      <c r="G970" s="360">
        <f t="shared" si="98"/>
        <v>0</v>
      </c>
      <c r="N970" t="str">
        <f t="shared" si="97"/>
        <v>Komputer</v>
      </c>
    </row>
    <row r="971" spans="2:14">
      <c r="B971" s="302"/>
      <c r="C971" s="343"/>
      <c r="D971" s="271"/>
      <c r="E971" s="271"/>
      <c r="F971" s="272">
        <f t="shared" si="99"/>
        <v>0</v>
      </c>
      <c r="G971" s="360">
        <f t="shared" si="98"/>
        <v>0</v>
      </c>
      <c r="N971" t="str">
        <f t="shared" si="97"/>
        <v>Komputer</v>
      </c>
    </row>
    <row r="972" spans="2:14">
      <c r="B972" s="302"/>
      <c r="C972" s="361"/>
      <c r="D972" s="274"/>
      <c r="E972" s="274"/>
      <c r="F972" s="272">
        <f t="shared" si="99"/>
        <v>0</v>
      </c>
      <c r="G972" s="360">
        <f t="shared" si="98"/>
        <v>0</v>
      </c>
      <c r="N972" t="str">
        <f t="shared" si="97"/>
        <v>Komputer</v>
      </c>
    </row>
    <row r="973" spans="2:14">
      <c r="B973" s="302"/>
      <c r="C973" s="361"/>
      <c r="D973" s="274"/>
      <c r="E973" s="274"/>
      <c r="F973" s="272">
        <f t="shared" si="99"/>
        <v>0</v>
      </c>
      <c r="G973" s="253"/>
      <c r="N973" t="str">
        <f t="shared" si="97"/>
        <v>Komputer</v>
      </c>
    </row>
    <row r="974" spans="2:14">
      <c r="B974" s="298"/>
      <c r="C974" s="362"/>
      <c r="D974" s="363"/>
      <c r="E974" s="274"/>
      <c r="F974" s="272">
        <f t="shared" si="99"/>
        <v>0</v>
      </c>
      <c r="G974" s="253"/>
      <c r="N974" t="str">
        <f t="shared" si="97"/>
        <v>Komputer</v>
      </c>
    </row>
    <row r="975" spans="2:14">
      <c r="B975" s="298"/>
      <c r="C975" s="362"/>
      <c r="D975" s="274"/>
      <c r="E975" s="274"/>
      <c r="F975" s="272">
        <f t="shared" si="99"/>
        <v>0</v>
      </c>
      <c r="G975" s="253"/>
      <c r="N975" t="str">
        <f t="shared" si="97"/>
        <v>Komputer</v>
      </c>
    </row>
    <row r="976" spans="2:14">
      <c r="B976" s="298"/>
      <c r="C976" s="362"/>
      <c r="D976" s="274"/>
      <c r="E976" s="274"/>
      <c r="F976" s="272">
        <f t="shared" si="99"/>
        <v>0</v>
      </c>
      <c r="G976" s="253"/>
      <c r="N976" t="str">
        <f t="shared" si="97"/>
        <v>Komputer</v>
      </c>
    </row>
    <row r="977" spans="2:14">
      <c r="B977" s="298"/>
      <c r="C977" s="362"/>
      <c r="D977" s="274"/>
      <c r="E977" s="274"/>
      <c r="F977" s="272">
        <f t="shared" si="99"/>
        <v>0</v>
      </c>
      <c r="G977" s="253"/>
      <c r="N977" t="str">
        <f t="shared" si="97"/>
        <v>Komputer</v>
      </c>
    </row>
    <row r="978" spans="2:14">
      <c r="B978" s="298"/>
      <c r="C978" s="362"/>
      <c r="D978" s="274"/>
      <c r="E978" s="274"/>
      <c r="F978" s="272">
        <f t="shared" si="99"/>
        <v>0</v>
      </c>
      <c r="G978" s="253"/>
      <c r="N978" t="str">
        <f t="shared" si="97"/>
        <v>Komputer</v>
      </c>
    </row>
    <row r="979" spans="2:14">
      <c r="B979" s="275"/>
      <c r="C979" s="362"/>
      <c r="D979" s="274"/>
      <c r="E979" s="274"/>
      <c r="F979" s="272">
        <f t="shared" si="99"/>
        <v>0</v>
      </c>
      <c r="G979" s="253"/>
      <c r="N979" t="str">
        <f t="shared" si="97"/>
        <v>Komputer</v>
      </c>
    </row>
    <row r="980" spans="2:14">
      <c r="B980" s="493" t="s">
        <v>16</v>
      </c>
      <c r="C980" s="494"/>
      <c r="D980" s="276">
        <f>SUM(D965:D979)</f>
        <v>0</v>
      </c>
      <c r="E980" s="276">
        <f>SUM(E966:E979)</f>
        <v>0</v>
      </c>
      <c r="F980" s="276">
        <f>D980-E980</f>
        <v>0</v>
      </c>
      <c r="G980" s="277">
        <f>SUM(G965:G979)</f>
        <v>0</v>
      </c>
      <c r="N980" t="str">
        <f t="shared" si="97"/>
        <v>Komputer</v>
      </c>
    </row>
    <row r="981" spans="2:14">
      <c r="N981" t="str">
        <f t="shared" si="97"/>
        <v>Komputer</v>
      </c>
    </row>
    <row r="982" spans="2:14">
      <c r="B982" s="493" t="s">
        <v>18</v>
      </c>
      <c r="C982" s="495"/>
      <c r="D982" s="495"/>
      <c r="E982" s="494"/>
      <c r="F982" s="276" t="s">
        <v>19</v>
      </c>
      <c r="G982" s="279" t="s">
        <v>20</v>
      </c>
      <c r="N982" t="str">
        <f t="shared" si="97"/>
        <v>Komputer</v>
      </c>
    </row>
    <row r="983" spans="2:14">
      <c r="B983" s="496" t="str">
        <f>B946</f>
        <v>Saldo Awal 2  Jan 2026</v>
      </c>
      <c r="C983" s="497"/>
      <c r="D983" s="497"/>
      <c r="E983" s="498"/>
      <c r="F983" s="333"/>
      <c r="G983" s="277"/>
      <c r="N983" t="str">
        <f t="shared" si="97"/>
        <v>Komputer</v>
      </c>
    </row>
    <row r="984" spans="2:14">
      <c r="B984" s="496" t="str">
        <f>B947</f>
        <v>Nilai Penerimaan Barang Persediaan Tahun 2026</v>
      </c>
      <c r="C984" s="497"/>
      <c r="D984" s="497"/>
      <c r="E984" s="498"/>
      <c r="F984" s="333">
        <f>D980-F983</f>
        <v>0</v>
      </c>
      <c r="G984" s="277">
        <f>G980-G983</f>
        <v>0</v>
      </c>
      <c r="N984" t="str">
        <f t="shared" si="97"/>
        <v>Komputer</v>
      </c>
    </row>
    <row r="985" spans="2:14">
      <c r="B985" s="496" t="str">
        <f>B948</f>
        <v>Saldo Akhir 31 Maret 2026</v>
      </c>
      <c r="C985" s="497"/>
      <c r="D985" s="497"/>
      <c r="E985" s="498"/>
      <c r="F985" s="280">
        <f>SUM(B988:B991)</f>
        <v>0</v>
      </c>
      <c r="G985" s="281">
        <f>SUM(D988:E991)</f>
        <v>0</v>
      </c>
      <c r="N985" t="str">
        <f t="shared" si="97"/>
        <v>Komputer</v>
      </c>
    </row>
    <row r="986" spans="2:14">
      <c r="B986" s="282" t="s">
        <v>465</v>
      </c>
      <c r="C986" s="283"/>
      <c r="D986" s="283"/>
      <c r="E986" s="284"/>
      <c r="F986" s="285"/>
      <c r="G986" s="286"/>
      <c r="N986" t="str">
        <f t="shared" si="97"/>
        <v>Komputer</v>
      </c>
    </row>
    <row r="987" spans="2:14" ht="30">
      <c r="B987" s="255" t="s">
        <v>22</v>
      </c>
      <c r="C987" s="254" t="s">
        <v>23</v>
      </c>
      <c r="D987" s="499" t="s">
        <v>20</v>
      </c>
      <c r="E987" s="499"/>
      <c r="F987" s="287"/>
      <c r="G987" s="288"/>
      <c r="N987" t="str">
        <f t="shared" si="97"/>
        <v>Komputer</v>
      </c>
    </row>
    <row r="988" spans="2:14">
      <c r="B988" s="268"/>
      <c r="C988" s="289"/>
      <c r="D988" s="500">
        <f>B988*C988</f>
        <v>0</v>
      </c>
      <c r="E988" s="500"/>
      <c r="F988" s="285"/>
      <c r="G988" s="286"/>
      <c r="N988" t="str">
        <f t="shared" si="97"/>
        <v>Komputer</v>
      </c>
    </row>
    <row r="989" spans="2:14">
      <c r="B989" s="268"/>
      <c r="C989" s="289"/>
      <c r="D989" s="500">
        <f t="shared" ref="D989:D991" si="100">B989*C989</f>
        <v>0</v>
      </c>
      <c r="E989" s="500"/>
      <c r="F989" s="285"/>
      <c r="G989" s="286"/>
      <c r="N989" t="str">
        <f t="shared" si="97"/>
        <v>Komputer</v>
      </c>
    </row>
    <row r="990" spans="2:14">
      <c r="B990" s="268"/>
      <c r="C990" s="289"/>
      <c r="D990" s="500">
        <f t="shared" si="100"/>
        <v>0</v>
      </c>
      <c r="E990" s="500"/>
      <c r="F990" s="285"/>
      <c r="G990" s="286"/>
      <c r="N990" t="str">
        <f t="shared" si="97"/>
        <v>Komputer</v>
      </c>
    </row>
    <row r="991" spans="2:14">
      <c r="B991" s="268"/>
      <c r="C991" s="289"/>
      <c r="D991" s="500">
        <f t="shared" si="100"/>
        <v>0</v>
      </c>
      <c r="E991" s="500"/>
      <c r="F991" s="285"/>
      <c r="G991" s="286"/>
      <c r="N991" t="str">
        <f t="shared" si="97"/>
        <v>Komputer</v>
      </c>
    </row>
    <row r="992" spans="2:14">
      <c r="B992" s="501" t="s">
        <v>24</v>
      </c>
      <c r="C992" s="501"/>
      <c r="D992" s="501"/>
      <c r="E992" s="501"/>
      <c r="F992" s="276">
        <f>F983+F984-F985</f>
        <v>0</v>
      </c>
      <c r="G992" s="277">
        <f>G983+G984-G985</f>
        <v>0</v>
      </c>
      <c r="N992" t="str">
        <f t="shared" si="97"/>
        <v>Komputer</v>
      </c>
    </row>
    <row r="993" spans="1:14">
      <c r="N993" t="str">
        <f t="shared" si="97"/>
        <v>Komputer</v>
      </c>
    </row>
    <row r="994" spans="1:14">
      <c r="N994" t="str">
        <f t="shared" si="97"/>
        <v>Komputer</v>
      </c>
    </row>
    <row r="995" spans="1:14">
      <c r="B995" s="502" t="s">
        <v>0</v>
      </c>
      <c r="C995" s="502"/>
      <c r="D995" s="502"/>
      <c r="E995" s="502"/>
      <c r="F995" s="502"/>
      <c r="G995" s="502"/>
      <c r="N995" t="str">
        <f t="shared" si="97"/>
        <v>Komputer</v>
      </c>
    </row>
    <row r="996" spans="1:14">
      <c r="N996" t="str">
        <f t="shared" si="97"/>
        <v>Komputer</v>
      </c>
    </row>
    <row r="997" spans="1:14">
      <c r="A997" s="250">
        <v>19</v>
      </c>
      <c r="B997" s="252" t="s">
        <v>1</v>
      </c>
      <c r="C997" s="253" t="str">
        <f>'Rekap Master'!B35</f>
        <v>Paperclips  no 5</v>
      </c>
      <c r="G997" s="253"/>
      <c r="N997" t="s">
        <v>524</v>
      </c>
    </row>
    <row r="998" spans="1:14">
      <c r="B998" s="252" t="s">
        <v>3</v>
      </c>
      <c r="C998" s="253" t="s">
        <v>28</v>
      </c>
      <c r="G998" s="253"/>
      <c r="N998" t="str">
        <f t="shared" ref="N998:N1039" si="101">N997</f>
        <v>ATK</v>
      </c>
    </row>
    <row r="999" spans="1:14">
      <c r="G999" s="253"/>
      <c r="N999" t="str">
        <f t="shared" si="101"/>
        <v>ATK</v>
      </c>
    </row>
    <row r="1000" spans="1:14" s="65" customFormat="1" ht="15" customHeight="1">
      <c r="A1000" s="321"/>
      <c r="B1000" s="499" t="s">
        <v>5</v>
      </c>
      <c r="C1000" s="487" t="s">
        <v>6</v>
      </c>
      <c r="D1000" s="499" t="s">
        <v>7</v>
      </c>
      <c r="E1000" s="499"/>
      <c r="F1000" s="499"/>
      <c r="G1000" s="492" t="s">
        <v>8</v>
      </c>
      <c r="N1000" t="str">
        <f t="shared" si="101"/>
        <v>ATK</v>
      </c>
    </row>
    <row r="1001" spans="1:14" s="65" customFormat="1">
      <c r="A1001" s="321"/>
      <c r="B1001" s="499"/>
      <c r="C1001" s="488"/>
      <c r="D1001" s="254" t="s">
        <v>9</v>
      </c>
      <c r="E1001" s="254" t="s">
        <v>10</v>
      </c>
      <c r="F1001" s="254" t="s">
        <v>11</v>
      </c>
      <c r="G1001" s="492"/>
      <c r="N1001" t="str">
        <f t="shared" si="101"/>
        <v>ATK</v>
      </c>
    </row>
    <row r="1002" spans="1:14" s="65" customFormat="1">
      <c r="A1002" s="321"/>
      <c r="B1002" s="256">
        <v>46024</v>
      </c>
      <c r="C1002" s="257">
        <v>7300</v>
      </c>
      <c r="D1002" s="258">
        <v>3</v>
      </c>
      <c r="E1002" s="258"/>
      <c r="F1002" s="258"/>
      <c r="G1002" s="257">
        <f>C1002*D1002</f>
        <v>21900</v>
      </c>
      <c r="N1002" t="str">
        <f t="shared" si="101"/>
        <v>ATK</v>
      </c>
    </row>
    <row r="1003" spans="1:14" s="65" customFormat="1">
      <c r="A1003" s="321"/>
      <c r="B1003" s="256"/>
      <c r="C1003" s="257"/>
      <c r="D1003" s="364"/>
      <c r="E1003" s="258"/>
      <c r="F1003" s="258"/>
      <c r="G1003" s="257">
        <f>C1003*D1003</f>
        <v>0</v>
      </c>
      <c r="N1003" t="str">
        <f t="shared" si="101"/>
        <v>ATK</v>
      </c>
    </row>
    <row r="1004" spans="1:14" s="65" customFormat="1">
      <c r="A1004" s="321"/>
      <c r="B1004" s="407"/>
      <c r="C1004" s="257"/>
      <c r="D1004" s="364"/>
      <c r="E1004" s="258"/>
      <c r="F1004" s="258"/>
      <c r="G1004" s="257">
        <f t="shared" ref="G1004" si="102">C1004*D1004</f>
        <v>0</v>
      </c>
      <c r="N1004" t="str">
        <f t="shared" si="101"/>
        <v>ATK</v>
      </c>
    </row>
    <row r="1005" spans="1:14" s="65" customFormat="1">
      <c r="A1005" s="321"/>
      <c r="B1005" s="429"/>
      <c r="C1005" s="257"/>
      <c r="D1005" s="266"/>
      <c r="E1005" s="268"/>
      <c r="F1005" s="258"/>
      <c r="G1005" s="257">
        <f>C1005*D1005</f>
        <v>0</v>
      </c>
      <c r="N1005" t="str">
        <f t="shared" si="101"/>
        <v>ATK</v>
      </c>
    </row>
    <row r="1006" spans="1:14">
      <c r="B1006" s="428"/>
      <c r="C1006" s="257"/>
      <c r="D1006" s="364"/>
      <c r="E1006" s="268"/>
      <c r="F1006" s="258"/>
      <c r="G1006" s="257">
        <f>C1006*D1006</f>
        <v>0</v>
      </c>
      <c r="N1006" t="str">
        <f t="shared" si="101"/>
        <v>ATK</v>
      </c>
    </row>
    <row r="1007" spans="1:14">
      <c r="B1007" s="256"/>
      <c r="C1007" s="257"/>
      <c r="D1007" s="258"/>
      <c r="E1007" s="258"/>
      <c r="F1007" s="258"/>
      <c r="G1007" s="257">
        <f>C1007*D1007</f>
        <v>0</v>
      </c>
      <c r="N1007" t="str">
        <f t="shared" si="101"/>
        <v>ATK</v>
      </c>
    </row>
    <row r="1008" spans="1:14">
      <c r="B1008" s="267"/>
      <c r="C1008" s="260"/>
      <c r="D1008" s="266"/>
      <c r="E1008" s="268"/>
      <c r="F1008" s="258"/>
      <c r="G1008" s="262"/>
      <c r="N1008" t="str">
        <f t="shared" si="101"/>
        <v>ATK</v>
      </c>
    </row>
    <row r="1009" spans="2:14">
      <c r="B1009" s="434"/>
      <c r="C1009" s="96"/>
      <c r="D1009" s="266"/>
      <c r="E1009" s="268"/>
      <c r="F1009" s="258"/>
      <c r="G1009" s="262"/>
      <c r="N1009" t="str">
        <f t="shared" si="101"/>
        <v>ATK</v>
      </c>
    </row>
    <row r="1010" spans="2:14">
      <c r="B1010" s="434"/>
      <c r="C1010" s="96"/>
      <c r="D1010" s="266"/>
      <c r="E1010" s="268"/>
      <c r="F1010" s="258"/>
      <c r="G1010" s="262"/>
      <c r="N1010" t="str">
        <f t="shared" si="101"/>
        <v>ATK</v>
      </c>
    </row>
    <row r="1011" spans="2:14">
      <c r="B1011" s="434"/>
      <c r="C1011" s="260"/>
      <c r="D1011" s="266"/>
      <c r="E1011" s="268"/>
      <c r="F1011" s="258"/>
      <c r="G1011" s="262"/>
      <c r="N1011" t="str">
        <f t="shared" si="101"/>
        <v>ATK</v>
      </c>
    </row>
    <row r="1012" spans="2:14">
      <c r="B1012" s="434"/>
      <c r="C1012" s="96"/>
      <c r="D1012" s="266"/>
      <c r="E1012" s="268"/>
      <c r="F1012" s="258"/>
      <c r="G1012" s="272"/>
      <c r="N1012" t="str">
        <f t="shared" si="101"/>
        <v>ATK</v>
      </c>
    </row>
    <row r="1013" spans="2:14">
      <c r="B1013" s="256"/>
      <c r="C1013" s="260"/>
      <c r="D1013" s="266"/>
      <c r="E1013" s="268"/>
      <c r="F1013" s="258"/>
      <c r="G1013" s="272"/>
      <c r="N1013" t="str">
        <f t="shared" si="101"/>
        <v>ATK</v>
      </c>
    </row>
    <row r="1014" spans="2:14">
      <c r="B1014" s="256"/>
      <c r="C1014" s="260"/>
      <c r="D1014" s="266"/>
      <c r="E1014" s="268"/>
      <c r="F1014" s="258"/>
      <c r="G1014" s="272"/>
      <c r="N1014" t="str">
        <f t="shared" si="101"/>
        <v>ATK</v>
      </c>
    </row>
    <row r="1015" spans="2:14">
      <c r="B1015" s="256"/>
      <c r="C1015" s="96"/>
      <c r="D1015" s="266"/>
      <c r="E1015" s="268"/>
      <c r="F1015" s="258"/>
      <c r="G1015" s="272"/>
      <c r="N1015" t="str">
        <f t="shared" si="101"/>
        <v>ATK</v>
      </c>
    </row>
    <row r="1016" spans="2:14">
      <c r="B1016" s="256"/>
      <c r="C1016" s="96"/>
      <c r="D1016" s="266"/>
      <c r="E1016" s="273"/>
      <c r="F1016" s="258"/>
      <c r="G1016" s="272"/>
      <c r="N1016" t="str">
        <f t="shared" si="101"/>
        <v>ATK</v>
      </c>
    </row>
    <row r="1017" spans="2:14">
      <c r="B1017" s="256"/>
      <c r="C1017" s="257"/>
      <c r="D1017" s="274"/>
      <c r="E1017" s="268"/>
      <c r="F1017" s="258"/>
      <c r="G1017" s="289">
        <f t="shared" ref="G1017:G1021" si="103">C1017*D1017</f>
        <v>0</v>
      </c>
      <c r="N1017" t="str">
        <f t="shared" si="101"/>
        <v>ATK</v>
      </c>
    </row>
    <row r="1018" spans="2:14">
      <c r="B1018" s="256"/>
      <c r="C1018" s="257"/>
      <c r="D1018" s="274"/>
      <c r="E1018" s="268"/>
      <c r="F1018" s="258"/>
      <c r="G1018" s="289">
        <f t="shared" si="103"/>
        <v>0</v>
      </c>
      <c r="N1018" t="str">
        <f t="shared" si="101"/>
        <v>ATK</v>
      </c>
    </row>
    <row r="1019" spans="2:14">
      <c r="B1019" s="256"/>
      <c r="C1019" s="257"/>
      <c r="D1019" s="274"/>
      <c r="E1019" s="273"/>
      <c r="F1019" s="258"/>
      <c r="G1019" s="289">
        <f t="shared" si="103"/>
        <v>0</v>
      </c>
      <c r="H1019" s="98">
        <v>0</v>
      </c>
      <c r="I1019" s="89" t="s">
        <v>12</v>
      </c>
      <c r="N1019" t="str">
        <f t="shared" si="101"/>
        <v>ATK</v>
      </c>
    </row>
    <row r="1020" spans="2:14">
      <c r="B1020" s="256"/>
      <c r="C1020" s="343"/>
      <c r="D1020" s="274"/>
      <c r="E1020" s="273"/>
      <c r="F1020" s="258"/>
      <c r="G1020" s="289">
        <f t="shared" si="103"/>
        <v>0</v>
      </c>
      <c r="H1020" s="85">
        <v>0</v>
      </c>
      <c r="I1020" s="89" t="s">
        <v>13</v>
      </c>
      <c r="N1020" t="str">
        <f t="shared" si="101"/>
        <v>ATK</v>
      </c>
    </row>
    <row r="1021" spans="2:14">
      <c r="B1021" s="298"/>
      <c r="C1021" s="343"/>
      <c r="D1021" s="274"/>
      <c r="E1021" s="274"/>
      <c r="F1021" s="268"/>
      <c r="G1021" s="289">
        <f t="shared" si="103"/>
        <v>0</v>
      </c>
      <c r="H1021" s="94">
        <v>0</v>
      </c>
      <c r="I1021" s="89" t="s">
        <v>14</v>
      </c>
      <c r="N1021" t="str">
        <f t="shared" si="101"/>
        <v>ATK</v>
      </c>
    </row>
    <row r="1022" spans="2:14">
      <c r="B1022" s="365"/>
      <c r="C1022" s="366"/>
      <c r="D1022" s="274"/>
      <c r="E1022" s="274"/>
      <c r="F1022" s="268"/>
      <c r="G1022" s="289"/>
      <c r="H1022" s="87">
        <v>0</v>
      </c>
      <c r="I1022" s="89" t="s">
        <v>15</v>
      </c>
      <c r="N1022" t="str">
        <f t="shared" si="101"/>
        <v>ATK</v>
      </c>
    </row>
    <row r="1023" spans="2:14">
      <c r="B1023" s="365"/>
      <c r="C1023" s="366"/>
      <c r="D1023" s="274"/>
      <c r="E1023" s="274"/>
      <c r="F1023" s="268"/>
      <c r="G1023" s="289"/>
      <c r="N1023" t="str">
        <f t="shared" si="101"/>
        <v>ATK</v>
      </c>
    </row>
    <row r="1024" spans="2:14">
      <c r="B1024" s="493" t="s">
        <v>16</v>
      </c>
      <c r="C1024" s="494"/>
      <c r="D1024" s="276">
        <f>SUM(D1002:D1021)</f>
        <v>3</v>
      </c>
      <c r="E1024" s="299">
        <f>SUM(E1003:E1023)</f>
        <v>0</v>
      </c>
      <c r="F1024" s="276">
        <f>D1024-E1024</f>
        <v>3</v>
      </c>
      <c r="G1024" s="277">
        <f>SUM(G1002:G1021)</f>
        <v>21900</v>
      </c>
      <c r="N1024" t="str">
        <f t="shared" si="101"/>
        <v>ATK</v>
      </c>
    </row>
    <row r="1025" spans="1:14">
      <c r="N1025" t="str">
        <f t="shared" si="101"/>
        <v>ATK</v>
      </c>
    </row>
    <row r="1026" spans="1:14">
      <c r="B1026" s="493" t="s">
        <v>18</v>
      </c>
      <c r="C1026" s="495"/>
      <c r="D1026" s="495"/>
      <c r="E1026" s="494"/>
      <c r="F1026" s="276" t="s">
        <v>19</v>
      </c>
      <c r="G1026" s="279" t="s">
        <v>20</v>
      </c>
      <c r="N1026" t="str">
        <f t="shared" si="101"/>
        <v>ATK</v>
      </c>
    </row>
    <row r="1027" spans="1:14">
      <c r="B1027" s="496" t="str">
        <f>B946</f>
        <v>Saldo Awal 2  Jan 2026</v>
      </c>
      <c r="C1027" s="497"/>
      <c r="D1027" s="497"/>
      <c r="E1027" s="498"/>
      <c r="F1027" s="276">
        <f>D1002</f>
        <v>3</v>
      </c>
      <c r="G1027" s="277">
        <f>G1002</f>
        <v>21900</v>
      </c>
      <c r="N1027" t="str">
        <f t="shared" si="101"/>
        <v>ATK</v>
      </c>
    </row>
    <row r="1028" spans="1:14">
      <c r="B1028" s="496" t="str">
        <f>B984</f>
        <v>Nilai Penerimaan Barang Persediaan Tahun 2026</v>
      </c>
      <c r="C1028" s="497"/>
      <c r="D1028" s="497"/>
      <c r="E1028" s="498"/>
      <c r="F1028" s="276">
        <f>D1024-F1027</f>
        <v>0</v>
      </c>
      <c r="G1028" s="277">
        <f>G1024-G1027</f>
        <v>0</v>
      </c>
      <c r="N1028" t="str">
        <f t="shared" si="101"/>
        <v>ATK</v>
      </c>
    </row>
    <row r="1029" spans="1:14">
      <c r="B1029" s="496" t="str">
        <f>B985</f>
        <v>Saldo Akhir 31 Maret 2026</v>
      </c>
      <c r="C1029" s="497"/>
      <c r="D1029" s="497"/>
      <c r="E1029" s="498"/>
      <c r="F1029" s="280">
        <f>SUM(B1032:B1035)</f>
        <v>3</v>
      </c>
      <c r="G1029" s="281">
        <f>SUM(D1032:E1035)</f>
        <v>21900</v>
      </c>
      <c r="N1029" t="str">
        <f t="shared" si="101"/>
        <v>ATK</v>
      </c>
    </row>
    <row r="1030" spans="1:14">
      <c r="B1030" s="282" t="s">
        <v>465</v>
      </c>
      <c r="C1030" s="283"/>
      <c r="D1030" s="283"/>
      <c r="E1030" s="284"/>
      <c r="F1030" s="285"/>
      <c r="G1030" s="286"/>
      <c r="N1030" t="str">
        <f t="shared" si="101"/>
        <v>ATK</v>
      </c>
    </row>
    <row r="1031" spans="1:14" ht="30">
      <c r="B1031" s="255" t="s">
        <v>22</v>
      </c>
      <c r="C1031" s="254" t="s">
        <v>23</v>
      </c>
      <c r="D1031" s="499" t="s">
        <v>20</v>
      </c>
      <c r="E1031" s="499"/>
      <c r="F1031" s="287"/>
      <c r="G1031" s="288"/>
      <c r="H1031" s="66"/>
      <c r="N1031" t="str">
        <f t="shared" si="101"/>
        <v>ATK</v>
      </c>
    </row>
    <row r="1032" spans="1:14">
      <c r="B1032" s="268">
        <f>F1024</f>
        <v>3</v>
      </c>
      <c r="C1032" s="408">
        <v>7300</v>
      </c>
      <c r="D1032" s="500">
        <f>B1032*C1032</f>
        <v>21900</v>
      </c>
      <c r="E1032" s="500"/>
      <c r="F1032" s="285"/>
      <c r="G1032" s="286"/>
      <c r="N1032" t="str">
        <f t="shared" si="101"/>
        <v>ATK</v>
      </c>
    </row>
    <row r="1033" spans="1:14">
      <c r="B1033" s="268"/>
      <c r="C1033" s="260"/>
      <c r="D1033" s="500">
        <f t="shared" ref="D1033:D1035" si="104">B1033*C1033</f>
        <v>0</v>
      </c>
      <c r="E1033" s="500"/>
      <c r="F1033" s="285"/>
      <c r="G1033" s="286"/>
      <c r="N1033" t="str">
        <f t="shared" si="101"/>
        <v>ATK</v>
      </c>
    </row>
    <row r="1034" spans="1:14">
      <c r="B1034" s="268"/>
      <c r="C1034" s="289"/>
      <c r="D1034" s="500">
        <f t="shared" si="104"/>
        <v>0</v>
      </c>
      <c r="E1034" s="500"/>
      <c r="F1034" s="285"/>
      <c r="G1034" s="286"/>
      <c r="N1034" t="str">
        <f t="shared" si="101"/>
        <v>ATK</v>
      </c>
    </row>
    <row r="1035" spans="1:14">
      <c r="B1035" s="268"/>
      <c r="C1035" s="289"/>
      <c r="D1035" s="500">
        <f t="shared" si="104"/>
        <v>0</v>
      </c>
      <c r="E1035" s="500"/>
      <c r="F1035" s="285"/>
      <c r="G1035" s="286"/>
      <c r="N1035" t="str">
        <f t="shared" si="101"/>
        <v>ATK</v>
      </c>
    </row>
    <row r="1036" spans="1:14">
      <c r="B1036" s="501" t="s">
        <v>24</v>
      </c>
      <c r="C1036" s="501"/>
      <c r="D1036" s="501"/>
      <c r="E1036" s="501"/>
      <c r="F1036" s="276">
        <f>F1027+F1028-F1029</f>
        <v>0</v>
      </c>
      <c r="G1036" s="277">
        <f>G1027+G1028-G1029</f>
        <v>0</v>
      </c>
      <c r="N1036" t="str">
        <f t="shared" si="101"/>
        <v>ATK</v>
      </c>
    </row>
    <row r="1037" spans="1:14">
      <c r="N1037" t="str">
        <f t="shared" si="101"/>
        <v>ATK</v>
      </c>
    </row>
    <row r="1038" spans="1:14">
      <c r="B1038" s="502" t="s">
        <v>0</v>
      </c>
      <c r="C1038" s="502"/>
      <c r="D1038" s="502"/>
      <c r="E1038" s="502"/>
      <c r="F1038" s="502"/>
      <c r="G1038" s="502"/>
      <c r="N1038" t="str">
        <f t="shared" si="101"/>
        <v>ATK</v>
      </c>
    </row>
    <row r="1039" spans="1:14">
      <c r="N1039" t="str">
        <f t="shared" si="101"/>
        <v>ATK</v>
      </c>
    </row>
    <row r="1040" spans="1:14">
      <c r="A1040" s="250">
        <v>20</v>
      </c>
      <c r="B1040" s="252" t="s">
        <v>1</v>
      </c>
      <c r="C1040" s="253" t="e">
        <f>#REF!</f>
        <v>#REF!</v>
      </c>
      <c r="G1040" s="253"/>
      <c r="N1040" t="s">
        <v>524</v>
      </c>
    </row>
    <row r="1041" spans="2:14">
      <c r="B1041" s="252" t="s">
        <v>3</v>
      </c>
      <c r="C1041" s="253" t="s">
        <v>28</v>
      </c>
      <c r="G1041" s="253"/>
      <c r="N1041" t="str">
        <f t="shared" ref="N1041:N1087" si="105">N1040</f>
        <v>ATK</v>
      </c>
    </row>
    <row r="1042" spans="2:14">
      <c r="G1042" s="253"/>
      <c r="N1042" t="str">
        <f t="shared" si="105"/>
        <v>ATK</v>
      </c>
    </row>
    <row r="1043" spans="2:14" ht="15" customHeight="1">
      <c r="B1043" s="499" t="s">
        <v>5</v>
      </c>
      <c r="C1043" s="487" t="s">
        <v>6</v>
      </c>
      <c r="D1043" s="499" t="s">
        <v>7</v>
      </c>
      <c r="E1043" s="499"/>
      <c r="F1043" s="499"/>
      <c r="G1043" s="492" t="s">
        <v>8</v>
      </c>
      <c r="N1043" t="str">
        <f t="shared" si="105"/>
        <v>ATK</v>
      </c>
    </row>
    <row r="1044" spans="2:14">
      <c r="B1044" s="499"/>
      <c r="C1044" s="488"/>
      <c r="D1044" s="254" t="s">
        <v>9</v>
      </c>
      <c r="E1044" s="254" t="s">
        <v>10</v>
      </c>
      <c r="F1044" s="254" t="s">
        <v>11</v>
      </c>
      <c r="G1044" s="492"/>
      <c r="N1044" t="str">
        <f t="shared" si="105"/>
        <v>ATK</v>
      </c>
    </row>
    <row r="1045" spans="2:14">
      <c r="B1045" s="256">
        <v>46024</v>
      </c>
      <c r="C1045" s="260"/>
      <c r="D1045" s="258"/>
      <c r="E1045" s="258"/>
      <c r="F1045" s="258"/>
      <c r="G1045" s="257">
        <f>C1045*D1045</f>
        <v>0</v>
      </c>
      <c r="N1045" t="str">
        <f t="shared" si="105"/>
        <v>ATK</v>
      </c>
    </row>
    <row r="1046" spans="2:14">
      <c r="B1046" s="256"/>
      <c r="C1046" s="257"/>
      <c r="D1046" s="364"/>
      <c r="E1046" s="258"/>
      <c r="F1046" s="258"/>
      <c r="G1046" s="257">
        <f>C1046*D1046</f>
        <v>0</v>
      </c>
      <c r="N1046" t="str">
        <f t="shared" si="105"/>
        <v>ATK</v>
      </c>
    </row>
    <row r="1047" spans="2:14">
      <c r="B1047" s="429"/>
      <c r="C1047" s="257"/>
      <c r="D1047" s="364"/>
      <c r="E1047" s="258"/>
      <c r="F1047" s="258"/>
      <c r="G1047" s="257">
        <f>C1047*D1047</f>
        <v>0</v>
      </c>
      <c r="N1047" t="str">
        <f t="shared" si="105"/>
        <v>ATK</v>
      </c>
    </row>
    <row r="1048" spans="2:14">
      <c r="B1048" s="256"/>
      <c r="C1048" s="257"/>
      <c r="D1048" s="258"/>
      <c r="E1048" s="258"/>
      <c r="F1048" s="258"/>
      <c r="G1048" s="257">
        <f t="shared" ref="G1048:G1056" si="106">C1048*D1048</f>
        <v>0</v>
      </c>
      <c r="N1048" t="str">
        <f t="shared" si="105"/>
        <v>ATK</v>
      </c>
    </row>
    <row r="1049" spans="2:14">
      <c r="B1049" s="256"/>
      <c r="C1049" s="257"/>
      <c r="D1049" s="258"/>
      <c r="E1049" s="258"/>
      <c r="F1049" s="258"/>
      <c r="G1049" s="257">
        <f t="shared" si="106"/>
        <v>0</v>
      </c>
      <c r="N1049" t="str">
        <f t="shared" si="105"/>
        <v>ATK</v>
      </c>
    </row>
    <row r="1050" spans="2:14">
      <c r="B1050" s="267"/>
      <c r="C1050" s="96"/>
      <c r="D1050" s="266"/>
      <c r="E1050" s="273"/>
      <c r="F1050" s="258"/>
      <c r="G1050" s="257">
        <f t="shared" si="106"/>
        <v>0</v>
      </c>
      <c r="N1050" t="str">
        <f t="shared" si="105"/>
        <v>ATK</v>
      </c>
    </row>
    <row r="1051" spans="2:14">
      <c r="B1051" s="434"/>
      <c r="C1051" s="96"/>
      <c r="D1051" s="266"/>
      <c r="E1051" s="273"/>
      <c r="F1051" s="258"/>
      <c r="G1051" s="257">
        <f t="shared" si="106"/>
        <v>0</v>
      </c>
      <c r="N1051" t="str">
        <f t="shared" si="105"/>
        <v>ATK</v>
      </c>
    </row>
    <row r="1052" spans="2:14">
      <c r="B1052" s="434"/>
      <c r="C1052" s="96"/>
      <c r="D1052" s="266"/>
      <c r="E1052" s="273"/>
      <c r="F1052" s="258"/>
      <c r="G1052" s="257">
        <f t="shared" si="106"/>
        <v>0</v>
      </c>
      <c r="N1052" t="str">
        <f t="shared" si="105"/>
        <v>ATK</v>
      </c>
    </row>
    <row r="1053" spans="2:14">
      <c r="B1053" s="256"/>
      <c r="C1053" s="96"/>
      <c r="D1053" s="266"/>
      <c r="E1053" s="273"/>
      <c r="F1053" s="258"/>
      <c r="G1053" s="257">
        <f t="shared" si="106"/>
        <v>0</v>
      </c>
      <c r="N1053" t="str">
        <f t="shared" si="105"/>
        <v>ATK</v>
      </c>
    </row>
    <row r="1054" spans="2:14">
      <c r="B1054" s="256"/>
      <c r="C1054" s="260"/>
      <c r="D1054" s="266"/>
      <c r="E1054" s="273"/>
      <c r="F1054" s="258"/>
      <c r="G1054" s="257">
        <f t="shared" si="106"/>
        <v>0</v>
      </c>
      <c r="N1054" t="str">
        <f t="shared" si="105"/>
        <v>ATK</v>
      </c>
    </row>
    <row r="1055" spans="2:14">
      <c r="B1055" s="256"/>
      <c r="C1055" s="260"/>
      <c r="D1055" s="258"/>
      <c r="E1055" s="258"/>
      <c r="F1055" s="258"/>
      <c r="G1055" s="257">
        <f t="shared" si="106"/>
        <v>0</v>
      </c>
      <c r="N1055" t="str">
        <f t="shared" si="105"/>
        <v>ATK</v>
      </c>
    </row>
    <row r="1056" spans="2:14">
      <c r="B1056" s="256"/>
      <c r="C1056" s="96"/>
      <c r="D1056" s="266"/>
      <c r="E1056" s="273"/>
      <c r="F1056" s="258"/>
      <c r="G1056" s="257">
        <f t="shared" si="106"/>
        <v>0</v>
      </c>
      <c r="N1056" t="str">
        <f t="shared" si="105"/>
        <v>ATK</v>
      </c>
    </row>
    <row r="1057" spans="2:14">
      <c r="B1057" s="256"/>
      <c r="C1057" s="96"/>
      <c r="D1057" s="266"/>
      <c r="E1057" s="273"/>
      <c r="F1057" s="258"/>
      <c r="G1057" s="262">
        <f>D1057*C1057</f>
        <v>0</v>
      </c>
      <c r="N1057" t="str">
        <f t="shared" si="105"/>
        <v>ATK</v>
      </c>
    </row>
    <row r="1058" spans="2:14">
      <c r="B1058" s="256"/>
      <c r="C1058" s="96"/>
      <c r="D1058" s="266"/>
      <c r="E1058" s="273"/>
      <c r="F1058" s="258"/>
      <c r="G1058" s="262">
        <f>D1058*C1058</f>
        <v>0</v>
      </c>
      <c r="N1058" t="str">
        <f t="shared" si="105"/>
        <v>ATK</v>
      </c>
    </row>
    <row r="1059" spans="2:14">
      <c r="B1059" s="267"/>
      <c r="C1059" s="263"/>
      <c r="D1059" s="264"/>
      <c r="E1059" s="261"/>
      <c r="F1059" s="258"/>
      <c r="G1059" s="262"/>
      <c r="N1059" t="str">
        <f t="shared" si="105"/>
        <v>ATK</v>
      </c>
    </row>
    <row r="1060" spans="2:14">
      <c r="B1060" s="256"/>
      <c r="C1060" s="96"/>
      <c r="D1060" s="264"/>
      <c r="E1060" s="261"/>
      <c r="F1060" s="258"/>
      <c r="G1060" s="262">
        <f>C1060*D1060</f>
        <v>0</v>
      </c>
      <c r="N1060" t="str">
        <f t="shared" si="105"/>
        <v>ATK</v>
      </c>
    </row>
    <row r="1061" spans="2:14">
      <c r="B1061" s="256"/>
      <c r="C1061" s="96"/>
      <c r="D1061" s="264"/>
      <c r="E1061" s="261"/>
      <c r="F1061" s="258"/>
      <c r="G1061" s="262">
        <f>C1061*D1061</f>
        <v>0</v>
      </c>
      <c r="N1061" t="str">
        <f t="shared" si="105"/>
        <v>ATK</v>
      </c>
    </row>
    <row r="1062" spans="2:14">
      <c r="B1062" s="256"/>
      <c r="C1062" s="260"/>
      <c r="D1062" s="261"/>
      <c r="E1062" s="261"/>
      <c r="F1062" s="258"/>
      <c r="G1062" s="262">
        <f>D1062*C1062</f>
        <v>0</v>
      </c>
      <c r="N1062" t="str">
        <f t="shared" si="105"/>
        <v>ATK</v>
      </c>
    </row>
    <row r="1063" spans="2:14">
      <c r="B1063" s="256"/>
      <c r="C1063" s="96"/>
      <c r="D1063" s="264"/>
      <c r="E1063" s="261"/>
      <c r="F1063" s="258"/>
      <c r="G1063" s="262">
        <f t="shared" ref="G1063:G1064" si="107">D1063*C1063</f>
        <v>0</v>
      </c>
      <c r="N1063" t="str">
        <f t="shared" si="105"/>
        <v>ATK</v>
      </c>
    </row>
    <row r="1064" spans="2:14">
      <c r="B1064" s="256"/>
      <c r="C1064" s="260"/>
      <c r="D1064" s="264"/>
      <c r="E1064" s="264"/>
      <c r="F1064" s="258"/>
      <c r="G1064" s="262">
        <f t="shared" si="107"/>
        <v>0</v>
      </c>
      <c r="H1064" s="85">
        <v>0</v>
      </c>
      <c r="I1064" s="89" t="s">
        <v>13</v>
      </c>
      <c r="N1064" t="str">
        <f t="shared" si="105"/>
        <v>ATK</v>
      </c>
    </row>
    <row r="1065" spans="2:14">
      <c r="B1065" s="256"/>
      <c r="C1065" s="260"/>
      <c r="D1065" s="258"/>
      <c r="E1065" s="258"/>
      <c r="F1065" s="258"/>
      <c r="G1065" s="289">
        <f t="shared" ref="G1065:G1071" si="108">C1065*D1065</f>
        <v>0</v>
      </c>
      <c r="H1065" s="94">
        <v>0</v>
      </c>
      <c r="I1065" s="89" t="s">
        <v>14</v>
      </c>
      <c r="N1065" t="str">
        <f t="shared" si="105"/>
        <v>ATK</v>
      </c>
    </row>
    <row r="1066" spans="2:14">
      <c r="B1066" s="256"/>
      <c r="C1066" s="260"/>
      <c r="D1066" s="258"/>
      <c r="E1066" s="258"/>
      <c r="F1066" s="268"/>
      <c r="G1066" s="289"/>
      <c r="H1066" s="94"/>
      <c r="I1066" s="89"/>
      <c r="N1066" t="str">
        <f t="shared" si="105"/>
        <v>ATK</v>
      </c>
    </row>
    <row r="1067" spans="2:14">
      <c r="B1067" s="256"/>
      <c r="C1067" s="260"/>
      <c r="D1067" s="258"/>
      <c r="E1067" s="258"/>
      <c r="F1067" s="268"/>
      <c r="G1067" s="289"/>
      <c r="H1067" s="94"/>
      <c r="I1067" s="89"/>
      <c r="N1067" t="str">
        <f t="shared" si="105"/>
        <v>ATK</v>
      </c>
    </row>
    <row r="1068" spans="2:14">
      <c r="B1068" s="256"/>
      <c r="C1068" s="260"/>
      <c r="D1068" s="258"/>
      <c r="E1068" s="258"/>
      <c r="F1068" s="268"/>
      <c r="G1068" s="289"/>
      <c r="H1068" s="94"/>
      <c r="I1068" s="89"/>
      <c r="N1068" t="str">
        <f t="shared" si="105"/>
        <v>ATK</v>
      </c>
    </row>
    <row r="1069" spans="2:14">
      <c r="B1069" s="256"/>
      <c r="C1069" s="260"/>
      <c r="D1069" s="258"/>
      <c r="E1069" s="258"/>
      <c r="F1069" s="268"/>
      <c r="G1069" s="289"/>
      <c r="H1069" s="94"/>
      <c r="I1069" s="89"/>
      <c r="N1069" t="str">
        <f t="shared" si="105"/>
        <v>ATK</v>
      </c>
    </row>
    <row r="1070" spans="2:14">
      <c r="B1070" s="256"/>
      <c r="C1070" s="257"/>
      <c r="D1070" s="274"/>
      <c r="E1070" s="274"/>
      <c r="F1070" s="268"/>
      <c r="G1070" s="289">
        <f t="shared" ref="G1070" si="109">C1070*D1070</f>
        <v>0</v>
      </c>
      <c r="H1070" s="87">
        <v>0</v>
      </c>
      <c r="I1070" s="89" t="s">
        <v>15</v>
      </c>
      <c r="N1070" t="str">
        <f t="shared" si="105"/>
        <v>ATK</v>
      </c>
    </row>
    <row r="1071" spans="2:14">
      <c r="B1071" s="256"/>
      <c r="C1071" s="257"/>
      <c r="D1071" s="274"/>
      <c r="E1071" s="274"/>
      <c r="F1071" s="268"/>
      <c r="G1071" s="289">
        <f t="shared" si="108"/>
        <v>0</v>
      </c>
      <c r="N1071" t="str">
        <f t="shared" si="105"/>
        <v>ATK</v>
      </c>
    </row>
    <row r="1072" spans="2:14">
      <c r="B1072" s="493" t="s">
        <v>16</v>
      </c>
      <c r="C1072" s="494"/>
      <c r="D1072" s="276">
        <f>SUM(D1045:D1071)</f>
        <v>0</v>
      </c>
      <c r="E1072" s="276">
        <f>SUM(E1046:E1071)</f>
        <v>0</v>
      </c>
      <c r="F1072" s="276">
        <f t="shared" ref="F1072" si="110">D1072-E1072</f>
        <v>0</v>
      </c>
      <c r="G1072" s="277">
        <f>SUM(G1045:G1071)</f>
        <v>0</v>
      </c>
      <c r="N1072" t="str">
        <f t="shared" si="105"/>
        <v>ATK</v>
      </c>
    </row>
    <row r="1073" spans="1:14">
      <c r="N1073" t="str">
        <f t="shared" si="105"/>
        <v>ATK</v>
      </c>
    </row>
    <row r="1074" spans="1:14">
      <c r="B1074" s="493" t="s">
        <v>18</v>
      </c>
      <c r="C1074" s="495"/>
      <c r="D1074" s="495"/>
      <c r="E1074" s="494"/>
      <c r="F1074" s="276" t="s">
        <v>19</v>
      </c>
      <c r="G1074" s="279" t="s">
        <v>20</v>
      </c>
      <c r="N1074" t="str">
        <f t="shared" si="105"/>
        <v>ATK</v>
      </c>
    </row>
    <row r="1075" spans="1:14">
      <c r="B1075" s="496" t="str">
        <f>B1027</f>
        <v>Saldo Awal 2  Jan 2026</v>
      </c>
      <c r="C1075" s="497"/>
      <c r="D1075" s="497"/>
      <c r="E1075" s="498"/>
      <c r="F1075" s="276">
        <f>D1045</f>
        <v>0</v>
      </c>
      <c r="G1075" s="277">
        <f>G1045</f>
        <v>0</v>
      </c>
      <c r="N1075" t="str">
        <f t="shared" si="105"/>
        <v>ATK</v>
      </c>
    </row>
    <row r="1076" spans="1:14">
      <c r="B1076" s="496" t="str">
        <f>B1028</f>
        <v>Nilai Penerimaan Barang Persediaan Tahun 2026</v>
      </c>
      <c r="C1076" s="497"/>
      <c r="D1076" s="497"/>
      <c r="E1076" s="498"/>
      <c r="F1076" s="276">
        <f>D1072-F1075</f>
        <v>0</v>
      </c>
      <c r="G1076" s="277">
        <f>G1072-G1075</f>
        <v>0</v>
      </c>
      <c r="N1076" t="str">
        <f t="shared" si="105"/>
        <v>ATK</v>
      </c>
    </row>
    <row r="1077" spans="1:14">
      <c r="B1077" s="496" t="str">
        <f>B1029</f>
        <v>Saldo Akhir 31 Maret 2026</v>
      </c>
      <c r="C1077" s="497"/>
      <c r="D1077" s="497"/>
      <c r="E1077" s="498"/>
      <c r="F1077" s="280">
        <f>SUM(B1080:B1083)</f>
        <v>0</v>
      </c>
      <c r="G1077" s="281">
        <f>SUM(D1080:E1083)</f>
        <v>0</v>
      </c>
      <c r="N1077" t="str">
        <f t="shared" si="105"/>
        <v>ATK</v>
      </c>
    </row>
    <row r="1078" spans="1:14">
      <c r="B1078" s="282" t="s">
        <v>465</v>
      </c>
      <c r="C1078" s="283"/>
      <c r="D1078" s="283"/>
      <c r="E1078" s="284"/>
      <c r="F1078" s="285"/>
      <c r="G1078" s="286"/>
      <c r="N1078" t="str">
        <f t="shared" si="105"/>
        <v>ATK</v>
      </c>
    </row>
    <row r="1079" spans="1:14" ht="30">
      <c r="B1079" s="255" t="s">
        <v>22</v>
      </c>
      <c r="C1079" s="254" t="s">
        <v>23</v>
      </c>
      <c r="D1079" s="499" t="s">
        <v>20</v>
      </c>
      <c r="E1079" s="499"/>
      <c r="F1079" s="287"/>
      <c r="G1079" s="288"/>
      <c r="N1079" t="str">
        <f t="shared" si="105"/>
        <v>ATK</v>
      </c>
    </row>
    <row r="1080" spans="1:14">
      <c r="B1080" s="268">
        <f>F1072</f>
        <v>0</v>
      </c>
      <c r="C1080" s="260">
        <v>10500</v>
      </c>
      <c r="D1080" s="500">
        <f>B1080*C1080</f>
        <v>0</v>
      </c>
      <c r="E1080" s="500"/>
      <c r="F1080" s="285"/>
      <c r="G1080" s="286"/>
      <c r="N1080" t="str">
        <f t="shared" si="105"/>
        <v>ATK</v>
      </c>
    </row>
    <row r="1081" spans="1:14">
      <c r="B1081" s="268"/>
      <c r="C1081" s="257"/>
      <c r="D1081" s="500">
        <f t="shared" ref="D1081:D1083" si="111">B1081*C1081</f>
        <v>0</v>
      </c>
      <c r="E1081" s="500"/>
      <c r="F1081" s="285"/>
      <c r="G1081" s="286"/>
      <c r="N1081" t="str">
        <f t="shared" si="105"/>
        <v>ATK</v>
      </c>
    </row>
    <row r="1082" spans="1:14">
      <c r="B1082" s="268"/>
      <c r="C1082" s="289"/>
      <c r="D1082" s="500">
        <f t="shared" si="111"/>
        <v>0</v>
      </c>
      <c r="E1082" s="500"/>
      <c r="F1082" s="285"/>
      <c r="G1082" s="286"/>
      <c r="N1082" t="str">
        <f t="shared" si="105"/>
        <v>ATK</v>
      </c>
    </row>
    <row r="1083" spans="1:14">
      <c r="B1083" s="268"/>
      <c r="C1083" s="289"/>
      <c r="D1083" s="500">
        <f t="shared" si="111"/>
        <v>0</v>
      </c>
      <c r="E1083" s="500"/>
      <c r="F1083" s="285"/>
      <c r="G1083" s="286"/>
      <c r="N1083" t="str">
        <f t="shared" si="105"/>
        <v>ATK</v>
      </c>
    </row>
    <row r="1084" spans="1:14">
      <c r="B1084" s="501" t="s">
        <v>24</v>
      </c>
      <c r="C1084" s="501"/>
      <c r="D1084" s="501"/>
      <c r="E1084" s="501"/>
      <c r="F1084" s="276">
        <f>F1075+F1076-F1077</f>
        <v>0</v>
      </c>
      <c r="G1084" s="277">
        <f>G1075+G1076-G1077</f>
        <v>0</v>
      </c>
      <c r="N1084" t="str">
        <f t="shared" si="105"/>
        <v>ATK</v>
      </c>
    </row>
    <row r="1085" spans="1:14">
      <c r="N1085" t="str">
        <f t="shared" si="105"/>
        <v>ATK</v>
      </c>
    </row>
    <row r="1086" spans="1:14">
      <c r="B1086" s="502" t="s">
        <v>0</v>
      </c>
      <c r="C1086" s="502"/>
      <c r="D1086" s="502"/>
      <c r="E1086" s="502"/>
      <c r="F1086" s="502"/>
      <c r="G1086" s="502"/>
      <c r="N1086" t="str">
        <f t="shared" si="105"/>
        <v>ATK</v>
      </c>
    </row>
    <row r="1087" spans="1:14">
      <c r="N1087" t="str">
        <f t="shared" si="105"/>
        <v>ATK</v>
      </c>
    </row>
    <row r="1088" spans="1:14">
      <c r="A1088" s="250">
        <v>21</v>
      </c>
      <c r="B1088" s="252" t="s">
        <v>1</v>
      </c>
      <c r="C1088" s="367" t="e">
        <f>#REF!</f>
        <v>#REF!</v>
      </c>
      <c r="G1088" s="253"/>
      <c r="N1088" t="s">
        <v>524</v>
      </c>
    </row>
    <row r="1089" spans="2:14">
      <c r="B1089" s="252" t="s">
        <v>3</v>
      </c>
      <c r="C1089" s="253" t="s">
        <v>27</v>
      </c>
      <c r="G1089" s="253"/>
      <c r="N1089" t="str">
        <f t="shared" ref="N1089:N1126" si="112">N1088</f>
        <v>ATK</v>
      </c>
    </row>
    <row r="1090" spans="2:14">
      <c r="G1090" s="253"/>
      <c r="N1090" t="str">
        <f t="shared" si="112"/>
        <v>ATK</v>
      </c>
    </row>
    <row r="1091" spans="2:14" ht="15" customHeight="1">
      <c r="B1091" s="499" t="s">
        <v>5</v>
      </c>
      <c r="C1091" s="487" t="s">
        <v>6</v>
      </c>
      <c r="D1091" s="499" t="s">
        <v>7</v>
      </c>
      <c r="E1091" s="499"/>
      <c r="F1091" s="499"/>
      <c r="G1091" s="492" t="s">
        <v>8</v>
      </c>
      <c r="N1091" t="str">
        <f t="shared" si="112"/>
        <v>ATK</v>
      </c>
    </row>
    <row r="1092" spans="2:14">
      <c r="B1092" s="499"/>
      <c r="C1092" s="488"/>
      <c r="D1092" s="254" t="s">
        <v>9</v>
      </c>
      <c r="E1092" s="254" t="s">
        <v>10</v>
      </c>
      <c r="F1092" s="254" t="s">
        <v>11</v>
      </c>
      <c r="G1092" s="492"/>
      <c r="N1092" t="str">
        <f t="shared" si="112"/>
        <v>ATK</v>
      </c>
    </row>
    <row r="1093" spans="2:14">
      <c r="B1093" s="267">
        <v>46024</v>
      </c>
      <c r="C1093" s="257"/>
      <c r="D1093" s="258"/>
      <c r="E1093" s="258"/>
      <c r="F1093" s="258">
        <f>D1093-E1093</f>
        <v>0</v>
      </c>
      <c r="G1093" s="257">
        <f t="shared" ref="G1093:G1099" si="113">C1093*D1093</f>
        <v>0</v>
      </c>
      <c r="N1093" t="str">
        <f t="shared" si="112"/>
        <v>ATK</v>
      </c>
    </row>
    <row r="1094" spans="2:14">
      <c r="B1094" s="256"/>
      <c r="C1094" s="257"/>
      <c r="D1094" s="258"/>
      <c r="E1094" s="258"/>
      <c r="F1094" s="258"/>
      <c r="G1094" s="257">
        <f t="shared" si="113"/>
        <v>0</v>
      </c>
      <c r="N1094" t="str">
        <f t="shared" si="112"/>
        <v>ATK</v>
      </c>
    </row>
    <row r="1095" spans="2:14">
      <c r="B1095" s="407"/>
      <c r="C1095" s="257"/>
      <c r="D1095" s="258"/>
      <c r="E1095" s="258"/>
      <c r="F1095" s="258"/>
      <c r="G1095" s="257">
        <f t="shared" si="113"/>
        <v>0</v>
      </c>
      <c r="N1095" t="str">
        <f t="shared" si="112"/>
        <v>ATK</v>
      </c>
    </row>
    <row r="1096" spans="2:14">
      <c r="B1096" s="407"/>
      <c r="C1096" s="257"/>
      <c r="D1096" s="364"/>
      <c r="E1096" s="258"/>
      <c r="F1096" s="258"/>
      <c r="G1096" s="257">
        <f t="shared" si="113"/>
        <v>0</v>
      </c>
      <c r="N1096" t="str">
        <f t="shared" si="112"/>
        <v>ATK</v>
      </c>
    </row>
    <row r="1097" spans="2:14">
      <c r="B1097" s="407"/>
      <c r="C1097" s="257"/>
      <c r="D1097" s="364"/>
      <c r="E1097" s="258"/>
      <c r="F1097" s="258"/>
      <c r="G1097" s="257">
        <f t="shared" si="113"/>
        <v>0</v>
      </c>
      <c r="N1097" t="str">
        <f t="shared" si="112"/>
        <v>ATK</v>
      </c>
    </row>
    <row r="1098" spans="2:14">
      <c r="B1098" s="428"/>
      <c r="C1098" s="257"/>
      <c r="D1098" s="364"/>
      <c r="E1098" s="258"/>
      <c r="F1098" s="258"/>
      <c r="G1098" s="257">
        <f t="shared" si="113"/>
        <v>0</v>
      </c>
      <c r="N1098" t="str">
        <f t="shared" si="112"/>
        <v>ATK</v>
      </c>
    </row>
    <row r="1099" spans="2:14">
      <c r="B1099" s="256"/>
      <c r="C1099" s="257"/>
      <c r="D1099" s="258"/>
      <c r="E1099" s="258"/>
      <c r="F1099" s="258"/>
      <c r="G1099" s="257">
        <f t="shared" si="113"/>
        <v>0</v>
      </c>
      <c r="N1099" t="str">
        <f t="shared" si="112"/>
        <v>ATK</v>
      </c>
    </row>
    <row r="1100" spans="2:14">
      <c r="B1100" s="256"/>
      <c r="C1100" s="257"/>
      <c r="D1100" s="258"/>
      <c r="E1100" s="258"/>
      <c r="F1100" s="258"/>
      <c r="G1100" s="289">
        <f>C1100*D1100</f>
        <v>0</v>
      </c>
      <c r="N1100" t="str">
        <f t="shared" si="112"/>
        <v>ATK</v>
      </c>
    </row>
    <row r="1101" spans="2:14">
      <c r="B1101" s="256"/>
      <c r="C1101" s="257"/>
      <c r="D1101" s="258"/>
      <c r="E1101" s="258"/>
      <c r="F1101" s="268"/>
      <c r="G1101" s="289">
        <f t="shared" ref="G1101:G1109" si="114">C1101*D1101</f>
        <v>0</v>
      </c>
      <c r="N1101" t="str">
        <f t="shared" si="112"/>
        <v>ATK</v>
      </c>
    </row>
    <row r="1102" spans="2:14">
      <c r="B1102" s="302"/>
      <c r="C1102" s="349"/>
      <c r="D1102" s="274"/>
      <c r="E1102" s="274"/>
      <c r="F1102" s="268"/>
      <c r="G1102" s="289">
        <f t="shared" si="114"/>
        <v>0</v>
      </c>
      <c r="N1102" t="str">
        <f t="shared" si="112"/>
        <v>ATK</v>
      </c>
    </row>
    <row r="1103" spans="2:14">
      <c r="B1103" s="302"/>
      <c r="C1103" s="349"/>
      <c r="D1103" s="274"/>
      <c r="E1103" s="274"/>
      <c r="F1103" s="268"/>
      <c r="G1103" s="289">
        <f t="shared" si="114"/>
        <v>0</v>
      </c>
      <c r="N1103" t="str">
        <f t="shared" si="112"/>
        <v>ATK</v>
      </c>
    </row>
    <row r="1104" spans="2:14">
      <c r="B1104" s="302"/>
      <c r="C1104" s="349"/>
      <c r="D1104" s="274"/>
      <c r="E1104" s="274"/>
      <c r="F1104" s="268"/>
      <c r="G1104" s="289">
        <f t="shared" si="114"/>
        <v>0</v>
      </c>
      <c r="N1104" t="str">
        <f t="shared" si="112"/>
        <v>ATK</v>
      </c>
    </row>
    <row r="1105" spans="2:14">
      <c r="B1105" s="368"/>
      <c r="C1105" s="349"/>
      <c r="D1105" s="274"/>
      <c r="E1105" s="274"/>
      <c r="F1105" s="268"/>
      <c r="G1105" s="289">
        <f t="shared" si="114"/>
        <v>0</v>
      </c>
      <c r="N1105" t="str">
        <f t="shared" si="112"/>
        <v>ATK</v>
      </c>
    </row>
    <row r="1106" spans="2:14">
      <c r="B1106" s="302"/>
      <c r="C1106" s="349"/>
      <c r="D1106" s="274"/>
      <c r="E1106" s="274"/>
      <c r="F1106" s="268"/>
      <c r="G1106" s="289">
        <f t="shared" si="114"/>
        <v>0</v>
      </c>
      <c r="N1106" t="str">
        <f t="shared" si="112"/>
        <v>ATK</v>
      </c>
    </row>
    <row r="1107" spans="2:14">
      <c r="B1107" s="302"/>
      <c r="C1107" s="349"/>
      <c r="D1107" s="274"/>
      <c r="E1107" s="274"/>
      <c r="F1107" s="268"/>
      <c r="G1107" s="289">
        <f t="shared" si="114"/>
        <v>0</v>
      </c>
      <c r="N1107" t="str">
        <f t="shared" si="112"/>
        <v>ATK</v>
      </c>
    </row>
    <row r="1108" spans="2:14">
      <c r="B1108" s="302"/>
      <c r="C1108" s="349"/>
      <c r="D1108" s="274"/>
      <c r="E1108" s="274"/>
      <c r="F1108" s="268"/>
      <c r="G1108" s="289">
        <f t="shared" si="114"/>
        <v>0</v>
      </c>
      <c r="N1108" t="str">
        <f t="shared" si="112"/>
        <v>ATK</v>
      </c>
    </row>
    <row r="1109" spans="2:14">
      <c r="B1109" s="302"/>
      <c r="C1109" s="349"/>
      <c r="D1109" s="274"/>
      <c r="E1109" s="274"/>
      <c r="F1109" s="268"/>
      <c r="G1109" s="289">
        <f t="shared" si="114"/>
        <v>0</v>
      </c>
      <c r="H1109" s="206" t="s">
        <v>328</v>
      </c>
      <c r="N1109" t="str">
        <f t="shared" si="112"/>
        <v>ATK</v>
      </c>
    </row>
    <row r="1110" spans="2:14">
      <c r="B1110" s="493" t="s">
        <v>16</v>
      </c>
      <c r="C1110" s="494"/>
      <c r="D1110" s="276">
        <f>SUM(D1093:D1109)</f>
        <v>0</v>
      </c>
      <c r="E1110" s="276">
        <f>SUM(E1099:E1109)</f>
        <v>0</v>
      </c>
      <c r="F1110" s="276">
        <f>D1110-E1110</f>
        <v>0</v>
      </c>
      <c r="G1110" s="277">
        <f>SUM(G1093:G1109)</f>
        <v>0</v>
      </c>
      <c r="N1110" t="str">
        <f t="shared" si="112"/>
        <v>ATK</v>
      </c>
    </row>
    <row r="1111" spans="2:14">
      <c r="N1111" t="str">
        <f t="shared" si="112"/>
        <v>ATK</v>
      </c>
    </row>
    <row r="1112" spans="2:14">
      <c r="B1112" s="493" t="s">
        <v>18</v>
      </c>
      <c r="C1112" s="495"/>
      <c r="D1112" s="495"/>
      <c r="E1112" s="494"/>
      <c r="F1112" s="276" t="s">
        <v>19</v>
      </c>
      <c r="G1112" s="279" t="s">
        <v>20</v>
      </c>
      <c r="N1112" t="str">
        <f t="shared" si="112"/>
        <v>ATK</v>
      </c>
    </row>
    <row r="1113" spans="2:14">
      <c r="B1113" s="496" t="str">
        <f>B1075</f>
        <v>Saldo Awal 2  Jan 2026</v>
      </c>
      <c r="C1113" s="497"/>
      <c r="D1113" s="497"/>
      <c r="E1113" s="498"/>
      <c r="F1113" s="276">
        <f>D1093</f>
        <v>0</v>
      </c>
      <c r="G1113" s="277">
        <f>G1093</f>
        <v>0</v>
      </c>
      <c r="N1113" t="str">
        <f t="shared" si="112"/>
        <v>ATK</v>
      </c>
    </row>
    <row r="1114" spans="2:14">
      <c r="B1114" s="496" t="str">
        <f>B1076</f>
        <v>Nilai Penerimaan Barang Persediaan Tahun 2026</v>
      </c>
      <c r="C1114" s="497"/>
      <c r="D1114" s="497"/>
      <c r="E1114" s="498"/>
      <c r="F1114" s="276">
        <f>D1110-F1113</f>
        <v>0</v>
      </c>
      <c r="G1114" s="277">
        <f>G1110-G1113</f>
        <v>0</v>
      </c>
      <c r="N1114" t="str">
        <f t="shared" si="112"/>
        <v>ATK</v>
      </c>
    </row>
    <row r="1115" spans="2:14">
      <c r="B1115" s="496" t="s">
        <v>21</v>
      </c>
      <c r="C1115" s="497"/>
      <c r="D1115" s="497"/>
      <c r="E1115" s="498"/>
      <c r="F1115" s="280">
        <f>SUM(B1118:B1121)</f>
        <v>0</v>
      </c>
      <c r="G1115" s="281">
        <f>SUM(D1118:E1121)</f>
        <v>0</v>
      </c>
      <c r="N1115" t="str">
        <f t="shared" si="112"/>
        <v>ATK</v>
      </c>
    </row>
    <row r="1116" spans="2:14">
      <c r="B1116" s="282" t="s">
        <v>465</v>
      </c>
      <c r="C1116" s="283"/>
      <c r="D1116" s="283"/>
      <c r="E1116" s="284"/>
      <c r="F1116" s="285"/>
      <c r="G1116" s="286"/>
      <c r="N1116" t="str">
        <f t="shared" si="112"/>
        <v>ATK</v>
      </c>
    </row>
    <row r="1117" spans="2:14" ht="30">
      <c r="B1117" s="255" t="s">
        <v>22</v>
      </c>
      <c r="C1117" s="254" t="s">
        <v>23</v>
      </c>
      <c r="D1117" s="499" t="s">
        <v>20</v>
      </c>
      <c r="E1117" s="499"/>
      <c r="F1117" s="287"/>
      <c r="G1117" s="288"/>
      <c r="N1117" t="str">
        <f t="shared" si="112"/>
        <v>ATK</v>
      </c>
    </row>
    <row r="1118" spans="2:14">
      <c r="B1118" s="268"/>
      <c r="C1118" s="289"/>
      <c r="D1118" s="500">
        <f>B1118*C1118</f>
        <v>0</v>
      </c>
      <c r="E1118" s="500"/>
      <c r="F1118" s="285"/>
      <c r="G1118" s="286"/>
      <c r="N1118" t="str">
        <f t="shared" si="112"/>
        <v>ATK</v>
      </c>
    </row>
    <row r="1119" spans="2:14">
      <c r="B1119" s="268"/>
      <c r="C1119" s="289"/>
      <c r="D1119" s="500">
        <f t="shared" ref="D1119:D1121" si="115">B1119*C1119</f>
        <v>0</v>
      </c>
      <c r="E1119" s="500"/>
      <c r="F1119" s="285"/>
      <c r="G1119" s="286"/>
      <c r="N1119" t="str">
        <f t="shared" si="112"/>
        <v>ATK</v>
      </c>
    </row>
    <row r="1120" spans="2:14">
      <c r="B1120" s="268"/>
      <c r="C1120" s="289"/>
      <c r="D1120" s="500">
        <f t="shared" si="115"/>
        <v>0</v>
      </c>
      <c r="E1120" s="500"/>
      <c r="F1120" s="285"/>
      <c r="G1120" s="286"/>
      <c r="N1120" t="str">
        <f t="shared" si="112"/>
        <v>ATK</v>
      </c>
    </row>
    <row r="1121" spans="1:14">
      <c r="B1121" s="268"/>
      <c r="C1121" s="289"/>
      <c r="D1121" s="500">
        <f t="shared" si="115"/>
        <v>0</v>
      </c>
      <c r="E1121" s="500"/>
      <c r="F1121" s="285"/>
      <c r="G1121" s="286"/>
      <c r="N1121" t="str">
        <f t="shared" si="112"/>
        <v>ATK</v>
      </c>
    </row>
    <row r="1122" spans="1:14">
      <c r="B1122" s="501" t="s">
        <v>24</v>
      </c>
      <c r="C1122" s="501"/>
      <c r="D1122" s="501"/>
      <c r="E1122" s="501"/>
      <c r="F1122" s="276">
        <f>F1113+F1114-F1115</f>
        <v>0</v>
      </c>
      <c r="G1122" s="277">
        <f>G1113+G1114-G1115</f>
        <v>0</v>
      </c>
      <c r="N1122" t="str">
        <f t="shared" si="112"/>
        <v>ATK</v>
      </c>
    </row>
    <row r="1123" spans="1:14">
      <c r="N1123" t="str">
        <f t="shared" si="112"/>
        <v>ATK</v>
      </c>
    </row>
    <row r="1124" spans="1:14">
      <c r="N1124" t="str">
        <f t="shared" si="112"/>
        <v>ATK</v>
      </c>
    </row>
    <row r="1125" spans="1:14">
      <c r="B1125" s="502" t="s">
        <v>0</v>
      </c>
      <c r="C1125" s="502"/>
      <c r="D1125" s="502"/>
      <c r="E1125" s="502"/>
      <c r="F1125" s="502"/>
      <c r="G1125" s="502"/>
      <c r="N1125" t="str">
        <f t="shared" si="112"/>
        <v>ATK</v>
      </c>
    </row>
    <row r="1126" spans="1:14">
      <c r="N1126" t="str">
        <f t="shared" si="112"/>
        <v>ATK</v>
      </c>
    </row>
    <row r="1127" spans="1:14">
      <c r="A1127" s="250">
        <v>29</v>
      </c>
      <c r="B1127" s="252" t="s">
        <v>1</v>
      </c>
      <c r="C1127" s="253" t="str">
        <f>'Rekap Master'!B38</f>
        <v>Map plastik L</v>
      </c>
      <c r="G1127" s="253"/>
      <c r="N1127" t="s">
        <v>524</v>
      </c>
    </row>
    <row r="1128" spans="1:14">
      <c r="B1128" s="252" t="s">
        <v>3</v>
      </c>
      <c r="C1128" s="308" t="s">
        <v>28</v>
      </c>
      <c r="G1128" s="253"/>
      <c r="N1128" t="str">
        <f t="shared" ref="N1128:N1164" si="116">N1127</f>
        <v>ATK</v>
      </c>
    </row>
    <row r="1129" spans="1:14">
      <c r="G1129" s="253"/>
      <c r="N1129" t="str">
        <f t="shared" si="116"/>
        <v>ATK</v>
      </c>
    </row>
    <row r="1130" spans="1:14" ht="15" customHeight="1">
      <c r="B1130" s="499" t="s">
        <v>5</v>
      </c>
      <c r="C1130" s="487" t="s">
        <v>6</v>
      </c>
      <c r="D1130" s="499" t="s">
        <v>7</v>
      </c>
      <c r="E1130" s="499"/>
      <c r="F1130" s="499"/>
      <c r="G1130" s="492" t="s">
        <v>8</v>
      </c>
      <c r="N1130" t="str">
        <f t="shared" si="116"/>
        <v>ATK</v>
      </c>
    </row>
    <row r="1131" spans="1:14">
      <c r="B1131" s="499"/>
      <c r="C1131" s="488"/>
      <c r="D1131" s="254" t="s">
        <v>9</v>
      </c>
      <c r="E1131" s="254" t="s">
        <v>10</v>
      </c>
      <c r="F1131" s="254" t="s">
        <v>11</v>
      </c>
      <c r="G1131" s="492"/>
      <c r="N1131" t="str">
        <f t="shared" si="116"/>
        <v>ATK</v>
      </c>
    </row>
    <row r="1132" spans="1:14">
      <c r="B1132" s="267">
        <v>46024</v>
      </c>
      <c r="C1132" s="257">
        <v>18500</v>
      </c>
      <c r="D1132" s="258">
        <v>26</v>
      </c>
      <c r="E1132" s="258"/>
      <c r="F1132" s="258">
        <f>D1132-E1132</f>
        <v>26</v>
      </c>
      <c r="G1132" s="257">
        <f>C1132*D1132</f>
        <v>481000</v>
      </c>
      <c r="N1132" t="str">
        <f t="shared" si="116"/>
        <v>ATK</v>
      </c>
    </row>
    <row r="1133" spans="1:14">
      <c r="B1133" s="429"/>
      <c r="C1133" s="257"/>
      <c r="D1133" s="258"/>
      <c r="E1133" s="258"/>
      <c r="F1133" s="258"/>
      <c r="G1133" s="257">
        <f>C1133*D1133</f>
        <v>0</v>
      </c>
      <c r="N1133" t="str">
        <f t="shared" si="116"/>
        <v>ATK</v>
      </c>
    </row>
    <row r="1134" spans="1:14">
      <c r="B1134" s="434"/>
      <c r="C1134" s="257"/>
      <c r="D1134" s="271"/>
      <c r="E1134" s="258"/>
      <c r="F1134" s="258"/>
      <c r="G1134" s="289">
        <f t="shared" ref="G1134:G1147" si="117">C1134*D1134</f>
        <v>0</v>
      </c>
      <c r="N1134" t="str">
        <f t="shared" si="116"/>
        <v>ATK</v>
      </c>
    </row>
    <row r="1135" spans="1:14">
      <c r="B1135" s="434"/>
      <c r="C1135" s="257"/>
      <c r="D1135" s="271"/>
      <c r="E1135" s="258"/>
      <c r="F1135" s="258"/>
      <c r="G1135" s="289">
        <f t="shared" si="117"/>
        <v>0</v>
      </c>
      <c r="N1135" t="str">
        <f t="shared" si="116"/>
        <v>ATK</v>
      </c>
    </row>
    <row r="1136" spans="1:14">
      <c r="B1136" s="434"/>
      <c r="C1136" s="257"/>
      <c r="D1136" s="271"/>
      <c r="E1136" s="258"/>
      <c r="F1136" s="258"/>
      <c r="G1136" s="289">
        <f t="shared" si="117"/>
        <v>0</v>
      </c>
      <c r="N1136" t="str">
        <f t="shared" si="116"/>
        <v>ATK</v>
      </c>
    </row>
    <row r="1137" spans="2:14">
      <c r="B1137" s="434"/>
      <c r="C1137" s="370"/>
      <c r="D1137" s="371"/>
      <c r="E1137" s="372"/>
      <c r="F1137" s="258"/>
      <c r="G1137" s="289">
        <f t="shared" si="117"/>
        <v>0</v>
      </c>
      <c r="N1137" t="str">
        <f t="shared" si="116"/>
        <v>ATK</v>
      </c>
    </row>
    <row r="1138" spans="2:14">
      <c r="B1138" s="267"/>
      <c r="C1138" s="373"/>
      <c r="D1138" s="371"/>
      <c r="E1138" s="372"/>
      <c r="F1138" s="258"/>
      <c r="G1138" s="289">
        <f t="shared" si="117"/>
        <v>0</v>
      </c>
      <c r="N1138" t="str">
        <f t="shared" si="116"/>
        <v>ATK</v>
      </c>
    </row>
    <row r="1139" spans="2:14">
      <c r="B1139" s="434"/>
      <c r="C1139" s="373"/>
      <c r="D1139" s="371"/>
      <c r="E1139" s="372"/>
      <c r="F1139" s="258"/>
      <c r="G1139" s="289">
        <f t="shared" si="117"/>
        <v>0</v>
      </c>
      <c r="N1139" t="str">
        <f t="shared" si="116"/>
        <v>ATK</v>
      </c>
    </row>
    <row r="1140" spans="2:14">
      <c r="B1140" s="369"/>
      <c r="C1140" s="373"/>
      <c r="D1140" s="371"/>
      <c r="E1140" s="372"/>
      <c r="F1140" s="258"/>
      <c r="G1140" s="289">
        <f t="shared" si="117"/>
        <v>0</v>
      </c>
      <c r="H1140" s="98">
        <v>0</v>
      </c>
      <c r="I1140" s="89" t="s">
        <v>12</v>
      </c>
      <c r="N1140" t="str">
        <f t="shared" si="116"/>
        <v>ATK</v>
      </c>
    </row>
    <row r="1141" spans="2:14">
      <c r="B1141" s="256"/>
      <c r="C1141" s="257"/>
      <c r="D1141" s="271"/>
      <c r="E1141" s="258"/>
      <c r="F1141" s="258"/>
      <c r="G1141" s="289">
        <f t="shared" si="117"/>
        <v>0</v>
      </c>
      <c r="H1141" s="85">
        <v>0</v>
      </c>
      <c r="I1141" s="89" t="s">
        <v>13</v>
      </c>
      <c r="N1141" t="str">
        <f t="shared" si="116"/>
        <v>ATK</v>
      </c>
    </row>
    <row r="1142" spans="2:14">
      <c r="B1142" s="256"/>
      <c r="C1142" s="257"/>
      <c r="D1142" s="271"/>
      <c r="E1142" s="258"/>
      <c r="F1142" s="258"/>
      <c r="G1142" s="289">
        <f t="shared" si="117"/>
        <v>0</v>
      </c>
      <c r="H1142" s="85"/>
      <c r="I1142" s="89"/>
      <c r="N1142" t="str">
        <f t="shared" si="116"/>
        <v>ATK</v>
      </c>
    </row>
    <row r="1143" spans="2:14">
      <c r="B1143" s="256"/>
      <c r="C1143" s="257"/>
      <c r="D1143" s="271"/>
      <c r="E1143" s="258"/>
      <c r="F1143" s="258"/>
      <c r="G1143" s="289">
        <f t="shared" si="117"/>
        <v>0</v>
      </c>
      <c r="H1143" s="94">
        <v>0</v>
      </c>
      <c r="I1143" s="89" t="s">
        <v>14</v>
      </c>
      <c r="N1143" t="str">
        <f t="shared" si="116"/>
        <v>ATK</v>
      </c>
    </row>
    <row r="1144" spans="2:14">
      <c r="B1144" s="256"/>
      <c r="C1144" s="257"/>
      <c r="D1144" s="271"/>
      <c r="E1144" s="258"/>
      <c r="F1144" s="258"/>
      <c r="G1144" s="289"/>
      <c r="H1144" s="87">
        <v>0</v>
      </c>
      <c r="I1144" s="89" t="s">
        <v>15</v>
      </c>
      <c r="N1144" t="str">
        <f t="shared" si="116"/>
        <v>ATK</v>
      </c>
    </row>
    <row r="1145" spans="2:14">
      <c r="B1145" s="256"/>
      <c r="C1145" s="257"/>
      <c r="D1145" s="271"/>
      <c r="E1145" s="258"/>
      <c r="F1145" s="258"/>
      <c r="G1145" s="289">
        <f t="shared" ref="G1145" si="118">C1145*D1145</f>
        <v>0</v>
      </c>
      <c r="H1145" s="99"/>
      <c r="I1145" s="89"/>
      <c r="N1145" t="str">
        <f t="shared" si="116"/>
        <v>ATK</v>
      </c>
    </row>
    <row r="1146" spans="2:14">
      <c r="B1146" s="256"/>
      <c r="C1146" s="257"/>
      <c r="D1146" s="271"/>
      <c r="E1146" s="258"/>
      <c r="F1146" s="258"/>
      <c r="G1146" s="289"/>
      <c r="H1146" s="99"/>
      <c r="I1146" s="89"/>
      <c r="N1146" t="str">
        <f t="shared" si="116"/>
        <v>ATK</v>
      </c>
    </row>
    <row r="1147" spans="2:14">
      <c r="B1147" s="256"/>
      <c r="C1147" s="257"/>
      <c r="D1147" s="271"/>
      <c r="E1147" s="258"/>
      <c r="F1147" s="258"/>
      <c r="G1147" s="289">
        <f t="shared" si="117"/>
        <v>0</v>
      </c>
      <c r="H1147" s="95"/>
      <c r="I1147" s="89"/>
      <c r="N1147" t="str">
        <f t="shared" si="116"/>
        <v>ATK</v>
      </c>
    </row>
    <row r="1148" spans="2:14">
      <c r="B1148" s="493" t="s">
        <v>16</v>
      </c>
      <c r="C1148" s="494"/>
      <c r="D1148" s="276">
        <f>SUM(D1132:D1147)</f>
        <v>26</v>
      </c>
      <c r="E1148" s="276">
        <f>SUM(E1132:E1147)</f>
        <v>0</v>
      </c>
      <c r="F1148" s="276">
        <f t="shared" ref="F1148" si="119">D1148-E1148</f>
        <v>26</v>
      </c>
      <c r="G1148" s="277">
        <f>SUM(G1132:G1147)</f>
        <v>481000</v>
      </c>
      <c r="N1148" t="str">
        <f t="shared" si="116"/>
        <v>ATK</v>
      </c>
    </row>
    <row r="1149" spans="2:14">
      <c r="N1149" t="str">
        <f t="shared" si="116"/>
        <v>ATK</v>
      </c>
    </row>
    <row r="1150" spans="2:14">
      <c r="B1150" s="493" t="s">
        <v>18</v>
      </c>
      <c r="C1150" s="495"/>
      <c r="D1150" s="495"/>
      <c r="E1150" s="494"/>
      <c r="F1150" s="276" t="s">
        <v>19</v>
      </c>
      <c r="G1150" s="279" t="s">
        <v>20</v>
      </c>
      <c r="N1150" t="str">
        <f t="shared" si="116"/>
        <v>ATK</v>
      </c>
    </row>
    <row r="1151" spans="2:14">
      <c r="B1151" s="496" t="str">
        <f>B1113</f>
        <v>Saldo Awal 2  Jan 2026</v>
      </c>
      <c r="C1151" s="497"/>
      <c r="D1151" s="497"/>
      <c r="E1151" s="498"/>
      <c r="F1151" s="276">
        <f>D1132</f>
        <v>26</v>
      </c>
      <c r="G1151" s="277">
        <f>G1132</f>
        <v>481000</v>
      </c>
      <c r="N1151" t="str">
        <f t="shared" si="116"/>
        <v>ATK</v>
      </c>
    </row>
    <row r="1152" spans="2:14">
      <c r="B1152" s="496" t="str">
        <f>B1114</f>
        <v>Nilai Penerimaan Barang Persediaan Tahun 2026</v>
      </c>
      <c r="C1152" s="497"/>
      <c r="D1152" s="497"/>
      <c r="E1152" s="498"/>
      <c r="F1152" s="276">
        <f>D1148-F1151</f>
        <v>0</v>
      </c>
      <c r="G1152" s="277">
        <f>G1148-G1151</f>
        <v>0</v>
      </c>
      <c r="N1152" t="str">
        <f t="shared" si="116"/>
        <v>ATK</v>
      </c>
    </row>
    <row r="1153" spans="1:14">
      <c r="B1153" s="496" t="str">
        <f>B1077</f>
        <v>Saldo Akhir 31 Maret 2026</v>
      </c>
      <c r="C1153" s="497"/>
      <c r="D1153" s="497"/>
      <c r="E1153" s="498"/>
      <c r="F1153" s="280">
        <f>SUM(B1156:B1159)</f>
        <v>26</v>
      </c>
      <c r="G1153" s="281">
        <f>SUM(D1156:E1159)</f>
        <v>481000</v>
      </c>
      <c r="N1153" t="str">
        <f t="shared" si="116"/>
        <v>ATK</v>
      </c>
    </row>
    <row r="1154" spans="1:14">
      <c r="B1154" s="282" t="s">
        <v>465</v>
      </c>
      <c r="C1154" s="283"/>
      <c r="D1154" s="283"/>
      <c r="E1154" s="284"/>
      <c r="F1154" s="285"/>
      <c r="G1154" s="286"/>
      <c r="N1154" t="str">
        <f t="shared" si="116"/>
        <v>ATK</v>
      </c>
    </row>
    <row r="1155" spans="1:14" ht="30">
      <c r="B1155" s="255" t="s">
        <v>22</v>
      </c>
      <c r="C1155" s="254" t="s">
        <v>23</v>
      </c>
      <c r="D1155" s="499" t="s">
        <v>20</v>
      </c>
      <c r="E1155" s="499"/>
      <c r="F1155" s="287"/>
      <c r="G1155" s="288"/>
      <c r="N1155" t="str">
        <f t="shared" si="116"/>
        <v>ATK</v>
      </c>
    </row>
    <row r="1156" spans="1:14">
      <c r="B1156" s="268">
        <f>F1148</f>
        <v>26</v>
      </c>
      <c r="C1156" s="257">
        <v>18500</v>
      </c>
      <c r="D1156" s="500">
        <f>B1156*C1156</f>
        <v>481000</v>
      </c>
      <c r="E1156" s="500"/>
      <c r="F1156" s="285"/>
      <c r="G1156" s="286"/>
      <c r="N1156" t="str">
        <f t="shared" si="116"/>
        <v>ATK</v>
      </c>
    </row>
    <row r="1157" spans="1:14">
      <c r="B1157" s="268"/>
      <c r="C1157" s="257"/>
      <c r="D1157" s="500">
        <f t="shared" ref="D1157:D1159" si="120">B1157*C1157</f>
        <v>0</v>
      </c>
      <c r="E1157" s="500"/>
      <c r="F1157" s="285"/>
      <c r="G1157" s="286"/>
      <c r="N1157" t="str">
        <f t="shared" si="116"/>
        <v>ATK</v>
      </c>
    </row>
    <row r="1158" spans="1:14">
      <c r="B1158" s="268"/>
      <c r="C1158" s="289"/>
      <c r="D1158" s="500">
        <f t="shared" si="120"/>
        <v>0</v>
      </c>
      <c r="E1158" s="500"/>
      <c r="F1158" s="285"/>
      <c r="G1158" s="286"/>
      <c r="N1158" t="str">
        <f t="shared" si="116"/>
        <v>ATK</v>
      </c>
    </row>
    <row r="1159" spans="1:14">
      <c r="B1159" s="268"/>
      <c r="C1159" s="289"/>
      <c r="D1159" s="500">
        <f t="shared" si="120"/>
        <v>0</v>
      </c>
      <c r="E1159" s="500"/>
      <c r="F1159" s="285"/>
      <c r="G1159" s="286"/>
      <c r="N1159" t="str">
        <f t="shared" si="116"/>
        <v>ATK</v>
      </c>
    </row>
    <row r="1160" spans="1:14">
      <c r="B1160" s="501" t="s">
        <v>24</v>
      </c>
      <c r="C1160" s="501"/>
      <c r="D1160" s="501"/>
      <c r="E1160" s="501"/>
      <c r="F1160" s="276">
        <f>F1151+F1152-F1153</f>
        <v>0</v>
      </c>
      <c r="G1160" s="277">
        <f>G1151+G1152-G1153</f>
        <v>0</v>
      </c>
      <c r="N1160" t="str">
        <f t="shared" si="116"/>
        <v>ATK</v>
      </c>
    </row>
    <row r="1161" spans="1:14">
      <c r="N1161" t="str">
        <f t="shared" si="116"/>
        <v>ATK</v>
      </c>
    </row>
    <row r="1162" spans="1:14">
      <c r="N1162" t="str">
        <f t="shared" si="116"/>
        <v>ATK</v>
      </c>
    </row>
    <row r="1163" spans="1:14">
      <c r="B1163" s="502" t="s">
        <v>0</v>
      </c>
      <c r="C1163" s="502"/>
      <c r="D1163" s="502"/>
      <c r="E1163" s="502"/>
      <c r="F1163" s="502"/>
      <c r="G1163" s="502"/>
      <c r="N1163" t="str">
        <f t="shared" si="116"/>
        <v>ATK</v>
      </c>
    </row>
    <row r="1164" spans="1:14">
      <c r="N1164" t="str">
        <f t="shared" si="116"/>
        <v>ATK</v>
      </c>
    </row>
    <row r="1165" spans="1:14">
      <c r="A1165" s="250">
        <v>30</v>
      </c>
      <c r="B1165" s="252" t="s">
        <v>1</v>
      </c>
      <c r="C1165" s="253" t="str">
        <f>'Rekap Master'!B39</f>
        <v>Buku doubl folio 200 lbr</v>
      </c>
      <c r="G1165" s="253"/>
      <c r="N1165" t="s">
        <v>524</v>
      </c>
    </row>
    <row r="1166" spans="1:14">
      <c r="B1166" s="252" t="s">
        <v>3</v>
      </c>
      <c r="C1166" s="253" t="s">
        <v>25</v>
      </c>
      <c r="G1166" s="253"/>
      <c r="N1166" t="str">
        <f t="shared" ref="N1166:N1198" si="121">N1165</f>
        <v>ATK</v>
      </c>
    </row>
    <row r="1167" spans="1:14">
      <c r="G1167" s="253"/>
      <c r="N1167" t="str">
        <f t="shared" si="121"/>
        <v>ATK</v>
      </c>
    </row>
    <row r="1168" spans="1:14" ht="15" customHeight="1">
      <c r="B1168" s="499" t="s">
        <v>5</v>
      </c>
      <c r="C1168" s="487" t="s">
        <v>6</v>
      </c>
      <c r="D1168" s="499" t="s">
        <v>7</v>
      </c>
      <c r="E1168" s="499"/>
      <c r="F1168" s="499"/>
      <c r="G1168" s="492" t="s">
        <v>8</v>
      </c>
      <c r="N1168" t="str">
        <f t="shared" si="121"/>
        <v>ATK</v>
      </c>
    </row>
    <row r="1169" spans="2:14">
      <c r="B1169" s="499"/>
      <c r="C1169" s="488"/>
      <c r="D1169" s="254" t="s">
        <v>9</v>
      </c>
      <c r="E1169" s="254" t="s">
        <v>10</v>
      </c>
      <c r="F1169" s="254" t="s">
        <v>11</v>
      </c>
      <c r="G1169" s="492"/>
      <c r="N1169" t="str">
        <f t="shared" si="121"/>
        <v>ATK</v>
      </c>
    </row>
    <row r="1170" spans="2:14">
      <c r="B1170" s="267">
        <v>46024</v>
      </c>
      <c r="C1170" s="257"/>
      <c r="D1170" s="258"/>
      <c r="E1170" s="258"/>
      <c r="F1170" s="258"/>
      <c r="G1170" s="257">
        <f>C1170*D1170</f>
        <v>0</v>
      </c>
      <c r="N1170" t="str">
        <f t="shared" si="121"/>
        <v>ATK</v>
      </c>
    </row>
    <row r="1171" spans="2:14">
      <c r="B1171" s="267"/>
      <c r="C1171" s="293"/>
      <c r="D1171" s="268"/>
      <c r="E1171" s="258"/>
      <c r="F1171" s="301"/>
      <c r="G1171" s="289">
        <f>C1171*D1171</f>
        <v>0</v>
      </c>
      <c r="N1171" t="str">
        <f t="shared" si="121"/>
        <v>ATK</v>
      </c>
    </row>
    <row r="1172" spans="2:14">
      <c r="B1172" s="267"/>
      <c r="C1172" s="257"/>
      <c r="D1172" s="271"/>
      <c r="E1172" s="258"/>
      <c r="F1172" s="301"/>
      <c r="G1172" s="289">
        <f t="shared" ref="G1172:G1181" si="122">C1172*D1172</f>
        <v>0</v>
      </c>
      <c r="N1172" t="str">
        <f t="shared" si="121"/>
        <v>ATK</v>
      </c>
    </row>
    <row r="1173" spans="2:14">
      <c r="B1173" s="256"/>
      <c r="C1173" s="257"/>
      <c r="D1173" s="271"/>
      <c r="E1173" s="258"/>
      <c r="F1173" s="301"/>
      <c r="G1173" s="289">
        <f t="shared" si="122"/>
        <v>0</v>
      </c>
      <c r="N1173" t="str">
        <f t="shared" si="121"/>
        <v>ATK</v>
      </c>
    </row>
    <row r="1174" spans="2:14">
      <c r="B1174" s="256"/>
      <c r="C1174" s="257"/>
      <c r="D1174" s="271"/>
      <c r="E1174" s="258"/>
      <c r="F1174" s="301"/>
      <c r="G1174" s="289">
        <f t="shared" si="122"/>
        <v>0</v>
      </c>
      <c r="N1174" t="str">
        <f t="shared" si="121"/>
        <v>ATK</v>
      </c>
    </row>
    <row r="1175" spans="2:14">
      <c r="B1175" s="275"/>
      <c r="C1175" s="257"/>
      <c r="D1175" s="274"/>
      <c r="E1175" s="274"/>
      <c r="F1175" s="268"/>
      <c r="G1175" s="289">
        <f t="shared" si="122"/>
        <v>0</v>
      </c>
      <c r="N1175" t="str">
        <f t="shared" si="121"/>
        <v>ATK</v>
      </c>
    </row>
    <row r="1176" spans="2:14">
      <c r="B1176" s="302"/>
      <c r="C1176" s="257"/>
      <c r="D1176" s="271"/>
      <c r="E1176" s="271"/>
      <c r="F1176" s="268"/>
      <c r="G1176" s="289">
        <f t="shared" si="122"/>
        <v>0</v>
      </c>
      <c r="N1176" t="str">
        <f t="shared" si="121"/>
        <v>ATK</v>
      </c>
    </row>
    <row r="1177" spans="2:14">
      <c r="B1177" s="275"/>
      <c r="C1177" s="257"/>
      <c r="D1177" s="274"/>
      <c r="E1177" s="274"/>
      <c r="F1177" s="268"/>
      <c r="G1177" s="289">
        <f t="shared" si="122"/>
        <v>0</v>
      </c>
      <c r="H1177" s="98">
        <v>1</v>
      </c>
      <c r="I1177" s="89" t="s">
        <v>12</v>
      </c>
      <c r="N1177" t="str">
        <f t="shared" si="121"/>
        <v>ATK</v>
      </c>
    </row>
    <row r="1178" spans="2:14">
      <c r="B1178" s="302"/>
      <c r="C1178" s="257"/>
      <c r="D1178" s="274"/>
      <c r="E1178" s="274"/>
      <c r="F1178" s="268"/>
      <c r="G1178" s="289">
        <f t="shared" si="122"/>
        <v>0</v>
      </c>
      <c r="H1178" s="85">
        <v>0</v>
      </c>
      <c r="I1178" s="89" t="s">
        <v>13</v>
      </c>
      <c r="N1178" t="str">
        <f t="shared" si="121"/>
        <v>ATK</v>
      </c>
    </row>
    <row r="1179" spans="2:14">
      <c r="B1179" s="302"/>
      <c r="C1179" s="257"/>
      <c r="D1179" s="274"/>
      <c r="E1179" s="274"/>
      <c r="F1179" s="268"/>
      <c r="G1179" s="289">
        <f t="shared" si="122"/>
        <v>0</v>
      </c>
      <c r="H1179" s="94">
        <v>0</v>
      </c>
      <c r="I1179" s="89" t="s">
        <v>14</v>
      </c>
      <c r="N1179" t="str">
        <f t="shared" si="121"/>
        <v>ATK</v>
      </c>
    </row>
    <row r="1180" spans="2:14">
      <c r="B1180" s="302"/>
      <c r="C1180" s="257"/>
      <c r="D1180" s="274"/>
      <c r="E1180" s="274"/>
      <c r="F1180" s="268"/>
      <c r="G1180" s="289">
        <f t="shared" si="122"/>
        <v>0</v>
      </c>
      <c r="H1180" s="87">
        <v>0</v>
      </c>
      <c r="I1180" s="89" t="s">
        <v>15</v>
      </c>
      <c r="N1180" t="str">
        <f t="shared" si="121"/>
        <v>ATK</v>
      </c>
    </row>
    <row r="1181" spans="2:14">
      <c r="B1181" s="302"/>
      <c r="C1181" s="257"/>
      <c r="D1181" s="274"/>
      <c r="E1181" s="274"/>
      <c r="F1181" s="268"/>
      <c r="G1181" s="289">
        <f t="shared" si="122"/>
        <v>0</v>
      </c>
      <c r="N1181" t="str">
        <f t="shared" si="121"/>
        <v>ATK</v>
      </c>
    </row>
    <row r="1182" spans="2:14">
      <c r="B1182" s="507" t="s">
        <v>16</v>
      </c>
      <c r="C1182" s="507"/>
      <c r="D1182" s="276">
        <f>SUM(D1170:D1181)</f>
        <v>0</v>
      </c>
      <c r="E1182" s="276">
        <f>SUM(E1171:E1181)</f>
        <v>0</v>
      </c>
      <c r="F1182" s="276">
        <f>D1182-E1182</f>
        <v>0</v>
      </c>
      <c r="G1182" s="277">
        <f>SUM(G1170:G1181)</f>
        <v>0</v>
      </c>
      <c r="N1182" t="str">
        <f t="shared" si="121"/>
        <v>ATK</v>
      </c>
    </row>
    <row r="1183" spans="2:14">
      <c r="N1183" t="str">
        <f t="shared" si="121"/>
        <v>ATK</v>
      </c>
    </row>
    <row r="1184" spans="2:14">
      <c r="B1184" s="493" t="s">
        <v>18</v>
      </c>
      <c r="C1184" s="495"/>
      <c r="D1184" s="495"/>
      <c r="E1184" s="494"/>
      <c r="F1184" s="276" t="s">
        <v>19</v>
      </c>
      <c r="G1184" s="279" t="s">
        <v>20</v>
      </c>
      <c r="N1184" t="str">
        <f t="shared" si="121"/>
        <v>ATK</v>
      </c>
    </row>
    <row r="1185" spans="1:14">
      <c r="B1185" s="496" t="str">
        <f>B1151</f>
        <v>Saldo Awal 2  Jan 2026</v>
      </c>
      <c r="C1185" s="497"/>
      <c r="D1185" s="497"/>
      <c r="E1185" s="498"/>
      <c r="F1185" s="276">
        <f>D1170</f>
        <v>0</v>
      </c>
      <c r="G1185" s="277">
        <f>G1170</f>
        <v>0</v>
      </c>
      <c r="N1185" t="str">
        <f t="shared" si="121"/>
        <v>ATK</v>
      </c>
    </row>
    <row r="1186" spans="1:14">
      <c r="B1186" s="496" t="str">
        <f>B1152</f>
        <v>Nilai Penerimaan Barang Persediaan Tahun 2026</v>
      </c>
      <c r="C1186" s="497"/>
      <c r="D1186" s="497"/>
      <c r="E1186" s="498"/>
      <c r="F1186" s="276">
        <f>D1182-F1185</f>
        <v>0</v>
      </c>
      <c r="G1186" s="277">
        <f>G1182-G1185</f>
        <v>0</v>
      </c>
      <c r="N1186" t="str">
        <f t="shared" si="121"/>
        <v>ATK</v>
      </c>
    </row>
    <row r="1187" spans="1:14">
      <c r="B1187" s="496" t="str">
        <f>B1153</f>
        <v>Saldo Akhir 31 Maret 2026</v>
      </c>
      <c r="C1187" s="497"/>
      <c r="D1187" s="497"/>
      <c r="E1187" s="498"/>
      <c r="F1187" s="280">
        <f>SUM(B1190:B1193)</f>
        <v>0</v>
      </c>
      <c r="G1187" s="281">
        <f>SUM(D1190:E1193)</f>
        <v>0</v>
      </c>
      <c r="N1187" t="str">
        <f t="shared" si="121"/>
        <v>ATK</v>
      </c>
    </row>
    <row r="1188" spans="1:14">
      <c r="B1188" s="282" t="s">
        <v>465</v>
      </c>
      <c r="C1188" s="283"/>
      <c r="D1188" s="283"/>
      <c r="E1188" s="284"/>
      <c r="F1188" s="285"/>
      <c r="G1188" s="286"/>
      <c r="N1188" t="str">
        <f t="shared" si="121"/>
        <v>ATK</v>
      </c>
    </row>
    <row r="1189" spans="1:14" ht="30">
      <c r="B1189" s="255" t="s">
        <v>22</v>
      </c>
      <c r="C1189" s="254" t="s">
        <v>23</v>
      </c>
      <c r="D1189" s="499" t="s">
        <v>20</v>
      </c>
      <c r="E1189" s="499"/>
      <c r="F1189" s="287"/>
      <c r="G1189" s="288"/>
      <c r="N1189" t="str">
        <f t="shared" si="121"/>
        <v>ATK</v>
      </c>
    </row>
    <row r="1190" spans="1:14">
      <c r="B1190" s="268">
        <f>F1182</f>
        <v>0</v>
      </c>
      <c r="C1190" s="257">
        <v>38000</v>
      </c>
      <c r="D1190" s="500">
        <f>B1190*C1190</f>
        <v>0</v>
      </c>
      <c r="E1190" s="500"/>
      <c r="F1190" s="285"/>
      <c r="G1190" s="286"/>
      <c r="N1190" t="str">
        <f t="shared" si="121"/>
        <v>ATK</v>
      </c>
    </row>
    <row r="1191" spans="1:14">
      <c r="B1191" s="268"/>
      <c r="C1191" s="289"/>
      <c r="D1191" s="500">
        <f t="shared" ref="D1191:D1193" si="123">B1191*C1191</f>
        <v>0</v>
      </c>
      <c r="E1191" s="500"/>
      <c r="F1191" s="285"/>
      <c r="G1191" s="286"/>
      <c r="N1191" t="str">
        <f t="shared" si="121"/>
        <v>ATK</v>
      </c>
    </row>
    <row r="1192" spans="1:14">
      <c r="B1192" s="268"/>
      <c r="C1192" s="289"/>
      <c r="D1192" s="500">
        <f t="shared" si="123"/>
        <v>0</v>
      </c>
      <c r="E1192" s="500"/>
      <c r="F1192" s="285"/>
      <c r="G1192" s="286"/>
      <c r="N1192" t="str">
        <f t="shared" si="121"/>
        <v>ATK</v>
      </c>
    </row>
    <row r="1193" spans="1:14">
      <c r="B1193" s="268"/>
      <c r="C1193" s="289"/>
      <c r="D1193" s="500">
        <f t="shared" si="123"/>
        <v>0</v>
      </c>
      <c r="E1193" s="500"/>
      <c r="F1193" s="285"/>
      <c r="G1193" s="286"/>
      <c r="N1193" t="str">
        <f t="shared" si="121"/>
        <v>ATK</v>
      </c>
    </row>
    <row r="1194" spans="1:14">
      <c r="B1194" s="501" t="s">
        <v>24</v>
      </c>
      <c r="C1194" s="501"/>
      <c r="D1194" s="501"/>
      <c r="E1194" s="501"/>
      <c r="F1194" s="276">
        <f>F1185+F1186-F1187</f>
        <v>0</v>
      </c>
      <c r="G1194" s="277">
        <f>G1185+G1186-G1187</f>
        <v>0</v>
      </c>
      <c r="N1194" t="str">
        <f t="shared" si="121"/>
        <v>ATK</v>
      </c>
    </row>
    <row r="1195" spans="1:14">
      <c r="N1195" t="str">
        <f t="shared" si="121"/>
        <v>ATK</v>
      </c>
    </row>
    <row r="1196" spans="1:14">
      <c r="N1196" t="str">
        <f t="shared" si="121"/>
        <v>ATK</v>
      </c>
    </row>
    <row r="1197" spans="1:14">
      <c r="B1197" s="502" t="s">
        <v>0</v>
      </c>
      <c r="C1197" s="502"/>
      <c r="D1197" s="502"/>
      <c r="E1197" s="502"/>
      <c r="F1197" s="502"/>
      <c r="G1197" s="502"/>
      <c r="N1197" t="str">
        <f t="shared" si="121"/>
        <v>ATK</v>
      </c>
    </row>
    <row r="1198" spans="1:14">
      <c r="N1198" t="str">
        <f t="shared" si="121"/>
        <v>ATK</v>
      </c>
    </row>
    <row r="1199" spans="1:14">
      <c r="A1199" s="250">
        <v>31</v>
      </c>
      <c r="B1199" s="252" t="s">
        <v>1</v>
      </c>
      <c r="C1199" s="253" t="e">
        <f>#REF!</f>
        <v>#REF!</v>
      </c>
      <c r="G1199" s="253"/>
      <c r="N1199" t="s">
        <v>524</v>
      </c>
    </row>
    <row r="1200" spans="1:14">
      <c r="B1200" s="252" t="s">
        <v>3</v>
      </c>
      <c r="C1200" s="253" t="s">
        <v>27</v>
      </c>
      <c r="G1200" s="253"/>
      <c r="N1200" t="str">
        <f t="shared" ref="N1200:N1235" si="124">N1199</f>
        <v>ATK</v>
      </c>
    </row>
    <row r="1201" spans="2:14">
      <c r="G1201" s="253"/>
      <c r="N1201" t="str">
        <f t="shared" si="124"/>
        <v>ATK</v>
      </c>
    </row>
    <row r="1202" spans="2:14" ht="15" customHeight="1">
      <c r="B1202" s="499" t="s">
        <v>5</v>
      </c>
      <c r="C1202" s="487" t="s">
        <v>6</v>
      </c>
      <c r="D1202" s="499" t="s">
        <v>7</v>
      </c>
      <c r="E1202" s="499"/>
      <c r="F1202" s="499"/>
      <c r="G1202" s="492" t="s">
        <v>8</v>
      </c>
      <c r="N1202" t="str">
        <f t="shared" si="124"/>
        <v>ATK</v>
      </c>
    </row>
    <row r="1203" spans="2:14">
      <c r="B1203" s="499"/>
      <c r="C1203" s="488"/>
      <c r="D1203" s="254" t="s">
        <v>9</v>
      </c>
      <c r="E1203" s="254" t="s">
        <v>10</v>
      </c>
      <c r="F1203" s="254" t="s">
        <v>11</v>
      </c>
      <c r="G1203" s="492"/>
      <c r="N1203" t="str">
        <f t="shared" si="124"/>
        <v>ATK</v>
      </c>
    </row>
    <row r="1204" spans="2:14">
      <c r="B1204" s="267">
        <v>46024</v>
      </c>
      <c r="C1204" s="257"/>
      <c r="D1204" s="258"/>
      <c r="E1204" s="258"/>
      <c r="F1204" s="258"/>
      <c r="G1204" s="257">
        <f>C1204*D1204</f>
        <v>0</v>
      </c>
      <c r="N1204" t="str">
        <f t="shared" si="124"/>
        <v>ATK</v>
      </c>
    </row>
    <row r="1205" spans="2:14">
      <c r="B1205" s="267"/>
      <c r="C1205" s="293"/>
      <c r="D1205" s="268"/>
      <c r="E1205" s="258"/>
      <c r="F1205" s="258"/>
      <c r="G1205" s="289">
        <f>C1205*D1205</f>
        <v>0</v>
      </c>
      <c r="N1205" t="str">
        <f t="shared" si="124"/>
        <v>ATK</v>
      </c>
    </row>
    <row r="1206" spans="2:14">
      <c r="B1206" s="434"/>
      <c r="C1206" s="257"/>
      <c r="D1206" s="258"/>
      <c r="E1206" s="258"/>
      <c r="F1206" s="258"/>
      <c r="G1206" s="262">
        <f>D1206*C1206</f>
        <v>0</v>
      </c>
      <c r="N1206" t="str">
        <f t="shared" si="124"/>
        <v>ATK</v>
      </c>
    </row>
    <row r="1207" spans="2:14">
      <c r="B1207" s="434"/>
      <c r="C1207" s="260"/>
      <c r="D1207" s="261"/>
      <c r="E1207" s="261"/>
      <c r="F1207" s="258"/>
      <c r="G1207" s="262">
        <f>D1207*C1207</f>
        <v>0</v>
      </c>
      <c r="N1207" t="str">
        <f t="shared" si="124"/>
        <v>ATK</v>
      </c>
    </row>
    <row r="1208" spans="2:14">
      <c r="B1208" s="330"/>
      <c r="C1208" s="374"/>
      <c r="D1208" s="264"/>
      <c r="E1208" s="261"/>
      <c r="F1208" s="258"/>
      <c r="G1208" s="262"/>
      <c r="N1208" t="str">
        <f t="shared" si="124"/>
        <v>ATK</v>
      </c>
    </row>
    <row r="1209" spans="2:14">
      <c r="B1209" s="330"/>
      <c r="C1209" s="263"/>
      <c r="D1209" s="264"/>
      <c r="E1209" s="261"/>
      <c r="F1209" s="258"/>
      <c r="G1209" s="262"/>
      <c r="N1209" t="str">
        <f t="shared" si="124"/>
        <v>ATK</v>
      </c>
    </row>
    <row r="1210" spans="2:14">
      <c r="B1210" s="330"/>
      <c r="C1210" s="269"/>
      <c r="D1210" s="264"/>
      <c r="E1210" s="261"/>
      <c r="F1210" s="258"/>
      <c r="G1210" s="262"/>
      <c r="N1210" t="str">
        <f t="shared" si="124"/>
        <v>ATK</v>
      </c>
    </row>
    <row r="1211" spans="2:14">
      <c r="B1211" s="330"/>
      <c r="C1211" s="269"/>
      <c r="D1211" s="264"/>
      <c r="E1211" s="261"/>
      <c r="F1211" s="258"/>
      <c r="G1211" s="262">
        <f>D1211*C1211</f>
        <v>0</v>
      </c>
      <c r="N1211" t="str">
        <f t="shared" si="124"/>
        <v>ATK</v>
      </c>
    </row>
    <row r="1212" spans="2:14">
      <c r="B1212" s="330"/>
      <c r="C1212" s="375"/>
      <c r="D1212" s="355"/>
      <c r="E1212" s="296"/>
      <c r="F1212" s="258"/>
      <c r="G1212" s="262"/>
      <c r="N1212" t="str">
        <f t="shared" si="124"/>
        <v>ATK</v>
      </c>
    </row>
    <row r="1213" spans="2:14">
      <c r="B1213" s="256"/>
      <c r="C1213" s="257"/>
      <c r="D1213" s="376"/>
      <c r="E1213" s="376"/>
      <c r="F1213" s="258"/>
      <c r="G1213" s="289">
        <f t="shared" ref="G1213:G1218" si="125">C1213*D1213</f>
        <v>0</v>
      </c>
      <c r="N1213" t="str">
        <f t="shared" si="124"/>
        <v>ATK</v>
      </c>
    </row>
    <row r="1214" spans="2:14">
      <c r="B1214" s="256"/>
      <c r="C1214" s="257"/>
      <c r="D1214" s="376"/>
      <c r="E1214" s="376"/>
      <c r="F1214" s="268"/>
      <c r="G1214" s="289">
        <f t="shared" si="125"/>
        <v>0</v>
      </c>
      <c r="N1214" t="str">
        <f t="shared" si="124"/>
        <v>ATK</v>
      </c>
    </row>
    <row r="1215" spans="2:14">
      <c r="B1215" s="256"/>
      <c r="C1215" s="257"/>
      <c r="D1215" s="376"/>
      <c r="E1215" s="376"/>
      <c r="F1215" s="268"/>
      <c r="G1215" s="289">
        <f t="shared" si="125"/>
        <v>0</v>
      </c>
      <c r="N1215" t="str">
        <f t="shared" si="124"/>
        <v>ATK</v>
      </c>
    </row>
    <row r="1216" spans="2:14">
      <c r="B1216" s="256"/>
      <c r="C1216" s="257"/>
      <c r="D1216" s="376"/>
      <c r="E1216" s="376"/>
      <c r="F1216" s="268"/>
      <c r="G1216" s="289">
        <f t="shared" si="125"/>
        <v>0</v>
      </c>
      <c r="N1216" t="str">
        <f t="shared" si="124"/>
        <v>ATK</v>
      </c>
    </row>
    <row r="1217" spans="2:14">
      <c r="B1217" s="298"/>
      <c r="C1217" s="257"/>
      <c r="D1217" s="376"/>
      <c r="E1217" s="376"/>
      <c r="F1217" s="268"/>
      <c r="G1217" s="289">
        <f t="shared" si="125"/>
        <v>0</v>
      </c>
      <c r="N1217" t="str">
        <f t="shared" si="124"/>
        <v>ATK</v>
      </c>
    </row>
    <row r="1218" spans="2:14">
      <c r="B1218" s="298"/>
      <c r="C1218" s="257"/>
      <c r="D1218" s="376"/>
      <c r="E1218" s="376"/>
      <c r="F1218" s="268"/>
      <c r="G1218" s="289">
        <f t="shared" si="125"/>
        <v>0</v>
      </c>
      <c r="N1218" t="str">
        <f t="shared" si="124"/>
        <v>ATK</v>
      </c>
    </row>
    <row r="1219" spans="2:14">
      <c r="B1219" s="493" t="s">
        <v>16</v>
      </c>
      <c r="C1219" s="494"/>
      <c r="D1219" s="276">
        <f>SUM(D1204:D1218)</f>
        <v>0</v>
      </c>
      <c r="E1219" s="276">
        <f>SUM(E1204:E1218)</f>
        <v>0</v>
      </c>
      <c r="F1219" s="276">
        <f>D1219-E1219</f>
        <v>0</v>
      </c>
      <c r="G1219" s="277">
        <f>SUM(G1204:G1218)</f>
        <v>0</v>
      </c>
      <c r="N1219" t="str">
        <f t="shared" si="124"/>
        <v>ATK</v>
      </c>
    </row>
    <row r="1220" spans="2:14">
      <c r="N1220" t="str">
        <f t="shared" si="124"/>
        <v>ATK</v>
      </c>
    </row>
    <row r="1221" spans="2:14">
      <c r="B1221" s="493" t="s">
        <v>18</v>
      </c>
      <c r="C1221" s="495"/>
      <c r="D1221" s="495"/>
      <c r="E1221" s="494"/>
      <c r="F1221" s="276" t="s">
        <v>19</v>
      </c>
      <c r="G1221" s="279" t="s">
        <v>20</v>
      </c>
      <c r="N1221" t="str">
        <f t="shared" si="124"/>
        <v>ATK</v>
      </c>
    </row>
    <row r="1222" spans="2:14">
      <c r="B1222" s="496" t="str">
        <f>B1185</f>
        <v>Saldo Awal 2  Jan 2026</v>
      </c>
      <c r="C1222" s="497"/>
      <c r="D1222" s="497"/>
      <c r="E1222" s="498"/>
      <c r="F1222" s="276">
        <f>D1204</f>
        <v>0</v>
      </c>
      <c r="G1222" s="277">
        <f>G1204</f>
        <v>0</v>
      </c>
      <c r="N1222" t="str">
        <f t="shared" si="124"/>
        <v>ATK</v>
      </c>
    </row>
    <row r="1223" spans="2:14">
      <c r="B1223" s="496" t="str">
        <f>B1186</f>
        <v>Nilai Penerimaan Barang Persediaan Tahun 2026</v>
      </c>
      <c r="C1223" s="497"/>
      <c r="D1223" s="497"/>
      <c r="E1223" s="498"/>
      <c r="F1223" s="276">
        <f>D1219-F1222</f>
        <v>0</v>
      </c>
      <c r="G1223" s="277">
        <f>G1219-G1222</f>
        <v>0</v>
      </c>
      <c r="N1223" t="str">
        <f t="shared" si="124"/>
        <v>ATK</v>
      </c>
    </row>
    <row r="1224" spans="2:14">
      <c r="B1224" s="496" t="str">
        <f>B1187</f>
        <v>Saldo Akhir 31 Maret 2026</v>
      </c>
      <c r="C1224" s="497"/>
      <c r="D1224" s="497"/>
      <c r="E1224" s="498"/>
      <c r="F1224" s="280">
        <f>SUM(B1227:B1230)</f>
        <v>0</v>
      </c>
      <c r="G1224" s="281">
        <f>SUM(D1227:E1230)</f>
        <v>0</v>
      </c>
      <c r="N1224" t="str">
        <f t="shared" si="124"/>
        <v>ATK</v>
      </c>
    </row>
    <row r="1225" spans="2:14">
      <c r="B1225" s="282" t="s">
        <v>465</v>
      </c>
      <c r="C1225" s="283"/>
      <c r="D1225" s="283"/>
      <c r="E1225" s="284"/>
      <c r="F1225" s="285"/>
      <c r="G1225" s="286"/>
      <c r="N1225" t="str">
        <f t="shared" si="124"/>
        <v>ATK</v>
      </c>
    </row>
    <row r="1226" spans="2:14" ht="30">
      <c r="B1226" s="255" t="s">
        <v>22</v>
      </c>
      <c r="C1226" s="254" t="s">
        <v>23</v>
      </c>
      <c r="D1226" s="499" t="s">
        <v>20</v>
      </c>
      <c r="E1226" s="499"/>
      <c r="F1226" s="287"/>
      <c r="G1226" s="288"/>
      <c r="N1226" t="str">
        <f t="shared" si="124"/>
        <v>ATK</v>
      </c>
    </row>
    <row r="1227" spans="2:14">
      <c r="B1227" s="268">
        <f>F1219</f>
        <v>0</v>
      </c>
      <c r="C1227" s="257">
        <v>2220</v>
      </c>
      <c r="D1227" s="500">
        <f>B1227*C1227</f>
        <v>0</v>
      </c>
      <c r="E1227" s="500"/>
      <c r="F1227" s="285"/>
      <c r="G1227" s="286"/>
      <c r="N1227" t="str">
        <f t="shared" si="124"/>
        <v>ATK</v>
      </c>
    </row>
    <row r="1228" spans="2:14">
      <c r="B1228" s="268"/>
      <c r="C1228" s="257"/>
      <c r="D1228" s="500">
        <f t="shared" ref="D1228:D1230" si="126">B1228*C1228</f>
        <v>0</v>
      </c>
      <c r="E1228" s="500"/>
      <c r="F1228" s="285"/>
      <c r="G1228" s="286"/>
      <c r="N1228" t="str">
        <f t="shared" si="124"/>
        <v>ATK</v>
      </c>
    </row>
    <row r="1229" spans="2:14">
      <c r="B1229" s="268"/>
      <c r="C1229" s="289"/>
      <c r="D1229" s="500">
        <f t="shared" si="126"/>
        <v>0</v>
      </c>
      <c r="E1229" s="500"/>
      <c r="F1229" s="285"/>
      <c r="G1229" s="286"/>
      <c r="N1229" t="str">
        <f t="shared" si="124"/>
        <v>ATK</v>
      </c>
    </row>
    <row r="1230" spans="2:14">
      <c r="B1230" s="268"/>
      <c r="C1230" s="289"/>
      <c r="D1230" s="500">
        <f t="shared" si="126"/>
        <v>0</v>
      </c>
      <c r="E1230" s="500"/>
      <c r="F1230" s="285"/>
      <c r="G1230" s="286"/>
      <c r="N1230" t="str">
        <f t="shared" si="124"/>
        <v>ATK</v>
      </c>
    </row>
    <row r="1231" spans="2:14">
      <c r="B1231" s="501" t="s">
        <v>24</v>
      </c>
      <c r="C1231" s="501"/>
      <c r="D1231" s="501"/>
      <c r="E1231" s="501"/>
      <c r="F1231" s="276">
        <f>F1222+F1223-F1224</f>
        <v>0</v>
      </c>
      <c r="G1231" s="277">
        <f>G1222+G1223-G1224</f>
        <v>0</v>
      </c>
      <c r="N1231" t="str">
        <f t="shared" si="124"/>
        <v>ATK</v>
      </c>
    </row>
    <row r="1232" spans="2:14">
      <c r="N1232" t="str">
        <f t="shared" si="124"/>
        <v>ATK</v>
      </c>
    </row>
    <row r="1233" spans="1:14">
      <c r="N1233" t="str">
        <f t="shared" si="124"/>
        <v>ATK</v>
      </c>
    </row>
    <row r="1234" spans="1:14">
      <c r="B1234" s="502" t="s">
        <v>0</v>
      </c>
      <c r="C1234" s="502"/>
      <c r="D1234" s="502"/>
      <c r="E1234" s="502"/>
      <c r="F1234" s="502"/>
      <c r="G1234" s="502"/>
      <c r="N1234" t="str">
        <f t="shared" si="124"/>
        <v>ATK</v>
      </c>
    </row>
    <row r="1235" spans="1:14">
      <c r="N1235" t="str">
        <f t="shared" si="124"/>
        <v>ATK</v>
      </c>
    </row>
    <row r="1236" spans="1:14">
      <c r="A1236" s="250">
        <v>25</v>
      </c>
      <c r="B1236" s="252" t="s">
        <v>1</v>
      </c>
      <c r="C1236" s="253" t="e">
        <f>#REF!</f>
        <v>#REF!</v>
      </c>
      <c r="G1236" s="253"/>
      <c r="N1236" t="s">
        <v>524</v>
      </c>
    </row>
    <row r="1237" spans="1:14">
      <c r="B1237" s="252" t="s">
        <v>3</v>
      </c>
      <c r="C1237" s="253" t="s">
        <v>27</v>
      </c>
      <c r="G1237" s="253"/>
      <c r="N1237" t="str">
        <f t="shared" ref="N1237:N1273" si="127">N1236</f>
        <v>ATK</v>
      </c>
    </row>
    <row r="1238" spans="1:14">
      <c r="G1238" s="253"/>
      <c r="N1238" t="str">
        <f t="shared" si="127"/>
        <v>ATK</v>
      </c>
    </row>
    <row r="1239" spans="1:14" ht="15" customHeight="1">
      <c r="B1239" s="499" t="s">
        <v>5</v>
      </c>
      <c r="C1239" s="487" t="s">
        <v>6</v>
      </c>
      <c r="D1239" s="499" t="s">
        <v>7</v>
      </c>
      <c r="E1239" s="499"/>
      <c r="F1239" s="499"/>
      <c r="G1239" s="492" t="s">
        <v>8</v>
      </c>
      <c r="N1239" t="str">
        <f t="shared" si="127"/>
        <v>ATK</v>
      </c>
    </row>
    <row r="1240" spans="1:14">
      <c r="B1240" s="499"/>
      <c r="C1240" s="488"/>
      <c r="D1240" s="254" t="s">
        <v>9</v>
      </c>
      <c r="E1240" s="254" t="s">
        <v>10</v>
      </c>
      <c r="F1240" s="254" t="s">
        <v>11</v>
      </c>
      <c r="G1240" s="492"/>
      <c r="N1240" t="str">
        <f t="shared" si="127"/>
        <v>ATK</v>
      </c>
    </row>
    <row r="1241" spans="1:14">
      <c r="B1241" s="267">
        <v>46024</v>
      </c>
      <c r="C1241" s="257">
        <v>11000</v>
      </c>
      <c r="D1241" s="258">
        <v>12</v>
      </c>
      <c r="E1241" s="258"/>
      <c r="F1241" s="258">
        <f>D1241-E1241</f>
        <v>12</v>
      </c>
      <c r="G1241" s="257">
        <f>C1241*D1241</f>
        <v>132000</v>
      </c>
      <c r="N1241" t="str">
        <f t="shared" si="127"/>
        <v>ATK</v>
      </c>
    </row>
    <row r="1242" spans="1:14">
      <c r="B1242" s="267">
        <v>46042</v>
      </c>
      <c r="C1242" s="293"/>
      <c r="D1242" s="258"/>
      <c r="E1242" s="258">
        <v>3</v>
      </c>
      <c r="F1242" s="258"/>
      <c r="G1242" s="257">
        <f>C1242*D1242</f>
        <v>0</v>
      </c>
      <c r="N1242" t="str">
        <f t="shared" si="127"/>
        <v>ATK</v>
      </c>
    </row>
    <row r="1243" spans="1:14">
      <c r="B1243" s="256">
        <v>46072</v>
      </c>
      <c r="C1243" s="257">
        <v>8880</v>
      </c>
      <c r="D1243" s="258">
        <v>3</v>
      </c>
      <c r="E1243" s="258">
        <v>2</v>
      </c>
      <c r="F1243" s="258"/>
      <c r="G1243" s="257">
        <f>C1243*D1243</f>
        <v>26640</v>
      </c>
      <c r="N1243" t="str">
        <f t="shared" si="127"/>
        <v>ATK</v>
      </c>
    </row>
    <row r="1244" spans="1:14">
      <c r="B1244" s="256">
        <v>46097</v>
      </c>
      <c r="C1244" s="293"/>
      <c r="D1244" s="268"/>
      <c r="E1244" s="258">
        <v>1</v>
      </c>
      <c r="F1244" s="258"/>
      <c r="G1244" s="257">
        <f>C1244*D1244</f>
        <v>0</v>
      </c>
      <c r="N1244" t="str">
        <f t="shared" si="127"/>
        <v>ATK</v>
      </c>
    </row>
    <row r="1245" spans="1:14">
      <c r="B1245" s="267"/>
      <c r="C1245" s="293"/>
      <c r="D1245" s="268"/>
      <c r="E1245" s="261"/>
      <c r="F1245" s="258"/>
      <c r="G1245" s="257">
        <f t="shared" ref="G1245:G1246" si="128">C1245*D1245</f>
        <v>0</v>
      </c>
      <c r="N1245" t="str">
        <f t="shared" si="127"/>
        <v>ATK</v>
      </c>
    </row>
    <row r="1246" spans="1:14">
      <c r="B1246" s="267"/>
      <c r="C1246" s="293"/>
      <c r="D1246" s="268"/>
      <c r="E1246" s="261"/>
      <c r="F1246" s="258"/>
      <c r="G1246" s="257">
        <f t="shared" si="128"/>
        <v>0</v>
      </c>
      <c r="N1246" t="str">
        <f t="shared" si="127"/>
        <v>ATK</v>
      </c>
    </row>
    <row r="1247" spans="1:14">
      <c r="B1247" s="267"/>
      <c r="C1247" s="293"/>
      <c r="D1247" s="268"/>
      <c r="E1247" s="261"/>
      <c r="F1247" s="258"/>
      <c r="G1247" s="262">
        <f>D1247*C1247</f>
        <v>0</v>
      </c>
      <c r="N1247" t="str">
        <f t="shared" si="127"/>
        <v>ATK</v>
      </c>
    </row>
    <row r="1248" spans="1:14">
      <c r="B1248" s="267"/>
      <c r="C1248" s="257"/>
      <c r="D1248" s="271"/>
      <c r="E1248" s="258"/>
      <c r="F1248" s="258"/>
      <c r="G1248" s="257">
        <f t="shared" ref="G1248:G1249" si="129">C1248*D1248</f>
        <v>0</v>
      </c>
      <c r="N1248" t="str">
        <f t="shared" si="127"/>
        <v>ATK</v>
      </c>
    </row>
    <row r="1249" spans="2:14">
      <c r="B1249" s="267"/>
      <c r="C1249" s="81"/>
      <c r="D1249" s="266"/>
      <c r="E1249" s="268"/>
      <c r="F1249" s="258"/>
      <c r="G1249" s="272">
        <f t="shared" si="129"/>
        <v>0</v>
      </c>
      <c r="N1249" t="str">
        <f t="shared" si="127"/>
        <v>ATK</v>
      </c>
    </row>
    <row r="1250" spans="2:14">
      <c r="B1250" s="256"/>
      <c r="C1250" s="81"/>
      <c r="D1250" s="266"/>
      <c r="E1250" s="268"/>
      <c r="F1250" s="258"/>
      <c r="G1250" s="272"/>
      <c r="N1250" t="str">
        <f t="shared" si="127"/>
        <v>ATK</v>
      </c>
    </row>
    <row r="1251" spans="2:14">
      <c r="B1251" s="256"/>
      <c r="C1251" s="81"/>
      <c r="D1251" s="266"/>
      <c r="E1251" s="268"/>
      <c r="F1251" s="258"/>
      <c r="G1251" s="272"/>
      <c r="N1251" t="str">
        <f t="shared" si="127"/>
        <v>ATK</v>
      </c>
    </row>
    <row r="1252" spans="2:14">
      <c r="B1252" s="377"/>
      <c r="C1252" s="81"/>
      <c r="D1252" s="266"/>
      <c r="E1252" s="273"/>
      <c r="F1252" s="258"/>
      <c r="G1252" s="272">
        <f>C1252*D1252</f>
        <v>0</v>
      </c>
      <c r="N1252" t="str">
        <f t="shared" si="127"/>
        <v>ATK</v>
      </c>
    </row>
    <row r="1253" spans="2:14">
      <c r="B1253" s="302"/>
      <c r="C1253" s="257"/>
      <c r="D1253" s="271"/>
      <c r="E1253" s="258"/>
      <c r="F1253" s="258"/>
      <c r="G1253" s="257">
        <f t="shared" ref="G1253:G1254" si="130">C1253*D1253</f>
        <v>0</v>
      </c>
      <c r="H1253" s="98">
        <v>1</v>
      </c>
      <c r="I1253" s="89" t="s">
        <v>12</v>
      </c>
      <c r="N1253" t="str">
        <f t="shared" si="127"/>
        <v>ATK</v>
      </c>
    </row>
    <row r="1254" spans="2:14">
      <c r="B1254" s="302"/>
      <c r="C1254" s="257"/>
      <c r="D1254" s="376"/>
      <c r="E1254" s="376"/>
      <c r="F1254" s="258"/>
      <c r="G1254" s="289">
        <f t="shared" si="130"/>
        <v>0</v>
      </c>
      <c r="H1254" s="85">
        <v>0</v>
      </c>
      <c r="I1254" s="89" t="s">
        <v>13</v>
      </c>
      <c r="N1254" t="str">
        <f t="shared" si="127"/>
        <v>ATK</v>
      </c>
    </row>
    <row r="1255" spans="2:14">
      <c r="B1255" s="275"/>
      <c r="C1255" s="257"/>
      <c r="D1255" s="376"/>
      <c r="E1255" s="376"/>
      <c r="F1255" s="258"/>
      <c r="G1255" s="289"/>
      <c r="H1255" s="94">
        <v>0</v>
      </c>
      <c r="I1255" s="89" t="s">
        <v>14</v>
      </c>
      <c r="N1255" t="str">
        <f t="shared" si="127"/>
        <v>ATK</v>
      </c>
    </row>
    <row r="1256" spans="2:14">
      <c r="B1256" s="311"/>
      <c r="C1256" s="96"/>
      <c r="D1256" s="303"/>
      <c r="E1256" s="303"/>
      <c r="F1256" s="258"/>
      <c r="G1256" s="289"/>
      <c r="H1256" s="87">
        <v>0</v>
      </c>
      <c r="I1256" s="89" t="s">
        <v>15</v>
      </c>
      <c r="N1256" t="str">
        <f t="shared" si="127"/>
        <v>ATK</v>
      </c>
    </row>
    <row r="1257" spans="2:14">
      <c r="B1257" s="493" t="s">
        <v>16</v>
      </c>
      <c r="C1257" s="494"/>
      <c r="D1257" s="276">
        <f>SUM(D1241:D1256)</f>
        <v>15</v>
      </c>
      <c r="E1257" s="276">
        <f>SUM(E1241:E1256)</f>
        <v>6</v>
      </c>
      <c r="F1257" s="276">
        <f>D1257-E1257</f>
        <v>9</v>
      </c>
      <c r="G1257" s="277">
        <f>SUM(G1241:G1256)</f>
        <v>158640</v>
      </c>
      <c r="N1257" t="str">
        <f t="shared" si="127"/>
        <v>ATK</v>
      </c>
    </row>
    <row r="1258" spans="2:14">
      <c r="N1258" t="str">
        <f t="shared" si="127"/>
        <v>ATK</v>
      </c>
    </row>
    <row r="1259" spans="2:14">
      <c r="B1259" s="493" t="s">
        <v>18</v>
      </c>
      <c r="C1259" s="495"/>
      <c r="D1259" s="495"/>
      <c r="E1259" s="494"/>
      <c r="F1259" s="276" t="s">
        <v>19</v>
      </c>
      <c r="G1259" s="279" t="s">
        <v>20</v>
      </c>
      <c r="N1259" t="str">
        <f t="shared" si="127"/>
        <v>ATK</v>
      </c>
    </row>
    <row r="1260" spans="2:14">
      <c r="B1260" s="496" t="str">
        <f>B1222</f>
        <v>Saldo Awal 2  Jan 2026</v>
      </c>
      <c r="C1260" s="497"/>
      <c r="D1260" s="497"/>
      <c r="E1260" s="498"/>
      <c r="F1260" s="276">
        <f>D1241</f>
        <v>12</v>
      </c>
      <c r="G1260" s="277">
        <f>G1241</f>
        <v>132000</v>
      </c>
      <c r="N1260" t="str">
        <f t="shared" si="127"/>
        <v>ATK</v>
      </c>
    </row>
    <row r="1261" spans="2:14">
      <c r="B1261" s="496" t="str">
        <f>B1223</f>
        <v>Nilai Penerimaan Barang Persediaan Tahun 2026</v>
      </c>
      <c r="C1261" s="497"/>
      <c r="D1261" s="497"/>
      <c r="E1261" s="498"/>
      <c r="F1261" s="276">
        <f>D1257-F1260</f>
        <v>3</v>
      </c>
      <c r="G1261" s="277">
        <f>G1257-G1260</f>
        <v>26640</v>
      </c>
      <c r="N1261" t="str">
        <f t="shared" si="127"/>
        <v>ATK</v>
      </c>
    </row>
    <row r="1262" spans="2:14">
      <c r="B1262" s="496" t="str">
        <f>B1224</f>
        <v>Saldo Akhir 31 Maret 2026</v>
      </c>
      <c r="C1262" s="497"/>
      <c r="D1262" s="497"/>
      <c r="E1262" s="498"/>
      <c r="F1262" s="280">
        <f>SUM(B1265:B1268)</f>
        <v>9</v>
      </c>
      <c r="G1262" s="281">
        <f>SUM(D1265:E1268)</f>
        <v>99000</v>
      </c>
      <c r="N1262" t="str">
        <f t="shared" si="127"/>
        <v>ATK</v>
      </c>
    </row>
    <row r="1263" spans="2:14">
      <c r="B1263" s="282" t="s">
        <v>465</v>
      </c>
      <c r="C1263" s="283"/>
      <c r="D1263" s="283"/>
      <c r="E1263" s="284"/>
      <c r="F1263" s="285"/>
      <c r="G1263" s="286"/>
      <c r="N1263" t="str">
        <f t="shared" si="127"/>
        <v>ATK</v>
      </c>
    </row>
    <row r="1264" spans="2:14" ht="30">
      <c r="B1264" s="255" t="s">
        <v>22</v>
      </c>
      <c r="C1264" s="254" t="s">
        <v>23</v>
      </c>
      <c r="D1264" s="499" t="s">
        <v>20</v>
      </c>
      <c r="E1264" s="499"/>
      <c r="F1264" s="287"/>
      <c r="G1264" s="288"/>
      <c r="N1264" t="str">
        <f t="shared" si="127"/>
        <v>ATK</v>
      </c>
    </row>
    <row r="1265" spans="1:14">
      <c r="B1265" s="268">
        <f>F1257</f>
        <v>9</v>
      </c>
      <c r="C1265" s="257">
        <v>11000</v>
      </c>
      <c r="D1265" s="500">
        <f>B1265*C1265</f>
        <v>99000</v>
      </c>
      <c r="E1265" s="500"/>
      <c r="F1265" s="285"/>
      <c r="G1265" s="286"/>
      <c r="N1265" t="str">
        <f t="shared" si="127"/>
        <v>ATK</v>
      </c>
    </row>
    <row r="1266" spans="1:14">
      <c r="B1266" s="268"/>
      <c r="C1266" s="269"/>
      <c r="D1266" s="500"/>
      <c r="E1266" s="500"/>
      <c r="F1266" s="285"/>
      <c r="G1266" s="286"/>
      <c r="N1266" t="str">
        <f t="shared" si="127"/>
        <v>ATK</v>
      </c>
    </row>
    <row r="1267" spans="1:14">
      <c r="B1267" s="268"/>
      <c r="C1267" s="289"/>
      <c r="D1267" s="500">
        <f t="shared" ref="D1267:D1268" si="131">B1267*C1267</f>
        <v>0</v>
      </c>
      <c r="E1267" s="500"/>
      <c r="F1267" s="285"/>
      <c r="G1267" s="286"/>
      <c r="N1267" t="str">
        <f t="shared" si="127"/>
        <v>ATK</v>
      </c>
    </row>
    <row r="1268" spans="1:14">
      <c r="B1268" s="268"/>
      <c r="C1268" s="289"/>
      <c r="D1268" s="500">
        <f t="shared" si="131"/>
        <v>0</v>
      </c>
      <c r="E1268" s="500"/>
      <c r="F1268" s="285"/>
      <c r="G1268" s="286"/>
      <c r="N1268" t="str">
        <f t="shared" si="127"/>
        <v>ATK</v>
      </c>
    </row>
    <row r="1269" spans="1:14">
      <c r="B1269" s="501" t="s">
        <v>24</v>
      </c>
      <c r="C1269" s="501"/>
      <c r="D1269" s="501"/>
      <c r="E1269" s="501"/>
      <c r="F1269" s="276">
        <f>F1260+F1261-F1262</f>
        <v>6</v>
      </c>
      <c r="G1269" s="277">
        <f>G1260+G1261-G1262</f>
        <v>59640</v>
      </c>
      <c r="N1269" t="str">
        <f t="shared" si="127"/>
        <v>ATK</v>
      </c>
    </row>
    <row r="1270" spans="1:14">
      <c r="N1270" t="str">
        <f t="shared" si="127"/>
        <v>ATK</v>
      </c>
    </row>
    <row r="1271" spans="1:14">
      <c r="N1271" t="str">
        <f t="shared" si="127"/>
        <v>ATK</v>
      </c>
    </row>
    <row r="1272" spans="1:14">
      <c r="B1272" s="502" t="s">
        <v>0</v>
      </c>
      <c r="C1272" s="502"/>
      <c r="D1272" s="502"/>
      <c r="E1272" s="502"/>
      <c r="F1272" s="502"/>
      <c r="G1272" s="502"/>
      <c r="N1272" t="str">
        <f t="shared" si="127"/>
        <v>ATK</v>
      </c>
    </row>
    <row r="1273" spans="1:14">
      <c r="N1273" t="str">
        <f t="shared" si="127"/>
        <v>ATK</v>
      </c>
    </row>
    <row r="1274" spans="1:14">
      <c r="A1274" s="250">
        <v>26</v>
      </c>
      <c r="B1274" s="252" t="s">
        <v>1</v>
      </c>
      <c r="C1274" s="253" t="e">
        <f>#REF!</f>
        <v>#REF!</v>
      </c>
      <c r="G1274" s="253"/>
      <c r="N1274" t="s">
        <v>524</v>
      </c>
    </row>
    <row r="1275" spans="1:14">
      <c r="B1275" s="252" t="s">
        <v>3</v>
      </c>
      <c r="C1275" s="253" t="s">
        <v>27</v>
      </c>
      <c r="G1275" s="253"/>
      <c r="N1275" t="str">
        <f t="shared" ref="N1275:N1305" si="132">N1274</f>
        <v>ATK</v>
      </c>
    </row>
    <row r="1276" spans="1:14">
      <c r="G1276" s="253"/>
      <c r="N1276" t="str">
        <f t="shared" si="132"/>
        <v>ATK</v>
      </c>
    </row>
    <row r="1277" spans="1:14" ht="15" customHeight="1">
      <c r="B1277" s="499" t="s">
        <v>5</v>
      </c>
      <c r="C1277" s="487" t="s">
        <v>6</v>
      </c>
      <c r="D1277" s="499" t="s">
        <v>7</v>
      </c>
      <c r="E1277" s="499"/>
      <c r="F1277" s="499"/>
      <c r="G1277" s="492" t="s">
        <v>8</v>
      </c>
      <c r="N1277" t="str">
        <f t="shared" si="132"/>
        <v>ATK</v>
      </c>
    </row>
    <row r="1278" spans="1:14">
      <c r="B1278" s="499"/>
      <c r="C1278" s="488"/>
      <c r="D1278" s="254" t="s">
        <v>9</v>
      </c>
      <c r="E1278" s="254" t="s">
        <v>10</v>
      </c>
      <c r="F1278" s="254" t="s">
        <v>11</v>
      </c>
      <c r="G1278" s="492"/>
      <c r="N1278" t="str">
        <f t="shared" si="132"/>
        <v>ATK</v>
      </c>
    </row>
    <row r="1279" spans="1:14">
      <c r="B1279" s="267">
        <v>46024</v>
      </c>
      <c r="C1279" s="257"/>
      <c r="D1279" s="258"/>
      <c r="E1279" s="258"/>
      <c r="F1279" s="258">
        <f>D1279-E1279</f>
        <v>0</v>
      </c>
      <c r="G1279" s="257">
        <f>C1279*D1279</f>
        <v>0</v>
      </c>
      <c r="N1279" t="str">
        <f t="shared" si="132"/>
        <v>ATK</v>
      </c>
    </row>
    <row r="1280" spans="1:14">
      <c r="B1280" s="434"/>
      <c r="C1280" s="260"/>
      <c r="D1280" s="261"/>
      <c r="E1280" s="261"/>
      <c r="F1280" s="261"/>
      <c r="G1280" s="262">
        <f>D1280*C1280</f>
        <v>0</v>
      </c>
      <c r="N1280" t="str">
        <f t="shared" si="132"/>
        <v>ATK</v>
      </c>
    </row>
    <row r="1281" spans="2:14">
      <c r="B1281" s="267"/>
      <c r="C1281" s="257"/>
      <c r="D1281" s="264"/>
      <c r="E1281" s="261"/>
      <c r="F1281" s="261"/>
      <c r="G1281" s="262">
        <f>D1281*C1281</f>
        <v>0</v>
      </c>
      <c r="N1281" t="str">
        <f t="shared" si="132"/>
        <v>ATK</v>
      </c>
    </row>
    <row r="1282" spans="2:14">
      <c r="B1282" s="434"/>
      <c r="C1282" s="269"/>
      <c r="D1282" s="264"/>
      <c r="E1282" s="261"/>
      <c r="F1282" s="261"/>
      <c r="G1282" s="262"/>
      <c r="N1282" t="str">
        <f t="shared" si="132"/>
        <v>ATK</v>
      </c>
    </row>
    <row r="1283" spans="2:14">
      <c r="B1283" s="434"/>
      <c r="C1283" s="269"/>
      <c r="D1283" s="264"/>
      <c r="E1283" s="261"/>
      <c r="F1283" s="261"/>
      <c r="G1283" s="262">
        <f>D1283*C1283</f>
        <v>0</v>
      </c>
      <c r="N1283" t="str">
        <f t="shared" si="132"/>
        <v>ATK</v>
      </c>
    </row>
    <row r="1284" spans="2:14">
      <c r="B1284" s="267"/>
      <c r="C1284" s="260"/>
      <c r="D1284" s="264"/>
      <c r="E1284" s="261"/>
      <c r="F1284" s="261"/>
      <c r="G1284" s="262"/>
      <c r="N1284" t="str">
        <f t="shared" si="132"/>
        <v>ATK</v>
      </c>
    </row>
    <row r="1285" spans="2:14">
      <c r="B1285" s="434"/>
      <c r="C1285" s="269"/>
      <c r="D1285" s="264"/>
      <c r="E1285" s="261"/>
      <c r="F1285" s="261"/>
      <c r="G1285" s="262"/>
      <c r="N1285" t="str">
        <f t="shared" si="132"/>
        <v>ATK</v>
      </c>
    </row>
    <row r="1286" spans="2:14">
      <c r="B1286" s="256"/>
      <c r="C1286" s="378"/>
      <c r="D1286" s="264"/>
      <c r="E1286" s="261"/>
      <c r="F1286" s="261"/>
      <c r="G1286" s="262"/>
      <c r="N1286" t="str">
        <f t="shared" si="132"/>
        <v>ATK</v>
      </c>
    </row>
    <row r="1287" spans="2:14">
      <c r="B1287" s="256"/>
      <c r="C1287" s="378"/>
      <c r="D1287" s="264"/>
      <c r="E1287" s="261"/>
      <c r="F1287" s="261"/>
      <c r="G1287" s="262"/>
      <c r="N1287" t="str">
        <f t="shared" si="132"/>
        <v>ATK</v>
      </c>
    </row>
    <row r="1288" spans="2:14">
      <c r="B1288" s="256"/>
      <c r="C1288" s="378"/>
      <c r="D1288" s="264"/>
      <c r="E1288" s="261"/>
      <c r="F1288" s="261"/>
      <c r="G1288" s="262"/>
      <c r="N1288" t="str">
        <f t="shared" si="132"/>
        <v>ATK</v>
      </c>
    </row>
    <row r="1289" spans="2:14">
      <c r="B1289" s="493" t="s">
        <v>16</v>
      </c>
      <c r="C1289" s="494"/>
      <c r="D1289" s="276">
        <f>SUM(D1279:D1285)</f>
        <v>0</v>
      </c>
      <c r="E1289" s="276">
        <f>SUM(E1280:E1288)</f>
        <v>0</v>
      </c>
      <c r="F1289" s="276">
        <f>D1289-E1289</f>
        <v>0</v>
      </c>
      <c r="G1289" s="277">
        <f>SUM(G1279:G1285)</f>
        <v>0</v>
      </c>
      <c r="N1289" t="str">
        <f t="shared" si="132"/>
        <v>ATK</v>
      </c>
    </row>
    <row r="1290" spans="2:14">
      <c r="N1290" t="str">
        <f t="shared" si="132"/>
        <v>ATK</v>
      </c>
    </row>
    <row r="1291" spans="2:14">
      <c r="B1291" s="493" t="s">
        <v>18</v>
      </c>
      <c r="C1291" s="495"/>
      <c r="D1291" s="495"/>
      <c r="E1291" s="494"/>
      <c r="F1291" s="276" t="s">
        <v>19</v>
      </c>
      <c r="G1291" s="279" t="s">
        <v>20</v>
      </c>
      <c r="N1291" t="str">
        <f t="shared" si="132"/>
        <v>ATK</v>
      </c>
    </row>
    <row r="1292" spans="2:14">
      <c r="B1292" s="496" t="str">
        <f>B1260</f>
        <v>Saldo Awal 2  Jan 2026</v>
      </c>
      <c r="C1292" s="497"/>
      <c r="D1292" s="497"/>
      <c r="E1292" s="498"/>
      <c r="F1292" s="276">
        <f>D1279</f>
        <v>0</v>
      </c>
      <c r="G1292" s="277">
        <f>G1279</f>
        <v>0</v>
      </c>
      <c r="N1292" t="str">
        <f t="shared" si="132"/>
        <v>ATK</v>
      </c>
    </row>
    <row r="1293" spans="2:14">
      <c r="B1293" s="496" t="str">
        <f>B1261</f>
        <v>Nilai Penerimaan Barang Persediaan Tahun 2026</v>
      </c>
      <c r="C1293" s="497"/>
      <c r="D1293" s="497"/>
      <c r="E1293" s="498"/>
      <c r="F1293" s="276">
        <f>D1289-F1292</f>
        <v>0</v>
      </c>
      <c r="G1293" s="277">
        <f>G1289-G1292</f>
        <v>0</v>
      </c>
      <c r="N1293" t="str">
        <f t="shared" si="132"/>
        <v>ATK</v>
      </c>
    </row>
    <row r="1294" spans="2:14">
      <c r="B1294" s="496" t="str">
        <f>B1262</f>
        <v>Saldo Akhir 31 Maret 2026</v>
      </c>
      <c r="C1294" s="497"/>
      <c r="D1294" s="497"/>
      <c r="E1294" s="498"/>
      <c r="F1294" s="280">
        <f>SUM(B1297:B1300)</f>
        <v>0</v>
      </c>
      <c r="G1294" s="281">
        <f>SUM(D1297:E1300)</f>
        <v>0</v>
      </c>
      <c r="N1294" t="str">
        <f t="shared" si="132"/>
        <v>ATK</v>
      </c>
    </row>
    <row r="1295" spans="2:14">
      <c r="B1295" s="282" t="s">
        <v>465</v>
      </c>
      <c r="C1295" s="283"/>
      <c r="D1295" s="283"/>
      <c r="E1295" s="284"/>
      <c r="F1295" s="285"/>
      <c r="G1295" s="286"/>
      <c r="N1295" t="str">
        <f t="shared" si="132"/>
        <v>ATK</v>
      </c>
    </row>
    <row r="1296" spans="2:14" ht="30">
      <c r="B1296" s="255" t="s">
        <v>22</v>
      </c>
      <c r="C1296" s="254" t="s">
        <v>23</v>
      </c>
      <c r="D1296" s="499" t="s">
        <v>20</v>
      </c>
      <c r="E1296" s="499"/>
      <c r="F1296" s="287"/>
      <c r="G1296" s="288"/>
      <c r="N1296" t="str">
        <f t="shared" si="132"/>
        <v>ATK</v>
      </c>
    </row>
    <row r="1297" spans="1:14">
      <c r="B1297" s="268">
        <f>F1289</f>
        <v>0</v>
      </c>
      <c r="C1297" s="257">
        <v>98000</v>
      </c>
      <c r="D1297" s="500">
        <f>B1297*C1297</f>
        <v>0</v>
      </c>
      <c r="E1297" s="500"/>
      <c r="F1297" s="285"/>
      <c r="G1297" s="286"/>
      <c r="N1297" t="str">
        <f t="shared" si="132"/>
        <v>ATK</v>
      </c>
    </row>
    <row r="1298" spans="1:14">
      <c r="B1298" s="268"/>
      <c r="C1298" s="289"/>
      <c r="D1298" s="500">
        <f t="shared" ref="D1298:D1300" si="133">B1298*C1298</f>
        <v>0</v>
      </c>
      <c r="E1298" s="500"/>
      <c r="F1298" s="285"/>
      <c r="G1298" s="286"/>
      <c r="N1298" t="str">
        <f t="shared" si="132"/>
        <v>ATK</v>
      </c>
    </row>
    <row r="1299" spans="1:14">
      <c r="B1299" s="268"/>
      <c r="C1299" s="289"/>
      <c r="D1299" s="500">
        <f t="shared" si="133"/>
        <v>0</v>
      </c>
      <c r="E1299" s="500"/>
      <c r="F1299" s="285"/>
      <c r="G1299" s="286"/>
      <c r="N1299" t="str">
        <f t="shared" si="132"/>
        <v>ATK</v>
      </c>
    </row>
    <row r="1300" spans="1:14">
      <c r="B1300" s="268"/>
      <c r="C1300" s="289"/>
      <c r="D1300" s="500">
        <f t="shared" si="133"/>
        <v>0</v>
      </c>
      <c r="E1300" s="500"/>
      <c r="F1300" s="285"/>
      <c r="G1300" s="286"/>
      <c r="N1300" t="str">
        <f t="shared" si="132"/>
        <v>ATK</v>
      </c>
    </row>
    <row r="1301" spans="1:14">
      <c r="B1301" s="501" t="s">
        <v>24</v>
      </c>
      <c r="C1301" s="501"/>
      <c r="D1301" s="501"/>
      <c r="E1301" s="501"/>
      <c r="F1301" s="276">
        <f>F1292+F1293-F1294</f>
        <v>0</v>
      </c>
      <c r="G1301" s="277">
        <f>G1292+G1293-G1294</f>
        <v>0</v>
      </c>
      <c r="N1301" t="str">
        <f t="shared" si="132"/>
        <v>ATK</v>
      </c>
    </row>
    <row r="1302" spans="1:14">
      <c r="N1302" t="str">
        <f t="shared" si="132"/>
        <v>ATK</v>
      </c>
    </row>
    <row r="1303" spans="1:14">
      <c r="N1303" t="str">
        <f t="shared" si="132"/>
        <v>ATK</v>
      </c>
    </row>
    <row r="1304" spans="1:14">
      <c r="B1304" s="502" t="s">
        <v>0</v>
      </c>
      <c r="C1304" s="502"/>
      <c r="D1304" s="502"/>
      <c r="E1304" s="502"/>
      <c r="F1304" s="502"/>
      <c r="G1304" s="502"/>
      <c r="N1304" t="str">
        <f t="shared" si="132"/>
        <v>ATK</v>
      </c>
    </row>
    <row r="1305" spans="1:14">
      <c r="N1305" t="str">
        <f t="shared" si="132"/>
        <v>ATK</v>
      </c>
    </row>
    <row r="1306" spans="1:14">
      <c r="A1306" s="251"/>
      <c r="B1306" s="252" t="s">
        <v>1</v>
      </c>
      <c r="C1306" s="253" t="str">
        <f>'Rekap Master'!B43</f>
        <v>Tinta printer Epson black 70 ml</v>
      </c>
      <c r="G1306" s="253"/>
      <c r="N1306" t="s">
        <v>526</v>
      </c>
    </row>
    <row r="1307" spans="1:14">
      <c r="A1307" s="251"/>
      <c r="B1307" s="252" t="s">
        <v>3</v>
      </c>
      <c r="C1307" s="253" t="s">
        <v>34</v>
      </c>
      <c r="G1307" s="253"/>
      <c r="N1307" t="str">
        <f t="shared" ref="N1307:N1339" si="134">N1306</f>
        <v>Komputer</v>
      </c>
    </row>
    <row r="1308" spans="1:14">
      <c r="A1308" s="251"/>
      <c r="G1308" s="253"/>
      <c r="N1308" t="str">
        <f t="shared" si="134"/>
        <v>Komputer</v>
      </c>
    </row>
    <row r="1309" spans="1:14" s="65" customFormat="1" ht="15" customHeight="1">
      <c r="A1309" s="251"/>
      <c r="B1309" s="499" t="s">
        <v>5</v>
      </c>
      <c r="C1309" s="487" t="s">
        <v>6</v>
      </c>
      <c r="D1309" s="499" t="s">
        <v>7</v>
      </c>
      <c r="E1309" s="499"/>
      <c r="F1309" s="499"/>
      <c r="G1309" s="492" t="s">
        <v>8</v>
      </c>
      <c r="N1309" t="str">
        <f t="shared" si="134"/>
        <v>Komputer</v>
      </c>
    </row>
    <row r="1310" spans="1:14" s="65" customFormat="1">
      <c r="A1310" s="251"/>
      <c r="B1310" s="499"/>
      <c r="C1310" s="488"/>
      <c r="D1310" s="254" t="s">
        <v>9</v>
      </c>
      <c r="E1310" s="254" t="s">
        <v>10</v>
      </c>
      <c r="F1310" s="254" t="s">
        <v>11</v>
      </c>
      <c r="G1310" s="492"/>
      <c r="N1310" t="str">
        <f t="shared" si="134"/>
        <v>Komputer</v>
      </c>
    </row>
    <row r="1311" spans="1:14" s="65" customFormat="1">
      <c r="A1311" s="251"/>
      <c r="B1311" s="256">
        <v>45293</v>
      </c>
      <c r="C1311" s="257"/>
      <c r="D1311" s="258"/>
      <c r="E1311" s="258"/>
      <c r="F1311" s="258"/>
      <c r="G1311" s="257">
        <f>C1311*D1311</f>
        <v>0</v>
      </c>
      <c r="N1311" t="str">
        <f t="shared" si="134"/>
        <v>Komputer</v>
      </c>
    </row>
    <row r="1312" spans="1:14">
      <c r="A1312" s="251"/>
      <c r="B1312" s="267"/>
      <c r="C1312" s="257"/>
      <c r="D1312" s="264"/>
      <c r="E1312" s="261"/>
      <c r="F1312" s="301"/>
      <c r="G1312" s="289">
        <f>C1312*D1312</f>
        <v>0</v>
      </c>
      <c r="N1312" t="str">
        <f t="shared" si="134"/>
        <v>Komputer</v>
      </c>
    </row>
    <row r="1313" spans="1:14">
      <c r="A1313" s="251"/>
      <c r="B1313" s="267"/>
      <c r="C1313" s="257"/>
      <c r="D1313" s="264"/>
      <c r="E1313" s="261"/>
      <c r="F1313" s="301"/>
      <c r="G1313" s="289">
        <f>C1313*D1313</f>
        <v>0</v>
      </c>
      <c r="N1313" t="str">
        <f t="shared" si="134"/>
        <v>Komputer</v>
      </c>
    </row>
    <row r="1314" spans="1:14">
      <c r="A1314" s="251"/>
      <c r="B1314" s="256"/>
      <c r="C1314" s="257"/>
      <c r="D1314" s="271"/>
      <c r="E1314" s="258"/>
      <c r="F1314" s="301"/>
      <c r="G1314" s="289">
        <f t="shared" ref="G1314:G1322" si="135">C1314*D1314</f>
        <v>0</v>
      </c>
      <c r="N1314" t="str">
        <f t="shared" si="134"/>
        <v>Komputer</v>
      </c>
    </row>
    <row r="1315" spans="1:14">
      <c r="A1315" s="251"/>
      <c r="B1315" s="256"/>
      <c r="C1315" s="257"/>
      <c r="D1315" s="271"/>
      <c r="E1315" s="258"/>
      <c r="F1315" s="301"/>
      <c r="G1315" s="289">
        <f t="shared" si="135"/>
        <v>0</v>
      </c>
      <c r="N1315" t="str">
        <f t="shared" si="134"/>
        <v>Komputer</v>
      </c>
    </row>
    <row r="1316" spans="1:14">
      <c r="A1316" s="251"/>
      <c r="B1316" s="256"/>
      <c r="C1316" s="257"/>
      <c r="D1316" s="271"/>
      <c r="E1316" s="258"/>
      <c r="F1316" s="301"/>
      <c r="G1316" s="289">
        <f t="shared" si="135"/>
        <v>0</v>
      </c>
      <c r="N1316" t="str">
        <f t="shared" si="134"/>
        <v>Komputer</v>
      </c>
    </row>
    <row r="1317" spans="1:14">
      <c r="A1317" s="251"/>
      <c r="B1317" s="256"/>
      <c r="C1317" s="257"/>
      <c r="D1317" s="271"/>
      <c r="E1317" s="258"/>
      <c r="F1317" s="301"/>
      <c r="G1317" s="289">
        <f t="shared" si="135"/>
        <v>0</v>
      </c>
      <c r="N1317" t="str">
        <f t="shared" si="134"/>
        <v>Komputer</v>
      </c>
    </row>
    <row r="1318" spans="1:14">
      <c r="A1318" s="251"/>
      <c r="B1318" s="256"/>
      <c r="C1318" s="257"/>
      <c r="D1318" s="271"/>
      <c r="E1318" s="258"/>
      <c r="F1318" s="301"/>
      <c r="G1318" s="289">
        <f t="shared" si="135"/>
        <v>0</v>
      </c>
      <c r="N1318" t="str">
        <f t="shared" si="134"/>
        <v>Komputer</v>
      </c>
    </row>
    <row r="1319" spans="1:14">
      <c r="A1319" s="251"/>
      <c r="B1319" s="256"/>
      <c r="C1319" s="257"/>
      <c r="D1319" s="271"/>
      <c r="E1319" s="258"/>
      <c r="F1319" s="345"/>
      <c r="G1319" s="289">
        <f t="shared" si="135"/>
        <v>0</v>
      </c>
      <c r="N1319" t="str">
        <f t="shared" si="134"/>
        <v>Komputer</v>
      </c>
    </row>
    <row r="1320" spans="1:14">
      <c r="A1320" s="251"/>
      <c r="B1320" s="256"/>
      <c r="C1320" s="257"/>
      <c r="D1320" s="271"/>
      <c r="E1320" s="258"/>
      <c r="F1320" s="345"/>
      <c r="G1320" s="289">
        <f t="shared" si="135"/>
        <v>0</v>
      </c>
      <c r="N1320" t="str">
        <f t="shared" si="134"/>
        <v>Komputer</v>
      </c>
    </row>
    <row r="1321" spans="1:14">
      <c r="A1321" s="251"/>
      <c r="B1321" s="256"/>
      <c r="C1321" s="349"/>
      <c r="D1321" s="328"/>
      <c r="E1321" s="328"/>
      <c r="F1321" s="345"/>
      <c r="G1321" s="289">
        <f t="shared" si="135"/>
        <v>0</v>
      </c>
      <c r="N1321" t="str">
        <f t="shared" si="134"/>
        <v>Komputer</v>
      </c>
    </row>
    <row r="1322" spans="1:14">
      <c r="A1322" s="251"/>
      <c r="B1322" s="302"/>
      <c r="C1322" s="257"/>
      <c r="D1322" s="274"/>
      <c r="E1322" s="274"/>
      <c r="F1322" s="345"/>
      <c r="G1322" s="289">
        <f t="shared" si="135"/>
        <v>0</v>
      </c>
      <c r="N1322" t="str">
        <f t="shared" si="134"/>
        <v>Komputer</v>
      </c>
    </row>
    <row r="1323" spans="1:14">
      <c r="A1323" s="251"/>
      <c r="B1323" s="275"/>
      <c r="C1323" s="81"/>
      <c r="D1323" s="274"/>
      <c r="E1323" s="274"/>
      <c r="F1323" s="268"/>
      <c r="G1323" s="289"/>
      <c r="N1323" t="str">
        <f t="shared" si="134"/>
        <v>Komputer</v>
      </c>
    </row>
    <row r="1324" spans="1:14">
      <c r="A1324" s="251"/>
      <c r="B1324" s="493" t="s">
        <v>16</v>
      </c>
      <c r="C1324" s="494"/>
      <c r="D1324" s="276">
        <f>SUM(D1311:D1323)</f>
        <v>0</v>
      </c>
      <c r="E1324" s="276">
        <f>SUM(E1312:E1323)</f>
        <v>0</v>
      </c>
      <c r="F1324" s="276">
        <f>D1324-E1324</f>
        <v>0</v>
      </c>
      <c r="G1324" s="277">
        <f>SUM(G1311:G1323)</f>
        <v>0</v>
      </c>
      <c r="N1324" t="str">
        <f t="shared" si="134"/>
        <v>Komputer</v>
      </c>
    </row>
    <row r="1325" spans="1:14">
      <c r="A1325" s="251"/>
      <c r="N1325" t="str">
        <f t="shared" si="134"/>
        <v>Komputer</v>
      </c>
    </row>
    <row r="1326" spans="1:14">
      <c r="A1326" s="251"/>
      <c r="B1326" s="493" t="s">
        <v>18</v>
      </c>
      <c r="C1326" s="495"/>
      <c r="D1326" s="495"/>
      <c r="E1326" s="494"/>
      <c r="F1326" s="276" t="s">
        <v>19</v>
      </c>
      <c r="G1326" s="279" t="s">
        <v>20</v>
      </c>
      <c r="N1326" t="str">
        <f t="shared" si="134"/>
        <v>Komputer</v>
      </c>
    </row>
    <row r="1327" spans="1:14">
      <c r="A1327" s="251"/>
      <c r="B1327" s="496" t="str">
        <f>B1292</f>
        <v>Saldo Awal 2  Jan 2026</v>
      </c>
      <c r="C1327" s="497"/>
      <c r="D1327" s="497"/>
      <c r="E1327" s="498"/>
      <c r="F1327" s="276">
        <f>D1311</f>
        <v>0</v>
      </c>
      <c r="G1327" s="277">
        <f>G1311</f>
        <v>0</v>
      </c>
      <c r="N1327" t="str">
        <f t="shared" si="134"/>
        <v>Komputer</v>
      </c>
    </row>
    <row r="1328" spans="1:14">
      <c r="A1328" s="251"/>
      <c r="B1328" s="496" t="str">
        <f>B1293</f>
        <v>Nilai Penerimaan Barang Persediaan Tahun 2026</v>
      </c>
      <c r="C1328" s="497"/>
      <c r="D1328" s="497"/>
      <c r="E1328" s="498"/>
      <c r="F1328" s="276">
        <f>D1324-F1327</f>
        <v>0</v>
      </c>
      <c r="G1328" s="277">
        <f>G1324-G1327</f>
        <v>0</v>
      </c>
      <c r="N1328" t="str">
        <f t="shared" si="134"/>
        <v>Komputer</v>
      </c>
    </row>
    <row r="1329" spans="1:14">
      <c r="A1329" s="251"/>
      <c r="B1329" s="496" t="str">
        <f>B1262</f>
        <v>Saldo Akhir 31 Maret 2026</v>
      </c>
      <c r="C1329" s="497"/>
      <c r="D1329" s="497"/>
      <c r="E1329" s="498"/>
      <c r="F1329" s="280">
        <f>SUM(B1332:B1335)</f>
        <v>0</v>
      </c>
      <c r="G1329" s="281">
        <f>SUM(D1332:E1335)</f>
        <v>0</v>
      </c>
      <c r="N1329" t="str">
        <f t="shared" si="134"/>
        <v>Komputer</v>
      </c>
    </row>
    <row r="1330" spans="1:14">
      <c r="A1330" s="251"/>
      <c r="B1330" s="282" t="s">
        <v>465</v>
      </c>
      <c r="C1330" s="283"/>
      <c r="D1330" s="283"/>
      <c r="E1330" s="284"/>
      <c r="F1330" s="285"/>
      <c r="G1330" s="286"/>
      <c r="N1330" t="str">
        <f t="shared" si="134"/>
        <v>Komputer</v>
      </c>
    </row>
    <row r="1331" spans="1:14" ht="30">
      <c r="A1331" s="251"/>
      <c r="B1331" s="255" t="s">
        <v>22</v>
      </c>
      <c r="C1331" s="254" t="s">
        <v>23</v>
      </c>
      <c r="D1331" s="499" t="s">
        <v>20</v>
      </c>
      <c r="E1331" s="499"/>
      <c r="F1331" s="287"/>
      <c r="G1331" s="288"/>
      <c r="H1331" s="66"/>
      <c r="N1331" t="str">
        <f t="shared" si="134"/>
        <v>Komputer</v>
      </c>
    </row>
    <row r="1332" spans="1:14">
      <c r="A1332" s="251"/>
      <c r="B1332" s="268">
        <f>F1324</f>
        <v>0</v>
      </c>
      <c r="C1332" s="349">
        <v>100000</v>
      </c>
      <c r="D1332" s="500">
        <f>B1332*C1332</f>
        <v>0</v>
      </c>
      <c r="E1332" s="500"/>
      <c r="F1332" s="285"/>
      <c r="G1332" s="286"/>
      <c r="N1332" t="str">
        <f t="shared" si="134"/>
        <v>Komputer</v>
      </c>
    </row>
    <row r="1333" spans="1:14">
      <c r="A1333" s="251"/>
      <c r="B1333" s="268"/>
      <c r="C1333" s="289"/>
      <c r="D1333" s="500">
        <f t="shared" ref="D1333:D1335" si="136">B1333*C1333</f>
        <v>0</v>
      </c>
      <c r="E1333" s="500"/>
      <c r="F1333" s="285"/>
      <c r="G1333" s="286"/>
      <c r="N1333" t="str">
        <f t="shared" si="134"/>
        <v>Komputer</v>
      </c>
    </row>
    <row r="1334" spans="1:14">
      <c r="A1334" s="251"/>
      <c r="B1334" s="268"/>
      <c r="C1334" s="289"/>
      <c r="D1334" s="500">
        <f t="shared" si="136"/>
        <v>0</v>
      </c>
      <c r="E1334" s="500"/>
      <c r="F1334" s="285"/>
      <c r="G1334" s="286"/>
      <c r="N1334" t="str">
        <f t="shared" si="134"/>
        <v>Komputer</v>
      </c>
    </row>
    <row r="1335" spans="1:14">
      <c r="A1335" s="251"/>
      <c r="B1335" s="268"/>
      <c r="C1335" s="289"/>
      <c r="D1335" s="500">
        <f t="shared" si="136"/>
        <v>0</v>
      </c>
      <c r="E1335" s="500"/>
      <c r="F1335" s="285"/>
      <c r="G1335" s="286"/>
      <c r="N1335" t="str">
        <f t="shared" si="134"/>
        <v>Komputer</v>
      </c>
    </row>
    <row r="1336" spans="1:14">
      <c r="A1336" s="251"/>
      <c r="B1336" s="501" t="s">
        <v>24</v>
      </c>
      <c r="C1336" s="501"/>
      <c r="D1336" s="501"/>
      <c r="E1336" s="501"/>
      <c r="F1336" s="276">
        <f>F1327+F1328-F1329</f>
        <v>0</v>
      </c>
      <c r="G1336" s="277">
        <f>G1327+G1328-G1329</f>
        <v>0</v>
      </c>
      <c r="N1336" t="str">
        <f t="shared" si="134"/>
        <v>Komputer</v>
      </c>
    </row>
    <row r="1337" spans="1:14">
      <c r="N1337" t="str">
        <f t="shared" si="134"/>
        <v>Komputer</v>
      </c>
    </row>
    <row r="1338" spans="1:14">
      <c r="B1338" s="502" t="s">
        <v>0</v>
      </c>
      <c r="C1338" s="502"/>
      <c r="D1338" s="502"/>
      <c r="E1338" s="502"/>
      <c r="F1338" s="502"/>
      <c r="G1338" s="502"/>
      <c r="N1338" t="str">
        <f t="shared" si="134"/>
        <v>Komputer</v>
      </c>
    </row>
    <row r="1339" spans="1:14">
      <c r="N1339" t="str">
        <f t="shared" si="134"/>
        <v>Komputer</v>
      </c>
    </row>
    <row r="1340" spans="1:14">
      <c r="A1340" s="250">
        <v>35</v>
      </c>
      <c r="B1340" s="252" t="s">
        <v>1</v>
      </c>
      <c r="C1340" s="253" t="str">
        <f>'Rekap Master'!B44</f>
        <v>Tinta printer Epson warna</v>
      </c>
      <c r="G1340" s="253"/>
      <c r="N1340" t="s">
        <v>526</v>
      </c>
    </row>
    <row r="1341" spans="1:14">
      <c r="A1341" s="253"/>
      <c r="B1341" s="252" t="s">
        <v>3</v>
      </c>
      <c r="C1341" s="253" t="s">
        <v>34</v>
      </c>
      <c r="G1341" s="253"/>
      <c r="N1341" t="str">
        <f t="shared" ref="N1341:N1372" si="137">N1340</f>
        <v>Komputer</v>
      </c>
    </row>
    <row r="1342" spans="1:14">
      <c r="A1342" s="253"/>
      <c r="G1342" s="253"/>
      <c r="N1342" t="str">
        <f t="shared" si="137"/>
        <v>Komputer</v>
      </c>
    </row>
    <row r="1343" spans="1:14" ht="15" customHeight="1">
      <c r="A1343" s="253"/>
      <c r="B1343" s="499" t="s">
        <v>5</v>
      </c>
      <c r="C1343" s="487" t="s">
        <v>6</v>
      </c>
      <c r="D1343" s="499" t="s">
        <v>7</v>
      </c>
      <c r="E1343" s="499"/>
      <c r="F1343" s="499"/>
      <c r="G1343" s="492" t="s">
        <v>8</v>
      </c>
      <c r="N1343" t="str">
        <f t="shared" si="137"/>
        <v>Komputer</v>
      </c>
    </row>
    <row r="1344" spans="1:14">
      <c r="A1344" s="253"/>
      <c r="B1344" s="499"/>
      <c r="C1344" s="488"/>
      <c r="D1344" s="254" t="s">
        <v>9</v>
      </c>
      <c r="E1344" s="254" t="s">
        <v>10</v>
      </c>
      <c r="F1344" s="254" t="s">
        <v>11</v>
      </c>
      <c r="G1344" s="492"/>
      <c r="N1344" t="str">
        <f t="shared" si="137"/>
        <v>Komputer</v>
      </c>
    </row>
    <row r="1345" spans="1:14">
      <c r="A1345" s="253"/>
      <c r="B1345" s="256">
        <v>46024</v>
      </c>
      <c r="C1345" s="349"/>
      <c r="D1345" s="258"/>
      <c r="E1345" s="258"/>
      <c r="F1345" s="258"/>
      <c r="G1345" s="257">
        <f>C1345*D1345</f>
        <v>0</v>
      </c>
      <c r="N1345" t="str">
        <f t="shared" si="137"/>
        <v>Komputer</v>
      </c>
    </row>
    <row r="1346" spans="1:14">
      <c r="A1346" s="253"/>
      <c r="B1346" s="256"/>
      <c r="C1346" s="257"/>
      <c r="D1346" s="271"/>
      <c r="E1346" s="258"/>
      <c r="F1346" s="258"/>
      <c r="G1346" s="289">
        <f>C1346*D1346</f>
        <v>0</v>
      </c>
      <c r="N1346" t="str">
        <f t="shared" si="137"/>
        <v>Komputer</v>
      </c>
    </row>
    <row r="1347" spans="1:14">
      <c r="A1347" s="253"/>
      <c r="B1347" s="256"/>
      <c r="C1347" s="257"/>
      <c r="D1347" s="271"/>
      <c r="E1347" s="258"/>
      <c r="F1347" s="301"/>
      <c r="G1347" s="289">
        <f>C1347*D1347</f>
        <v>0</v>
      </c>
      <c r="N1347" t="str">
        <f t="shared" si="137"/>
        <v>Komputer</v>
      </c>
    </row>
    <row r="1348" spans="1:14">
      <c r="A1348" s="253"/>
      <c r="B1348" s="267"/>
      <c r="C1348" s="257"/>
      <c r="D1348" s="264"/>
      <c r="E1348" s="261"/>
      <c r="F1348" s="301"/>
      <c r="G1348" s="289">
        <f>C1348*D1348</f>
        <v>0</v>
      </c>
      <c r="N1348" t="str">
        <f t="shared" si="137"/>
        <v>Komputer</v>
      </c>
    </row>
    <row r="1349" spans="1:14">
      <c r="A1349" s="253"/>
      <c r="B1349" s="267"/>
      <c r="C1349" s="257"/>
      <c r="D1349" s="264"/>
      <c r="E1349" s="261"/>
      <c r="F1349" s="301"/>
      <c r="G1349" s="289">
        <f t="shared" ref="G1349:G1351" si="138">C1349*D1349</f>
        <v>0</v>
      </c>
      <c r="N1349" t="str">
        <f t="shared" si="137"/>
        <v>Komputer</v>
      </c>
    </row>
    <row r="1350" spans="1:14">
      <c r="A1350" s="253"/>
      <c r="B1350" s="256"/>
      <c r="C1350" s="257"/>
      <c r="D1350" s="271"/>
      <c r="E1350" s="258"/>
      <c r="F1350" s="301"/>
      <c r="G1350" s="289"/>
      <c r="N1350" t="str">
        <f t="shared" si="137"/>
        <v>Komputer</v>
      </c>
    </row>
    <row r="1351" spans="1:14">
      <c r="A1351" s="253"/>
      <c r="B1351" s="256"/>
      <c r="C1351" s="257"/>
      <c r="D1351" s="271"/>
      <c r="E1351" s="258"/>
      <c r="F1351" s="301">
        <f t="shared" ref="F1351" si="139">F1349+D1351-E1351</f>
        <v>0</v>
      </c>
      <c r="G1351" s="289">
        <f t="shared" si="138"/>
        <v>0</v>
      </c>
      <c r="N1351" t="str">
        <f t="shared" si="137"/>
        <v>Komputer</v>
      </c>
    </row>
    <row r="1352" spans="1:14">
      <c r="A1352" s="253"/>
      <c r="B1352" s="256"/>
      <c r="C1352" s="257"/>
      <c r="D1352" s="271"/>
      <c r="E1352" s="258"/>
      <c r="F1352" s="345"/>
      <c r="G1352" s="289"/>
      <c r="N1352" t="str">
        <f t="shared" si="137"/>
        <v>Komputer</v>
      </c>
    </row>
    <row r="1353" spans="1:14">
      <c r="A1353" s="253"/>
      <c r="B1353" s="302"/>
      <c r="C1353" s="349"/>
      <c r="D1353" s="274"/>
      <c r="E1353" s="274"/>
      <c r="F1353" s="379"/>
      <c r="G1353" s="289">
        <f t="shared" ref="G1353:G1360" si="140">C1353*D1353</f>
        <v>0</v>
      </c>
      <c r="N1353" t="str">
        <f t="shared" si="137"/>
        <v>Komputer</v>
      </c>
    </row>
    <row r="1354" spans="1:14">
      <c r="A1354" s="253"/>
      <c r="B1354" s="302"/>
      <c r="C1354" s="349"/>
      <c r="D1354" s="274"/>
      <c r="E1354" s="274"/>
      <c r="F1354" s="379"/>
      <c r="G1354" s="289">
        <f t="shared" si="140"/>
        <v>0</v>
      </c>
      <c r="N1354" t="str">
        <f t="shared" si="137"/>
        <v>Komputer</v>
      </c>
    </row>
    <row r="1355" spans="1:14">
      <c r="A1355" s="253"/>
      <c r="B1355" s="302"/>
      <c r="C1355" s="349"/>
      <c r="D1355" s="274"/>
      <c r="E1355" s="274"/>
      <c r="F1355" s="379"/>
      <c r="G1355" s="289">
        <f t="shared" si="140"/>
        <v>0</v>
      </c>
      <c r="N1355" t="str">
        <f t="shared" si="137"/>
        <v>Komputer</v>
      </c>
    </row>
    <row r="1356" spans="1:14">
      <c r="A1356" s="253"/>
      <c r="B1356" s="302"/>
      <c r="C1356" s="349"/>
      <c r="D1356" s="328"/>
      <c r="E1356" s="328"/>
      <c r="F1356" s="379"/>
      <c r="G1356" s="289">
        <f t="shared" si="140"/>
        <v>0</v>
      </c>
      <c r="N1356" t="str">
        <f t="shared" si="137"/>
        <v>Komputer</v>
      </c>
    </row>
    <row r="1357" spans="1:14">
      <c r="A1357" s="253"/>
      <c r="B1357" s="302"/>
      <c r="C1357" s="349"/>
      <c r="D1357" s="274"/>
      <c r="E1357" s="274"/>
      <c r="F1357" s="379"/>
      <c r="G1357" s="289">
        <f t="shared" si="140"/>
        <v>0</v>
      </c>
      <c r="N1357" t="str">
        <f t="shared" si="137"/>
        <v>Komputer</v>
      </c>
    </row>
    <row r="1358" spans="1:14">
      <c r="A1358" s="253"/>
      <c r="B1358" s="298"/>
      <c r="C1358" s="320"/>
      <c r="D1358" s="274"/>
      <c r="E1358" s="274"/>
      <c r="F1358" s="379"/>
      <c r="G1358" s="289"/>
      <c r="N1358" t="str">
        <f t="shared" si="137"/>
        <v>Komputer</v>
      </c>
    </row>
    <row r="1359" spans="1:14">
      <c r="A1359" s="253"/>
      <c r="B1359" s="302"/>
      <c r="C1359" s="320"/>
      <c r="D1359" s="274"/>
      <c r="E1359" s="274"/>
      <c r="F1359" s="379"/>
      <c r="G1359" s="289"/>
      <c r="N1359" t="str">
        <f t="shared" si="137"/>
        <v>Komputer</v>
      </c>
    </row>
    <row r="1360" spans="1:14">
      <c r="A1360" s="253"/>
      <c r="B1360" s="302"/>
      <c r="C1360" s="349"/>
      <c r="D1360" s="274"/>
      <c r="E1360" s="274"/>
      <c r="F1360" s="379"/>
      <c r="G1360" s="289">
        <f t="shared" si="140"/>
        <v>0</v>
      </c>
      <c r="N1360" t="str">
        <f t="shared" si="137"/>
        <v>Komputer</v>
      </c>
    </row>
    <row r="1361" spans="1:14">
      <c r="A1361" s="253"/>
      <c r="B1361" s="493" t="s">
        <v>16</v>
      </c>
      <c r="C1361" s="494"/>
      <c r="D1361" s="276">
        <f>SUM(D1345:D1360)</f>
        <v>0</v>
      </c>
      <c r="E1361" s="276">
        <f>SUM(E1346:E1360)</f>
        <v>0</v>
      </c>
      <c r="F1361" s="276">
        <f>D1361-E1361</f>
        <v>0</v>
      </c>
      <c r="G1361" s="277">
        <f>SUM(G1345:G1360)</f>
        <v>0</v>
      </c>
      <c r="N1361" t="str">
        <f t="shared" si="137"/>
        <v>Komputer</v>
      </c>
    </row>
    <row r="1362" spans="1:14">
      <c r="A1362" s="253"/>
      <c r="N1362" t="str">
        <f t="shared" si="137"/>
        <v>Komputer</v>
      </c>
    </row>
    <row r="1363" spans="1:14">
      <c r="A1363" s="253"/>
      <c r="B1363" s="493" t="s">
        <v>18</v>
      </c>
      <c r="C1363" s="495"/>
      <c r="D1363" s="495"/>
      <c r="E1363" s="494"/>
      <c r="F1363" s="276" t="s">
        <v>19</v>
      </c>
      <c r="G1363" s="279" t="s">
        <v>20</v>
      </c>
      <c r="N1363" t="str">
        <f t="shared" si="137"/>
        <v>Komputer</v>
      </c>
    </row>
    <row r="1364" spans="1:14">
      <c r="A1364" s="253"/>
      <c r="B1364" s="496" t="str">
        <f>B1327</f>
        <v>Saldo Awal 2  Jan 2026</v>
      </c>
      <c r="C1364" s="497"/>
      <c r="D1364" s="497"/>
      <c r="E1364" s="498"/>
      <c r="F1364" s="276">
        <f>D1345</f>
        <v>0</v>
      </c>
      <c r="G1364" s="277">
        <f>G1345</f>
        <v>0</v>
      </c>
      <c r="N1364" t="str">
        <f t="shared" si="137"/>
        <v>Komputer</v>
      </c>
    </row>
    <row r="1365" spans="1:14">
      <c r="A1365" s="253"/>
      <c r="B1365" s="496" t="str">
        <f>B1328</f>
        <v>Nilai Penerimaan Barang Persediaan Tahun 2026</v>
      </c>
      <c r="C1365" s="497"/>
      <c r="D1365" s="497"/>
      <c r="E1365" s="498"/>
      <c r="F1365" s="276">
        <f>D1361-F1364</f>
        <v>0</v>
      </c>
      <c r="G1365" s="277">
        <f>G1361-G1364</f>
        <v>0</v>
      </c>
      <c r="N1365" t="str">
        <f t="shared" si="137"/>
        <v>Komputer</v>
      </c>
    </row>
    <row r="1366" spans="1:14">
      <c r="A1366" s="253"/>
      <c r="B1366" s="496" t="str">
        <f>B1329</f>
        <v>Saldo Akhir 31 Maret 2026</v>
      </c>
      <c r="C1366" s="497"/>
      <c r="D1366" s="497"/>
      <c r="E1366" s="498"/>
      <c r="F1366" s="280">
        <f>SUM(B1369:B1372)</f>
        <v>0</v>
      </c>
      <c r="G1366" s="281">
        <f>SUM(D1369:E1372)</f>
        <v>0</v>
      </c>
      <c r="N1366" t="str">
        <f t="shared" si="137"/>
        <v>Komputer</v>
      </c>
    </row>
    <row r="1367" spans="1:14">
      <c r="A1367" s="253"/>
      <c r="B1367" s="282" t="s">
        <v>465</v>
      </c>
      <c r="C1367" s="283"/>
      <c r="D1367" s="283"/>
      <c r="E1367" s="284"/>
      <c r="F1367" s="285"/>
      <c r="G1367" s="286"/>
      <c r="N1367" t="str">
        <f t="shared" si="137"/>
        <v>Komputer</v>
      </c>
    </row>
    <row r="1368" spans="1:14" ht="30">
      <c r="A1368" s="253"/>
      <c r="B1368" s="255" t="s">
        <v>22</v>
      </c>
      <c r="C1368" s="254" t="s">
        <v>23</v>
      </c>
      <c r="D1368" s="499" t="s">
        <v>20</v>
      </c>
      <c r="E1368" s="499"/>
      <c r="F1368" s="287"/>
      <c r="G1368" s="288"/>
      <c r="N1368" t="str">
        <f t="shared" si="137"/>
        <v>Komputer</v>
      </c>
    </row>
    <row r="1369" spans="1:14">
      <c r="A1369" s="253"/>
      <c r="B1369" s="268">
        <f>F1361</f>
        <v>0</v>
      </c>
      <c r="C1369" s="349">
        <v>100000</v>
      </c>
      <c r="D1369" s="500">
        <f>B1369*C1369</f>
        <v>0</v>
      </c>
      <c r="E1369" s="500"/>
      <c r="F1369" s="285"/>
      <c r="G1369" s="286"/>
      <c r="N1369" t="str">
        <f t="shared" si="137"/>
        <v>Komputer</v>
      </c>
    </row>
    <row r="1370" spans="1:14">
      <c r="A1370" s="253"/>
      <c r="B1370" s="268"/>
      <c r="C1370" s="289"/>
      <c r="D1370" s="500">
        <f t="shared" ref="D1370:D1372" si="141">B1370*C1370</f>
        <v>0</v>
      </c>
      <c r="E1370" s="500"/>
      <c r="F1370" s="285"/>
      <c r="G1370" s="286"/>
      <c r="N1370" t="str">
        <f t="shared" si="137"/>
        <v>Komputer</v>
      </c>
    </row>
    <row r="1371" spans="1:14">
      <c r="A1371" s="253"/>
      <c r="B1371" s="268"/>
      <c r="C1371" s="289"/>
      <c r="D1371" s="500">
        <f t="shared" si="141"/>
        <v>0</v>
      </c>
      <c r="E1371" s="500"/>
      <c r="F1371" s="285"/>
      <c r="G1371" s="286"/>
      <c r="N1371" t="str">
        <f t="shared" si="137"/>
        <v>Komputer</v>
      </c>
    </row>
    <row r="1372" spans="1:14">
      <c r="A1372" s="253"/>
      <c r="B1372" s="268"/>
      <c r="C1372" s="289"/>
      <c r="D1372" s="500">
        <f t="shared" si="141"/>
        <v>0</v>
      </c>
      <c r="E1372" s="500"/>
      <c r="F1372" s="285"/>
      <c r="G1372" s="286"/>
      <c r="N1372" t="str">
        <f t="shared" si="137"/>
        <v>Komputer</v>
      </c>
    </row>
    <row r="1373" spans="1:14">
      <c r="A1373" s="253"/>
      <c r="B1373" s="501" t="s">
        <v>24</v>
      </c>
      <c r="C1373" s="501"/>
      <c r="D1373" s="501"/>
      <c r="E1373" s="501"/>
      <c r="F1373" s="276">
        <f>F1364+F1365-F1366</f>
        <v>0</v>
      </c>
      <c r="G1373" s="277">
        <f>G1364+G1365-G1366</f>
        <v>0</v>
      </c>
      <c r="N1373" t="str">
        <f t="shared" ref="N1373:N1404" si="142">N1372</f>
        <v>Komputer</v>
      </c>
    </row>
    <row r="1374" spans="1:14">
      <c r="N1374" t="str">
        <f t="shared" si="142"/>
        <v>Komputer</v>
      </c>
    </row>
    <row r="1375" spans="1:14">
      <c r="B1375" s="502" t="s">
        <v>0</v>
      </c>
      <c r="C1375" s="502"/>
      <c r="D1375" s="502"/>
      <c r="E1375" s="502"/>
      <c r="F1375" s="502"/>
      <c r="G1375" s="502"/>
      <c r="N1375" t="str">
        <f t="shared" si="142"/>
        <v>Komputer</v>
      </c>
    </row>
    <row r="1376" spans="1:14">
      <c r="N1376" t="str">
        <f t="shared" si="142"/>
        <v>Komputer</v>
      </c>
    </row>
    <row r="1377" spans="1:14">
      <c r="A1377" s="250">
        <v>36</v>
      </c>
      <c r="B1377" s="252" t="s">
        <v>1</v>
      </c>
      <c r="C1377" s="253" t="str">
        <f>'Rekap Master'!B45</f>
        <v>Refill Ink Genuine EPSON L -series</v>
      </c>
      <c r="G1377" s="253"/>
      <c r="N1377" t="str">
        <f t="shared" si="142"/>
        <v>Komputer</v>
      </c>
    </row>
    <row r="1378" spans="1:14">
      <c r="B1378" s="252" t="s">
        <v>3</v>
      </c>
      <c r="C1378" s="253" t="s">
        <v>34</v>
      </c>
      <c r="G1378" s="253"/>
      <c r="N1378" t="str">
        <f t="shared" si="142"/>
        <v>Komputer</v>
      </c>
    </row>
    <row r="1379" spans="1:14">
      <c r="G1379" s="253"/>
      <c r="N1379" t="str">
        <f t="shared" si="142"/>
        <v>Komputer</v>
      </c>
    </row>
    <row r="1380" spans="1:14" ht="15" customHeight="1">
      <c r="B1380" s="499" t="s">
        <v>5</v>
      </c>
      <c r="C1380" s="487" t="s">
        <v>6</v>
      </c>
      <c r="D1380" s="499" t="s">
        <v>7</v>
      </c>
      <c r="E1380" s="499"/>
      <c r="F1380" s="499"/>
      <c r="G1380" s="492" t="s">
        <v>8</v>
      </c>
      <c r="N1380" t="str">
        <f t="shared" si="142"/>
        <v>Komputer</v>
      </c>
    </row>
    <row r="1381" spans="1:14">
      <c r="B1381" s="499"/>
      <c r="C1381" s="488"/>
      <c r="D1381" s="254" t="s">
        <v>9</v>
      </c>
      <c r="E1381" s="254" t="s">
        <v>10</v>
      </c>
      <c r="F1381" s="254" t="s">
        <v>11</v>
      </c>
      <c r="G1381" s="492"/>
      <c r="N1381" t="str">
        <f t="shared" si="142"/>
        <v>Komputer</v>
      </c>
    </row>
    <row r="1382" spans="1:14">
      <c r="B1382" s="267">
        <v>46023</v>
      </c>
      <c r="C1382" s="257"/>
      <c r="D1382" s="258"/>
      <c r="E1382" s="258"/>
      <c r="F1382" s="258">
        <f>D1382-E1382</f>
        <v>0</v>
      </c>
      <c r="G1382" s="257">
        <f>C1382*D1382</f>
        <v>0</v>
      </c>
      <c r="N1382" t="str">
        <f t="shared" si="142"/>
        <v>Komputer</v>
      </c>
    </row>
    <row r="1383" spans="1:14">
      <c r="B1383" s="302"/>
      <c r="C1383" s="257"/>
      <c r="D1383" s="274"/>
      <c r="E1383" s="274"/>
      <c r="F1383" s="268">
        <f>D1383+F1382-E1383</f>
        <v>0</v>
      </c>
      <c r="G1383" s="289">
        <f>C1383*D1383</f>
        <v>0</v>
      </c>
      <c r="N1383" t="str">
        <f t="shared" si="142"/>
        <v>Komputer</v>
      </c>
    </row>
    <row r="1384" spans="1:14">
      <c r="B1384" s="302"/>
      <c r="C1384" s="257"/>
      <c r="D1384" s="274"/>
      <c r="E1384" s="274"/>
      <c r="F1384" s="268">
        <f t="shared" ref="F1384:F1387" si="143">D1384+F1383-E1384</f>
        <v>0</v>
      </c>
      <c r="G1384" s="289">
        <f t="shared" ref="G1384:G1387" si="144">C1384*D1384</f>
        <v>0</v>
      </c>
      <c r="N1384" t="str">
        <f t="shared" si="142"/>
        <v>Komputer</v>
      </c>
    </row>
    <row r="1385" spans="1:14">
      <c r="B1385" s="298"/>
      <c r="C1385" s="257"/>
      <c r="D1385" s="274"/>
      <c r="E1385" s="274"/>
      <c r="F1385" s="268">
        <f t="shared" si="143"/>
        <v>0</v>
      </c>
      <c r="G1385" s="289">
        <f t="shared" si="144"/>
        <v>0</v>
      </c>
      <c r="N1385" t="str">
        <f t="shared" si="142"/>
        <v>Komputer</v>
      </c>
    </row>
    <row r="1386" spans="1:14">
      <c r="B1386" s="302"/>
      <c r="C1386" s="257"/>
      <c r="D1386" s="274"/>
      <c r="E1386" s="274"/>
      <c r="F1386" s="268">
        <f t="shared" si="143"/>
        <v>0</v>
      </c>
      <c r="G1386" s="289">
        <f t="shared" si="144"/>
        <v>0</v>
      </c>
      <c r="N1386" t="str">
        <f t="shared" si="142"/>
        <v>Komputer</v>
      </c>
    </row>
    <row r="1387" spans="1:14">
      <c r="B1387" s="302"/>
      <c r="C1387" s="257"/>
      <c r="D1387" s="274"/>
      <c r="E1387" s="274"/>
      <c r="F1387" s="268">
        <f t="shared" si="143"/>
        <v>0</v>
      </c>
      <c r="G1387" s="289">
        <f t="shared" si="144"/>
        <v>0</v>
      </c>
      <c r="N1387" t="str">
        <f t="shared" si="142"/>
        <v>Komputer</v>
      </c>
    </row>
    <row r="1388" spans="1:14">
      <c r="B1388" s="493" t="s">
        <v>16</v>
      </c>
      <c r="C1388" s="494"/>
      <c r="D1388" s="276">
        <f>SUM(D1382:D1387)</f>
        <v>0</v>
      </c>
      <c r="E1388" s="276">
        <f>SUM(E1383:E1387)</f>
        <v>0</v>
      </c>
      <c r="F1388" s="276">
        <f>D1388-E1388</f>
        <v>0</v>
      </c>
      <c r="G1388" s="277">
        <f>SUM(G1382:G1387)</f>
        <v>0</v>
      </c>
      <c r="N1388" t="str">
        <f t="shared" si="142"/>
        <v>Komputer</v>
      </c>
    </row>
    <row r="1389" spans="1:14">
      <c r="N1389" t="str">
        <f t="shared" si="142"/>
        <v>Komputer</v>
      </c>
    </row>
    <row r="1390" spans="1:14">
      <c r="B1390" s="493" t="s">
        <v>18</v>
      </c>
      <c r="C1390" s="495"/>
      <c r="D1390" s="495"/>
      <c r="E1390" s="494"/>
      <c r="F1390" s="276" t="s">
        <v>19</v>
      </c>
      <c r="G1390" s="279" t="s">
        <v>20</v>
      </c>
      <c r="N1390" t="str">
        <f t="shared" si="142"/>
        <v>Komputer</v>
      </c>
    </row>
    <row r="1391" spans="1:14">
      <c r="B1391" s="496" t="str">
        <f>B1364</f>
        <v>Saldo Awal 2  Jan 2026</v>
      </c>
      <c r="C1391" s="497"/>
      <c r="D1391" s="497"/>
      <c r="E1391" s="498"/>
      <c r="F1391" s="276">
        <f>D1382</f>
        <v>0</v>
      </c>
      <c r="G1391" s="277">
        <f>G1382</f>
        <v>0</v>
      </c>
      <c r="N1391" t="str">
        <f t="shared" si="142"/>
        <v>Komputer</v>
      </c>
    </row>
    <row r="1392" spans="1:14">
      <c r="B1392" s="496" t="str">
        <f>B1365</f>
        <v>Nilai Penerimaan Barang Persediaan Tahun 2026</v>
      </c>
      <c r="C1392" s="497"/>
      <c r="D1392" s="497"/>
      <c r="E1392" s="498"/>
      <c r="F1392" s="276">
        <f>D1388-F1391</f>
        <v>0</v>
      </c>
      <c r="G1392" s="277">
        <f>G1388-G1391</f>
        <v>0</v>
      </c>
      <c r="N1392" t="str">
        <f t="shared" si="142"/>
        <v>Komputer</v>
      </c>
    </row>
    <row r="1393" spans="1:14">
      <c r="B1393" s="496" t="str">
        <f>B1366</f>
        <v>Saldo Akhir 31 Maret 2026</v>
      </c>
      <c r="C1393" s="497"/>
      <c r="D1393" s="497"/>
      <c r="E1393" s="498"/>
      <c r="F1393" s="280">
        <f>SUM(B1396:B1399)</f>
        <v>0</v>
      </c>
      <c r="G1393" s="281">
        <f>SUM(D1396:E1399)</f>
        <v>0</v>
      </c>
      <c r="N1393" t="str">
        <f t="shared" si="142"/>
        <v>Komputer</v>
      </c>
    </row>
    <row r="1394" spans="1:14">
      <c r="B1394" s="282" t="s">
        <v>465</v>
      </c>
      <c r="C1394" s="283"/>
      <c r="D1394" s="283"/>
      <c r="E1394" s="284"/>
      <c r="F1394" s="285"/>
      <c r="G1394" s="286"/>
      <c r="N1394" t="str">
        <f t="shared" si="142"/>
        <v>Komputer</v>
      </c>
    </row>
    <row r="1395" spans="1:14" ht="30">
      <c r="B1395" s="255" t="s">
        <v>22</v>
      </c>
      <c r="C1395" s="254" t="s">
        <v>23</v>
      </c>
      <c r="D1395" s="499" t="s">
        <v>20</v>
      </c>
      <c r="E1395" s="499"/>
      <c r="F1395" s="287"/>
      <c r="G1395" s="288"/>
      <c r="N1395" t="str">
        <f t="shared" si="142"/>
        <v>Komputer</v>
      </c>
    </row>
    <row r="1396" spans="1:14">
      <c r="B1396" s="268"/>
      <c r="C1396" s="289"/>
      <c r="D1396" s="500">
        <f>B1396*C1396</f>
        <v>0</v>
      </c>
      <c r="E1396" s="500"/>
      <c r="F1396" s="285"/>
      <c r="G1396" s="286"/>
      <c r="N1396" t="str">
        <f t="shared" si="142"/>
        <v>Komputer</v>
      </c>
    </row>
    <row r="1397" spans="1:14">
      <c r="B1397" s="268"/>
      <c r="C1397" s="289"/>
      <c r="D1397" s="500">
        <f t="shared" ref="D1397:D1399" si="145">B1397*C1397</f>
        <v>0</v>
      </c>
      <c r="E1397" s="500"/>
      <c r="F1397" s="285"/>
      <c r="G1397" s="286"/>
      <c r="N1397" t="str">
        <f t="shared" si="142"/>
        <v>Komputer</v>
      </c>
    </row>
    <row r="1398" spans="1:14">
      <c r="B1398" s="268"/>
      <c r="C1398" s="289"/>
      <c r="D1398" s="500">
        <f t="shared" si="145"/>
        <v>0</v>
      </c>
      <c r="E1398" s="500"/>
      <c r="F1398" s="285"/>
      <c r="G1398" s="286"/>
      <c r="N1398" t="str">
        <f t="shared" si="142"/>
        <v>Komputer</v>
      </c>
    </row>
    <row r="1399" spans="1:14">
      <c r="B1399" s="268"/>
      <c r="C1399" s="289"/>
      <c r="D1399" s="500">
        <f t="shared" si="145"/>
        <v>0</v>
      </c>
      <c r="E1399" s="500"/>
      <c r="F1399" s="285"/>
      <c r="G1399" s="286"/>
      <c r="N1399" t="str">
        <f t="shared" si="142"/>
        <v>Komputer</v>
      </c>
    </row>
    <row r="1400" spans="1:14">
      <c r="B1400" s="501" t="s">
        <v>24</v>
      </c>
      <c r="C1400" s="501"/>
      <c r="D1400" s="501"/>
      <c r="E1400" s="501"/>
      <c r="F1400" s="276">
        <f>F1391+F1392-F1393</f>
        <v>0</v>
      </c>
      <c r="G1400" s="277">
        <f>G1391+G1392-G1393</f>
        <v>0</v>
      </c>
      <c r="N1400" t="str">
        <f t="shared" si="142"/>
        <v>Komputer</v>
      </c>
    </row>
    <row r="1401" spans="1:14">
      <c r="N1401" t="str">
        <f t="shared" si="142"/>
        <v>Komputer</v>
      </c>
    </row>
    <row r="1402" spans="1:14">
      <c r="N1402" t="str">
        <f t="shared" si="142"/>
        <v>Komputer</v>
      </c>
    </row>
    <row r="1403" spans="1:14">
      <c r="B1403" s="502" t="s">
        <v>0</v>
      </c>
      <c r="C1403" s="502"/>
      <c r="D1403" s="502"/>
      <c r="E1403" s="502"/>
      <c r="F1403" s="502"/>
      <c r="G1403" s="502"/>
      <c r="N1403" t="str">
        <f t="shared" si="142"/>
        <v>Komputer</v>
      </c>
    </row>
    <row r="1404" spans="1:14">
      <c r="N1404" t="str">
        <f t="shared" si="142"/>
        <v>Komputer</v>
      </c>
    </row>
    <row r="1405" spans="1:14">
      <c r="A1405" s="250">
        <v>37</v>
      </c>
      <c r="B1405" s="252" t="s">
        <v>1</v>
      </c>
      <c r="C1405" s="253" t="str">
        <f>'Rekap Master'!B46</f>
        <v>Staples Max HD-10</v>
      </c>
      <c r="G1405" s="253"/>
      <c r="N1405" t="s">
        <v>524</v>
      </c>
    </row>
    <row r="1406" spans="1:14">
      <c r="B1406" s="252" t="s">
        <v>3</v>
      </c>
      <c r="C1406" s="253" t="s">
        <v>27</v>
      </c>
      <c r="G1406" s="253"/>
      <c r="N1406" t="str">
        <f t="shared" ref="N1406:N1448" si="146">N1405</f>
        <v>ATK</v>
      </c>
    </row>
    <row r="1407" spans="1:14">
      <c r="G1407" s="253"/>
      <c r="N1407" t="str">
        <f t="shared" si="146"/>
        <v>ATK</v>
      </c>
    </row>
    <row r="1408" spans="1:14" ht="15" customHeight="1">
      <c r="B1408" s="499" t="s">
        <v>5</v>
      </c>
      <c r="C1408" s="487" t="s">
        <v>6</v>
      </c>
      <c r="D1408" s="499" t="s">
        <v>7</v>
      </c>
      <c r="E1408" s="499"/>
      <c r="F1408" s="499"/>
      <c r="G1408" s="492" t="s">
        <v>8</v>
      </c>
      <c r="N1408" t="str">
        <f t="shared" si="146"/>
        <v>ATK</v>
      </c>
    </row>
    <row r="1409" spans="2:14">
      <c r="B1409" s="499"/>
      <c r="C1409" s="488"/>
      <c r="D1409" s="254" t="s">
        <v>9</v>
      </c>
      <c r="E1409" s="254" t="s">
        <v>10</v>
      </c>
      <c r="F1409" s="254" t="s">
        <v>11</v>
      </c>
      <c r="G1409" s="492"/>
      <c r="N1409" t="str">
        <f t="shared" si="146"/>
        <v>ATK</v>
      </c>
    </row>
    <row r="1410" spans="2:14">
      <c r="B1410" s="267">
        <v>46024</v>
      </c>
      <c r="C1410" s="293">
        <v>35520</v>
      </c>
      <c r="D1410" s="258">
        <v>2</v>
      </c>
      <c r="E1410" s="258">
        <v>0</v>
      </c>
      <c r="F1410" s="258">
        <f>D1410-E1410</f>
        <v>2</v>
      </c>
      <c r="G1410" s="257">
        <f>C1410*D1410</f>
        <v>71040</v>
      </c>
      <c r="N1410" t="str">
        <f t="shared" si="146"/>
        <v>ATK</v>
      </c>
    </row>
    <row r="1411" spans="2:14">
      <c r="B1411" s="267"/>
      <c r="C1411" s="293"/>
      <c r="D1411" s="258"/>
      <c r="E1411" s="258"/>
      <c r="F1411" s="258"/>
      <c r="G1411" s="257">
        <f t="shared" ref="G1411:G1429" si="147">C1411*D1411</f>
        <v>0</v>
      </c>
      <c r="N1411" t="str">
        <f t="shared" si="146"/>
        <v>ATK</v>
      </c>
    </row>
    <row r="1412" spans="2:14">
      <c r="B1412" s="267"/>
      <c r="C1412" s="293"/>
      <c r="D1412" s="258"/>
      <c r="E1412" s="268"/>
      <c r="F1412" s="258"/>
      <c r="G1412" s="257">
        <f t="shared" si="147"/>
        <v>0</v>
      </c>
      <c r="N1412" t="str">
        <f t="shared" si="146"/>
        <v>ATK</v>
      </c>
    </row>
    <row r="1413" spans="2:14">
      <c r="B1413" s="429"/>
      <c r="C1413" s="293"/>
      <c r="D1413" s="258"/>
      <c r="E1413" s="268"/>
      <c r="F1413" s="258"/>
      <c r="G1413" s="272">
        <f t="shared" si="147"/>
        <v>0</v>
      </c>
      <c r="N1413" t="str">
        <f t="shared" si="146"/>
        <v>ATK</v>
      </c>
    </row>
    <row r="1414" spans="2:14">
      <c r="B1414" s="267"/>
      <c r="C1414" s="293"/>
      <c r="D1414" s="268"/>
      <c r="E1414" s="268"/>
      <c r="F1414" s="258"/>
      <c r="G1414" s="272">
        <f t="shared" si="147"/>
        <v>0</v>
      </c>
      <c r="N1414" t="str">
        <f t="shared" si="146"/>
        <v>ATK</v>
      </c>
    </row>
    <row r="1415" spans="2:14">
      <c r="B1415" s="267"/>
      <c r="C1415" s="293"/>
      <c r="D1415" s="268"/>
      <c r="E1415" s="268"/>
      <c r="F1415" s="258"/>
      <c r="G1415" s="272">
        <f t="shared" si="147"/>
        <v>0</v>
      </c>
      <c r="N1415" t="str">
        <f t="shared" si="146"/>
        <v>ATK</v>
      </c>
    </row>
    <row r="1416" spans="2:14">
      <c r="B1416" s="267"/>
      <c r="C1416" s="257"/>
      <c r="D1416" s="266"/>
      <c r="E1416" s="268"/>
      <c r="F1416" s="258"/>
      <c r="G1416" s="272">
        <f t="shared" si="147"/>
        <v>0</v>
      </c>
      <c r="N1416" t="str">
        <f t="shared" si="146"/>
        <v>ATK</v>
      </c>
    </row>
    <row r="1417" spans="2:14">
      <c r="B1417" s="267"/>
      <c r="C1417" s="257"/>
      <c r="D1417" s="266"/>
      <c r="E1417" s="268"/>
      <c r="F1417" s="258"/>
      <c r="G1417" s="272">
        <f t="shared" si="147"/>
        <v>0</v>
      </c>
      <c r="N1417" t="str">
        <f t="shared" si="146"/>
        <v>ATK</v>
      </c>
    </row>
    <row r="1418" spans="2:14">
      <c r="B1418" s="267"/>
      <c r="C1418" s="257"/>
      <c r="D1418" s="274"/>
      <c r="E1418" s="268"/>
      <c r="F1418" s="268"/>
      <c r="G1418" s="272">
        <f t="shared" si="147"/>
        <v>0</v>
      </c>
      <c r="N1418" t="str">
        <f t="shared" si="146"/>
        <v>ATK</v>
      </c>
    </row>
    <row r="1419" spans="2:14">
      <c r="B1419" s="267"/>
      <c r="C1419" s="257"/>
      <c r="D1419" s="274"/>
      <c r="E1419" s="268"/>
      <c r="F1419" s="268"/>
      <c r="G1419" s="289">
        <f t="shared" si="147"/>
        <v>0</v>
      </c>
      <c r="N1419" t="str">
        <f t="shared" si="146"/>
        <v>ATK</v>
      </c>
    </row>
    <row r="1420" spans="2:14">
      <c r="B1420" s="298"/>
      <c r="C1420" s="257"/>
      <c r="D1420" s="274"/>
      <c r="E1420" s="274"/>
      <c r="F1420" s="268"/>
      <c r="G1420" s="289">
        <f t="shared" si="147"/>
        <v>0</v>
      </c>
      <c r="N1420" t="str">
        <f t="shared" si="146"/>
        <v>ATK</v>
      </c>
    </row>
    <row r="1421" spans="2:14">
      <c r="B1421" s="302"/>
      <c r="C1421" s="257"/>
      <c r="D1421" s="274"/>
      <c r="E1421" s="274"/>
      <c r="F1421" s="268"/>
      <c r="G1421" s="289">
        <f t="shared" si="147"/>
        <v>0</v>
      </c>
      <c r="N1421" t="str">
        <f t="shared" si="146"/>
        <v>ATK</v>
      </c>
    </row>
    <row r="1422" spans="2:14">
      <c r="B1422" s="298"/>
      <c r="C1422" s="257"/>
      <c r="D1422" s="274"/>
      <c r="E1422" s="274"/>
      <c r="F1422" s="268"/>
      <c r="G1422" s="289">
        <f t="shared" si="147"/>
        <v>0</v>
      </c>
      <c r="N1422" t="str">
        <f t="shared" si="146"/>
        <v>ATK</v>
      </c>
    </row>
    <row r="1423" spans="2:14">
      <c r="B1423" s="298"/>
      <c r="C1423" s="257"/>
      <c r="D1423" s="274"/>
      <c r="E1423" s="274"/>
      <c r="F1423" s="268"/>
      <c r="G1423" s="289">
        <f t="shared" si="147"/>
        <v>0</v>
      </c>
      <c r="N1423" t="str">
        <f t="shared" si="146"/>
        <v>ATK</v>
      </c>
    </row>
    <row r="1424" spans="2:14">
      <c r="B1424" s="298"/>
      <c r="C1424" s="257"/>
      <c r="D1424" s="274"/>
      <c r="E1424" s="274"/>
      <c r="F1424" s="268"/>
      <c r="G1424" s="289">
        <f t="shared" si="147"/>
        <v>0</v>
      </c>
      <c r="N1424" t="str">
        <f t="shared" si="146"/>
        <v>ATK</v>
      </c>
    </row>
    <row r="1425" spans="2:14" ht="15.75">
      <c r="B1425" s="305"/>
      <c r="C1425" s="257"/>
      <c r="D1425" s="274"/>
      <c r="E1425" s="274"/>
      <c r="F1425" s="268"/>
      <c r="G1425" s="289"/>
      <c r="N1425" t="str">
        <f t="shared" si="146"/>
        <v>ATK</v>
      </c>
    </row>
    <row r="1426" spans="2:14">
      <c r="B1426" s="275"/>
      <c r="C1426" s="257"/>
      <c r="D1426" s="274"/>
      <c r="E1426" s="274"/>
      <c r="F1426" s="268">
        <f t="shared" ref="F1426:F1429" si="148">D1426+F1425-E1426</f>
        <v>0</v>
      </c>
      <c r="G1426" s="289">
        <f t="shared" si="147"/>
        <v>0</v>
      </c>
      <c r="N1426" t="str">
        <f t="shared" si="146"/>
        <v>ATK</v>
      </c>
    </row>
    <row r="1427" spans="2:14">
      <c r="B1427" s="275"/>
      <c r="C1427" s="257"/>
      <c r="D1427" s="274"/>
      <c r="E1427" s="274"/>
      <c r="F1427" s="268">
        <f t="shared" si="148"/>
        <v>0</v>
      </c>
      <c r="G1427" s="289">
        <f t="shared" si="147"/>
        <v>0</v>
      </c>
      <c r="N1427" t="str">
        <f t="shared" si="146"/>
        <v>ATK</v>
      </c>
    </row>
    <row r="1428" spans="2:14">
      <c r="B1428" s="275"/>
      <c r="C1428" s="257"/>
      <c r="D1428" s="274"/>
      <c r="E1428" s="274"/>
      <c r="F1428" s="268">
        <f t="shared" si="148"/>
        <v>0</v>
      </c>
      <c r="G1428" s="289">
        <f t="shared" si="147"/>
        <v>0</v>
      </c>
      <c r="N1428" t="str">
        <f t="shared" si="146"/>
        <v>ATK</v>
      </c>
    </row>
    <row r="1429" spans="2:14">
      <c r="B1429" s="275"/>
      <c r="C1429" s="257"/>
      <c r="D1429" s="274"/>
      <c r="E1429" s="274"/>
      <c r="F1429" s="268">
        <f t="shared" si="148"/>
        <v>0</v>
      </c>
      <c r="G1429" s="289">
        <f t="shared" si="147"/>
        <v>0</v>
      </c>
      <c r="N1429" t="str">
        <f t="shared" si="146"/>
        <v>ATK</v>
      </c>
    </row>
    <row r="1430" spans="2:14">
      <c r="B1430" s="275"/>
      <c r="C1430" s="257"/>
      <c r="D1430" s="274"/>
      <c r="E1430" s="274"/>
      <c r="F1430" s="268"/>
      <c r="G1430" s="289"/>
      <c r="N1430" t="str">
        <f t="shared" si="146"/>
        <v>ATK</v>
      </c>
    </row>
    <row r="1431" spans="2:14">
      <c r="B1431" s="275"/>
      <c r="C1431" s="257"/>
      <c r="D1431" s="274"/>
      <c r="E1431" s="274"/>
      <c r="F1431" s="268"/>
      <c r="G1431" s="289"/>
      <c r="N1431" t="str">
        <f t="shared" si="146"/>
        <v>ATK</v>
      </c>
    </row>
    <row r="1432" spans="2:14">
      <c r="B1432" s="493" t="s">
        <v>16</v>
      </c>
      <c r="C1432" s="494"/>
      <c r="D1432" s="276">
        <f>SUM(D1410:D1431)</f>
        <v>2</v>
      </c>
      <c r="E1432" s="276">
        <f>SUM(E1410:E1431)</f>
        <v>0</v>
      </c>
      <c r="F1432" s="276">
        <f>D1432-E1432</f>
        <v>2</v>
      </c>
      <c r="G1432" s="277">
        <f>SUM(G1410:G1431)</f>
        <v>71040</v>
      </c>
      <c r="N1432" t="str">
        <f t="shared" si="146"/>
        <v>ATK</v>
      </c>
    </row>
    <row r="1433" spans="2:14">
      <c r="N1433" t="str">
        <f t="shared" si="146"/>
        <v>ATK</v>
      </c>
    </row>
    <row r="1434" spans="2:14">
      <c r="B1434" s="493" t="s">
        <v>18</v>
      </c>
      <c r="C1434" s="495"/>
      <c r="D1434" s="495"/>
      <c r="E1434" s="494"/>
      <c r="F1434" s="276" t="s">
        <v>19</v>
      </c>
      <c r="G1434" s="279" t="s">
        <v>20</v>
      </c>
      <c r="N1434" t="str">
        <f t="shared" si="146"/>
        <v>ATK</v>
      </c>
    </row>
    <row r="1435" spans="2:14">
      <c r="B1435" s="496" t="str">
        <f>B1391</f>
        <v>Saldo Awal 2  Jan 2026</v>
      </c>
      <c r="C1435" s="497"/>
      <c r="D1435" s="497"/>
      <c r="E1435" s="498"/>
      <c r="F1435" s="276">
        <f>D1410</f>
        <v>2</v>
      </c>
      <c r="G1435" s="277">
        <f>G1410</f>
        <v>71040</v>
      </c>
      <c r="N1435" t="str">
        <f t="shared" si="146"/>
        <v>ATK</v>
      </c>
    </row>
    <row r="1436" spans="2:14">
      <c r="B1436" s="496" t="str">
        <f>B1392</f>
        <v>Nilai Penerimaan Barang Persediaan Tahun 2026</v>
      </c>
      <c r="C1436" s="497"/>
      <c r="D1436" s="497"/>
      <c r="E1436" s="498"/>
      <c r="F1436" s="276">
        <f>D1432-F1435</f>
        <v>0</v>
      </c>
      <c r="G1436" s="277">
        <f>G1432-G1435</f>
        <v>0</v>
      </c>
      <c r="N1436" t="str">
        <f t="shared" si="146"/>
        <v>ATK</v>
      </c>
    </row>
    <row r="1437" spans="2:14">
      <c r="B1437" s="496" t="str">
        <f>B1393</f>
        <v>Saldo Akhir 31 Maret 2026</v>
      </c>
      <c r="C1437" s="497"/>
      <c r="D1437" s="497"/>
      <c r="E1437" s="498"/>
      <c r="F1437" s="280">
        <f>SUM(B1440:B1443)</f>
        <v>2</v>
      </c>
      <c r="G1437" s="281">
        <f>SUM(D1440:E1443)</f>
        <v>71040</v>
      </c>
      <c r="N1437" t="str">
        <f t="shared" si="146"/>
        <v>ATK</v>
      </c>
    </row>
    <row r="1438" spans="2:14">
      <c r="B1438" s="282" t="s">
        <v>465</v>
      </c>
      <c r="C1438" s="283"/>
      <c r="D1438" s="283"/>
      <c r="E1438" s="284"/>
      <c r="F1438" s="285"/>
      <c r="G1438" s="286"/>
      <c r="N1438" t="str">
        <f t="shared" si="146"/>
        <v>ATK</v>
      </c>
    </row>
    <row r="1439" spans="2:14" ht="30">
      <c r="B1439" s="255" t="s">
        <v>22</v>
      </c>
      <c r="C1439" s="254" t="s">
        <v>23</v>
      </c>
      <c r="D1439" s="499" t="s">
        <v>20</v>
      </c>
      <c r="E1439" s="499"/>
      <c r="F1439" s="287"/>
      <c r="G1439" s="288"/>
      <c r="N1439" t="str">
        <f t="shared" si="146"/>
        <v>ATK</v>
      </c>
    </row>
    <row r="1440" spans="2:14">
      <c r="B1440" s="268">
        <f>F1432</f>
        <v>2</v>
      </c>
      <c r="C1440" s="293">
        <v>35520</v>
      </c>
      <c r="D1440" s="500">
        <f>B1440*C1440</f>
        <v>71040</v>
      </c>
      <c r="E1440" s="500"/>
      <c r="F1440" s="285"/>
      <c r="G1440" s="286"/>
      <c r="N1440" t="str">
        <f t="shared" si="146"/>
        <v>ATK</v>
      </c>
    </row>
    <row r="1441" spans="1:14">
      <c r="B1441" s="268"/>
      <c r="C1441" s="289"/>
      <c r="D1441" s="500">
        <f t="shared" ref="D1441:D1443" si="149">B1441*C1441</f>
        <v>0</v>
      </c>
      <c r="E1441" s="500"/>
      <c r="F1441" s="285"/>
      <c r="G1441" s="286"/>
      <c r="N1441" t="str">
        <f t="shared" si="146"/>
        <v>ATK</v>
      </c>
    </row>
    <row r="1442" spans="1:14">
      <c r="B1442" s="268"/>
      <c r="C1442" s="289"/>
      <c r="D1442" s="500">
        <f t="shared" si="149"/>
        <v>0</v>
      </c>
      <c r="E1442" s="500"/>
      <c r="F1442" s="285"/>
      <c r="G1442" s="286"/>
      <c r="N1442" t="str">
        <f t="shared" si="146"/>
        <v>ATK</v>
      </c>
    </row>
    <row r="1443" spans="1:14">
      <c r="B1443" s="268"/>
      <c r="C1443" s="289"/>
      <c r="D1443" s="500">
        <f t="shared" si="149"/>
        <v>0</v>
      </c>
      <c r="E1443" s="500"/>
      <c r="F1443" s="285"/>
      <c r="G1443" s="286"/>
      <c r="N1443" t="str">
        <f t="shared" si="146"/>
        <v>ATK</v>
      </c>
    </row>
    <row r="1444" spans="1:14">
      <c r="B1444" s="501" t="s">
        <v>24</v>
      </c>
      <c r="C1444" s="501"/>
      <c r="D1444" s="501"/>
      <c r="E1444" s="501"/>
      <c r="F1444" s="276">
        <f>F1435+F1436-F1437</f>
        <v>0</v>
      </c>
      <c r="G1444" s="277">
        <f>G1435+G1436-G1437</f>
        <v>0</v>
      </c>
      <c r="N1444" t="str">
        <f t="shared" si="146"/>
        <v>ATK</v>
      </c>
    </row>
    <row r="1445" spans="1:14">
      <c r="N1445" t="str">
        <f t="shared" si="146"/>
        <v>ATK</v>
      </c>
    </row>
    <row r="1446" spans="1:14">
      <c r="N1446" t="str">
        <f t="shared" si="146"/>
        <v>ATK</v>
      </c>
    </row>
    <row r="1447" spans="1:14">
      <c r="B1447" s="502" t="s">
        <v>0</v>
      </c>
      <c r="C1447" s="502"/>
      <c r="D1447" s="502"/>
      <c r="E1447" s="502"/>
      <c r="F1447" s="502"/>
      <c r="G1447" s="502"/>
      <c r="N1447" t="str">
        <f t="shared" si="146"/>
        <v>ATK</v>
      </c>
    </row>
    <row r="1448" spans="1:14">
      <c r="N1448" t="str">
        <f t="shared" si="146"/>
        <v>ATK</v>
      </c>
    </row>
    <row r="1449" spans="1:14">
      <c r="A1449" s="250">
        <v>29</v>
      </c>
      <c r="B1449" s="252" t="s">
        <v>1</v>
      </c>
      <c r="C1449" s="253" t="str">
        <f>'Rekap Master'!B47</f>
        <v>Spidol snoowman Boardmarker</v>
      </c>
      <c r="G1449" s="253"/>
      <c r="N1449" t="s">
        <v>524</v>
      </c>
    </row>
    <row r="1450" spans="1:14">
      <c r="B1450" s="252" t="s">
        <v>3</v>
      </c>
      <c r="C1450" s="253" t="s">
        <v>27</v>
      </c>
      <c r="G1450" s="253"/>
      <c r="N1450" t="str">
        <f t="shared" ref="N1450:N1483" si="150">N1449</f>
        <v>ATK</v>
      </c>
    </row>
    <row r="1451" spans="1:14">
      <c r="G1451" s="253"/>
      <c r="N1451" t="str">
        <f t="shared" si="150"/>
        <v>ATK</v>
      </c>
    </row>
    <row r="1452" spans="1:14" ht="15" customHeight="1">
      <c r="B1452" s="499" t="s">
        <v>5</v>
      </c>
      <c r="C1452" s="487" t="s">
        <v>6</v>
      </c>
      <c r="D1452" s="499" t="s">
        <v>7</v>
      </c>
      <c r="E1452" s="499"/>
      <c r="F1452" s="499"/>
      <c r="G1452" s="492" t="s">
        <v>8</v>
      </c>
      <c r="N1452" t="str">
        <f t="shared" si="150"/>
        <v>ATK</v>
      </c>
    </row>
    <row r="1453" spans="1:14">
      <c r="B1453" s="499"/>
      <c r="C1453" s="488"/>
      <c r="D1453" s="254" t="s">
        <v>9</v>
      </c>
      <c r="E1453" s="254" t="s">
        <v>10</v>
      </c>
      <c r="F1453" s="254" t="s">
        <v>11</v>
      </c>
      <c r="G1453" s="492"/>
      <c r="N1453" t="str">
        <f t="shared" si="150"/>
        <v>ATK</v>
      </c>
    </row>
    <row r="1454" spans="1:14">
      <c r="B1454" s="267">
        <v>46024</v>
      </c>
      <c r="C1454" s="349">
        <v>11000</v>
      </c>
      <c r="D1454" s="258">
        <v>5</v>
      </c>
      <c r="E1454" s="258">
        <v>0</v>
      </c>
      <c r="F1454" s="258">
        <f>D1454-E1454</f>
        <v>5</v>
      </c>
      <c r="G1454" s="257">
        <f>C1454*D1454</f>
        <v>55000</v>
      </c>
      <c r="N1454" t="str">
        <f t="shared" si="150"/>
        <v>ATK</v>
      </c>
    </row>
    <row r="1455" spans="1:14">
      <c r="B1455" s="267"/>
      <c r="C1455" s="257"/>
      <c r="D1455" s="271"/>
      <c r="E1455" s="258"/>
      <c r="F1455" s="258"/>
      <c r="G1455" s="289">
        <f t="shared" ref="G1455:G1466" si="151">C1455*D1455</f>
        <v>0</v>
      </c>
      <c r="N1455" t="str">
        <f t="shared" si="150"/>
        <v>ATK</v>
      </c>
    </row>
    <row r="1456" spans="1:14">
      <c r="B1456" s="267"/>
      <c r="C1456" s="349"/>
      <c r="D1456" s="258"/>
      <c r="E1456" s="258"/>
      <c r="F1456" s="258"/>
      <c r="G1456" s="257">
        <f>C1456*D1456</f>
        <v>0</v>
      </c>
      <c r="N1456" t="str">
        <f t="shared" si="150"/>
        <v>ATK</v>
      </c>
    </row>
    <row r="1457" spans="2:14">
      <c r="B1457" s="267"/>
      <c r="C1457" s="257"/>
      <c r="D1457" s="258"/>
      <c r="E1457" s="258"/>
      <c r="F1457" s="258"/>
      <c r="G1457" s="257">
        <f>C1457*D1457</f>
        <v>0</v>
      </c>
      <c r="N1457" t="str">
        <f t="shared" si="150"/>
        <v>ATK</v>
      </c>
    </row>
    <row r="1458" spans="2:14">
      <c r="B1458" s="267"/>
      <c r="C1458" s="349"/>
      <c r="D1458" s="258"/>
      <c r="E1458" s="258"/>
      <c r="F1458" s="258"/>
      <c r="G1458" s="257">
        <f>C1458*D1458</f>
        <v>0</v>
      </c>
      <c r="N1458" t="str">
        <f t="shared" si="150"/>
        <v>ATK</v>
      </c>
    </row>
    <row r="1459" spans="2:14">
      <c r="B1459" s="267"/>
      <c r="C1459" s="349"/>
      <c r="D1459" s="258"/>
      <c r="E1459" s="258"/>
      <c r="F1459" s="258"/>
      <c r="G1459" s="257"/>
      <c r="N1459" t="str">
        <f t="shared" si="150"/>
        <v>ATK</v>
      </c>
    </row>
    <row r="1460" spans="2:14">
      <c r="B1460" s="267"/>
      <c r="C1460" s="349"/>
      <c r="D1460" s="258"/>
      <c r="E1460" s="258"/>
      <c r="F1460" s="258"/>
      <c r="G1460" s="257"/>
      <c r="N1460" t="str">
        <f t="shared" si="150"/>
        <v>ATK</v>
      </c>
    </row>
    <row r="1461" spans="2:14">
      <c r="B1461" s="267"/>
      <c r="C1461" s="349"/>
      <c r="D1461" s="258"/>
      <c r="E1461" s="258"/>
      <c r="F1461" s="258"/>
      <c r="G1461" s="257"/>
      <c r="N1461" t="str">
        <f t="shared" si="150"/>
        <v>ATK</v>
      </c>
    </row>
    <row r="1462" spans="2:14">
      <c r="B1462" s="267"/>
      <c r="C1462" s="349"/>
      <c r="D1462" s="258"/>
      <c r="E1462" s="258"/>
      <c r="F1462" s="258"/>
      <c r="G1462" s="289">
        <f t="shared" ref="G1462" si="152">C1462*D1462</f>
        <v>0</v>
      </c>
      <c r="N1462" t="str">
        <f t="shared" si="150"/>
        <v>ATK</v>
      </c>
    </row>
    <row r="1463" spans="2:14">
      <c r="B1463" s="256"/>
      <c r="C1463" s="349"/>
      <c r="D1463" s="258"/>
      <c r="E1463" s="258"/>
      <c r="F1463" s="258"/>
      <c r="G1463" s="289">
        <f t="shared" si="151"/>
        <v>0</v>
      </c>
      <c r="H1463" s="100">
        <v>0</v>
      </c>
      <c r="I1463" t="s">
        <v>17</v>
      </c>
      <c r="N1463" t="str">
        <f t="shared" si="150"/>
        <v>ATK</v>
      </c>
    </row>
    <row r="1464" spans="2:14">
      <c r="B1464" s="267"/>
      <c r="C1464" s="349"/>
      <c r="D1464" s="258"/>
      <c r="E1464" s="258"/>
      <c r="F1464" s="258"/>
      <c r="G1464" s="289">
        <f t="shared" si="151"/>
        <v>0</v>
      </c>
      <c r="H1464" s="98">
        <v>0</v>
      </c>
      <c r="I1464" s="89" t="s">
        <v>12</v>
      </c>
      <c r="N1464" t="str">
        <f t="shared" si="150"/>
        <v>ATK</v>
      </c>
    </row>
    <row r="1465" spans="2:14">
      <c r="B1465" s="267"/>
      <c r="C1465" s="380"/>
      <c r="D1465" s="381"/>
      <c r="E1465" s="258"/>
      <c r="F1465" s="258"/>
      <c r="G1465" s="289"/>
      <c r="H1465" s="85">
        <v>0</v>
      </c>
      <c r="I1465" s="89" t="s">
        <v>13</v>
      </c>
      <c r="N1465" t="str">
        <f t="shared" si="150"/>
        <v>ATK</v>
      </c>
    </row>
    <row r="1466" spans="2:14">
      <c r="B1466" s="311"/>
      <c r="C1466" s="96"/>
      <c r="D1466" s="303"/>
      <c r="E1466" s="303"/>
      <c r="F1466" s="258">
        <f t="shared" ref="F1466" si="153">F1465+D1466-E1466</f>
        <v>0</v>
      </c>
      <c r="G1466" s="289">
        <f t="shared" si="151"/>
        <v>0</v>
      </c>
      <c r="H1466" s="94">
        <v>0</v>
      </c>
      <c r="I1466" s="89" t="s">
        <v>14</v>
      </c>
      <c r="N1466" t="str">
        <f t="shared" si="150"/>
        <v>ATK</v>
      </c>
    </row>
    <row r="1467" spans="2:14">
      <c r="B1467" s="493" t="s">
        <v>16</v>
      </c>
      <c r="C1467" s="494"/>
      <c r="D1467" s="276">
        <f>SUM(D1454:D1466)</f>
        <v>5</v>
      </c>
      <c r="E1467" s="276">
        <f>SUM(E1454:E1466)</f>
        <v>0</v>
      </c>
      <c r="F1467" s="276">
        <f t="shared" ref="F1467" si="154">D1467-E1467</f>
        <v>5</v>
      </c>
      <c r="G1467" s="277">
        <f>SUM(G1454:G1466)</f>
        <v>55000</v>
      </c>
      <c r="H1467" s="87">
        <v>0</v>
      </c>
      <c r="I1467" s="89" t="s">
        <v>15</v>
      </c>
      <c r="N1467" t="str">
        <f t="shared" si="150"/>
        <v>ATK</v>
      </c>
    </row>
    <row r="1468" spans="2:14">
      <c r="N1468" t="str">
        <f t="shared" si="150"/>
        <v>ATK</v>
      </c>
    </row>
    <row r="1469" spans="2:14">
      <c r="B1469" s="493" t="s">
        <v>18</v>
      </c>
      <c r="C1469" s="495"/>
      <c r="D1469" s="495"/>
      <c r="E1469" s="494"/>
      <c r="F1469" s="276" t="s">
        <v>19</v>
      </c>
      <c r="G1469" s="279" t="s">
        <v>20</v>
      </c>
      <c r="N1469" t="str">
        <f t="shared" si="150"/>
        <v>ATK</v>
      </c>
    </row>
    <row r="1470" spans="2:14">
      <c r="B1470" s="496" t="str">
        <f>B1435</f>
        <v>Saldo Awal 2  Jan 2026</v>
      </c>
      <c r="C1470" s="497"/>
      <c r="D1470" s="497"/>
      <c r="E1470" s="498"/>
      <c r="F1470" s="276">
        <f>D1454</f>
        <v>5</v>
      </c>
      <c r="G1470" s="277">
        <f>G1454</f>
        <v>55000</v>
      </c>
      <c r="N1470" t="str">
        <f t="shared" si="150"/>
        <v>ATK</v>
      </c>
    </row>
    <row r="1471" spans="2:14">
      <c r="B1471" s="496" t="str">
        <f>B1436</f>
        <v>Nilai Penerimaan Barang Persediaan Tahun 2026</v>
      </c>
      <c r="C1471" s="497"/>
      <c r="D1471" s="497"/>
      <c r="E1471" s="498"/>
      <c r="F1471" s="276">
        <f>D1467-F1470</f>
        <v>0</v>
      </c>
      <c r="G1471" s="277">
        <f>G1467-G1470</f>
        <v>0</v>
      </c>
      <c r="N1471" t="str">
        <f t="shared" si="150"/>
        <v>ATK</v>
      </c>
    </row>
    <row r="1472" spans="2:14">
      <c r="B1472" s="496" t="str">
        <f>B1437</f>
        <v>Saldo Akhir 31 Maret 2026</v>
      </c>
      <c r="C1472" s="497"/>
      <c r="D1472" s="497"/>
      <c r="E1472" s="498"/>
      <c r="F1472" s="280">
        <f>SUM(B1475:B1478)</f>
        <v>5</v>
      </c>
      <c r="G1472" s="281">
        <f>SUM(D1475:E1478)</f>
        <v>55000</v>
      </c>
      <c r="N1472" t="str">
        <f t="shared" si="150"/>
        <v>ATK</v>
      </c>
    </row>
    <row r="1473" spans="1:14">
      <c r="B1473" s="282" t="s">
        <v>465</v>
      </c>
      <c r="C1473" s="283"/>
      <c r="D1473" s="283"/>
      <c r="E1473" s="284"/>
      <c r="F1473" s="285"/>
      <c r="G1473" s="286"/>
      <c r="N1473" t="str">
        <f t="shared" si="150"/>
        <v>ATK</v>
      </c>
    </row>
    <row r="1474" spans="1:14" ht="30">
      <c r="B1474" s="255" t="s">
        <v>22</v>
      </c>
      <c r="C1474" s="254" t="s">
        <v>23</v>
      </c>
      <c r="D1474" s="499" t="s">
        <v>20</v>
      </c>
      <c r="E1474" s="499"/>
      <c r="F1474" s="287"/>
      <c r="G1474" s="288"/>
      <c r="N1474" t="str">
        <f t="shared" si="150"/>
        <v>ATK</v>
      </c>
    </row>
    <row r="1475" spans="1:14">
      <c r="B1475" s="268">
        <f>F1467</f>
        <v>5</v>
      </c>
      <c r="C1475" s="349">
        <v>11000</v>
      </c>
      <c r="D1475" s="500">
        <f>B1475*C1475</f>
        <v>55000</v>
      </c>
      <c r="E1475" s="500"/>
      <c r="F1475" s="285"/>
      <c r="G1475" s="286"/>
      <c r="N1475" t="str">
        <f t="shared" si="150"/>
        <v>ATK</v>
      </c>
    </row>
    <row r="1476" spans="1:14">
      <c r="B1476" s="268"/>
      <c r="C1476" s="257"/>
      <c r="D1476" s="500">
        <f t="shared" ref="D1476:D1478" si="155">B1476*C1476</f>
        <v>0</v>
      </c>
      <c r="E1476" s="500"/>
      <c r="F1476" s="285"/>
      <c r="G1476" s="286"/>
      <c r="N1476" t="str">
        <f t="shared" si="150"/>
        <v>ATK</v>
      </c>
    </row>
    <row r="1477" spans="1:14">
      <c r="B1477" s="268"/>
      <c r="C1477" s="289"/>
      <c r="D1477" s="500">
        <f t="shared" si="155"/>
        <v>0</v>
      </c>
      <c r="E1477" s="500"/>
      <c r="F1477" s="285"/>
      <c r="G1477" s="286"/>
      <c r="N1477" t="str">
        <f t="shared" si="150"/>
        <v>ATK</v>
      </c>
    </row>
    <row r="1478" spans="1:14">
      <c r="B1478" s="268"/>
      <c r="C1478" s="289"/>
      <c r="D1478" s="500">
        <f t="shared" si="155"/>
        <v>0</v>
      </c>
      <c r="E1478" s="500"/>
      <c r="F1478" s="285"/>
      <c r="G1478" s="286"/>
      <c r="N1478" t="str">
        <f t="shared" si="150"/>
        <v>ATK</v>
      </c>
    </row>
    <row r="1479" spans="1:14">
      <c r="B1479" s="501" t="s">
        <v>24</v>
      </c>
      <c r="C1479" s="501"/>
      <c r="D1479" s="501"/>
      <c r="E1479" s="501"/>
      <c r="F1479" s="276">
        <f>F1470+F1471-F1472</f>
        <v>0</v>
      </c>
      <c r="G1479" s="277">
        <f>G1470+G1471-G1472</f>
        <v>0</v>
      </c>
      <c r="N1479" t="str">
        <f t="shared" si="150"/>
        <v>ATK</v>
      </c>
    </row>
    <row r="1480" spans="1:14">
      <c r="N1480" t="str">
        <f t="shared" si="150"/>
        <v>ATK</v>
      </c>
    </row>
    <row r="1481" spans="1:14">
      <c r="N1481" t="str">
        <f t="shared" si="150"/>
        <v>ATK</v>
      </c>
    </row>
    <row r="1482" spans="1:14">
      <c r="B1482" s="502" t="s">
        <v>0</v>
      </c>
      <c r="C1482" s="502"/>
      <c r="D1482" s="502"/>
      <c r="E1482" s="502"/>
      <c r="F1482" s="502"/>
      <c r="G1482" s="502"/>
      <c r="N1482" t="str">
        <f t="shared" si="150"/>
        <v>ATK</v>
      </c>
    </row>
    <row r="1483" spans="1:14">
      <c r="N1483" t="str">
        <f t="shared" si="150"/>
        <v>ATK</v>
      </c>
    </row>
    <row r="1484" spans="1:14">
      <c r="A1484" s="250">
        <v>39</v>
      </c>
      <c r="B1484" s="252" t="s">
        <v>1</v>
      </c>
      <c r="C1484" s="253" t="str">
        <f>'Rekap Master'!B48</f>
        <v>Spidol snoowman Permanen</v>
      </c>
      <c r="G1484" s="253"/>
      <c r="N1484" t="s">
        <v>524</v>
      </c>
    </row>
    <row r="1485" spans="1:14">
      <c r="B1485" s="252" t="s">
        <v>3</v>
      </c>
      <c r="C1485" s="308" t="s">
        <v>27</v>
      </c>
      <c r="G1485" s="253"/>
      <c r="N1485" t="str">
        <f t="shared" ref="N1485:N1520" si="156">N1484</f>
        <v>ATK</v>
      </c>
    </row>
    <row r="1486" spans="1:14">
      <c r="G1486" s="253"/>
      <c r="N1486" t="str">
        <f t="shared" si="156"/>
        <v>ATK</v>
      </c>
    </row>
    <row r="1487" spans="1:14" ht="15" customHeight="1">
      <c r="B1487" s="499" t="s">
        <v>5</v>
      </c>
      <c r="C1487" s="487" t="s">
        <v>6</v>
      </c>
      <c r="D1487" s="499" t="s">
        <v>7</v>
      </c>
      <c r="E1487" s="499"/>
      <c r="F1487" s="499"/>
      <c r="G1487" s="492" t="s">
        <v>8</v>
      </c>
      <c r="N1487" t="str">
        <f t="shared" si="156"/>
        <v>ATK</v>
      </c>
    </row>
    <row r="1488" spans="1:14">
      <c r="B1488" s="499"/>
      <c r="C1488" s="488"/>
      <c r="D1488" s="254" t="s">
        <v>9</v>
      </c>
      <c r="E1488" s="254" t="s">
        <v>10</v>
      </c>
      <c r="F1488" s="254" t="s">
        <v>11</v>
      </c>
      <c r="G1488" s="492"/>
      <c r="N1488" t="str">
        <f t="shared" si="156"/>
        <v>ATK</v>
      </c>
    </row>
    <row r="1489" spans="2:14">
      <c r="B1489" s="267">
        <v>46024</v>
      </c>
      <c r="C1489" s="349">
        <v>10000</v>
      </c>
      <c r="D1489" s="258">
        <v>3</v>
      </c>
      <c r="E1489" s="258"/>
      <c r="F1489" s="258"/>
      <c r="G1489" s="257">
        <f>C1489*D1489</f>
        <v>30000</v>
      </c>
      <c r="N1489" t="str">
        <f t="shared" si="156"/>
        <v>ATK</v>
      </c>
    </row>
    <row r="1490" spans="2:14">
      <c r="B1490" s="267"/>
      <c r="C1490" s="349"/>
      <c r="D1490" s="258"/>
      <c r="E1490" s="258"/>
      <c r="F1490" s="258"/>
      <c r="G1490" s="257">
        <f>C1490*D1490</f>
        <v>0</v>
      </c>
      <c r="N1490" t="str">
        <f t="shared" si="156"/>
        <v>ATK</v>
      </c>
    </row>
    <row r="1491" spans="2:14">
      <c r="B1491" s="267"/>
      <c r="C1491" s="349"/>
      <c r="D1491" s="258"/>
      <c r="E1491" s="258"/>
      <c r="F1491" s="258"/>
      <c r="G1491" s="257">
        <f>C1491*D1491</f>
        <v>0</v>
      </c>
      <c r="N1491" t="str">
        <f t="shared" si="156"/>
        <v>ATK</v>
      </c>
    </row>
    <row r="1492" spans="2:14">
      <c r="B1492" s="267"/>
      <c r="C1492" s="349"/>
      <c r="D1492" s="258"/>
      <c r="E1492" s="258"/>
      <c r="F1492" s="258"/>
      <c r="G1492" s="257">
        <f>C1492*D1492</f>
        <v>0</v>
      </c>
      <c r="N1492" t="str">
        <f t="shared" si="156"/>
        <v>ATK</v>
      </c>
    </row>
    <row r="1493" spans="2:14">
      <c r="B1493" s="267"/>
      <c r="C1493" s="349"/>
      <c r="D1493" s="258"/>
      <c r="E1493" s="258"/>
      <c r="F1493" s="258"/>
      <c r="G1493" s="257"/>
      <c r="N1493" t="str">
        <f t="shared" si="156"/>
        <v>ATK</v>
      </c>
    </row>
    <row r="1494" spans="2:14">
      <c r="B1494" s="267"/>
      <c r="C1494" s="349"/>
      <c r="D1494" s="258"/>
      <c r="E1494" s="258"/>
      <c r="F1494" s="258"/>
      <c r="G1494" s="257"/>
      <c r="N1494" t="str">
        <f t="shared" si="156"/>
        <v>ATK</v>
      </c>
    </row>
    <row r="1495" spans="2:14">
      <c r="B1495" s="267"/>
      <c r="C1495" s="349"/>
      <c r="D1495" s="258"/>
      <c r="E1495" s="258"/>
      <c r="F1495" s="258"/>
      <c r="G1495" s="257"/>
      <c r="N1495" t="str">
        <f t="shared" si="156"/>
        <v>ATK</v>
      </c>
    </row>
    <row r="1496" spans="2:14">
      <c r="B1496" s="267"/>
      <c r="C1496" s="349"/>
      <c r="D1496" s="258"/>
      <c r="E1496" s="258"/>
      <c r="F1496" s="258"/>
      <c r="G1496" s="257"/>
      <c r="N1496" t="str">
        <f t="shared" si="156"/>
        <v>ATK</v>
      </c>
    </row>
    <row r="1497" spans="2:14">
      <c r="B1497" s="267"/>
      <c r="C1497" s="349"/>
      <c r="D1497" s="258"/>
      <c r="E1497" s="258"/>
      <c r="F1497" s="258"/>
      <c r="G1497" s="257">
        <f t="shared" ref="G1497:G1503" si="157">C1497*D1497</f>
        <v>0</v>
      </c>
      <c r="N1497" t="str">
        <f t="shared" si="156"/>
        <v>ATK</v>
      </c>
    </row>
    <row r="1498" spans="2:14">
      <c r="B1498" s="256"/>
      <c r="C1498" s="257"/>
      <c r="D1498" s="271"/>
      <c r="E1498" s="258"/>
      <c r="F1498" s="301"/>
      <c r="G1498" s="257">
        <f t="shared" si="157"/>
        <v>0</v>
      </c>
      <c r="N1498" t="str">
        <f t="shared" si="156"/>
        <v>ATK</v>
      </c>
    </row>
    <row r="1499" spans="2:14">
      <c r="B1499" s="256"/>
      <c r="C1499" s="257"/>
      <c r="D1499" s="271"/>
      <c r="E1499" s="258"/>
      <c r="F1499" s="301"/>
      <c r="G1499" s="257">
        <f t="shared" si="157"/>
        <v>0</v>
      </c>
      <c r="N1499" t="str">
        <f t="shared" si="156"/>
        <v>ATK</v>
      </c>
    </row>
    <row r="1500" spans="2:14">
      <c r="B1500" s="256"/>
      <c r="C1500" s="257"/>
      <c r="D1500" s="271"/>
      <c r="E1500" s="258"/>
      <c r="F1500" s="301"/>
      <c r="G1500" s="257">
        <f t="shared" si="157"/>
        <v>0</v>
      </c>
      <c r="N1500" t="str">
        <f t="shared" si="156"/>
        <v>ATK</v>
      </c>
    </row>
    <row r="1501" spans="2:14">
      <c r="B1501" s="256"/>
      <c r="C1501" s="257"/>
      <c r="D1501" s="271"/>
      <c r="E1501" s="258"/>
      <c r="F1501" s="301"/>
      <c r="G1501" s="257">
        <f t="shared" si="157"/>
        <v>0</v>
      </c>
      <c r="N1501" t="str">
        <f t="shared" si="156"/>
        <v>ATK</v>
      </c>
    </row>
    <row r="1502" spans="2:14">
      <c r="B1502" s="256"/>
      <c r="C1502" s="257"/>
      <c r="D1502" s="271"/>
      <c r="E1502" s="258"/>
      <c r="F1502" s="301"/>
      <c r="G1502" s="257">
        <f t="shared" si="157"/>
        <v>0</v>
      </c>
      <c r="N1502" t="str">
        <f t="shared" si="156"/>
        <v>ATK</v>
      </c>
    </row>
    <row r="1503" spans="2:14">
      <c r="B1503" s="256"/>
      <c r="C1503" s="257"/>
      <c r="D1503" s="271"/>
      <c r="E1503" s="258"/>
      <c r="F1503" s="301"/>
      <c r="G1503" s="257">
        <f t="shared" si="157"/>
        <v>0</v>
      </c>
      <c r="N1503" t="str">
        <f t="shared" si="156"/>
        <v>ATK</v>
      </c>
    </row>
    <row r="1504" spans="2:14">
      <c r="B1504" s="493" t="s">
        <v>16</v>
      </c>
      <c r="C1504" s="494"/>
      <c r="D1504" s="276">
        <f>SUM(D1489:D1503)</f>
        <v>3</v>
      </c>
      <c r="E1504" s="299">
        <f>SUM(E1490:E1503)</f>
        <v>0</v>
      </c>
      <c r="F1504" s="276">
        <f>D1504-E1504</f>
        <v>3</v>
      </c>
      <c r="G1504" s="277">
        <f>SUM(G1489:G1503)</f>
        <v>30000</v>
      </c>
      <c r="H1504" s="87">
        <v>0</v>
      </c>
      <c r="I1504" s="89" t="s">
        <v>15</v>
      </c>
      <c r="N1504" t="str">
        <f t="shared" si="156"/>
        <v>ATK</v>
      </c>
    </row>
    <row r="1505" spans="2:14">
      <c r="N1505" t="str">
        <f t="shared" si="156"/>
        <v>ATK</v>
      </c>
    </row>
    <row r="1506" spans="2:14">
      <c r="B1506" s="493" t="s">
        <v>18</v>
      </c>
      <c r="C1506" s="495"/>
      <c r="D1506" s="495"/>
      <c r="E1506" s="494"/>
      <c r="F1506" s="276" t="s">
        <v>19</v>
      </c>
      <c r="G1506" s="279" t="s">
        <v>20</v>
      </c>
      <c r="N1506" t="str">
        <f t="shared" si="156"/>
        <v>ATK</v>
      </c>
    </row>
    <row r="1507" spans="2:14">
      <c r="B1507" s="496" t="str">
        <f>B1470</f>
        <v>Saldo Awal 2  Jan 2026</v>
      </c>
      <c r="C1507" s="497"/>
      <c r="D1507" s="497"/>
      <c r="E1507" s="498"/>
      <c r="F1507" s="276">
        <f>D1489</f>
        <v>3</v>
      </c>
      <c r="G1507" s="277">
        <f>G1489</f>
        <v>30000</v>
      </c>
      <c r="N1507" t="str">
        <f t="shared" si="156"/>
        <v>ATK</v>
      </c>
    </row>
    <row r="1508" spans="2:14">
      <c r="B1508" s="496" t="str">
        <f>B1471</f>
        <v>Nilai Penerimaan Barang Persediaan Tahun 2026</v>
      </c>
      <c r="C1508" s="497"/>
      <c r="D1508" s="497"/>
      <c r="E1508" s="498"/>
      <c r="F1508" s="276">
        <f>D1504-F1507</f>
        <v>0</v>
      </c>
      <c r="G1508" s="277">
        <f>G1504-G1507</f>
        <v>0</v>
      </c>
      <c r="N1508" t="str">
        <f t="shared" si="156"/>
        <v>ATK</v>
      </c>
    </row>
    <row r="1509" spans="2:14">
      <c r="B1509" s="496" t="str">
        <f>B1472</f>
        <v>Saldo Akhir 31 Maret 2026</v>
      </c>
      <c r="C1509" s="497"/>
      <c r="D1509" s="497"/>
      <c r="E1509" s="498"/>
      <c r="F1509" s="280">
        <f>SUM(B1512:B1515)</f>
        <v>3</v>
      </c>
      <c r="G1509" s="281">
        <f>SUM(D1512:E1515)</f>
        <v>30000</v>
      </c>
      <c r="N1509" t="str">
        <f t="shared" si="156"/>
        <v>ATK</v>
      </c>
    </row>
    <row r="1510" spans="2:14">
      <c r="B1510" s="282" t="s">
        <v>465</v>
      </c>
      <c r="C1510" s="283"/>
      <c r="D1510" s="283"/>
      <c r="E1510" s="284"/>
      <c r="F1510" s="285"/>
      <c r="G1510" s="286"/>
      <c r="N1510" t="str">
        <f t="shared" si="156"/>
        <v>ATK</v>
      </c>
    </row>
    <row r="1511" spans="2:14" ht="30">
      <c r="B1511" s="255" t="s">
        <v>22</v>
      </c>
      <c r="C1511" s="254" t="s">
        <v>23</v>
      </c>
      <c r="D1511" s="499" t="s">
        <v>20</v>
      </c>
      <c r="E1511" s="499"/>
      <c r="F1511" s="287"/>
      <c r="G1511" s="288"/>
      <c r="N1511" t="str">
        <f t="shared" si="156"/>
        <v>ATK</v>
      </c>
    </row>
    <row r="1512" spans="2:14">
      <c r="B1512" s="268">
        <f>F1504</f>
        <v>3</v>
      </c>
      <c r="C1512" s="349">
        <v>10000</v>
      </c>
      <c r="D1512" s="500">
        <f>B1512*C1512</f>
        <v>30000</v>
      </c>
      <c r="E1512" s="500"/>
      <c r="F1512" s="285"/>
      <c r="G1512" s="286"/>
      <c r="N1512" t="str">
        <f t="shared" si="156"/>
        <v>ATK</v>
      </c>
    </row>
    <row r="1513" spans="2:14">
      <c r="B1513" s="268"/>
      <c r="C1513" s="289"/>
      <c r="D1513" s="500">
        <f t="shared" ref="D1513:D1515" si="158">B1513*C1513</f>
        <v>0</v>
      </c>
      <c r="E1513" s="500"/>
      <c r="F1513" s="285"/>
      <c r="G1513" s="286"/>
      <c r="N1513" t="str">
        <f t="shared" si="156"/>
        <v>ATK</v>
      </c>
    </row>
    <row r="1514" spans="2:14">
      <c r="B1514" s="268"/>
      <c r="C1514" s="289"/>
      <c r="D1514" s="500">
        <f t="shared" si="158"/>
        <v>0</v>
      </c>
      <c r="E1514" s="500"/>
      <c r="F1514" s="285"/>
      <c r="G1514" s="286"/>
      <c r="N1514" t="str">
        <f t="shared" si="156"/>
        <v>ATK</v>
      </c>
    </row>
    <row r="1515" spans="2:14">
      <c r="B1515" s="268"/>
      <c r="C1515" s="289"/>
      <c r="D1515" s="500">
        <f t="shared" si="158"/>
        <v>0</v>
      </c>
      <c r="E1515" s="500"/>
      <c r="F1515" s="285"/>
      <c r="G1515" s="286"/>
      <c r="N1515" t="str">
        <f t="shared" si="156"/>
        <v>ATK</v>
      </c>
    </row>
    <row r="1516" spans="2:14">
      <c r="B1516" s="501" t="s">
        <v>24</v>
      </c>
      <c r="C1516" s="501"/>
      <c r="D1516" s="501"/>
      <c r="E1516" s="501"/>
      <c r="F1516" s="276">
        <f>F1507+F1508-F1509</f>
        <v>0</v>
      </c>
      <c r="G1516" s="277">
        <f>G1507+G1508-G1509</f>
        <v>0</v>
      </c>
      <c r="N1516" t="str">
        <f t="shared" si="156"/>
        <v>ATK</v>
      </c>
    </row>
    <row r="1517" spans="2:14">
      <c r="N1517" t="str">
        <f t="shared" si="156"/>
        <v>ATK</v>
      </c>
    </row>
    <row r="1518" spans="2:14">
      <c r="N1518" t="str">
        <f t="shared" si="156"/>
        <v>ATK</v>
      </c>
    </row>
    <row r="1519" spans="2:14">
      <c r="B1519" s="502" t="s">
        <v>0</v>
      </c>
      <c r="C1519" s="502"/>
      <c r="D1519" s="502"/>
      <c r="E1519" s="502"/>
      <c r="F1519" s="502"/>
      <c r="G1519" s="502"/>
      <c r="N1519" t="str">
        <f t="shared" si="156"/>
        <v>ATK</v>
      </c>
    </row>
    <row r="1520" spans="2:14">
      <c r="N1520" t="str">
        <f t="shared" si="156"/>
        <v>ATK</v>
      </c>
    </row>
    <row r="1521" spans="1:14">
      <c r="A1521" s="250">
        <v>31</v>
      </c>
      <c r="B1521" s="252" t="s">
        <v>1</v>
      </c>
      <c r="C1521" s="253" t="str">
        <f>'Rekap Master'!B49</f>
        <v>Plakband hitam</v>
      </c>
      <c r="G1521" s="253"/>
      <c r="N1521" t="s">
        <v>524</v>
      </c>
    </row>
    <row r="1522" spans="1:14">
      <c r="B1522" s="252" t="s">
        <v>3</v>
      </c>
      <c r="C1522" s="253" t="s">
        <v>35</v>
      </c>
      <c r="G1522" s="253"/>
      <c r="N1522" t="str">
        <f t="shared" ref="N1522:N1553" si="159">N1521</f>
        <v>ATK</v>
      </c>
    </row>
    <row r="1523" spans="1:14">
      <c r="G1523" s="253"/>
      <c r="N1523" t="str">
        <f t="shared" si="159"/>
        <v>ATK</v>
      </c>
    </row>
    <row r="1524" spans="1:14" ht="15" customHeight="1">
      <c r="B1524" s="499" t="s">
        <v>5</v>
      </c>
      <c r="C1524" s="487" t="s">
        <v>6</v>
      </c>
      <c r="D1524" s="499" t="s">
        <v>7</v>
      </c>
      <c r="E1524" s="499"/>
      <c r="F1524" s="499"/>
      <c r="G1524" s="492" t="s">
        <v>8</v>
      </c>
      <c r="N1524" t="str">
        <f t="shared" si="159"/>
        <v>ATK</v>
      </c>
    </row>
    <row r="1525" spans="1:14">
      <c r="B1525" s="499"/>
      <c r="C1525" s="488"/>
      <c r="D1525" s="254" t="s">
        <v>9</v>
      </c>
      <c r="E1525" s="254" t="s">
        <v>10</v>
      </c>
      <c r="F1525" s="254" t="s">
        <v>11</v>
      </c>
      <c r="G1525" s="492"/>
      <c r="N1525" t="str">
        <f t="shared" si="159"/>
        <v>ATK</v>
      </c>
    </row>
    <row r="1526" spans="1:14">
      <c r="B1526" s="267">
        <v>46024</v>
      </c>
      <c r="C1526" s="257">
        <v>15540</v>
      </c>
      <c r="D1526" s="258">
        <v>4</v>
      </c>
      <c r="E1526" s="258"/>
      <c r="F1526" s="258">
        <f>D1526-E1526</f>
        <v>4</v>
      </c>
      <c r="G1526" s="257">
        <f>C1526*D1526</f>
        <v>62160</v>
      </c>
      <c r="N1526" t="str">
        <f t="shared" si="159"/>
        <v>ATK</v>
      </c>
    </row>
    <row r="1527" spans="1:14">
      <c r="B1527" s="267"/>
      <c r="C1527" s="257"/>
      <c r="D1527" s="258"/>
      <c r="E1527" s="258"/>
      <c r="F1527" s="258"/>
      <c r="G1527" s="257"/>
      <c r="N1527" t="str">
        <f t="shared" si="159"/>
        <v>ATK</v>
      </c>
    </row>
    <row r="1528" spans="1:14">
      <c r="B1528" s="267"/>
      <c r="C1528" s="257"/>
      <c r="D1528" s="258"/>
      <c r="E1528" s="258"/>
      <c r="F1528" s="301"/>
      <c r="G1528" s="257">
        <f t="shared" ref="G1528:G1539" si="160">C1528*D1528</f>
        <v>0</v>
      </c>
      <c r="N1528" t="str">
        <f t="shared" si="159"/>
        <v>ATK</v>
      </c>
    </row>
    <row r="1529" spans="1:14">
      <c r="B1529" s="267"/>
      <c r="C1529" s="257"/>
      <c r="D1529" s="258"/>
      <c r="E1529" s="258"/>
      <c r="F1529" s="301"/>
      <c r="G1529" s="257"/>
      <c r="N1529" t="str">
        <f t="shared" si="159"/>
        <v>ATK</v>
      </c>
    </row>
    <row r="1530" spans="1:14">
      <c r="B1530" s="428"/>
      <c r="C1530" s="257"/>
      <c r="D1530" s="258"/>
      <c r="E1530" s="258"/>
      <c r="F1530" s="258"/>
      <c r="G1530" s="257">
        <f>C1530*D1530</f>
        <v>0</v>
      </c>
      <c r="N1530" t="str">
        <f t="shared" si="159"/>
        <v>ATK</v>
      </c>
    </row>
    <row r="1531" spans="1:14">
      <c r="B1531" s="267"/>
      <c r="C1531" s="257"/>
      <c r="D1531" s="258"/>
      <c r="E1531" s="258"/>
      <c r="F1531" s="258"/>
      <c r="G1531" s="257"/>
      <c r="N1531" t="str">
        <f t="shared" si="159"/>
        <v>ATK</v>
      </c>
    </row>
    <row r="1532" spans="1:14">
      <c r="B1532" s="267"/>
      <c r="C1532" s="257"/>
      <c r="D1532" s="258"/>
      <c r="E1532" s="258"/>
      <c r="F1532" s="258"/>
      <c r="G1532" s="257">
        <f>C1532*D1532</f>
        <v>0</v>
      </c>
      <c r="N1532" t="str">
        <f t="shared" si="159"/>
        <v>ATK</v>
      </c>
    </row>
    <row r="1533" spans="1:14">
      <c r="B1533" s="267"/>
      <c r="C1533" s="257"/>
      <c r="D1533" s="287"/>
      <c r="E1533" s="258"/>
      <c r="F1533" s="258"/>
      <c r="G1533" s="257"/>
      <c r="N1533" t="str">
        <f t="shared" si="159"/>
        <v>ATK</v>
      </c>
    </row>
    <row r="1534" spans="1:14">
      <c r="B1534" s="267"/>
      <c r="C1534" s="257"/>
      <c r="D1534" s="287"/>
      <c r="E1534" s="258"/>
      <c r="F1534" s="258"/>
      <c r="G1534" s="257"/>
      <c r="N1534" t="str">
        <f t="shared" si="159"/>
        <v>ATK</v>
      </c>
    </row>
    <row r="1535" spans="1:14">
      <c r="B1535" s="267"/>
      <c r="C1535" s="257"/>
      <c r="D1535" s="287"/>
      <c r="E1535" s="258"/>
      <c r="F1535" s="258"/>
      <c r="G1535" s="257">
        <f t="shared" ref="G1535:G1536" si="161">C1535*D1535</f>
        <v>0</v>
      </c>
      <c r="N1535" t="str">
        <f t="shared" si="159"/>
        <v>ATK</v>
      </c>
    </row>
    <row r="1536" spans="1:14">
      <c r="B1536" s="267"/>
      <c r="C1536" s="257"/>
      <c r="D1536" s="258"/>
      <c r="E1536" s="258"/>
      <c r="F1536" s="258"/>
      <c r="G1536" s="257">
        <f t="shared" si="161"/>
        <v>0</v>
      </c>
      <c r="N1536" t="str">
        <f t="shared" si="159"/>
        <v>ATK</v>
      </c>
    </row>
    <row r="1537" spans="2:14">
      <c r="B1537" s="256"/>
      <c r="C1537" s="257"/>
      <c r="D1537" s="382"/>
      <c r="E1537" s="382"/>
      <c r="F1537" s="258"/>
      <c r="G1537" s="257">
        <f t="shared" si="160"/>
        <v>0</v>
      </c>
      <c r="N1537" t="str">
        <f t="shared" si="159"/>
        <v>ATK</v>
      </c>
    </row>
    <row r="1538" spans="2:14">
      <c r="B1538" s="298"/>
      <c r="C1538" s="257"/>
      <c r="D1538" s="382"/>
      <c r="E1538" s="382"/>
      <c r="F1538" s="258"/>
      <c r="G1538" s="257">
        <f t="shared" si="160"/>
        <v>0</v>
      </c>
      <c r="N1538" t="str">
        <f t="shared" si="159"/>
        <v>ATK</v>
      </c>
    </row>
    <row r="1539" spans="2:14" ht="15.75">
      <c r="B1539" s="305"/>
      <c r="C1539" s="257"/>
      <c r="D1539" s="383"/>
      <c r="E1539" s="384"/>
      <c r="F1539" s="345">
        <f>D1539-E1539</f>
        <v>0</v>
      </c>
      <c r="G1539" s="289">
        <f t="shared" si="160"/>
        <v>0</v>
      </c>
      <c r="H1539" s="98">
        <v>3</v>
      </c>
      <c r="I1539" s="89" t="s">
        <v>12</v>
      </c>
      <c r="N1539" t="str">
        <f t="shared" si="159"/>
        <v>ATK</v>
      </c>
    </row>
    <row r="1540" spans="2:14">
      <c r="B1540" s="302"/>
      <c r="C1540" s="81"/>
      <c r="D1540" s="337"/>
      <c r="E1540" s="337"/>
      <c r="F1540" s="268"/>
      <c r="G1540" s="289"/>
      <c r="H1540" s="101"/>
      <c r="I1540" s="89" t="s">
        <v>13</v>
      </c>
      <c r="N1540" t="str">
        <f t="shared" si="159"/>
        <v>ATK</v>
      </c>
    </row>
    <row r="1541" spans="2:14">
      <c r="B1541" s="302"/>
      <c r="C1541" s="81"/>
      <c r="D1541" s="337"/>
      <c r="E1541" s="337"/>
      <c r="F1541" s="268"/>
      <c r="G1541" s="289"/>
      <c r="H1541" s="102"/>
      <c r="I1541" s="89" t="s">
        <v>14</v>
      </c>
      <c r="N1541" t="str">
        <f t="shared" si="159"/>
        <v>ATK</v>
      </c>
    </row>
    <row r="1542" spans="2:14">
      <c r="B1542" s="493" t="s">
        <v>16</v>
      </c>
      <c r="C1542" s="494"/>
      <c r="D1542" s="299">
        <f>SUM(D1526:D1540)</f>
        <v>4</v>
      </c>
      <c r="E1542" s="299">
        <f>SUM(E1526:E1539)</f>
        <v>0</v>
      </c>
      <c r="F1542" s="299">
        <f>D1542-E1542</f>
        <v>4</v>
      </c>
      <c r="G1542" s="277">
        <f>SUM(G1526:G1541)</f>
        <v>62160</v>
      </c>
      <c r="H1542" s="87"/>
      <c r="I1542" s="89" t="s">
        <v>15</v>
      </c>
      <c r="N1542" t="str">
        <f t="shared" si="159"/>
        <v>ATK</v>
      </c>
    </row>
    <row r="1543" spans="2:14">
      <c r="N1543" t="str">
        <f t="shared" si="159"/>
        <v>ATK</v>
      </c>
    </row>
    <row r="1544" spans="2:14">
      <c r="B1544" s="493" t="s">
        <v>18</v>
      </c>
      <c r="C1544" s="495"/>
      <c r="D1544" s="495"/>
      <c r="E1544" s="494"/>
      <c r="F1544" s="276" t="s">
        <v>19</v>
      </c>
      <c r="G1544" s="279" t="s">
        <v>20</v>
      </c>
      <c r="N1544" t="str">
        <f t="shared" si="159"/>
        <v>ATK</v>
      </c>
    </row>
    <row r="1545" spans="2:14">
      <c r="B1545" s="496" t="str">
        <f>B1507</f>
        <v>Saldo Awal 2  Jan 2026</v>
      </c>
      <c r="C1545" s="497"/>
      <c r="D1545" s="497"/>
      <c r="E1545" s="498"/>
      <c r="F1545" s="276">
        <f>D1526</f>
        <v>4</v>
      </c>
      <c r="G1545" s="277">
        <f>G1526</f>
        <v>62160</v>
      </c>
      <c r="N1545" t="str">
        <f t="shared" si="159"/>
        <v>ATK</v>
      </c>
    </row>
    <row r="1546" spans="2:14">
      <c r="B1546" s="496" t="str">
        <f>B1508</f>
        <v>Nilai Penerimaan Barang Persediaan Tahun 2026</v>
      </c>
      <c r="C1546" s="497"/>
      <c r="D1546" s="497"/>
      <c r="E1546" s="498"/>
      <c r="F1546" s="299">
        <f>D1542-F1545</f>
        <v>0</v>
      </c>
      <c r="G1546" s="277">
        <f>G1542-G1545</f>
        <v>0</v>
      </c>
      <c r="N1546" t="str">
        <f t="shared" si="159"/>
        <v>ATK</v>
      </c>
    </row>
    <row r="1547" spans="2:14">
      <c r="B1547" s="496" t="str">
        <f>B1509</f>
        <v>Saldo Akhir 31 Maret 2026</v>
      </c>
      <c r="C1547" s="497"/>
      <c r="D1547" s="497"/>
      <c r="E1547" s="498"/>
      <c r="F1547" s="280">
        <f>SUM(B1550:B1553)</f>
        <v>4</v>
      </c>
      <c r="G1547" s="281">
        <f>SUM(D1550:E1553)</f>
        <v>62160</v>
      </c>
      <c r="N1547" t="str">
        <f t="shared" si="159"/>
        <v>ATK</v>
      </c>
    </row>
    <row r="1548" spans="2:14">
      <c r="B1548" s="282" t="s">
        <v>465</v>
      </c>
      <c r="C1548" s="283"/>
      <c r="D1548" s="283"/>
      <c r="E1548" s="284"/>
      <c r="F1548" s="285"/>
      <c r="G1548" s="286"/>
      <c r="N1548" t="str">
        <f t="shared" si="159"/>
        <v>ATK</v>
      </c>
    </row>
    <row r="1549" spans="2:14" ht="30">
      <c r="B1549" s="255" t="s">
        <v>22</v>
      </c>
      <c r="C1549" s="254" t="s">
        <v>23</v>
      </c>
      <c r="D1549" s="499" t="s">
        <v>20</v>
      </c>
      <c r="E1549" s="499"/>
      <c r="F1549" s="287"/>
      <c r="G1549" s="288"/>
      <c r="N1549" t="str">
        <f t="shared" si="159"/>
        <v>ATK</v>
      </c>
    </row>
    <row r="1550" spans="2:14">
      <c r="B1550" s="268">
        <f>F1542</f>
        <v>4</v>
      </c>
      <c r="C1550" s="257">
        <v>15540</v>
      </c>
      <c r="D1550" s="500">
        <f>B1550*C1550</f>
        <v>62160</v>
      </c>
      <c r="E1550" s="500"/>
      <c r="F1550" s="285"/>
      <c r="G1550" s="286"/>
      <c r="N1550" t="str">
        <f t="shared" si="159"/>
        <v>ATK</v>
      </c>
    </row>
    <row r="1551" spans="2:14">
      <c r="B1551" s="268"/>
      <c r="C1551" s="289"/>
      <c r="D1551" s="500">
        <f t="shared" ref="D1551:D1553" si="162">B1551*C1551</f>
        <v>0</v>
      </c>
      <c r="E1551" s="500"/>
      <c r="F1551" s="285"/>
      <c r="G1551" s="286"/>
      <c r="N1551" t="str">
        <f t="shared" si="159"/>
        <v>ATK</v>
      </c>
    </row>
    <row r="1552" spans="2:14">
      <c r="B1552" s="268"/>
      <c r="C1552" s="289"/>
      <c r="D1552" s="500">
        <f t="shared" si="162"/>
        <v>0</v>
      </c>
      <c r="E1552" s="500"/>
      <c r="F1552" s="285"/>
      <c r="G1552" s="286"/>
      <c r="N1552" t="str">
        <f t="shared" si="159"/>
        <v>ATK</v>
      </c>
    </row>
    <row r="1553" spans="1:14">
      <c r="B1553" s="268"/>
      <c r="C1553" s="289"/>
      <c r="D1553" s="500">
        <f t="shared" si="162"/>
        <v>0</v>
      </c>
      <c r="E1553" s="500"/>
      <c r="F1553" s="285"/>
      <c r="G1553" s="286"/>
      <c r="N1553" t="str">
        <f t="shared" si="159"/>
        <v>ATK</v>
      </c>
    </row>
    <row r="1554" spans="1:14">
      <c r="B1554" s="501" t="s">
        <v>24</v>
      </c>
      <c r="C1554" s="501"/>
      <c r="D1554" s="501"/>
      <c r="E1554" s="501"/>
      <c r="F1554" s="276">
        <f>F1545+F1546-F1547</f>
        <v>0</v>
      </c>
      <c r="G1554" s="277">
        <f>G1545+G1546-G1547</f>
        <v>0</v>
      </c>
      <c r="N1554" t="str">
        <f t="shared" ref="N1554:N1586" si="163">N1553</f>
        <v>ATK</v>
      </c>
    </row>
    <row r="1555" spans="1:14">
      <c r="N1555" t="str">
        <f t="shared" si="163"/>
        <v>ATK</v>
      </c>
    </row>
    <row r="1556" spans="1:14">
      <c r="N1556" t="str">
        <f t="shared" si="163"/>
        <v>ATK</v>
      </c>
    </row>
    <row r="1557" spans="1:14">
      <c r="B1557" s="502" t="s">
        <v>0</v>
      </c>
      <c r="C1557" s="502"/>
      <c r="D1557" s="502"/>
      <c r="E1557" s="502"/>
      <c r="F1557" s="502"/>
      <c r="G1557" s="502"/>
      <c r="N1557" t="str">
        <f t="shared" si="163"/>
        <v>ATK</v>
      </c>
    </row>
    <row r="1558" spans="1:14">
      <c r="N1558" t="str">
        <f t="shared" si="163"/>
        <v>ATK</v>
      </c>
    </row>
    <row r="1559" spans="1:14">
      <c r="A1559" s="250">
        <v>32</v>
      </c>
      <c r="B1559" s="252" t="s">
        <v>1</v>
      </c>
      <c r="C1559" s="253" t="str">
        <f>'Rekap Master'!B50</f>
        <v>Penggaris besi 50 cm</v>
      </c>
      <c r="G1559" s="253"/>
      <c r="N1559" t="str">
        <f t="shared" si="163"/>
        <v>ATK</v>
      </c>
    </row>
    <row r="1560" spans="1:14">
      <c r="B1560" s="252" t="s">
        <v>3</v>
      </c>
      <c r="C1560" s="253" t="s">
        <v>27</v>
      </c>
      <c r="G1560" s="253"/>
      <c r="N1560" t="str">
        <f t="shared" si="163"/>
        <v>ATK</v>
      </c>
    </row>
    <row r="1561" spans="1:14">
      <c r="G1561" s="253"/>
      <c r="N1561" t="str">
        <f t="shared" si="163"/>
        <v>ATK</v>
      </c>
    </row>
    <row r="1562" spans="1:14" ht="15" customHeight="1">
      <c r="B1562" s="499" t="s">
        <v>5</v>
      </c>
      <c r="C1562" s="487" t="s">
        <v>6</v>
      </c>
      <c r="D1562" s="499" t="s">
        <v>7</v>
      </c>
      <c r="E1562" s="499"/>
      <c r="F1562" s="499"/>
      <c r="G1562" s="492" t="s">
        <v>8</v>
      </c>
      <c r="N1562" t="str">
        <f t="shared" si="163"/>
        <v>ATK</v>
      </c>
    </row>
    <row r="1563" spans="1:14">
      <c r="B1563" s="499"/>
      <c r="C1563" s="488"/>
      <c r="D1563" s="254" t="s">
        <v>9</v>
      </c>
      <c r="E1563" s="254" t="s">
        <v>10</v>
      </c>
      <c r="F1563" s="254" t="s">
        <v>11</v>
      </c>
      <c r="G1563" s="492"/>
      <c r="N1563" t="str">
        <f t="shared" si="163"/>
        <v>ATK</v>
      </c>
    </row>
    <row r="1564" spans="1:14">
      <c r="B1564" s="267">
        <v>46024</v>
      </c>
      <c r="C1564" s="257">
        <v>12500</v>
      </c>
      <c r="D1564" s="258">
        <v>1</v>
      </c>
      <c r="E1564" s="258"/>
      <c r="F1564" s="258">
        <f>D1564-E1564</f>
        <v>1</v>
      </c>
      <c r="G1564" s="257">
        <f>C1564*D1564</f>
        <v>12500</v>
      </c>
      <c r="N1564" t="str">
        <f t="shared" si="163"/>
        <v>ATK</v>
      </c>
    </row>
    <row r="1565" spans="1:14">
      <c r="B1565" s="267"/>
      <c r="C1565" s="257"/>
      <c r="D1565" s="258"/>
      <c r="E1565" s="258"/>
      <c r="F1565" s="258"/>
      <c r="G1565" s="257">
        <f t="shared" ref="G1565" si="164">C1565*D1565</f>
        <v>0</v>
      </c>
      <c r="N1565" t="str">
        <f t="shared" si="163"/>
        <v>ATK</v>
      </c>
    </row>
    <row r="1566" spans="1:14">
      <c r="B1566" s="267"/>
      <c r="C1566" s="257"/>
      <c r="D1566" s="258"/>
      <c r="E1566" s="258"/>
      <c r="F1566" s="258"/>
      <c r="G1566" s="257">
        <f>C1566*D1566</f>
        <v>0</v>
      </c>
      <c r="N1566" t="str">
        <f t="shared" si="163"/>
        <v>ATK</v>
      </c>
    </row>
    <row r="1567" spans="1:14">
      <c r="B1567" s="267"/>
      <c r="C1567" s="81"/>
      <c r="D1567" s="336"/>
      <c r="E1567" s="258"/>
      <c r="F1567" s="268"/>
      <c r="G1567" s="257">
        <f t="shared" ref="G1567:G1569" si="165">C1567*D1567</f>
        <v>0</v>
      </c>
      <c r="N1567" t="str">
        <f t="shared" si="163"/>
        <v>ATK</v>
      </c>
    </row>
    <row r="1568" spans="1:14">
      <c r="B1568" s="256"/>
      <c r="C1568" s="257"/>
      <c r="D1568" s="258"/>
      <c r="E1568" s="258"/>
      <c r="F1568" s="268"/>
      <c r="G1568" s="257">
        <f t="shared" si="165"/>
        <v>0</v>
      </c>
      <c r="N1568" t="str">
        <f t="shared" si="163"/>
        <v>ATK</v>
      </c>
    </row>
    <row r="1569" spans="2:14">
      <c r="B1569" s="311"/>
      <c r="C1569" s="96"/>
      <c r="D1569" s="303"/>
      <c r="E1569" s="303"/>
      <c r="F1569" s="268">
        <f t="shared" ref="F1569" si="166">D1569+F1568-E1569</f>
        <v>0</v>
      </c>
      <c r="G1569" s="257">
        <f t="shared" si="165"/>
        <v>0</v>
      </c>
      <c r="N1569" t="str">
        <f t="shared" si="163"/>
        <v>ATK</v>
      </c>
    </row>
    <row r="1570" spans="2:14">
      <c r="B1570" s="493" t="s">
        <v>16</v>
      </c>
      <c r="C1570" s="494"/>
      <c r="D1570" s="276">
        <f>SUM(D1564:D1569)</f>
        <v>1</v>
      </c>
      <c r="E1570" s="276">
        <f>SUM(E1564:E1569)</f>
        <v>0</v>
      </c>
      <c r="F1570" s="276">
        <f>D1570-E1570</f>
        <v>1</v>
      </c>
      <c r="G1570" s="257">
        <f>SUM(G1564:G1569)</f>
        <v>12500</v>
      </c>
      <c r="N1570" t="str">
        <f t="shared" si="163"/>
        <v>ATK</v>
      </c>
    </row>
    <row r="1571" spans="2:14">
      <c r="N1571" t="str">
        <f t="shared" si="163"/>
        <v>ATK</v>
      </c>
    </row>
    <row r="1572" spans="2:14">
      <c r="B1572" s="493" t="s">
        <v>18</v>
      </c>
      <c r="C1572" s="495"/>
      <c r="D1572" s="495"/>
      <c r="E1572" s="494"/>
      <c r="F1572" s="276" t="s">
        <v>19</v>
      </c>
      <c r="G1572" s="279" t="s">
        <v>20</v>
      </c>
      <c r="N1572" t="str">
        <f t="shared" si="163"/>
        <v>ATK</v>
      </c>
    </row>
    <row r="1573" spans="2:14">
      <c r="B1573" s="496" t="str">
        <f>B1545</f>
        <v>Saldo Awal 2  Jan 2026</v>
      </c>
      <c r="C1573" s="497"/>
      <c r="D1573" s="497"/>
      <c r="E1573" s="498"/>
      <c r="F1573" s="276">
        <f>D1564</f>
        <v>1</v>
      </c>
      <c r="G1573" s="277">
        <f>G1564</f>
        <v>12500</v>
      </c>
      <c r="N1573" t="str">
        <f t="shared" si="163"/>
        <v>ATK</v>
      </c>
    </row>
    <row r="1574" spans="2:14">
      <c r="B1574" s="496" t="str">
        <f>B1546</f>
        <v>Nilai Penerimaan Barang Persediaan Tahun 2026</v>
      </c>
      <c r="C1574" s="497"/>
      <c r="D1574" s="497"/>
      <c r="E1574" s="498"/>
      <c r="F1574" s="276">
        <f>D1570-F1573</f>
        <v>0</v>
      </c>
      <c r="G1574" s="277">
        <f>G1570-G1573</f>
        <v>0</v>
      </c>
      <c r="N1574" t="str">
        <f t="shared" si="163"/>
        <v>ATK</v>
      </c>
    </row>
    <row r="1575" spans="2:14">
      <c r="B1575" s="496" t="str">
        <f>B1547</f>
        <v>Saldo Akhir 31 Maret 2026</v>
      </c>
      <c r="C1575" s="497"/>
      <c r="D1575" s="497"/>
      <c r="E1575" s="498"/>
      <c r="F1575" s="280">
        <f>SUM(B1578:B1581)</f>
        <v>1</v>
      </c>
      <c r="G1575" s="281">
        <f>SUM(D1578:E1581)</f>
        <v>12500</v>
      </c>
      <c r="N1575" t="str">
        <f t="shared" si="163"/>
        <v>ATK</v>
      </c>
    </row>
    <row r="1576" spans="2:14">
      <c r="B1576" s="282" t="s">
        <v>465</v>
      </c>
      <c r="C1576" s="283"/>
      <c r="D1576" s="283"/>
      <c r="E1576" s="284"/>
      <c r="F1576" s="285"/>
      <c r="G1576" s="286"/>
      <c r="N1576" t="str">
        <f t="shared" si="163"/>
        <v>ATK</v>
      </c>
    </row>
    <row r="1577" spans="2:14" ht="30">
      <c r="B1577" s="255" t="s">
        <v>22</v>
      </c>
      <c r="C1577" s="254" t="s">
        <v>23</v>
      </c>
      <c r="D1577" s="499" t="s">
        <v>20</v>
      </c>
      <c r="E1577" s="499"/>
      <c r="F1577" s="287"/>
      <c r="G1577" s="288"/>
      <c r="N1577" t="str">
        <f t="shared" si="163"/>
        <v>ATK</v>
      </c>
    </row>
    <row r="1578" spans="2:14">
      <c r="B1578" s="268">
        <f>F1570</f>
        <v>1</v>
      </c>
      <c r="C1578" s="257">
        <v>12500</v>
      </c>
      <c r="D1578" s="500">
        <f>B1578*C1578</f>
        <v>12500</v>
      </c>
      <c r="E1578" s="500"/>
      <c r="F1578" s="285"/>
      <c r="G1578" s="286"/>
      <c r="N1578" t="str">
        <f t="shared" si="163"/>
        <v>ATK</v>
      </c>
    </row>
    <row r="1579" spans="2:14">
      <c r="B1579" s="268"/>
      <c r="C1579" s="289"/>
      <c r="D1579" s="500">
        <f t="shared" ref="D1579:D1581" si="167">B1579*C1579</f>
        <v>0</v>
      </c>
      <c r="E1579" s="500"/>
      <c r="F1579" s="285"/>
      <c r="G1579" s="286"/>
      <c r="N1579" t="str">
        <f t="shared" si="163"/>
        <v>ATK</v>
      </c>
    </row>
    <row r="1580" spans="2:14">
      <c r="B1580" s="268"/>
      <c r="C1580" s="289"/>
      <c r="D1580" s="500">
        <f t="shared" si="167"/>
        <v>0</v>
      </c>
      <c r="E1580" s="500"/>
      <c r="F1580" s="285"/>
      <c r="G1580" s="286"/>
      <c r="N1580" t="str">
        <f t="shared" si="163"/>
        <v>ATK</v>
      </c>
    </row>
    <row r="1581" spans="2:14">
      <c r="B1581" s="268"/>
      <c r="C1581" s="289"/>
      <c r="D1581" s="500">
        <f t="shared" si="167"/>
        <v>0</v>
      </c>
      <c r="E1581" s="500"/>
      <c r="F1581" s="285"/>
      <c r="G1581" s="286"/>
      <c r="N1581" t="str">
        <f t="shared" si="163"/>
        <v>ATK</v>
      </c>
    </row>
    <row r="1582" spans="2:14">
      <c r="B1582" s="501" t="s">
        <v>24</v>
      </c>
      <c r="C1582" s="501"/>
      <c r="D1582" s="501"/>
      <c r="E1582" s="501"/>
      <c r="F1582" s="276">
        <f>F1573+F1574-F1575</f>
        <v>0</v>
      </c>
      <c r="G1582" s="277">
        <f>G1573+G1574-G1575</f>
        <v>0</v>
      </c>
      <c r="N1582" t="str">
        <f t="shared" si="163"/>
        <v>ATK</v>
      </c>
    </row>
    <row r="1583" spans="2:14">
      <c r="N1583" t="str">
        <f t="shared" si="163"/>
        <v>ATK</v>
      </c>
    </row>
    <row r="1584" spans="2:14">
      <c r="N1584" t="str">
        <f t="shared" si="163"/>
        <v>ATK</v>
      </c>
    </row>
    <row r="1585" spans="1:14">
      <c r="B1585" s="502" t="s">
        <v>0</v>
      </c>
      <c r="C1585" s="502"/>
      <c r="D1585" s="502"/>
      <c r="E1585" s="502"/>
      <c r="F1585" s="502"/>
      <c r="G1585" s="502"/>
      <c r="N1585" t="str">
        <f t="shared" si="163"/>
        <v>ATK</v>
      </c>
    </row>
    <row r="1586" spans="1:14">
      <c r="N1586" t="str">
        <f t="shared" si="163"/>
        <v>ATK</v>
      </c>
    </row>
    <row r="1587" spans="1:14">
      <c r="A1587" s="250">
        <v>42</v>
      </c>
      <c r="B1587" s="252" t="s">
        <v>1</v>
      </c>
      <c r="C1587" s="253" t="str">
        <f>'Rekap Master'!B51</f>
        <v>Dokumen keeper resleting</v>
      </c>
      <c r="G1587" s="253"/>
      <c r="N1587" t="s">
        <v>524</v>
      </c>
    </row>
    <row r="1588" spans="1:14">
      <c r="B1588" s="252" t="s">
        <v>3</v>
      </c>
      <c r="C1588" s="253" t="s">
        <v>27</v>
      </c>
      <c r="G1588" s="253"/>
      <c r="N1588" t="str">
        <f t="shared" ref="N1588:N1617" si="168">N1587</f>
        <v>ATK</v>
      </c>
    </row>
    <row r="1589" spans="1:14">
      <c r="G1589" s="253"/>
      <c r="N1589" t="str">
        <f t="shared" si="168"/>
        <v>ATK</v>
      </c>
    </row>
    <row r="1590" spans="1:14" s="65" customFormat="1" ht="15" customHeight="1">
      <c r="A1590" s="321"/>
      <c r="B1590" s="499" t="s">
        <v>5</v>
      </c>
      <c r="C1590" s="487" t="s">
        <v>6</v>
      </c>
      <c r="D1590" s="499" t="s">
        <v>7</v>
      </c>
      <c r="E1590" s="499"/>
      <c r="F1590" s="499"/>
      <c r="G1590" s="492" t="s">
        <v>8</v>
      </c>
      <c r="N1590" t="str">
        <f t="shared" si="168"/>
        <v>ATK</v>
      </c>
    </row>
    <row r="1591" spans="1:14" s="65" customFormat="1">
      <c r="A1591" s="321"/>
      <c r="B1591" s="499"/>
      <c r="C1591" s="488"/>
      <c r="D1591" s="254" t="s">
        <v>9</v>
      </c>
      <c r="E1591" s="254" t="s">
        <v>10</v>
      </c>
      <c r="F1591" s="254" t="s">
        <v>11</v>
      </c>
      <c r="G1591" s="492"/>
      <c r="N1591" t="str">
        <f t="shared" si="168"/>
        <v>ATK</v>
      </c>
    </row>
    <row r="1592" spans="1:14">
      <c r="B1592" s="267">
        <v>46024</v>
      </c>
      <c r="C1592" s="257">
        <v>94000</v>
      </c>
      <c r="D1592" s="258">
        <v>6</v>
      </c>
      <c r="E1592" s="258">
        <v>3</v>
      </c>
      <c r="F1592" s="258">
        <f>D1592-E1592</f>
        <v>3</v>
      </c>
      <c r="G1592" s="257">
        <f>C1592*D1592</f>
        <v>564000</v>
      </c>
      <c r="N1592" t="str">
        <f t="shared" si="168"/>
        <v>ATK</v>
      </c>
    </row>
    <row r="1593" spans="1:14">
      <c r="B1593" s="267">
        <v>46044</v>
      </c>
      <c r="C1593" s="257"/>
      <c r="D1593" s="271"/>
      <c r="E1593" s="258">
        <v>3</v>
      </c>
      <c r="F1593" s="301"/>
      <c r="G1593" s="257">
        <f t="shared" ref="G1593:G1594" si="169">C1593*D1593</f>
        <v>0</v>
      </c>
      <c r="N1593" t="str">
        <f t="shared" si="168"/>
        <v>ATK</v>
      </c>
    </row>
    <row r="1594" spans="1:14">
      <c r="B1594" s="267">
        <v>46062</v>
      </c>
      <c r="C1594" s="257">
        <v>65490</v>
      </c>
      <c r="D1594" s="258">
        <v>4</v>
      </c>
      <c r="E1594" s="258"/>
      <c r="F1594" s="301"/>
      <c r="G1594" s="257">
        <f t="shared" si="169"/>
        <v>261960</v>
      </c>
      <c r="N1594" t="str">
        <f t="shared" si="168"/>
        <v>ATK</v>
      </c>
    </row>
    <row r="1595" spans="1:14">
      <c r="B1595" s="267">
        <v>46069</v>
      </c>
      <c r="C1595" s="257"/>
      <c r="D1595" s="271"/>
      <c r="E1595" s="258">
        <v>2</v>
      </c>
      <c r="F1595" s="301"/>
      <c r="G1595" s="257"/>
      <c r="N1595" t="str">
        <f t="shared" si="168"/>
        <v>ATK</v>
      </c>
    </row>
    <row r="1596" spans="1:14">
      <c r="B1596" s="267">
        <v>46101</v>
      </c>
      <c r="C1596" s="257"/>
      <c r="D1596" s="271"/>
      <c r="E1596" s="258">
        <v>1</v>
      </c>
      <c r="F1596" s="301"/>
      <c r="G1596" s="257"/>
      <c r="N1596" t="str">
        <f t="shared" si="168"/>
        <v>ATK</v>
      </c>
    </row>
    <row r="1597" spans="1:14">
      <c r="B1597" s="267"/>
      <c r="C1597" s="257"/>
      <c r="D1597" s="271"/>
      <c r="E1597" s="258"/>
      <c r="F1597" s="301"/>
      <c r="G1597" s="257"/>
      <c r="N1597" t="str">
        <f t="shared" si="168"/>
        <v>ATK</v>
      </c>
    </row>
    <row r="1598" spans="1:14">
      <c r="B1598" s="267"/>
      <c r="C1598" s="257"/>
      <c r="D1598" s="271"/>
      <c r="E1598" s="258"/>
      <c r="F1598" s="301"/>
      <c r="G1598" s="257"/>
      <c r="N1598" t="str">
        <f t="shared" si="168"/>
        <v>ATK</v>
      </c>
    </row>
    <row r="1599" spans="1:14">
      <c r="B1599" s="267"/>
      <c r="C1599" s="257"/>
      <c r="D1599" s="271"/>
      <c r="E1599" s="258"/>
      <c r="F1599" s="301"/>
      <c r="G1599" s="257"/>
      <c r="N1599" t="str">
        <f t="shared" si="168"/>
        <v>ATK</v>
      </c>
    </row>
    <row r="1600" spans="1:14">
      <c r="B1600" s="267"/>
      <c r="C1600" s="257"/>
      <c r="D1600" s="271"/>
      <c r="E1600" s="258"/>
      <c r="F1600" s="301"/>
      <c r="G1600" s="257"/>
      <c r="N1600" t="str">
        <f t="shared" si="168"/>
        <v>ATK</v>
      </c>
    </row>
    <row r="1601" spans="2:14">
      <c r="B1601" s="267"/>
      <c r="C1601" s="83"/>
      <c r="D1601" s="337"/>
      <c r="E1601" s="337"/>
      <c r="F1601" s="268"/>
      <c r="G1601" s="289"/>
      <c r="N1601" t="str">
        <f t="shared" si="168"/>
        <v>ATK</v>
      </c>
    </row>
    <row r="1602" spans="2:14">
      <c r="B1602" s="493" t="s">
        <v>16</v>
      </c>
      <c r="C1602" s="494"/>
      <c r="D1602" s="276">
        <f>SUM(D1592:D1601)</f>
        <v>10</v>
      </c>
      <c r="E1602" s="276">
        <f>SUM(E1592:E1601)</f>
        <v>9</v>
      </c>
      <c r="F1602" s="276">
        <f>D1602-E1602</f>
        <v>1</v>
      </c>
      <c r="G1602" s="277">
        <f>SUM(G1592:G1601)</f>
        <v>825960</v>
      </c>
      <c r="N1602" t="str">
        <f t="shared" si="168"/>
        <v>ATK</v>
      </c>
    </row>
    <row r="1603" spans="2:14">
      <c r="N1603" t="str">
        <f t="shared" si="168"/>
        <v>ATK</v>
      </c>
    </row>
    <row r="1604" spans="2:14">
      <c r="B1604" s="493" t="s">
        <v>18</v>
      </c>
      <c r="C1604" s="495"/>
      <c r="D1604" s="495"/>
      <c r="E1604" s="494"/>
      <c r="F1604" s="276" t="s">
        <v>19</v>
      </c>
      <c r="G1604" s="279" t="s">
        <v>20</v>
      </c>
      <c r="N1604" t="str">
        <f t="shared" si="168"/>
        <v>ATK</v>
      </c>
    </row>
    <row r="1605" spans="2:14">
      <c r="B1605" s="496" t="str">
        <f>B1573</f>
        <v>Saldo Awal 2  Jan 2026</v>
      </c>
      <c r="C1605" s="497"/>
      <c r="D1605" s="497"/>
      <c r="E1605" s="498"/>
      <c r="F1605" s="276">
        <f>D1592</f>
        <v>6</v>
      </c>
      <c r="G1605" s="277">
        <f>G1592</f>
        <v>564000</v>
      </c>
      <c r="N1605" t="str">
        <f t="shared" si="168"/>
        <v>ATK</v>
      </c>
    </row>
    <row r="1606" spans="2:14">
      <c r="B1606" s="496" t="str">
        <f>B1574</f>
        <v>Nilai Penerimaan Barang Persediaan Tahun 2026</v>
      </c>
      <c r="C1606" s="497"/>
      <c r="D1606" s="497"/>
      <c r="E1606" s="498"/>
      <c r="F1606" s="276">
        <f>D1602-F1605</f>
        <v>4</v>
      </c>
      <c r="G1606" s="277">
        <f>G1602-G1605</f>
        <v>261960</v>
      </c>
      <c r="N1606" t="str">
        <f t="shared" si="168"/>
        <v>ATK</v>
      </c>
    </row>
    <row r="1607" spans="2:14">
      <c r="B1607" s="496" t="str">
        <f>B1575</f>
        <v>Saldo Akhir 31 Maret 2026</v>
      </c>
      <c r="C1607" s="497"/>
      <c r="D1607" s="497"/>
      <c r="E1607" s="498"/>
      <c r="F1607" s="280">
        <f>SUM(B1610:B1613)</f>
        <v>1</v>
      </c>
      <c r="G1607" s="281">
        <f>SUM(D1610:E1613)</f>
        <v>65490</v>
      </c>
      <c r="N1607" t="str">
        <f t="shared" si="168"/>
        <v>ATK</v>
      </c>
    </row>
    <row r="1608" spans="2:14">
      <c r="B1608" s="282" t="s">
        <v>465</v>
      </c>
      <c r="C1608" s="283"/>
      <c r="D1608" s="283"/>
      <c r="E1608" s="284"/>
      <c r="F1608" s="285"/>
      <c r="G1608" s="286"/>
      <c r="N1608" t="str">
        <f t="shared" si="168"/>
        <v>ATK</v>
      </c>
    </row>
    <row r="1609" spans="2:14" ht="30">
      <c r="B1609" s="255" t="s">
        <v>22</v>
      </c>
      <c r="C1609" s="254" t="s">
        <v>23</v>
      </c>
      <c r="D1609" s="499" t="s">
        <v>20</v>
      </c>
      <c r="E1609" s="499"/>
      <c r="F1609" s="287"/>
      <c r="G1609" s="288"/>
      <c r="H1609" s="66"/>
      <c r="N1609" t="str">
        <f t="shared" si="168"/>
        <v>ATK</v>
      </c>
    </row>
    <row r="1610" spans="2:14">
      <c r="B1610" s="268">
        <f>F1602</f>
        <v>1</v>
      </c>
      <c r="C1610" s="257">
        <v>65490</v>
      </c>
      <c r="D1610" s="500">
        <f>B1610*C1610</f>
        <v>65490</v>
      </c>
      <c r="E1610" s="500"/>
      <c r="F1610" s="285"/>
      <c r="G1610" s="286"/>
      <c r="N1610" t="str">
        <f t="shared" si="168"/>
        <v>ATK</v>
      </c>
    </row>
    <row r="1611" spans="2:14">
      <c r="B1611" s="268"/>
      <c r="C1611" s="289"/>
      <c r="D1611" s="500">
        <f t="shared" ref="D1611:D1613" si="170">B1611*C1611</f>
        <v>0</v>
      </c>
      <c r="E1611" s="500"/>
      <c r="F1611" s="285"/>
      <c r="G1611" s="286"/>
      <c r="N1611" t="str">
        <f t="shared" si="168"/>
        <v>ATK</v>
      </c>
    </row>
    <row r="1612" spans="2:14">
      <c r="B1612" s="268"/>
      <c r="C1612" s="289"/>
      <c r="D1612" s="500">
        <f t="shared" si="170"/>
        <v>0</v>
      </c>
      <c r="E1612" s="500"/>
      <c r="F1612" s="285"/>
      <c r="G1612" s="286"/>
      <c r="N1612" t="str">
        <f t="shared" si="168"/>
        <v>ATK</v>
      </c>
    </row>
    <row r="1613" spans="2:14">
      <c r="B1613" s="268"/>
      <c r="C1613" s="289"/>
      <c r="D1613" s="500">
        <f t="shared" si="170"/>
        <v>0</v>
      </c>
      <c r="E1613" s="500"/>
      <c r="F1613" s="285"/>
      <c r="G1613" s="286"/>
      <c r="N1613" t="str">
        <f t="shared" si="168"/>
        <v>ATK</v>
      </c>
    </row>
    <row r="1614" spans="2:14">
      <c r="B1614" s="501" t="s">
        <v>24</v>
      </c>
      <c r="C1614" s="501"/>
      <c r="D1614" s="501"/>
      <c r="E1614" s="501"/>
      <c r="F1614" s="276">
        <f>F1605+F1606-F1607</f>
        <v>9</v>
      </c>
      <c r="G1614" s="277">
        <f>G1605+G1606-G1607</f>
        <v>760470</v>
      </c>
      <c r="N1614" t="str">
        <f t="shared" si="168"/>
        <v>ATK</v>
      </c>
    </row>
    <row r="1615" spans="2:14">
      <c r="N1615" t="str">
        <f t="shared" si="168"/>
        <v>ATK</v>
      </c>
    </row>
    <row r="1616" spans="2:14">
      <c r="B1616" s="502" t="s">
        <v>0</v>
      </c>
      <c r="C1616" s="502"/>
      <c r="D1616" s="502"/>
      <c r="E1616" s="502"/>
      <c r="F1616" s="502"/>
      <c r="G1616" s="502"/>
      <c r="N1616" t="str">
        <f t="shared" si="168"/>
        <v>ATK</v>
      </c>
    </row>
    <row r="1617" spans="1:14">
      <c r="N1617" t="str">
        <f t="shared" si="168"/>
        <v>ATK</v>
      </c>
    </row>
    <row r="1618" spans="1:14">
      <c r="A1618" s="250">
        <v>34</v>
      </c>
      <c r="B1618" s="252" t="s">
        <v>1</v>
      </c>
      <c r="C1618" s="253" t="str">
        <f>'Rekap Master'!B52</f>
        <v>Ballpoint  Boldiner GEL</v>
      </c>
      <c r="G1618" s="253"/>
      <c r="N1618" t="s">
        <v>524</v>
      </c>
    </row>
    <row r="1619" spans="1:14">
      <c r="B1619" s="252" t="s">
        <v>3</v>
      </c>
      <c r="C1619" s="308" t="s">
        <v>27</v>
      </c>
      <c r="G1619" s="253"/>
      <c r="N1619" t="str">
        <f t="shared" ref="N1619:N1662" si="171">N1618</f>
        <v>ATK</v>
      </c>
    </row>
    <row r="1620" spans="1:14">
      <c r="G1620" s="253"/>
      <c r="N1620" t="str">
        <f t="shared" si="171"/>
        <v>ATK</v>
      </c>
    </row>
    <row r="1621" spans="1:14" ht="15" customHeight="1">
      <c r="B1621" s="499" t="s">
        <v>5</v>
      </c>
      <c r="C1621" s="487" t="s">
        <v>6</v>
      </c>
      <c r="D1621" s="499" t="s">
        <v>7</v>
      </c>
      <c r="E1621" s="499"/>
      <c r="F1621" s="499"/>
      <c r="G1621" s="492" t="s">
        <v>8</v>
      </c>
      <c r="N1621" t="str">
        <f t="shared" si="171"/>
        <v>ATK</v>
      </c>
    </row>
    <row r="1622" spans="1:14">
      <c r="B1622" s="499"/>
      <c r="C1622" s="488"/>
      <c r="D1622" s="254" t="s">
        <v>9</v>
      </c>
      <c r="E1622" s="254" t="s">
        <v>10</v>
      </c>
      <c r="F1622" s="254" t="s">
        <v>11</v>
      </c>
      <c r="G1622" s="492"/>
      <c r="N1622" t="str">
        <f t="shared" si="171"/>
        <v>ATK</v>
      </c>
    </row>
    <row r="1623" spans="1:14">
      <c r="B1623" s="256">
        <v>46024</v>
      </c>
      <c r="C1623" s="385">
        <v>5000</v>
      </c>
      <c r="D1623" s="258">
        <v>1</v>
      </c>
      <c r="E1623" s="258"/>
      <c r="F1623" s="258"/>
      <c r="G1623" s="257">
        <f>C1623*D1623</f>
        <v>5000</v>
      </c>
      <c r="N1623" t="str">
        <f t="shared" si="171"/>
        <v>ATK</v>
      </c>
    </row>
    <row r="1624" spans="1:14">
      <c r="B1624" s="267"/>
      <c r="C1624" s="257"/>
      <c r="D1624" s="258"/>
      <c r="E1624" s="258"/>
      <c r="F1624" s="258"/>
      <c r="G1624" s="257">
        <f t="shared" ref="G1624:G1637" si="172">C1624*D1624</f>
        <v>0</v>
      </c>
      <c r="N1624" t="str">
        <f t="shared" si="171"/>
        <v>ATK</v>
      </c>
    </row>
    <row r="1625" spans="1:14">
      <c r="B1625" s="267"/>
      <c r="C1625" s="260"/>
      <c r="D1625" s="261"/>
      <c r="E1625" s="261"/>
      <c r="F1625" s="258"/>
      <c r="G1625" s="257">
        <f t="shared" si="172"/>
        <v>0</v>
      </c>
      <c r="N1625" t="str">
        <f t="shared" si="171"/>
        <v>ATK</v>
      </c>
    </row>
    <row r="1626" spans="1:14">
      <c r="B1626" s="267"/>
      <c r="C1626" s="263"/>
      <c r="D1626" s="264"/>
      <c r="E1626" s="261"/>
      <c r="F1626" s="258"/>
      <c r="G1626" s="257">
        <f t="shared" si="172"/>
        <v>0</v>
      </c>
      <c r="N1626" t="str">
        <f t="shared" si="171"/>
        <v>ATK</v>
      </c>
    </row>
    <row r="1627" spans="1:14">
      <c r="B1627" s="256"/>
      <c r="C1627" s="83"/>
      <c r="D1627" s="386"/>
      <c r="E1627" s="261"/>
      <c r="F1627" s="258"/>
      <c r="G1627" s="257">
        <f t="shared" si="172"/>
        <v>0</v>
      </c>
      <c r="N1627" t="str">
        <f t="shared" si="171"/>
        <v>ATK</v>
      </c>
    </row>
    <row r="1628" spans="1:14">
      <c r="B1628" s="256"/>
      <c r="C1628" s="83"/>
      <c r="D1628" s="266"/>
      <c r="E1628" s="268"/>
      <c r="F1628" s="258"/>
      <c r="G1628" s="257">
        <f t="shared" si="172"/>
        <v>0</v>
      </c>
      <c r="N1628" t="str">
        <f t="shared" si="171"/>
        <v>ATK</v>
      </c>
    </row>
    <row r="1629" spans="1:14">
      <c r="B1629" s="256"/>
      <c r="C1629" s="83"/>
      <c r="D1629" s="266"/>
      <c r="E1629" s="268"/>
      <c r="F1629" s="258"/>
      <c r="G1629" s="257">
        <f t="shared" si="172"/>
        <v>0</v>
      </c>
      <c r="N1629" t="str">
        <f t="shared" si="171"/>
        <v>ATK</v>
      </c>
    </row>
    <row r="1630" spans="1:14">
      <c r="B1630" s="256"/>
      <c r="C1630" s="83"/>
      <c r="D1630" s="266"/>
      <c r="E1630" s="268"/>
      <c r="F1630" s="258"/>
      <c r="G1630" s="257">
        <f t="shared" si="172"/>
        <v>0</v>
      </c>
      <c r="N1630" t="str">
        <f t="shared" si="171"/>
        <v>ATK</v>
      </c>
    </row>
    <row r="1631" spans="1:14">
      <c r="B1631" s="256"/>
      <c r="C1631" s="83"/>
      <c r="D1631" s="266"/>
      <c r="E1631" s="268"/>
      <c r="F1631" s="258"/>
      <c r="G1631" s="257">
        <f t="shared" si="172"/>
        <v>0</v>
      </c>
      <c r="N1631" t="str">
        <f t="shared" si="171"/>
        <v>ATK</v>
      </c>
    </row>
    <row r="1632" spans="1:14">
      <c r="B1632" s="256"/>
      <c r="C1632" s="83"/>
      <c r="D1632" s="266"/>
      <c r="E1632" s="273"/>
      <c r="F1632" s="258"/>
      <c r="G1632" s="257">
        <f t="shared" si="172"/>
        <v>0</v>
      </c>
      <c r="N1632" t="str">
        <f t="shared" si="171"/>
        <v>ATK</v>
      </c>
    </row>
    <row r="1633" spans="2:14">
      <c r="B1633" s="256"/>
      <c r="C1633" s="83"/>
      <c r="D1633" s="266"/>
      <c r="E1633" s="273"/>
      <c r="F1633" s="258"/>
      <c r="G1633" s="257">
        <f t="shared" si="172"/>
        <v>0</v>
      </c>
      <c r="N1633" t="str">
        <f t="shared" si="171"/>
        <v>ATK</v>
      </c>
    </row>
    <row r="1634" spans="2:14">
      <c r="B1634" s="256"/>
      <c r="C1634" s="385"/>
      <c r="D1634" s="258"/>
      <c r="E1634" s="258"/>
      <c r="F1634" s="258"/>
      <c r="G1634" s="257">
        <f t="shared" si="172"/>
        <v>0</v>
      </c>
      <c r="N1634" t="str">
        <f t="shared" si="171"/>
        <v>ATK</v>
      </c>
    </row>
    <row r="1635" spans="2:14">
      <c r="B1635" s="256"/>
      <c r="C1635" s="269"/>
      <c r="D1635" s="264"/>
      <c r="E1635" s="261"/>
      <c r="F1635" s="258"/>
      <c r="G1635" s="257">
        <f t="shared" si="172"/>
        <v>0</v>
      </c>
      <c r="N1635" t="str">
        <f t="shared" si="171"/>
        <v>ATK</v>
      </c>
    </row>
    <row r="1636" spans="2:14">
      <c r="B1636" s="256"/>
      <c r="C1636" s="83"/>
      <c r="D1636" s="264"/>
      <c r="E1636" s="261"/>
      <c r="F1636" s="258"/>
      <c r="G1636" s="257">
        <f t="shared" si="172"/>
        <v>0</v>
      </c>
      <c r="N1636" t="str">
        <f t="shared" si="171"/>
        <v>ATK</v>
      </c>
    </row>
    <row r="1637" spans="2:14">
      <c r="B1637" s="256"/>
      <c r="C1637" s="83"/>
      <c r="D1637" s="264"/>
      <c r="E1637" s="261"/>
      <c r="F1637" s="258"/>
      <c r="G1637" s="257">
        <f t="shared" si="172"/>
        <v>0</v>
      </c>
      <c r="N1637" t="str">
        <f t="shared" si="171"/>
        <v>ATK</v>
      </c>
    </row>
    <row r="1638" spans="2:14">
      <c r="B1638" s="256"/>
      <c r="C1638" s="385"/>
      <c r="D1638" s="261"/>
      <c r="E1638" s="261"/>
      <c r="F1638" s="258"/>
      <c r="G1638" s="262">
        <f>D1638*C1638</f>
        <v>0</v>
      </c>
      <c r="H1638" s="84">
        <v>2</v>
      </c>
      <c r="I1638" s="89" t="s">
        <v>12</v>
      </c>
      <c r="N1638" t="str">
        <f t="shared" si="171"/>
        <v>ATK</v>
      </c>
    </row>
    <row r="1639" spans="2:14">
      <c r="B1639" s="330"/>
      <c r="C1639" s="263"/>
      <c r="D1639" s="264"/>
      <c r="E1639" s="261"/>
      <c r="F1639" s="258"/>
      <c r="G1639" s="265"/>
      <c r="H1639" s="85">
        <v>0</v>
      </c>
      <c r="I1639" s="89" t="s">
        <v>13</v>
      </c>
      <c r="N1639" t="str">
        <f t="shared" si="171"/>
        <v>ATK</v>
      </c>
    </row>
    <row r="1640" spans="2:14">
      <c r="B1640" s="330"/>
      <c r="C1640" s="375"/>
      <c r="D1640" s="355"/>
      <c r="E1640" s="387"/>
      <c r="F1640" s="258"/>
      <c r="G1640" s="265"/>
      <c r="H1640" s="90">
        <v>0</v>
      </c>
      <c r="I1640" s="89" t="s">
        <v>17</v>
      </c>
      <c r="N1640" t="str">
        <f t="shared" si="171"/>
        <v>ATK</v>
      </c>
    </row>
    <row r="1641" spans="2:14">
      <c r="B1641" s="315"/>
      <c r="C1641" s="385"/>
      <c r="D1641" s="266"/>
      <c r="E1641" s="314"/>
      <c r="F1641" s="258"/>
      <c r="G1641" s="316"/>
      <c r="H1641" s="87">
        <v>0</v>
      </c>
      <c r="I1641" s="89" t="s">
        <v>15</v>
      </c>
      <c r="N1641" t="str">
        <f t="shared" si="171"/>
        <v>ATK</v>
      </c>
    </row>
    <row r="1642" spans="2:14">
      <c r="B1642" s="315"/>
      <c r="C1642" s="385"/>
      <c r="D1642" s="258"/>
      <c r="E1642" s="258"/>
      <c r="F1642" s="258"/>
      <c r="G1642" s="257">
        <f t="shared" ref="G1642" si="173">C1642*D1642</f>
        <v>0</v>
      </c>
      <c r="H1642" s="86">
        <v>0</v>
      </c>
      <c r="I1642" s="89" t="s">
        <v>14</v>
      </c>
      <c r="N1642" t="str">
        <f t="shared" si="171"/>
        <v>ATK</v>
      </c>
    </row>
    <row r="1643" spans="2:14">
      <c r="B1643" s="315"/>
      <c r="C1643" s="385"/>
      <c r="D1643" s="388"/>
      <c r="E1643" s="258"/>
      <c r="F1643" s="258"/>
      <c r="G1643" s="257"/>
      <c r="I1643" s="89"/>
      <c r="N1643" t="str">
        <f t="shared" si="171"/>
        <v>ATK</v>
      </c>
    </row>
    <row r="1644" spans="2:14">
      <c r="B1644" s="315"/>
      <c r="C1644" s="385"/>
      <c r="D1644" s="388"/>
      <c r="E1644" s="258"/>
      <c r="F1644" s="258"/>
      <c r="G1644" s="257"/>
      <c r="I1644" s="89"/>
      <c r="N1644" t="str">
        <f t="shared" si="171"/>
        <v>ATK</v>
      </c>
    </row>
    <row r="1645" spans="2:14">
      <c r="B1645" s="315"/>
      <c r="C1645" s="385"/>
      <c r="D1645" s="388"/>
      <c r="E1645" s="258"/>
      <c r="F1645" s="258"/>
      <c r="G1645" s="257"/>
      <c r="I1645" s="89"/>
      <c r="N1645" t="str">
        <f t="shared" si="171"/>
        <v>ATK</v>
      </c>
    </row>
    <row r="1646" spans="2:14">
      <c r="B1646" s="389"/>
      <c r="C1646" s="385"/>
      <c r="D1646" s="329"/>
      <c r="E1646" s="301"/>
      <c r="F1646" s="301"/>
      <c r="G1646" s="289"/>
      <c r="N1646" t="str">
        <f t="shared" si="171"/>
        <v>ATK</v>
      </c>
    </row>
    <row r="1647" spans="2:14">
      <c r="B1647" s="493" t="s">
        <v>16</v>
      </c>
      <c r="C1647" s="494"/>
      <c r="D1647" s="276">
        <f>SUM(D1623:D1641)</f>
        <v>1</v>
      </c>
      <c r="E1647" s="276">
        <f>SUM(E1623:E1646)</f>
        <v>0</v>
      </c>
      <c r="F1647" s="276">
        <f>D1647-E1647</f>
        <v>1</v>
      </c>
      <c r="G1647" s="277">
        <f>SUM(G1623:G1639)</f>
        <v>5000</v>
      </c>
      <c r="N1647" t="str">
        <f t="shared" si="171"/>
        <v>ATK</v>
      </c>
    </row>
    <row r="1648" spans="2:14">
      <c r="N1648" t="str">
        <f t="shared" si="171"/>
        <v>ATK</v>
      </c>
    </row>
    <row r="1649" spans="1:14">
      <c r="B1649" s="493" t="s">
        <v>18</v>
      </c>
      <c r="C1649" s="495"/>
      <c r="D1649" s="495"/>
      <c r="E1649" s="494"/>
      <c r="F1649" s="276" t="s">
        <v>19</v>
      </c>
      <c r="G1649" s="279" t="s">
        <v>20</v>
      </c>
      <c r="N1649" t="str">
        <f t="shared" si="171"/>
        <v>ATK</v>
      </c>
    </row>
    <row r="1650" spans="1:14">
      <c r="B1650" s="496" t="str">
        <f>B1605</f>
        <v>Saldo Awal 2  Jan 2026</v>
      </c>
      <c r="C1650" s="497"/>
      <c r="D1650" s="497"/>
      <c r="E1650" s="498"/>
      <c r="F1650" s="276">
        <f>D1623</f>
        <v>1</v>
      </c>
      <c r="G1650" s="277">
        <f>G1623</f>
        <v>5000</v>
      </c>
      <c r="N1650" t="str">
        <f t="shared" si="171"/>
        <v>ATK</v>
      </c>
    </row>
    <row r="1651" spans="1:14">
      <c r="B1651" s="496" t="str">
        <f>B1606</f>
        <v>Nilai Penerimaan Barang Persediaan Tahun 2026</v>
      </c>
      <c r="C1651" s="497"/>
      <c r="D1651" s="497"/>
      <c r="E1651" s="498"/>
      <c r="F1651" s="276">
        <f>D1647-F1650</f>
        <v>0</v>
      </c>
      <c r="G1651" s="277">
        <f>G1647-G1650</f>
        <v>0</v>
      </c>
      <c r="N1651" t="str">
        <f t="shared" si="171"/>
        <v>ATK</v>
      </c>
    </row>
    <row r="1652" spans="1:14">
      <c r="B1652" s="496" t="str">
        <f>B1575</f>
        <v>Saldo Akhir 31 Maret 2026</v>
      </c>
      <c r="C1652" s="497"/>
      <c r="D1652" s="497"/>
      <c r="E1652" s="498"/>
      <c r="F1652" s="280">
        <f>SUM(B1655:B1658)</f>
        <v>1</v>
      </c>
      <c r="G1652" s="281">
        <f>SUM(D1655:E1658)</f>
        <v>5000</v>
      </c>
      <c r="N1652" t="str">
        <f t="shared" si="171"/>
        <v>ATK</v>
      </c>
    </row>
    <row r="1653" spans="1:14">
      <c r="B1653" s="282" t="s">
        <v>465</v>
      </c>
      <c r="C1653" s="283"/>
      <c r="D1653" s="283"/>
      <c r="E1653" s="284"/>
      <c r="F1653" s="285"/>
      <c r="G1653" s="286"/>
      <c r="N1653" t="str">
        <f t="shared" si="171"/>
        <v>ATK</v>
      </c>
    </row>
    <row r="1654" spans="1:14" ht="30">
      <c r="B1654" s="255" t="s">
        <v>22</v>
      </c>
      <c r="C1654" s="254" t="s">
        <v>23</v>
      </c>
      <c r="D1654" s="499" t="s">
        <v>20</v>
      </c>
      <c r="E1654" s="499"/>
      <c r="F1654" s="287"/>
      <c r="G1654" s="288"/>
      <c r="N1654" t="str">
        <f t="shared" si="171"/>
        <v>ATK</v>
      </c>
    </row>
    <row r="1655" spans="1:14">
      <c r="B1655" s="268">
        <f>F1647</f>
        <v>1</v>
      </c>
      <c r="C1655" s="385">
        <v>5000</v>
      </c>
      <c r="D1655" s="500">
        <f>B1655*C1655</f>
        <v>5000</v>
      </c>
      <c r="E1655" s="500"/>
      <c r="F1655" s="285"/>
      <c r="G1655" s="286"/>
      <c r="N1655" t="str">
        <f t="shared" si="171"/>
        <v>ATK</v>
      </c>
    </row>
    <row r="1656" spans="1:14">
      <c r="B1656" s="268"/>
      <c r="C1656" s="289"/>
      <c r="D1656" s="500">
        <f t="shared" ref="D1656:D1658" si="174">B1656*C1656</f>
        <v>0</v>
      </c>
      <c r="E1656" s="500"/>
      <c r="F1656" s="285"/>
      <c r="G1656" s="286"/>
      <c r="N1656" t="str">
        <f t="shared" si="171"/>
        <v>ATK</v>
      </c>
    </row>
    <row r="1657" spans="1:14">
      <c r="B1657" s="268"/>
      <c r="C1657" s="289"/>
      <c r="D1657" s="500">
        <f t="shared" si="174"/>
        <v>0</v>
      </c>
      <c r="E1657" s="500"/>
      <c r="F1657" s="285"/>
      <c r="G1657" s="286"/>
      <c r="N1657" t="str">
        <f t="shared" si="171"/>
        <v>ATK</v>
      </c>
    </row>
    <row r="1658" spans="1:14">
      <c r="B1658" s="268"/>
      <c r="C1658" s="289"/>
      <c r="D1658" s="500">
        <f t="shared" si="174"/>
        <v>0</v>
      </c>
      <c r="E1658" s="500"/>
      <c r="F1658" s="285"/>
      <c r="G1658" s="286"/>
      <c r="N1658" t="str">
        <f t="shared" si="171"/>
        <v>ATK</v>
      </c>
    </row>
    <row r="1659" spans="1:14">
      <c r="B1659" s="501" t="s">
        <v>24</v>
      </c>
      <c r="C1659" s="501"/>
      <c r="D1659" s="501"/>
      <c r="E1659" s="501"/>
      <c r="F1659" s="276">
        <f>F1650+F1651-F1652</f>
        <v>0</v>
      </c>
      <c r="G1659" s="277">
        <f>G1650+G1651-G1652</f>
        <v>0</v>
      </c>
      <c r="N1659" t="str">
        <f t="shared" si="171"/>
        <v>ATK</v>
      </c>
    </row>
    <row r="1660" spans="1:14">
      <c r="N1660" t="str">
        <f t="shared" si="171"/>
        <v>ATK</v>
      </c>
    </row>
    <row r="1661" spans="1:14">
      <c r="B1661" s="502" t="s">
        <v>0</v>
      </c>
      <c r="C1661" s="502"/>
      <c r="D1661" s="502"/>
      <c r="E1661" s="502"/>
      <c r="F1661" s="502"/>
      <c r="G1661" s="502"/>
      <c r="N1661" t="str">
        <f t="shared" si="171"/>
        <v>ATK</v>
      </c>
    </row>
    <row r="1662" spans="1:14">
      <c r="N1662" t="str">
        <f t="shared" si="171"/>
        <v>ATK</v>
      </c>
    </row>
    <row r="1663" spans="1:14">
      <c r="A1663" s="250">
        <v>44</v>
      </c>
      <c r="B1663" s="252" t="s">
        <v>1</v>
      </c>
      <c r="C1663" s="253" t="str">
        <f>'Rekap Master'!B53</f>
        <v>Mab bisnis file</v>
      </c>
      <c r="G1663" s="253"/>
      <c r="N1663" t="s">
        <v>524</v>
      </c>
    </row>
    <row r="1664" spans="1:14">
      <c r="B1664" s="252" t="s">
        <v>3</v>
      </c>
      <c r="C1664" s="253" t="s">
        <v>27</v>
      </c>
      <c r="G1664" s="253"/>
      <c r="N1664" t="str">
        <f t="shared" ref="N1664:N1695" si="175">N1663</f>
        <v>ATK</v>
      </c>
    </row>
    <row r="1665" spans="2:14">
      <c r="G1665" s="253"/>
      <c r="N1665" t="str">
        <f t="shared" si="175"/>
        <v>ATK</v>
      </c>
    </row>
    <row r="1666" spans="2:14" ht="15" customHeight="1">
      <c r="B1666" s="499" t="s">
        <v>5</v>
      </c>
      <c r="C1666" s="487" t="s">
        <v>6</v>
      </c>
      <c r="D1666" s="499" t="s">
        <v>7</v>
      </c>
      <c r="E1666" s="499"/>
      <c r="F1666" s="499"/>
      <c r="G1666" s="492" t="s">
        <v>8</v>
      </c>
      <c r="N1666" t="str">
        <f t="shared" si="175"/>
        <v>ATK</v>
      </c>
    </row>
    <row r="1667" spans="2:14">
      <c r="B1667" s="499"/>
      <c r="C1667" s="488"/>
      <c r="D1667" s="254" t="s">
        <v>9</v>
      </c>
      <c r="E1667" s="254" t="s">
        <v>10</v>
      </c>
      <c r="F1667" s="254" t="s">
        <v>11</v>
      </c>
      <c r="G1667" s="492"/>
      <c r="N1667" t="str">
        <f t="shared" si="175"/>
        <v>ATK</v>
      </c>
    </row>
    <row r="1668" spans="2:14">
      <c r="B1668" s="256">
        <v>46024</v>
      </c>
      <c r="C1668" s="257">
        <v>7000</v>
      </c>
      <c r="D1668" s="258">
        <v>80</v>
      </c>
      <c r="E1668" s="258"/>
      <c r="F1668" s="258"/>
      <c r="G1668" s="257">
        <f>C1668*D1668</f>
        <v>560000</v>
      </c>
      <c r="N1668" t="str">
        <f t="shared" si="175"/>
        <v>ATK</v>
      </c>
    </row>
    <row r="1669" spans="2:14">
      <c r="B1669" s="267"/>
      <c r="C1669" s="293"/>
      <c r="D1669" s="268"/>
      <c r="E1669" s="268"/>
      <c r="F1669" s="258"/>
      <c r="G1669" s="272">
        <f>C1669*D1669</f>
        <v>0</v>
      </c>
      <c r="N1669" t="str">
        <f t="shared" si="175"/>
        <v>ATK</v>
      </c>
    </row>
    <row r="1670" spans="2:14">
      <c r="B1670" s="267"/>
      <c r="C1670" s="293"/>
      <c r="D1670" s="258"/>
      <c r="E1670" s="268"/>
      <c r="F1670" s="258"/>
      <c r="G1670" s="272"/>
      <c r="N1670" t="str">
        <f t="shared" si="175"/>
        <v>ATK</v>
      </c>
    </row>
    <row r="1671" spans="2:14">
      <c r="B1671" s="267"/>
      <c r="C1671" s="293"/>
      <c r="D1671" s="258"/>
      <c r="E1671" s="268"/>
      <c r="F1671" s="258"/>
      <c r="G1671" s="272"/>
      <c r="H1671" s="98">
        <v>80</v>
      </c>
      <c r="I1671" s="89" t="s">
        <v>12</v>
      </c>
      <c r="N1671" t="str">
        <f t="shared" si="175"/>
        <v>ATK</v>
      </c>
    </row>
    <row r="1672" spans="2:14">
      <c r="B1672" s="267"/>
      <c r="C1672" s="81"/>
      <c r="D1672" s="266"/>
      <c r="E1672" s="273"/>
      <c r="F1672" s="258"/>
      <c r="G1672" s="272">
        <f>C1672*D1672</f>
        <v>0</v>
      </c>
      <c r="H1672" s="101"/>
      <c r="I1672" s="89" t="s">
        <v>13</v>
      </c>
      <c r="N1672" t="str">
        <f t="shared" si="175"/>
        <v>ATK</v>
      </c>
    </row>
    <row r="1673" spans="2:14">
      <c r="B1673" s="267"/>
      <c r="C1673" s="81"/>
      <c r="D1673" s="266"/>
      <c r="E1673" s="273"/>
      <c r="F1673" s="258"/>
      <c r="G1673" s="272"/>
      <c r="H1673" s="101"/>
      <c r="I1673" s="89"/>
      <c r="N1673" t="str">
        <f t="shared" si="175"/>
        <v>ATK</v>
      </c>
    </row>
    <row r="1674" spans="2:14">
      <c r="B1674" s="267"/>
      <c r="C1674" s="81"/>
      <c r="D1674" s="266"/>
      <c r="E1674" s="273"/>
      <c r="F1674" s="258"/>
      <c r="G1674" s="272"/>
      <c r="H1674" s="101"/>
      <c r="I1674" s="89"/>
      <c r="N1674" t="str">
        <f t="shared" si="175"/>
        <v>ATK</v>
      </c>
    </row>
    <row r="1675" spans="2:14">
      <c r="B1675" s="267"/>
      <c r="C1675" s="81"/>
      <c r="D1675" s="266"/>
      <c r="E1675" s="273"/>
      <c r="F1675" s="258"/>
      <c r="G1675" s="272"/>
      <c r="H1675" s="101"/>
      <c r="I1675" s="89"/>
      <c r="N1675" t="str">
        <f t="shared" si="175"/>
        <v>ATK</v>
      </c>
    </row>
    <row r="1676" spans="2:14">
      <c r="B1676" s="267"/>
      <c r="C1676" s="81"/>
      <c r="D1676" s="266"/>
      <c r="E1676" s="273"/>
      <c r="F1676" s="258"/>
      <c r="G1676" s="272"/>
      <c r="H1676" s="86">
        <v>0</v>
      </c>
      <c r="I1676" s="89" t="s">
        <v>14</v>
      </c>
      <c r="N1676" t="str">
        <f t="shared" si="175"/>
        <v>ATK</v>
      </c>
    </row>
    <row r="1677" spans="2:14">
      <c r="B1677" s="267"/>
      <c r="C1677" s="81"/>
      <c r="D1677" s="266"/>
      <c r="E1677" s="268"/>
      <c r="F1677" s="258"/>
      <c r="G1677" s="272">
        <f>C1677*D1677</f>
        <v>0</v>
      </c>
      <c r="H1677" s="86"/>
      <c r="I1677" s="89"/>
      <c r="N1677" t="str">
        <f t="shared" si="175"/>
        <v>ATK</v>
      </c>
    </row>
    <row r="1678" spans="2:14">
      <c r="B1678" s="390"/>
      <c r="C1678" s="81"/>
      <c r="D1678" s="266"/>
      <c r="E1678" s="273"/>
      <c r="F1678" s="258"/>
      <c r="G1678" s="272"/>
      <c r="H1678" s="86"/>
      <c r="I1678" s="89"/>
      <c r="N1678" t="str">
        <f t="shared" si="175"/>
        <v>ATK</v>
      </c>
    </row>
    <row r="1679" spans="2:14">
      <c r="B1679" s="493" t="s">
        <v>16</v>
      </c>
      <c r="C1679" s="494"/>
      <c r="D1679" s="276">
        <f>SUM(D1668:D1678)</f>
        <v>80</v>
      </c>
      <c r="E1679" s="276">
        <f>SUM(E1669:E1677)</f>
        <v>0</v>
      </c>
      <c r="F1679" s="276">
        <f>D1679-E1679</f>
        <v>80</v>
      </c>
      <c r="G1679" s="277">
        <f>SUM(G1669:G1677)</f>
        <v>0</v>
      </c>
      <c r="N1679" t="str">
        <f t="shared" si="175"/>
        <v>ATK</v>
      </c>
    </row>
    <row r="1680" spans="2:14">
      <c r="G1680" s="391"/>
      <c r="N1680" t="str">
        <f t="shared" si="175"/>
        <v>ATK</v>
      </c>
    </row>
    <row r="1681" spans="1:14">
      <c r="B1681" s="493" t="s">
        <v>18</v>
      </c>
      <c r="C1681" s="495"/>
      <c r="D1681" s="495"/>
      <c r="E1681" s="494"/>
      <c r="F1681" s="276" t="s">
        <v>19</v>
      </c>
      <c r="G1681" s="279" t="s">
        <v>20</v>
      </c>
      <c r="N1681" t="str">
        <f t="shared" si="175"/>
        <v>ATK</v>
      </c>
    </row>
    <row r="1682" spans="1:14">
      <c r="B1682" s="496" t="str">
        <f>B1650</f>
        <v>Saldo Awal 2  Jan 2026</v>
      </c>
      <c r="C1682" s="497"/>
      <c r="D1682" s="497"/>
      <c r="E1682" s="498"/>
      <c r="F1682" s="276">
        <f>D1668</f>
        <v>80</v>
      </c>
      <c r="G1682" s="277">
        <f>G1668</f>
        <v>560000</v>
      </c>
      <c r="N1682" t="str">
        <f t="shared" si="175"/>
        <v>ATK</v>
      </c>
    </row>
    <row r="1683" spans="1:14">
      <c r="B1683" s="496" t="str">
        <f>B1651</f>
        <v>Nilai Penerimaan Barang Persediaan Tahun 2026</v>
      </c>
      <c r="C1683" s="497"/>
      <c r="D1683" s="497"/>
      <c r="E1683" s="498"/>
      <c r="F1683" s="276">
        <f>D1679-F1682</f>
        <v>0</v>
      </c>
      <c r="G1683" s="277">
        <f>G1679</f>
        <v>0</v>
      </c>
      <c r="N1683" t="str">
        <f t="shared" si="175"/>
        <v>ATK</v>
      </c>
    </row>
    <row r="1684" spans="1:14">
      <c r="B1684" s="496" t="str">
        <f>B1652</f>
        <v>Saldo Akhir 31 Maret 2026</v>
      </c>
      <c r="C1684" s="497"/>
      <c r="D1684" s="497"/>
      <c r="E1684" s="498"/>
      <c r="F1684" s="280">
        <f>SUM(B1687:B1690)</f>
        <v>80</v>
      </c>
      <c r="G1684" s="281">
        <f>SUM(D1687:E1690)</f>
        <v>560000</v>
      </c>
      <c r="N1684" t="str">
        <f t="shared" si="175"/>
        <v>ATK</v>
      </c>
    </row>
    <row r="1685" spans="1:14">
      <c r="B1685" s="282" t="s">
        <v>465</v>
      </c>
      <c r="C1685" s="283"/>
      <c r="D1685" s="283"/>
      <c r="E1685" s="284"/>
      <c r="F1685" s="285"/>
      <c r="G1685" s="286"/>
      <c r="N1685" t="str">
        <f t="shared" si="175"/>
        <v>ATK</v>
      </c>
    </row>
    <row r="1686" spans="1:14" ht="30">
      <c r="B1686" s="255" t="s">
        <v>22</v>
      </c>
      <c r="C1686" s="254" t="s">
        <v>23</v>
      </c>
      <c r="D1686" s="499" t="s">
        <v>20</v>
      </c>
      <c r="E1686" s="499"/>
      <c r="F1686" s="287"/>
      <c r="G1686" s="288"/>
      <c r="N1686" t="str">
        <f t="shared" si="175"/>
        <v>ATK</v>
      </c>
    </row>
    <row r="1687" spans="1:14">
      <c r="B1687" s="268">
        <f>F1679</f>
        <v>80</v>
      </c>
      <c r="C1687" s="257">
        <v>7000</v>
      </c>
      <c r="D1687" s="500">
        <f>B1687*C1687</f>
        <v>560000</v>
      </c>
      <c r="E1687" s="500"/>
      <c r="F1687" s="285"/>
      <c r="G1687" s="286"/>
      <c r="N1687" t="str">
        <f t="shared" si="175"/>
        <v>ATK</v>
      </c>
    </row>
    <row r="1688" spans="1:14">
      <c r="B1688" s="268"/>
      <c r="C1688" s="257"/>
      <c r="D1688" s="500">
        <f t="shared" ref="D1688:D1690" si="176">B1688*C1688</f>
        <v>0</v>
      </c>
      <c r="E1688" s="500"/>
      <c r="F1688" s="285"/>
      <c r="G1688" s="286"/>
      <c r="N1688" t="str">
        <f t="shared" si="175"/>
        <v>ATK</v>
      </c>
    </row>
    <row r="1689" spans="1:14">
      <c r="B1689" s="268"/>
      <c r="C1689" s="289"/>
      <c r="D1689" s="500">
        <f t="shared" si="176"/>
        <v>0</v>
      </c>
      <c r="E1689" s="500"/>
      <c r="F1689" s="285"/>
      <c r="G1689" s="286"/>
      <c r="N1689" t="str">
        <f t="shared" si="175"/>
        <v>ATK</v>
      </c>
    </row>
    <row r="1690" spans="1:14">
      <c r="B1690" s="268"/>
      <c r="C1690" s="289"/>
      <c r="D1690" s="500">
        <f t="shared" si="176"/>
        <v>0</v>
      </c>
      <c r="E1690" s="500"/>
      <c r="F1690" s="285"/>
      <c r="G1690" s="286"/>
      <c r="N1690" t="str">
        <f t="shared" si="175"/>
        <v>ATK</v>
      </c>
    </row>
    <row r="1691" spans="1:14">
      <c r="B1691" s="501" t="s">
        <v>24</v>
      </c>
      <c r="C1691" s="501"/>
      <c r="D1691" s="501"/>
      <c r="E1691" s="501"/>
      <c r="F1691" s="276">
        <f>F1682+F1683-F1684</f>
        <v>0</v>
      </c>
      <c r="G1691" s="277">
        <f>G1682+G1683-G1684</f>
        <v>0</v>
      </c>
      <c r="N1691" t="str">
        <f t="shared" si="175"/>
        <v>ATK</v>
      </c>
    </row>
    <row r="1692" spans="1:14">
      <c r="N1692" t="str">
        <f t="shared" si="175"/>
        <v>ATK</v>
      </c>
    </row>
    <row r="1693" spans="1:14">
      <c r="N1693" t="str">
        <f t="shared" si="175"/>
        <v>ATK</v>
      </c>
    </row>
    <row r="1694" spans="1:14">
      <c r="B1694" s="502" t="s">
        <v>0</v>
      </c>
      <c r="C1694" s="502"/>
      <c r="D1694" s="502"/>
      <c r="E1694" s="502"/>
      <c r="F1694" s="502"/>
      <c r="G1694" s="502"/>
      <c r="N1694" t="str">
        <f t="shared" si="175"/>
        <v>ATK</v>
      </c>
    </row>
    <row r="1695" spans="1:14">
      <c r="N1695" t="str">
        <f t="shared" si="175"/>
        <v>ATK</v>
      </c>
    </row>
    <row r="1696" spans="1:14">
      <c r="A1696" s="250">
        <v>36</v>
      </c>
      <c r="B1696" s="252" t="s">
        <v>1</v>
      </c>
      <c r="C1696" s="253" t="str">
        <f>'Rekap Master'!B54</f>
        <v>Isi Staples MAX No.10</v>
      </c>
      <c r="G1696" s="253"/>
      <c r="N1696" t="s">
        <v>524</v>
      </c>
    </row>
    <row r="1697" spans="2:14">
      <c r="B1697" s="252" t="s">
        <v>3</v>
      </c>
      <c r="C1697" s="308" t="s">
        <v>25</v>
      </c>
      <c r="G1697" s="253"/>
      <c r="N1697" t="str">
        <f t="shared" ref="N1697:N1731" si="177">N1696</f>
        <v>ATK</v>
      </c>
    </row>
    <row r="1698" spans="2:14">
      <c r="G1698" s="253"/>
      <c r="N1698" t="str">
        <f t="shared" si="177"/>
        <v>ATK</v>
      </c>
    </row>
    <row r="1699" spans="2:14" ht="15" customHeight="1">
      <c r="B1699" s="499" t="s">
        <v>5</v>
      </c>
      <c r="C1699" s="487" t="s">
        <v>6</v>
      </c>
      <c r="D1699" s="499" t="s">
        <v>7</v>
      </c>
      <c r="E1699" s="499"/>
      <c r="F1699" s="499"/>
      <c r="G1699" s="492" t="s">
        <v>8</v>
      </c>
      <c r="N1699" t="str">
        <f t="shared" si="177"/>
        <v>ATK</v>
      </c>
    </row>
    <row r="1700" spans="2:14">
      <c r="B1700" s="499"/>
      <c r="C1700" s="488"/>
      <c r="D1700" s="254" t="s">
        <v>9</v>
      </c>
      <c r="E1700" s="254" t="s">
        <v>10</v>
      </c>
      <c r="F1700" s="254" t="s">
        <v>11</v>
      </c>
      <c r="G1700" s="492"/>
      <c r="N1700" t="str">
        <f t="shared" si="177"/>
        <v>ATK</v>
      </c>
    </row>
    <row r="1701" spans="2:14">
      <c r="B1701" s="256">
        <v>46024</v>
      </c>
      <c r="C1701" s="293">
        <v>5439</v>
      </c>
      <c r="D1701" s="258">
        <v>41</v>
      </c>
      <c r="E1701" s="258"/>
      <c r="F1701" s="258"/>
      <c r="G1701" s="289">
        <f>C1701*D1701</f>
        <v>222999</v>
      </c>
      <c r="N1701" t="str">
        <f t="shared" si="177"/>
        <v>ATK</v>
      </c>
    </row>
    <row r="1702" spans="2:14">
      <c r="B1702" s="267"/>
      <c r="C1702" s="293"/>
      <c r="D1702" s="258"/>
      <c r="E1702" s="258"/>
      <c r="F1702" s="258"/>
      <c r="G1702" s="295">
        <f t="shared" ref="G1702:G1708" si="178">C1702*D1702</f>
        <v>0</v>
      </c>
      <c r="N1702" t="str">
        <f t="shared" si="177"/>
        <v>ATK</v>
      </c>
    </row>
    <row r="1703" spans="2:14">
      <c r="B1703" s="267"/>
      <c r="C1703" s="293"/>
      <c r="D1703" s="271"/>
      <c r="E1703" s="258"/>
      <c r="F1703" s="258"/>
      <c r="G1703" s="295">
        <f t="shared" si="178"/>
        <v>0</v>
      </c>
      <c r="N1703" t="str">
        <f t="shared" si="177"/>
        <v>ATK</v>
      </c>
    </row>
    <row r="1704" spans="2:14">
      <c r="B1704" s="267"/>
      <c r="C1704" s="293"/>
      <c r="D1704" s="268"/>
      <c r="E1704" s="258"/>
      <c r="F1704" s="258"/>
      <c r="G1704" s="295">
        <f t="shared" si="178"/>
        <v>0</v>
      </c>
      <c r="N1704" t="str">
        <f t="shared" si="177"/>
        <v>ATK</v>
      </c>
    </row>
    <row r="1705" spans="2:14">
      <c r="B1705" s="267"/>
      <c r="C1705" s="293"/>
      <c r="D1705" s="258"/>
      <c r="E1705" s="258"/>
      <c r="F1705" s="258"/>
      <c r="G1705" s="295">
        <f t="shared" si="178"/>
        <v>0</v>
      </c>
      <c r="N1705" t="str">
        <f t="shared" si="177"/>
        <v>ATK</v>
      </c>
    </row>
    <row r="1706" spans="2:14">
      <c r="B1706" s="267"/>
      <c r="C1706" s="293"/>
      <c r="D1706" s="258"/>
      <c r="E1706" s="258"/>
      <c r="F1706" s="258"/>
      <c r="G1706" s="295">
        <f t="shared" si="178"/>
        <v>0</v>
      </c>
      <c r="N1706" t="str">
        <f t="shared" si="177"/>
        <v>ATK</v>
      </c>
    </row>
    <row r="1707" spans="2:14">
      <c r="B1707" s="267"/>
      <c r="C1707" s="293"/>
      <c r="D1707" s="258"/>
      <c r="E1707" s="258"/>
      <c r="F1707" s="258"/>
      <c r="G1707" s="295">
        <f t="shared" si="178"/>
        <v>0</v>
      </c>
      <c r="N1707" t="str">
        <f t="shared" si="177"/>
        <v>ATK</v>
      </c>
    </row>
    <row r="1708" spans="2:14">
      <c r="B1708" s="407"/>
      <c r="C1708" s="257"/>
      <c r="D1708" s="258"/>
      <c r="E1708" s="268"/>
      <c r="F1708" s="258"/>
      <c r="G1708" s="295">
        <f t="shared" si="178"/>
        <v>0</v>
      </c>
      <c r="N1708" t="str">
        <f t="shared" si="177"/>
        <v>ATK</v>
      </c>
    </row>
    <row r="1709" spans="2:14">
      <c r="B1709" s="297"/>
      <c r="C1709" s="257"/>
      <c r="D1709" s="271"/>
      <c r="E1709" s="258"/>
      <c r="F1709" s="258"/>
      <c r="G1709" s="257"/>
      <c r="N1709" t="str">
        <f t="shared" si="177"/>
        <v>ATK</v>
      </c>
    </row>
    <row r="1710" spans="2:14">
      <c r="B1710" s="256"/>
      <c r="C1710" s="257"/>
      <c r="D1710" s="271"/>
      <c r="E1710" s="258"/>
      <c r="F1710" s="258"/>
      <c r="G1710" s="289">
        <f t="shared" ref="G1710:G1712" si="179">C1710*D1710</f>
        <v>0</v>
      </c>
      <c r="N1710" t="str">
        <f t="shared" si="177"/>
        <v>ATK</v>
      </c>
    </row>
    <row r="1711" spans="2:14">
      <c r="B1711" s="256"/>
      <c r="C1711" s="257"/>
      <c r="D1711" s="271"/>
      <c r="E1711" s="258"/>
      <c r="F1711" s="268"/>
      <c r="G1711" s="289">
        <f t="shared" si="179"/>
        <v>0</v>
      </c>
      <c r="N1711" t="str">
        <f t="shared" si="177"/>
        <v>ATK</v>
      </c>
    </row>
    <row r="1712" spans="2:14">
      <c r="B1712" s="302"/>
      <c r="C1712" s="334"/>
      <c r="D1712" s="303"/>
      <c r="E1712" s="304"/>
      <c r="F1712" s="268"/>
      <c r="G1712" s="289">
        <f t="shared" si="179"/>
        <v>0</v>
      </c>
      <c r="H1712" s="84">
        <v>41</v>
      </c>
      <c r="J1712" s="226" t="s">
        <v>12</v>
      </c>
      <c r="N1712" t="str">
        <f t="shared" si="177"/>
        <v>ATK</v>
      </c>
    </row>
    <row r="1713" spans="2:14">
      <c r="B1713" s="392"/>
      <c r="C1713" s="334"/>
      <c r="D1713" s="303"/>
      <c r="E1713" s="304"/>
      <c r="F1713" s="268"/>
      <c r="G1713" s="289"/>
      <c r="H1713" s="87">
        <v>0</v>
      </c>
      <c r="I1713" s="89" t="s">
        <v>14</v>
      </c>
      <c r="N1713" t="str">
        <f t="shared" si="177"/>
        <v>ATK</v>
      </c>
    </row>
    <row r="1714" spans="2:14">
      <c r="B1714" s="302"/>
      <c r="C1714" s="81"/>
      <c r="D1714" s="303"/>
      <c r="E1714" s="304"/>
      <c r="F1714" s="268"/>
      <c r="G1714" s="289">
        <f t="shared" ref="G1714" si="180">C1714*D1714</f>
        <v>0</v>
      </c>
      <c r="H1714" s="86">
        <v>0</v>
      </c>
      <c r="I1714" s="89" t="s">
        <v>15</v>
      </c>
      <c r="N1714" t="str">
        <f t="shared" si="177"/>
        <v>ATK</v>
      </c>
    </row>
    <row r="1715" spans="2:14">
      <c r="B1715" s="493" t="s">
        <v>16</v>
      </c>
      <c r="C1715" s="494"/>
      <c r="D1715" s="276">
        <f>SUM(D1701:D1711)</f>
        <v>41</v>
      </c>
      <c r="E1715" s="276">
        <f>SUM(E1701:E1711)</f>
        <v>0</v>
      </c>
      <c r="F1715" s="276">
        <f>D1715-E1715</f>
        <v>41</v>
      </c>
      <c r="G1715" s="277">
        <f>SUM(G1701:G1712)</f>
        <v>222999</v>
      </c>
      <c r="N1715" t="str">
        <f t="shared" si="177"/>
        <v>ATK</v>
      </c>
    </row>
    <row r="1716" spans="2:14">
      <c r="N1716" t="str">
        <f t="shared" si="177"/>
        <v>ATK</v>
      </c>
    </row>
    <row r="1717" spans="2:14">
      <c r="B1717" s="493" t="s">
        <v>18</v>
      </c>
      <c r="C1717" s="495"/>
      <c r="D1717" s="495"/>
      <c r="E1717" s="494"/>
      <c r="F1717" s="276" t="s">
        <v>19</v>
      </c>
      <c r="G1717" s="279" t="s">
        <v>20</v>
      </c>
      <c r="N1717" t="str">
        <f t="shared" si="177"/>
        <v>ATK</v>
      </c>
    </row>
    <row r="1718" spans="2:14">
      <c r="B1718" s="496" t="str">
        <f>B1682</f>
        <v>Saldo Awal 2  Jan 2026</v>
      </c>
      <c r="C1718" s="497"/>
      <c r="D1718" s="497"/>
      <c r="E1718" s="498"/>
      <c r="F1718" s="276">
        <f>D1701</f>
        <v>41</v>
      </c>
      <c r="G1718" s="277">
        <f>G1701</f>
        <v>222999</v>
      </c>
      <c r="N1718" t="str">
        <f t="shared" si="177"/>
        <v>ATK</v>
      </c>
    </row>
    <row r="1719" spans="2:14">
      <c r="B1719" s="496" t="str">
        <f>B1683</f>
        <v>Nilai Penerimaan Barang Persediaan Tahun 2026</v>
      </c>
      <c r="C1719" s="497"/>
      <c r="D1719" s="497"/>
      <c r="E1719" s="498"/>
      <c r="F1719" s="276">
        <f>D1715-F1718</f>
        <v>0</v>
      </c>
      <c r="G1719" s="277">
        <f>G1715-G1718</f>
        <v>0</v>
      </c>
      <c r="N1719" t="str">
        <f t="shared" si="177"/>
        <v>ATK</v>
      </c>
    </row>
    <row r="1720" spans="2:14">
      <c r="B1720" s="496" t="str">
        <f>B1684</f>
        <v>Saldo Akhir 31 Maret 2026</v>
      </c>
      <c r="C1720" s="497"/>
      <c r="D1720" s="497"/>
      <c r="E1720" s="498"/>
      <c r="F1720" s="280">
        <f>SUM(B1723:B1726)</f>
        <v>41</v>
      </c>
      <c r="G1720" s="281">
        <f>SUM(D1723:E1726)</f>
        <v>222999</v>
      </c>
      <c r="N1720" t="str">
        <f t="shared" si="177"/>
        <v>ATK</v>
      </c>
    </row>
    <row r="1721" spans="2:14">
      <c r="B1721" s="282" t="s">
        <v>465</v>
      </c>
      <c r="C1721" s="283"/>
      <c r="D1721" s="283"/>
      <c r="E1721" s="284"/>
      <c r="F1721" s="285"/>
      <c r="G1721" s="286"/>
      <c r="N1721" t="str">
        <f t="shared" si="177"/>
        <v>ATK</v>
      </c>
    </row>
    <row r="1722" spans="2:14" ht="30">
      <c r="B1722" s="255" t="s">
        <v>22</v>
      </c>
      <c r="C1722" s="254" t="s">
        <v>23</v>
      </c>
      <c r="D1722" s="499" t="s">
        <v>20</v>
      </c>
      <c r="E1722" s="499"/>
      <c r="F1722" s="287"/>
      <c r="G1722" s="288"/>
      <c r="N1722" t="str">
        <f t="shared" si="177"/>
        <v>ATK</v>
      </c>
    </row>
    <row r="1723" spans="2:14">
      <c r="B1723" s="268">
        <f>F1715</f>
        <v>41</v>
      </c>
      <c r="C1723" s="293">
        <v>5439</v>
      </c>
      <c r="D1723" s="500">
        <f>B1723*C1723</f>
        <v>222999</v>
      </c>
      <c r="E1723" s="500"/>
      <c r="F1723" s="285"/>
      <c r="G1723" s="286"/>
      <c r="N1723" t="str">
        <f t="shared" si="177"/>
        <v>ATK</v>
      </c>
    </row>
    <row r="1724" spans="2:14">
      <c r="B1724" s="268"/>
      <c r="C1724" s="289"/>
      <c r="D1724" s="500">
        <f t="shared" ref="D1724:D1726" si="181">B1724*C1724</f>
        <v>0</v>
      </c>
      <c r="E1724" s="500"/>
      <c r="F1724" s="285"/>
      <c r="G1724" s="286"/>
      <c r="N1724" t="str">
        <f t="shared" si="177"/>
        <v>ATK</v>
      </c>
    </row>
    <row r="1725" spans="2:14">
      <c r="B1725" s="268"/>
      <c r="C1725" s="289"/>
      <c r="D1725" s="500">
        <f t="shared" si="181"/>
        <v>0</v>
      </c>
      <c r="E1725" s="500"/>
      <c r="F1725" s="285"/>
      <c r="G1725" s="286"/>
      <c r="N1725" t="str">
        <f t="shared" si="177"/>
        <v>ATK</v>
      </c>
    </row>
    <row r="1726" spans="2:14">
      <c r="B1726" s="268"/>
      <c r="C1726" s="289"/>
      <c r="D1726" s="500">
        <f t="shared" si="181"/>
        <v>0</v>
      </c>
      <c r="E1726" s="500"/>
      <c r="F1726" s="285"/>
      <c r="G1726" s="286"/>
      <c r="N1726" t="str">
        <f t="shared" si="177"/>
        <v>ATK</v>
      </c>
    </row>
    <row r="1727" spans="2:14">
      <c r="B1727" s="501" t="s">
        <v>24</v>
      </c>
      <c r="C1727" s="501"/>
      <c r="D1727" s="501"/>
      <c r="E1727" s="501"/>
      <c r="F1727" s="276">
        <f>F1718+F1719-F1720</f>
        <v>0</v>
      </c>
      <c r="G1727" s="277">
        <f>G1718+G1719-G1720</f>
        <v>0</v>
      </c>
      <c r="N1727" t="str">
        <f t="shared" si="177"/>
        <v>ATK</v>
      </c>
    </row>
    <row r="1728" spans="2:14">
      <c r="N1728" t="str">
        <f t="shared" si="177"/>
        <v>ATK</v>
      </c>
    </row>
    <row r="1729" spans="1:14">
      <c r="N1729" t="str">
        <f t="shared" si="177"/>
        <v>ATK</v>
      </c>
    </row>
    <row r="1730" spans="1:14">
      <c r="B1730" s="502" t="s">
        <v>0</v>
      </c>
      <c r="C1730" s="502"/>
      <c r="D1730" s="502"/>
      <c r="E1730" s="502"/>
      <c r="F1730" s="502"/>
      <c r="G1730" s="502"/>
      <c r="N1730" t="str">
        <f t="shared" si="177"/>
        <v>ATK</v>
      </c>
    </row>
    <row r="1731" spans="1:14">
      <c r="N1731" t="str">
        <f t="shared" si="177"/>
        <v>ATK</v>
      </c>
    </row>
    <row r="1732" spans="1:14">
      <c r="A1732" s="250">
        <v>37</v>
      </c>
      <c r="B1732" s="252" t="s">
        <v>1</v>
      </c>
      <c r="C1732" s="253" t="e">
        <f>#REF!</f>
        <v>#REF!</v>
      </c>
      <c r="G1732" s="253"/>
      <c r="N1732" t="s">
        <v>524</v>
      </c>
    </row>
    <row r="1733" spans="1:14">
      <c r="B1733" s="252" t="s">
        <v>3</v>
      </c>
      <c r="C1733" s="308" t="s">
        <v>27</v>
      </c>
      <c r="G1733" s="253"/>
      <c r="N1733" t="str">
        <f t="shared" ref="N1733:N1764" si="182">N1732</f>
        <v>ATK</v>
      </c>
    </row>
    <row r="1734" spans="1:14">
      <c r="G1734" s="253"/>
      <c r="N1734" t="str">
        <f t="shared" si="182"/>
        <v>ATK</v>
      </c>
    </row>
    <row r="1735" spans="1:14" ht="15" customHeight="1">
      <c r="B1735" s="499" t="s">
        <v>5</v>
      </c>
      <c r="C1735" s="487" t="s">
        <v>6</v>
      </c>
      <c r="D1735" s="499" t="s">
        <v>7</v>
      </c>
      <c r="E1735" s="499"/>
      <c r="F1735" s="499"/>
      <c r="G1735" s="492" t="s">
        <v>8</v>
      </c>
      <c r="N1735" t="str">
        <f t="shared" si="182"/>
        <v>ATK</v>
      </c>
    </row>
    <row r="1736" spans="1:14">
      <c r="B1736" s="499"/>
      <c r="C1736" s="488"/>
      <c r="D1736" s="254" t="s">
        <v>9</v>
      </c>
      <c r="E1736" s="254" t="s">
        <v>10</v>
      </c>
      <c r="F1736" s="254" t="s">
        <v>11</v>
      </c>
      <c r="G1736" s="492"/>
      <c r="N1736" t="str">
        <f t="shared" si="182"/>
        <v>ATK</v>
      </c>
    </row>
    <row r="1737" spans="1:14">
      <c r="B1737" s="256">
        <v>46024</v>
      </c>
      <c r="C1737" s="293">
        <v>3330</v>
      </c>
      <c r="D1737" s="258">
        <v>20</v>
      </c>
      <c r="E1737" s="258"/>
      <c r="F1737" s="258"/>
      <c r="G1737" s="289">
        <f>C1737*D1737</f>
        <v>66600</v>
      </c>
      <c r="N1737" t="str">
        <f t="shared" si="182"/>
        <v>ATK</v>
      </c>
    </row>
    <row r="1738" spans="1:14">
      <c r="B1738" s="267"/>
      <c r="C1738" s="293"/>
      <c r="D1738" s="268"/>
      <c r="E1738" s="258"/>
      <c r="F1738" s="258"/>
      <c r="G1738" s="289">
        <f t="shared" ref="G1738:G1744" si="183">C1738*D1738</f>
        <v>0</v>
      </c>
      <c r="N1738" t="str">
        <f t="shared" si="182"/>
        <v>ATK</v>
      </c>
    </row>
    <row r="1739" spans="1:14">
      <c r="B1739" s="256"/>
      <c r="C1739" s="293"/>
      <c r="D1739" s="261"/>
      <c r="E1739" s="261"/>
      <c r="F1739" s="261"/>
      <c r="G1739" s="289">
        <f t="shared" si="183"/>
        <v>0</v>
      </c>
      <c r="N1739" t="str">
        <f t="shared" si="182"/>
        <v>ATK</v>
      </c>
    </row>
    <row r="1740" spans="1:14">
      <c r="B1740" s="256"/>
      <c r="C1740" s="257"/>
      <c r="D1740" s="271"/>
      <c r="E1740" s="261"/>
      <c r="F1740" s="261"/>
      <c r="G1740" s="289">
        <f t="shared" si="183"/>
        <v>0</v>
      </c>
      <c r="N1740" t="str">
        <f t="shared" si="182"/>
        <v>ATK</v>
      </c>
    </row>
    <row r="1741" spans="1:14">
      <c r="B1741" s="256"/>
      <c r="C1741" s="263"/>
      <c r="D1741" s="264"/>
      <c r="E1741" s="261"/>
      <c r="F1741" s="261"/>
      <c r="G1741" s="289">
        <f t="shared" si="183"/>
        <v>0</v>
      </c>
      <c r="N1741" t="str">
        <f t="shared" si="182"/>
        <v>ATK</v>
      </c>
    </row>
    <row r="1742" spans="1:14">
      <c r="B1742" s="256"/>
      <c r="C1742" s="257"/>
      <c r="D1742" s="264"/>
      <c r="E1742" s="261"/>
      <c r="F1742" s="261"/>
      <c r="G1742" s="289">
        <f t="shared" si="183"/>
        <v>0</v>
      </c>
      <c r="N1742" t="str">
        <f t="shared" si="182"/>
        <v>ATK</v>
      </c>
    </row>
    <row r="1743" spans="1:14">
      <c r="B1743" s="256"/>
      <c r="C1743" s="257"/>
      <c r="D1743" s="264"/>
      <c r="E1743" s="261"/>
      <c r="F1743" s="261"/>
      <c r="G1743" s="289">
        <f t="shared" si="183"/>
        <v>0</v>
      </c>
      <c r="N1743" t="str">
        <f t="shared" si="182"/>
        <v>ATK</v>
      </c>
    </row>
    <row r="1744" spans="1:14">
      <c r="B1744" s="256"/>
      <c r="C1744" s="81"/>
      <c r="D1744" s="303"/>
      <c r="E1744" s="261"/>
      <c r="F1744" s="261"/>
      <c r="G1744" s="289">
        <f t="shared" si="183"/>
        <v>0</v>
      </c>
      <c r="N1744" t="str">
        <f t="shared" si="182"/>
        <v>ATK</v>
      </c>
    </row>
    <row r="1745" spans="2:14">
      <c r="B1745" s="256"/>
      <c r="C1745" s="307"/>
      <c r="D1745" s="303"/>
      <c r="E1745" s="261"/>
      <c r="F1745" s="261"/>
      <c r="G1745" s="289"/>
      <c r="N1745" t="str">
        <f t="shared" si="182"/>
        <v>ATK</v>
      </c>
    </row>
    <row r="1746" spans="2:14">
      <c r="B1746" s="256"/>
      <c r="C1746" s="307"/>
      <c r="D1746" s="303"/>
      <c r="E1746" s="261"/>
      <c r="F1746" s="261"/>
      <c r="G1746" s="289"/>
      <c r="N1746" t="str">
        <f t="shared" si="182"/>
        <v>ATK</v>
      </c>
    </row>
    <row r="1747" spans="2:14" ht="15.75">
      <c r="B1747" s="306"/>
      <c r="C1747" s="307"/>
      <c r="D1747" s="303"/>
      <c r="E1747" s="261"/>
      <c r="F1747" s="268"/>
      <c r="G1747" s="289"/>
      <c r="N1747" t="str">
        <f t="shared" si="182"/>
        <v>ATK</v>
      </c>
    </row>
    <row r="1748" spans="2:14">
      <c r="B1748" s="493" t="s">
        <v>16</v>
      </c>
      <c r="C1748" s="494"/>
      <c r="D1748" s="276">
        <f>SUM(D1737:D1744)</f>
        <v>20</v>
      </c>
      <c r="E1748" s="276">
        <f>SUM(E1738:E1746)</f>
        <v>0</v>
      </c>
      <c r="F1748" s="276">
        <f>D1748-E1748</f>
        <v>20</v>
      </c>
      <c r="G1748" s="277">
        <f>SUM(G1737:G1744)</f>
        <v>66600</v>
      </c>
      <c r="N1748" t="str">
        <f t="shared" si="182"/>
        <v>ATK</v>
      </c>
    </row>
    <row r="1749" spans="2:14">
      <c r="N1749" t="str">
        <f t="shared" si="182"/>
        <v>ATK</v>
      </c>
    </row>
    <row r="1750" spans="2:14">
      <c r="B1750" s="493" t="s">
        <v>18</v>
      </c>
      <c r="C1750" s="495"/>
      <c r="D1750" s="495"/>
      <c r="E1750" s="494"/>
      <c r="F1750" s="276" t="s">
        <v>19</v>
      </c>
      <c r="G1750" s="279" t="s">
        <v>20</v>
      </c>
      <c r="N1750" t="str">
        <f t="shared" si="182"/>
        <v>ATK</v>
      </c>
    </row>
    <row r="1751" spans="2:14">
      <c r="B1751" s="496" t="str">
        <f>B1718</f>
        <v>Saldo Awal 2  Jan 2026</v>
      </c>
      <c r="C1751" s="497"/>
      <c r="D1751" s="497"/>
      <c r="E1751" s="498"/>
      <c r="F1751" s="276">
        <f>D1737</f>
        <v>20</v>
      </c>
      <c r="G1751" s="277">
        <f>G1737</f>
        <v>66600</v>
      </c>
      <c r="N1751" t="str">
        <f t="shared" si="182"/>
        <v>ATK</v>
      </c>
    </row>
    <row r="1752" spans="2:14">
      <c r="B1752" s="496" t="str">
        <f>B1719</f>
        <v>Nilai Penerimaan Barang Persediaan Tahun 2026</v>
      </c>
      <c r="C1752" s="497"/>
      <c r="D1752" s="497"/>
      <c r="E1752" s="498"/>
      <c r="F1752" s="276">
        <f>D1748-F1751</f>
        <v>0</v>
      </c>
      <c r="G1752" s="277">
        <f>G1748-G1751</f>
        <v>0</v>
      </c>
      <c r="N1752" t="str">
        <f t="shared" si="182"/>
        <v>ATK</v>
      </c>
    </row>
    <row r="1753" spans="2:14">
      <c r="B1753" s="496" t="str">
        <f>B1720</f>
        <v>Saldo Akhir 31 Maret 2026</v>
      </c>
      <c r="C1753" s="497"/>
      <c r="D1753" s="497"/>
      <c r="E1753" s="498"/>
      <c r="F1753" s="280">
        <f>SUM(B1756:B1759)</f>
        <v>20</v>
      </c>
      <c r="G1753" s="281">
        <f>SUM(D1756:E1759)</f>
        <v>66600</v>
      </c>
      <c r="N1753" t="str">
        <f t="shared" si="182"/>
        <v>ATK</v>
      </c>
    </row>
    <row r="1754" spans="2:14">
      <c r="B1754" s="282" t="s">
        <v>465</v>
      </c>
      <c r="C1754" s="283"/>
      <c r="D1754" s="283"/>
      <c r="E1754" s="284"/>
      <c r="F1754" s="285"/>
      <c r="G1754" s="286"/>
      <c r="N1754" t="str">
        <f t="shared" si="182"/>
        <v>ATK</v>
      </c>
    </row>
    <row r="1755" spans="2:14" ht="30">
      <c r="B1755" s="255" t="s">
        <v>22</v>
      </c>
      <c r="C1755" s="254" t="s">
        <v>23</v>
      </c>
      <c r="D1755" s="499" t="s">
        <v>20</v>
      </c>
      <c r="E1755" s="499"/>
      <c r="F1755" s="287"/>
      <c r="G1755" s="288"/>
      <c r="N1755" t="str">
        <f t="shared" si="182"/>
        <v>ATK</v>
      </c>
    </row>
    <row r="1756" spans="2:14">
      <c r="B1756" s="268">
        <f>F1748</f>
        <v>20</v>
      </c>
      <c r="C1756" s="293">
        <v>3330</v>
      </c>
      <c r="D1756" s="500">
        <f>B1756*C1756</f>
        <v>66600</v>
      </c>
      <c r="E1756" s="500"/>
      <c r="F1756" s="285"/>
      <c r="G1756" s="286"/>
      <c r="N1756" t="str">
        <f t="shared" si="182"/>
        <v>ATK</v>
      </c>
    </row>
    <row r="1757" spans="2:14">
      <c r="B1757" s="268"/>
      <c r="C1757" s="289"/>
      <c r="D1757" s="500">
        <f t="shared" ref="D1757:D1759" si="184">B1757*C1757</f>
        <v>0</v>
      </c>
      <c r="E1757" s="500"/>
      <c r="F1757" s="285"/>
      <c r="G1757" s="286"/>
      <c r="N1757" t="str">
        <f t="shared" si="182"/>
        <v>ATK</v>
      </c>
    </row>
    <row r="1758" spans="2:14">
      <c r="B1758" s="268"/>
      <c r="C1758" s="289"/>
      <c r="D1758" s="500">
        <f t="shared" si="184"/>
        <v>0</v>
      </c>
      <c r="E1758" s="500"/>
      <c r="F1758" s="285"/>
      <c r="G1758" s="286"/>
      <c r="N1758" t="str">
        <f t="shared" si="182"/>
        <v>ATK</v>
      </c>
    </row>
    <row r="1759" spans="2:14">
      <c r="B1759" s="268"/>
      <c r="C1759" s="289"/>
      <c r="D1759" s="500">
        <f t="shared" si="184"/>
        <v>0</v>
      </c>
      <c r="E1759" s="500"/>
      <c r="F1759" s="285"/>
      <c r="G1759" s="286"/>
      <c r="N1759" t="str">
        <f t="shared" si="182"/>
        <v>ATK</v>
      </c>
    </row>
    <row r="1760" spans="2:14">
      <c r="B1760" s="501" t="s">
        <v>24</v>
      </c>
      <c r="C1760" s="501"/>
      <c r="D1760" s="501"/>
      <c r="E1760" s="501"/>
      <c r="F1760" s="276">
        <f>F1751+F1752-F1753</f>
        <v>0</v>
      </c>
      <c r="G1760" s="277">
        <f>G1751+G1752-G1753</f>
        <v>0</v>
      </c>
      <c r="N1760" t="str">
        <f t="shared" si="182"/>
        <v>ATK</v>
      </c>
    </row>
    <row r="1761" spans="1:14">
      <c r="N1761" t="str">
        <f t="shared" si="182"/>
        <v>ATK</v>
      </c>
    </row>
    <row r="1762" spans="1:14">
      <c r="N1762" t="str">
        <f t="shared" si="182"/>
        <v>ATK</v>
      </c>
    </row>
    <row r="1763" spans="1:14">
      <c r="B1763" s="502" t="s">
        <v>0</v>
      </c>
      <c r="C1763" s="502"/>
      <c r="D1763" s="502"/>
      <c r="E1763" s="502"/>
      <c r="F1763" s="502"/>
      <c r="G1763" s="502"/>
      <c r="N1763" t="str">
        <f t="shared" si="182"/>
        <v>ATK</v>
      </c>
    </row>
    <row r="1764" spans="1:14">
      <c r="N1764" t="str">
        <f t="shared" si="182"/>
        <v>ATK</v>
      </c>
    </row>
    <row r="1765" spans="1:14">
      <c r="A1765" s="250">
        <v>47</v>
      </c>
      <c r="B1765" s="252" t="s">
        <v>1</v>
      </c>
      <c r="C1765" s="253" t="str">
        <f>'Rekap Master'!B56</f>
        <v>Tiep Ex kertas ct-522</v>
      </c>
      <c r="G1765" s="253"/>
      <c r="N1765" t="s">
        <v>524</v>
      </c>
    </row>
    <row r="1766" spans="1:14">
      <c r="B1766" s="252" t="s">
        <v>3</v>
      </c>
      <c r="C1766" s="253" t="s">
        <v>34</v>
      </c>
      <c r="G1766" s="253"/>
      <c r="N1766" t="str">
        <f t="shared" ref="N1766:N1794" si="185">N1765</f>
        <v>ATK</v>
      </c>
    </row>
    <row r="1767" spans="1:14">
      <c r="G1767" s="253"/>
      <c r="N1767" t="str">
        <f t="shared" si="185"/>
        <v>ATK</v>
      </c>
    </row>
    <row r="1768" spans="1:14" ht="15" customHeight="1">
      <c r="B1768" s="499" t="s">
        <v>5</v>
      </c>
      <c r="C1768" s="487" t="s">
        <v>6</v>
      </c>
      <c r="D1768" s="499" t="s">
        <v>7</v>
      </c>
      <c r="E1768" s="499"/>
      <c r="F1768" s="499"/>
      <c r="G1768" s="492" t="s">
        <v>8</v>
      </c>
      <c r="N1768" t="str">
        <f t="shared" si="185"/>
        <v>ATK</v>
      </c>
    </row>
    <row r="1769" spans="1:14">
      <c r="B1769" s="499"/>
      <c r="C1769" s="488"/>
      <c r="D1769" s="254" t="s">
        <v>9</v>
      </c>
      <c r="E1769" s="254" t="s">
        <v>10</v>
      </c>
      <c r="F1769" s="254" t="s">
        <v>11</v>
      </c>
      <c r="G1769" s="492"/>
      <c r="N1769" t="str">
        <f t="shared" si="185"/>
        <v>ATK</v>
      </c>
    </row>
    <row r="1770" spans="1:14">
      <c r="B1770" s="267">
        <v>46024</v>
      </c>
      <c r="C1770" s="260">
        <v>8000</v>
      </c>
      <c r="D1770" s="258">
        <v>2</v>
      </c>
      <c r="E1770" s="258"/>
      <c r="F1770" s="268">
        <f>D1770+E1770</f>
        <v>2</v>
      </c>
      <c r="G1770" s="289">
        <f>C1770*D1770</f>
        <v>16000</v>
      </c>
      <c r="N1770" t="str">
        <f t="shared" si="185"/>
        <v>ATK</v>
      </c>
    </row>
    <row r="1771" spans="1:14">
      <c r="B1771" s="267"/>
      <c r="C1771" s="260"/>
      <c r="D1771" s="258"/>
      <c r="E1771" s="258"/>
      <c r="F1771" s="268"/>
      <c r="G1771" s="289"/>
      <c r="N1771" t="str">
        <f t="shared" si="185"/>
        <v>ATK</v>
      </c>
    </row>
    <row r="1772" spans="1:14">
      <c r="B1772" s="267"/>
      <c r="C1772" s="260"/>
      <c r="D1772" s="352"/>
      <c r="E1772" s="261"/>
      <c r="F1772" s="261"/>
      <c r="G1772" s="262">
        <f>D1772*C1772</f>
        <v>0</v>
      </c>
      <c r="N1772" t="str">
        <f t="shared" si="185"/>
        <v>ATK</v>
      </c>
    </row>
    <row r="1773" spans="1:14">
      <c r="B1773" s="267"/>
      <c r="C1773" s="260"/>
      <c r="D1773" s="258"/>
      <c r="E1773" s="258"/>
      <c r="F1773" s="268"/>
      <c r="G1773" s="289">
        <f t="shared" ref="G1773:G1777" si="186">C1773*D1773</f>
        <v>0</v>
      </c>
      <c r="N1773" t="str">
        <f t="shared" si="185"/>
        <v>ATK</v>
      </c>
    </row>
    <row r="1774" spans="1:14">
      <c r="B1774" s="267"/>
      <c r="C1774" s="257"/>
      <c r="D1774" s="271"/>
      <c r="E1774" s="258"/>
      <c r="F1774" s="301"/>
      <c r="G1774" s="289">
        <f t="shared" si="186"/>
        <v>0</v>
      </c>
      <c r="N1774" t="str">
        <f t="shared" si="185"/>
        <v>ATK</v>
      </c>
    </row>
    <row r="1775" spans="1:14">
      <c r="B1775" s="256"/>
      <c r="C1775" s="257"/>
      <c r="D1775" s="271"/>
      <c r="E1775" s="258"/>
      <c r="F1775" s="301"/>
      <c r="G1775" s="289">
        <f t="shared" si="186"/>
        <v>0</v>
      </c>
      <c r="N1775" t="str">
        <f t="shared" si="185"/>
        <v>ATK</v>
      </c>
    </row>
    <row r="1776" spans="1:14">
      <c r="B1776" s="298"/>
      <c r="C1776" s="81"/>
      <c r="D1776" s="303"/>
      <c r="E1776" s="304"/>
      <c r="F1776" s="268"/>
      <c r="G1776" s="289">
        <f t="shared" si="186"/>
        <v>0</v>
      </c>
      <c r="N1776" t="str">
        <f t="shared" si="185"/>
        <v>ATK</v>
      </c>
    </row>
    <row r="1777" spans="2:14">
      <c r="B1777" s="298"/>
      <c r="C1777" s="81"/>
      <c r="D1777" s="303"/>
      <c r="E1777" s="304"/>
      <c r="F1777" s="268"/>
      <c r="G1777" s="289">
        <f t="shared" si="186"/>
        <v>0</v>
      </c>
      <c r="N1777" t="str">
        <f t="shared" si="185"/>
        <v>ATK</v>
      </c>
    </row>
    <row r="1778" spans="2:14">
      <c r="B1778" s="493" t="s">
        <v>16</v>
      </c>
      <c r="C1778" s="494"/>
      <c r="D1778" s="276">
        <f>SUM(D1770:D1777)</f>
        <v>2</v>
      </c>
      <c r="E1778" s="276">
        <f>SUM(E1772:E1777)</f>
        <v>0</v>
      </c>
      <c r="F1778" s="276">
        <f>D1778-E1778</f>
        <v>2</v>
      </c>
      <c r="G1778" s="277">
        <f>SUM(G1770:G1777)</f>
        <v>16000</v>
      </c>
      <c r="N1778" t="str">
        <f t="shared" si="185"/>
        <v>ATK</v>
      </c>
    </row>
    <row r="1779" spans="2:14">
      <c r="N1779" t="str">
        <f t="shared" si="185"/>
        <v>ATK</v>
      </c>
    </row>
    <row r="1780" spans="2:14">
      <c r="B1780" s="493" t="s">
        <v>18</v>
      </c>
      <c r="C1780" s="495"/>
      <c r="D1780" s="495"/>
      <c r="E1780" s="494"/>
      <c r="F1780" s="276" t="s">
        <v>19</v>
      </c>
      <c r="G1780" s="279" t="s">
        <v>20</v>
      </c>
      <c r="N1780" t="str">
        <f t="shared" si="185"/>
        <v>ATK</v>
      </c>
    </row>
    <row r="1781" spans="2:14">
      <c r="B1781" s="496" t="str">
        <f>B1751</f>
        <v>Saldo Awal 2  Jan 2026</v>
      </c>
      <c r="C1781" s="497"/>
      <c r="D1781" s="497"/>
      <c r="E1781" s="498"/>
      <c r="F1781" s="276">
        <f>D1770</f>
        <v>2</v>
      </c>
      <c r="G1781" s="277">
        <f>G1770</f>
        <v>16000</v>
      </c>
      <c r="N1781" t="str">
        <f t="shared" si="185"/>
        <v>ATK</v>
      </c>
    </row>
    <row r="1782" spans="2:14">
      <c r="B1782" s="496" t="str">
        <f>B1752</f>
        <v>Nilai Penerimaan Barang Persediaan Tahun 2026</v>
      </c>
      <c r="C1782" s="497"/>
      <c r="D1782" s="497"/>
      <c r="E1782" s="498"/>
      <c r="F1782" s="276">
        <f>D1778-F1781</f>
        <v>0</v>
      </c>
      <c r="G1782" s="277">
        <f>G1778-G1781</f>
        <v>0</v>
      </c>
      <c r="N1782" t="str">
        <f t="shared" si="185"/>
        <v>ATK</v>
      </c>
    </row>
    <row r="1783" spans="2:14">
      <c r="B1783" s="496" t="str">
        <f>B1720</f>
        <v>Saldo Akhir 31 Maret 2026</v>
      </c>
      <c r="C1783" s="497"/>
      <c r="D1783" s="497"/>
      <c r="E1783" s="498"/>
      <c r="F1783" s="280">
        <f>SUM(B1786:B1789)</f>
        <v>2</v>
      </c>
      <c r="G1783" s="281">
        <f>SUM(D1786:E1789)</f>
        <v>16000</v>
      </c>
      <c r="N1783" t="str">
        <f t="shared" si="185"/>
        <v>ATK</v>
      </c>
    </row>
    <row r="1784" spans="2:14">
      <c r="B1784" s="282" t="s">
        <v>465</v>
      </c>
      <c r="C1784" s="283"/>
      <c r="D1784" s="283"/>
      <c r="E1784" s="284"/>
      <c r="F1784" s="285"/>
      <c r="G1784" s="286"/>
      <c r="N1784" t="str">
        <f t="shared" si="185"/>
        <v>ATK</v>
      </c>
    </row>
    <row r="1785" spans="2:14" ht="30">
      <c r="B1785" s="255" t="s">
        <v>22</v>
      </c>
      <c r="C1785" s="254" t="s">
        <v>23</v>
      </c>
      <c r="D1785" s="499" t="s">
        <v>20</v>
      </c>
      <c r="E1785" s="499"/>
      <c r="F1785" s="287"/>
      <c r="G1785" s="288"/>
      <c r="N1785" t="str">
        <f t="shared" si="185"/>
        <v>ATK</v>
      </c>
    </row>
    <row r="1786" spans="2:14">
      <c r="B1786" s="268">
        <f>F1778</f>
        <v>2</v>
      </c>
      <c r="C1786" s="260">
        <v>8000</v>
      </c>
      <c r="D1786" s="500">
        <f>B1786*C1786</f>
        <v>16000</v>
      </c>
      <c r="E1786" s="500"/>
      <c r="F1786" s="285"/>
      <c r="G1786" s="286"/>
      <c r="N1786" t="str">
        <f t="shared" si="185"/>
        <v>ATK</v>
      </c>
    </row>
    <row r="1787" spans="2:14">
      <c r="B1787" s="268"/>
      <c r="C1787" s="289"/>
      <c r="D1787" s="500">
        <f t="shared" ref="D1787:D1789" si="187">B1787*C1787</f>
        <v>0</v>
      </c>
      <c r="E1787" s="500"/>
      <c r="F1787" s="285"/>
      <c r="G1787" s="286"/>
      <c r="N1787" t="str">
        <f t="shared" si="185"/>
        <v>ATK</v>
      </c>
    </row>
    <row r="1788" spans="2:14">
      <c r="B1788" s="268"/>
      <c r="C1788" s="289"/>
      <c r="D1788" s="500">
        <f t="shared" si="187"/>
        <v>0</v>
      </c>
      <c r="E1788" s="500"/>
      <c r="F1788" s="285"/>
      <c r="G1788" s="286"/>
      <c r="N1788" t="str">
        <f t="shared" si="185"/>
        <v>ATK</v>
      </c>
    </row>
    <row r="1789" spans="2:14">
      <c r="B1789" s="268"/>
      <c r="C1789" s="289"/>
      <c r="D1789" s="500">
        <f t="shared" si="187"/>
        <v>0</v>
      </c>
      <c r="E1789" s="500"/>
      <c r="F1789" s="285"/>
      <c r="G1789" s="286"/>
      <c r="N1789" t="str">
        <f t="shared" si="185"/>
        <v>ATK</v>
      </c>
    </row>
    <row r="1790" spans="2:14">
      <c r="B1790" s="501" t="s">
        <v>24</v>
      </c>
      <c r="C1790" s="501"/>
      <c r="D1790" s="501"/>
      <c r="E1790" s="501"/>
      <c r="F1790" s="276">
        <f>F1781+F1782-F1783</f>
        <v>0</v>
      </c>
      <c r="G1790" s="277">
        <f>G1781+G1782-G1783</f>
        <v>0</v>
      </c>
      <c r="N1790" t="str">
        <f t="shared" si="185"/>
        <v>ATK</v>
      </c>
    </row>
    <row r="1791" spans="2:14">
      <c r="N1791" t="str">
        <f t="shared" si="185"/>
        <v>ATK</v>
      </c>
    </row>
    <row r="1792" spans="2:14">
      <c r="N1792" t="str">
        <f t="shared" si="185"/>
        <v>ATK</v>
      </c>
    </row>
    <row r="1793" spans="1:14">
      <c r="B1793" s="502" t="s">
        <v>0</v>
      </c>
      <c r="C1793" s="502"/>
      <c r="D1793" s="502"/>
      <c r="E1793" s="502"/>
      <c r="F1793" s="502"/>
      <c r="G1793" s="502"/>
      <c r="N1793" t="str">
        <f t="shared" si="185"/>
        <v>ATK</v>
      </c>
    </row>
    <row r="1794" spans="1:14">
      <c r="N1794" t="str">
        <f t="shared" si="185"/>
        <v>ATK</v>
      </c>
    </row>
    <row r="1795" spans="1:14">
      <c r="A1795" s="250">
        <v>48</v>
      </c>
      <c r="B1795" s="252" t="s">
        <v>1</v>
      </c>
      <c r="C1795" s="253" t="str">
        <f>'Rekap Master'!B57</f>
        <v>Penggaris besi big</v>
      </c>
      <c r="G1795" s="253"/>
      <c r="N1795" t="s">
        <v>524</v>
      </c>
    </row>
    <row r="1796" spans="1:14">
      <c r="B1796" s="252" t="s">
        <v>3</v>
      </c>
      <c r="C1796" s="308" t="s">
        <v>27</v>
      </c>
      <c r="G1796" s="253"/>
      <c r="N1796" t="str">
        <f t="shared" ref="N1796:N1825" si="188">N1795</f>
        <v>ATK</v>
      </c>
    </row>
    <row r="1797" spans="1:14">
      <c r="G1797" s="253"/>
      <c r="N1797" t="str">
        <f t="shared" si="188"/>
        <v>ATK</v>
      </c>
    </row>
    <row r="1798" spans="1:14" ht="15" customHeight="1">
      <c r="B1798" s="499" t="s">
        <v>5</v>
      </c>
      <c r="C1798" s="487" t="s">
        <v>6</v>
      </c>
      <c r="D1798" s="499" t="s">
        <v>7</v>
      </c>
      <c r="E1798" s="499"/>
      <c r="F1798" s="499"/>
      <c r="G1798" s="492" t="s">
        <v>8</v>
      </c>
      <c r="N1798" t="str">
        <f t="shared" si="188"/>
        <v>ATK</v>
      </c>
    </row>
    <row r="1799" spans="1:14">
      <c r="B1799" s="499"/>
      <c r="C1799" s="488"/>
      <c r="D1799" s="254" t="s">
        <v>9</v>
      </c>
      <c r="E1799" s="254" t="s">
        <v>10</v>
      </c>
      <c r="F1799" s="254" t="s">
        <v>11</v>
      </c>
      <c r="G1799" s="492"/>
      <c r="N1799" t="str">
        <f t="shared" si="188"/>
        <v>ATK</v>
      </c>
    </row>
    <row r="1800" spans="1:14">
      <c r="B1800" s="267">
        <v>46024</v>
      </c>
      <c r="C1800" s="393">
        <v>12500</v>
      </c>
      <c r="D1800" s="258">
        <v>2</v>
      </c>
      <c r="E1800" s="258">
        <v>0</v>
      </c>
      <c r="F1800" s="345">
        <f>C1800*D1800</f>
        <v>25000</v>
      </c>
      <c r="G1800" s="257">
        <f>C1800*D1800</f>
        <v>25000</v>
      </c>
      <c r="N1800" t="str">
        <f t="shared" si="188"/>
        <v>ATK</v>
      </c>
    </row>
    <row r="1801" spans="1:14">
      <c r="B1801" s="267"/>
      <c r="C1801" s="393"/>
      <c r="D1801" s="258"/>
      <c r="E1801" s="394"/>
      <c r="F1801" s="261"/>
      <c r="G1801" s="257">
        <f t="shared" ref="G1801:G1805" si="189">C1801*D1801</f>
        <v>0</v>
      </c>
      <c r="N1801" t="str">
        <f t="shared" si="188"/>
        <v>ATK</v>
      </c>
    </row>
    <row r="1802" spans="1:14">
      <c r="B1802" s="256"/>
      <c r="C1802" s="393"/>
      <c r="D1802" s="258"/>
      <c r="E1802" s="394"/>
      <c r="F1802" s="261"/>
      <c r="G1802" s="257"/>
      <c r="N1802" t="str">
        <f t="shared" si="188"/>
        <v>ATK</v>
      </c>
    </row>
    <row r="1803" spans="1:14">
      <c r="B1803" s="267"/>
      <c r="C1803" s="260"/>
      <c r="D1803" s="261"/>
      <c r="E1803" s="261"/>
      <c r="F1803" s="261"/>
      <c r="G1803" s="257">
        <f t="shared" si="189"/>
        <v>0</v>
      </c>
      <c r="N1803" t="str">
        <f t="shared" si="188"/>
        <v>ATK</v>
      </c>
    </row>
    <row r="1804" spans="1:14">
      <c r="B1804" s="267"/>
      <c r="C1804" s="393"/>
      <c r="D1804" s="258"/>
      <c r="E1804" s="261"/>
      <c r="F1804" s="261"/>
      <c r="G1804" s="257">
        <f t="shared" si="189"/>
        <v>0</v>
      </c>
      <c r="N1804" t="str">
        <f t="shared" si="188"/>
        <v>ATK</v>
      </c>
    </row>
    <row r="1805" spans="1:14">
      <c r="B1805" s="256"/>
      <c r="C1805" s="393"/>
      <c r="D1805" s="258"/>
      <c r="E1805" s="261"/>
      <c r="F1805" s="261"/>
      <c r="G1805" s="257">
        <f t="shared" si="189"/>
        <v>0</v>
      </c>
      <c r="N1805" t="str">
        <f t="shared" si="188"/>
        <v>ATK</v>
      </c>
    </row>
    <row r="1806" spans="1:14">
      <c r="B1806" s="267"/>
      <c r="C1806" s="375"/>
      <c r="D1806" s="355"/>
      <c r="E1806" s="296"/>
      <c r="F1806" s="261"/>
      <c r="G1806" s="262"/>
      <c r="N1806" t="str">
        <f t="shared" si="188"/>
        <v>ATK</v>
      </c>
    </row>
    <row r="1807" spans="1:14">
      <c r="B1807" s="267"/>
      <c r="C1807" s="375"/>
      <c r="D1807" s="355"/>
      <c r="E1807" s="296"/>
      <c r="F1807" s="261"/>
      <c r="G1807" s="262"/>
      <c r="N1807" t="str">
        <f t="shared" si="188"/>
        <v>ATK</v>
      </c>
    </row>
    <row r="1808" spans="1:14">
      <c r="B1808" s="330"/>
      <c r="C1808" s="318"/>
      <c r="D1808" s="303"/>
      <c r="E1808" s="303"/>
      <c r="F1808" s="268"/>
      <c r="G1808" s="289"/>
      <c r="N1808" t="str">
        <f t="shared" si="188"/>
        <v>ATK</v>
      </c>
    </row>
    <row r="1809" spans="2:14">
      <c r="B1809" s="493" t="s">
        <v>16</v>
      </c>
      <c r="C1809" s="494"/>
      <c r="D1809" s="276">
        <f>SUM(D1800:D1808)</f>
        <v>2</v>
      </c>
      <c r="E1809" s="276">
        <f>SUM(E1801:E1808)</f>
        <v>0</v>
      </c>
      <c r="F1809" s="276">
        <f>D1809-E1809</f>
        <v>2</v>
      </c>
      <c r="G1809" s="277">
        <f>SUM(G1800:G1806)</f>
        <v>25000</v>
      </c>
      <c r="N1809" t="str">
        <f t="shared" si="188"/>
        <v>ATK</v>
      </c>
    </row>
    <row r="1810" spans="2:14">
      <c r="N1810" t="str">
        <f t="shared" si="188"/>
        <v>ATK</v>
      </c>
    </row>
    <row r="1811" spans="2:14">
      <c r="B1811" s="493" t="s">
        <v>18</v>
      </c>
      <c r="C1811" s="495"/>
      <c r="D1811" s="495"/>
      <c r="E1811" s="494"/>
      <c r="F1811" s="276" t="s">
        <v>19</v>
      </c>
      <c r="G1811" s="279" t="s">
        <v>20</v>
      </c>
      <c r="N1811" t="str">
        <f t="shared" si="188"/>
        <v>ATK</v>
      </c>
    </row>
    <row r="1812" spans="2:14">
      <c r="B1812" s="496" t="str">
        <f>B1781</f>
        <v>Saldo Awal 2  Jan 2026</v>
      </c>
      <c r="C1812" s="497"/>
      <c r="D1812" s="497"/>
      <c r="E1812" s="498"/>
      <c r="F1812" s="276">
        <f>D1800</f>
        <v>2</v>
      </c>
      <c r="G1812" s="277">
        <f>G1800</f>
        <v>25000</v>
      </c>
      <c r="N1812" t="str">
        <f t="shared" si="188"/>
        <v>ATK</v>
      </c>
    </row>
    <row r="1813" spans="2:14">
      <c r="B1813" s="496" t="str">
        <f>B1782</f>
        <v>Nilai Penerimaan Barang Persediaan Tahun 2026</v>
      </c>
      <c r="C1813" s="497"/>
      <c r="D1813" s="497"/>
      <c r="E1813" s="498"/>
      <c r="F1813" s="276">
        <f>D1809-F1812</f>
        <v>0</v>
      </c>
      <c r="G1813" s="277">
        <f>G1809-G1812</f>
        <v>0</v>
      </c>
      <c r="N1813" t="str">
        <f t="shared" si="188"/>
        <v>ATK</v>
      </c>
    </row>
    <row r="1814" spans="2:14">
      <c r="B1814" s="496" t="str">
        <f>B1783</f>
        <v>Saldo Akhir 31 Maret 2026</v>
      </c>
      <c r="C1814" s="497"/>
      <c r="D1814" s="497"/>
      <c r="E1814" s="498"/>
      <c r="F1814" s="280">
        <f>SUM(B1817:B1820)</f>
        <v>2</v>
      </c>
      <c r="G1814" s="281">
        <f>SUM(D1817:E1820)</f>
        <v>25000</v>
      </c>
      <c r="N1814" t="str">
        <f t="shared" si="188"/>
        <v>ATK</v>
      </c>
    </row>
    <row r="1815" spans="2:14">
      <c r="B1815" s="282" t="s">
        <v>465</v>
      </c>
      <c r="C1815" s="283"/>
      <c r="D1815" s="283"/>
      <c r="E1815" s="284"/>
      <c r="F1815" s="285"/>
      <c r="G1815" s="286"/>
      <c r="N1815" t="str">
        <f t="shared" si="188"/>
        <v>ATK</v>
      </c>
    </row>
    <row r="1816" spans="2:14" ht="30">
      <c r="B1816" s="255" t="s">
        <v>22</v>
      </c>
      <c r="C1816" s="254" t="s">
        <v>23</v>
      </c>
      <c r="D1816" s="499" t="s">
        <v>20</v>
      </c>
      <c r="E1816" s="499"/>
      <c r="F1816" s="287"/>
      <c r="G1816" s="288"/>
      <c r="N1816" t="str">
        <f t="shared" si="188"/>
        <v>ATK</v>
      </c>
    </row>
    <row r="1817" spans="2:14">
      <c r="B1817" s="268">
        <f>F1809</f>
        <v>2</v>
      </c>
      <c r="C1817" s="393">
        <v>12500</v>
      </c>
      <c r="D1817" s="500">
        <f>B1817*C1817</f>
        <v>25000</v>
      </c>
      <c r="E1817" s="500"/>
      <c r="F1817" s="285"/>
      <c r="G1817" s="286"/>
      <c r="N1817" t="str">
        <f t="shared" si="188"/>
        <v>ATK</v>
      </c>
    </row>
    <row r="1818" spans="2:14">
      <c r="B1818" s="268"/>
      <c r="C1818" s="289"/>
      <c r="D1818" s="500">
        <f t="shared" ref="D1818:D1820" si="190">B1818*C1818</f>
        <v>0</v>
      </c>
      <c r="E1818" s="500"/>
      <c r="F1818" s="285"/>
      <c r="G1818" s="286"/>
      <c r="N1818" t="str">
        <f t="shared" si="188"/>
        <v>ATK</v>
      </c>
    </row>
    <row r="1819" spans="2:14">
      <c r="B1819" s="268"/>
      <c r="C1819" s="289"/>
      <c r="D1819" s="500">
        <f t="shared" si="190"/>
        <v>0</v>
      </c>
      <c r="E1819" s="500"/>
      <c r="F1819" s="285"/>
      <c r="G1819" s="286"/>
      <c r="N1819" t="str">
        <f t="shared" si="188"/>
        <v>ATK</v>
      </c>
    </row>
    <row r="1820" spans="2:14">
      <c r="B1820" s="268"/>
      <c r="C1820" s="289"/>
      <c r="D1820" s="500">
        <f t="shared" si="190"/>
        <v>0</v>
      </c>
      <c r="E1820" s="500"/>
      <c r="F1820" s="285"/>
      <c r="G1820" s="286"/>
      <c r="N1820" t="str">
        <f t="shared" si="188"/>
        <v>ATK</v>
      </c>
    </row>
    <row r="1821" spans="2:14">
      <c r="B1821" s="501" t="s">
        <v>24</v>
      </c>
      <c r="C1821" s="501"/>
      <c r="D1821" s="501"/>
      <c r="E1821" s="501"/>
      <c r="F1821" s="276">
        <f>F1812+F1813-F1814</f>
        <v>0</v>
      </c>
      <c r="G1821" s="277">
        <f>G1812+G1813-G1814</f>
        <v>0</v>
      </c>
      <c r="N1821" t="str">
        <f t="shared" si="188"/>
        <v>ATK</v>
      </c>
    </row>
    <row r="1822" spans="2:14">
      <c r="N1822" t="str">
        <f t="shared" si="188"/>
        <v>ATK</v>
      </c>
    </row>
    <row r="1823" spans="2:14">
      <c r="N1823" t="str">
        <f t="shared" si="188"/>
        <v>ATK</v>
      </c>
    </row>
    <row r="1824" spans="2:14">
      <c r="B1824" s="502" t="s">
        <v>0</v>
      </c>
      <c r="C1824" s="502"/>
      <c r="D1824" s="502"/>
      <c r="E1824" s="502"/>
      <c r="F1824" s="502"/>
      <c r="G1824" s="502"/>
      <c r="N1824" t="str">
        <f t="shared" si="188"/>
        <v>ATK</v>
      </c>
    </row>
    <row r="1825" spans="1:14">
      <c r="N1825" t="str">
        <f t="shared" si="188"/>
        <v>ATK</v>
      </c>
    </row>
    <row r="1826" spans="1:14">
      <c r="A1826" s="250">
        <v>40</v>
      </c>
      <c r="B1826" s="252" t="s">
        <v>1</v>
      </c>
      <c r="C1826" s="253" t="str">
        <f>'Rekap Master'!B58</f>
        <v>Dokumen keeper isi 60</v>
      </c>
      <c r="G1826" s="253"/>
      <c r="N1826" t="s">
        <v>524</v>
      </c>
    </row>
    <row r="1827" spans="1:14">
      <c r="B1827" s="252" t="s">
        <v>3</v>
      </c>
      <c r="C1827" s="308" t="s">
        <v>27</v>
      </c>
      <c r="G1827" s="253"/>
      <c r="N1827" t="str">
        <f t="shared" ref="N1827:N1857" si="191">N1826</f>
        <v>ATK</v>
      </c>
    </row>
    <row r="1828" spans="1:14">
      <c r="G1828" s="253"/>
      <c r="N1828" t="str">
        <f t="shared" si="191"/>
        <v>ATK</v>
      </c>
    </row>
    <row r="1829" spans="1:14" ht="15" customHeight="1">
      <c r="B1829" s="499" t="s">
        <v>5</v>
      </c>
      <c r="C1829" s="487" t="s">
        <v>6</v>
      </c>
      <c r="D1829" s="499" t="s">
        <v>7</v>
      </c>
      <c r="E1829" s="499"/>
      <c r="F1829" s="499"/>
      <c r="G1829" s="492" t="s">
        <v>8</v>
      </c>
      <c r="N1829" t="str">
        <f t="shared" si="191"/>
        <v>ATK</v>
      </c>
    </row>
    <row r="1830" spans="1:14">
      <c r="B1830" s="499"/>
      <c r="C1830" s="488"/>
      <c r="D1830" s="254" t="s">
        <v>9</v>
      </c>
      <c r="E1830" s="254" t="s">
        <v>10</v>
      </c>
      <c r="F1830" s="254" t="s">
        <v>11</v>
      </c>
      <c r="G1830" s="492"/>
      <c r="N1830" t="str">
        <f t="shared" si="191"/>
        <v>ATK</v>
      </c>
    </row>
    <row r="1831" spans="1:14">
      <c r="B1831" s="267">
        <v>46024</v>
      </c>
      <c r="C1831" s="257">
        <v>93000</v>
      </c>
      <c r="D1831" s="258">
        <v>9</v>
      </c>
      <c r="E1831" s="258">
        <v>2</v>
      </c>
      <c r="F1831" s="258">
        <f>D1831-E1831</f>
        <v>7</v>
      </c>
      <c r="G1831" s="257">
        <f>C1831*D1831</f>
        <v>837000</v>
      </c>
      <c r="N1831" t="str">
        <f t="shared" si="191"/>
        <v>ATK</v>
      </c>
    </row>
    <row r="1832" spans="1:14">
      <c r="B1832" s="267">
        <v>46083</v>
      </c>
      <c r="C1832" s="257"/>
      <c r="D1832" s="271"/>
      <c r="E1832" s="258">
        <v>3</v>
      </c>
      <c r="F1832" s="258"/>
      <c r="G1832" s="289">
        <f>C1832*D1832</f>
        <v>0</v>
      </c>
      <c r="N1832" t="str">
        <f t="shared" si="191"/>
        <v>ATK</v>
      </c>
    </row>
    <row r="1833" spans="1:14">
      <c r="B1833" s="267"/>
      <c r="C1833" s="257"/>
      <c r="D1833" s="258"/>
      <c r="E1833" s="258"/>
      <c r="F1833" s="258"/>
      <c r="G1833" s="289">
        <f t="shared" ref="G1833:G1840" si="192">C1833*D1833</f>
        <v>0</v>
      </c>
      <c r="N1833" t="str">
        <f t="shared" si="191"/>
        <v>ATK</v>
      </c>
    </row>
    <row r="1834" spans="1:14">
      <c r="B1834" s="256"/>
      <c r="C1834" s="257"/>
      <c r="D1834" s="271"/>
      <c r="E1834" s="258"/>
      <c r="F1834" s="258"/>
      <c r="G1834" s="289">
        <f t="shared" si="192"/>
        <v>0</v>
      </c>
      <c r="N1834" t="str">
        <f t="shared" si="191"/>
        <v>ATK</v>
      </c>
    </row>
    <row r="1835" spans="1:14">
      <c r="B1835" s="256"/>
      <c r="C1835" s="257"/>
      <c r="D1835" s="271"/>
      <c r="E1835" s="258"/>
      <c r="F1835" s="258"/>
      <c r="G1835" s="289">
        <f t="shared" si="192"/>
        <v>0</v>
      </c>
      <c r="N1835" t="str">
        <f t="shared" si="191"/>
        <v>ATK</v>
      </c>
    </row>
    <row r="1836" spans="1:14">
      <c r="B1836" s="256"/>
      <c r="C1836" s="257"/>
      <c r="D1836" s="271"/>
      <c r="E1836" s="258"/>
      <c r="F1836" s="258"/>
      <c r="G1836" s="289">
        <f t="shared" si="192"/>
        <v>0</v>
      </c>
      <c r="N1836" t="str">
        <f t="shared" si="191"/>
        <v>ATK</v>
      </c>
    </row>
    <row r="1837" spans="1:14">
      <c r="B1837" s="256"/>
      <c r="D1837" s="271"/>
      <c r="E1837" s="258"/>
      <c r="F1837" s="258"/>
      <c r="G1837" s="289">
        <f>C1831*D1837</f>
        <v>0</v>
      </c>
      <c r="H1837" s="100">
        <v>0</v>
      </c>
      <c r="I1837" t="s">
        <v>17</v>
      </c>
      <c r="N1837" t="str">
        <f t="shared" si="191"/>
        <v>ATK</v>
      </c>
    </row>
    <row r="1838" spans="1:14">
      <c r="B1838" s="311"/>
      <c r="C1838" s="96"/>
      <c r="D1838" s="303"/>
      <c r="E1838" s="303"/>
      <c r="F1838" s="258"/>
      <c r="G1838" s="289">
        <f t="shared" si="192"/>
        <v>0</v>
      </c>
      <c r="H1838" s="98">
        <v>6</v>
      </c>
      <c r="I1838" s="89" t="s">
        <v>12</v>
      </c>
      <c r="N1838" t="str">
        <f t="shared" si="191"/>
        <v>ATK</v>
      </c>
    </row>
    <row r="1839" spans="1:14">
      <c r="B1839" s="311"/>
      <c r="C1839" s="83"/>
      <c r="D1839" s="303"/>
      <c r="E1839" s="303"/>
      <c r="F1839" s="268"/>
      <c r="G1839" s="289">
        <f t="shared" si="192"/>
        <v>0</v>
      </c>
      <c r="H1839" s="85">
        <v>0</v>
      </c>
      <c r="I1839" s="89" t="s">
        <v>13</v>
      </c>
      <c r="N1839" t="str">
        <f t="shared" si="191"/>
        <v>ATK</v>
      </c>
    </row>
    <row r="1840" spans="1:14">
      <c r="B1840" s="311"/>
      <c r="C1840" s="96"/>
      <c r="D1840" s="303"/>
      <c r="E1840" s="303"/>
      <c r="F1840" s="268"/>
      <c r="G1840" s="289">
        <f t="shared" si="192"/>
        <v>0</v>
      </c>
      <c r="H1840" s="94">
        <v>0</v>
      </c>
      <c r="I1840" s="89" t="s">
        <v>14</v>
      </c>
      <c r="N1840" t="str">
        <f t="shared" si="191"/>
        <v>ATK</v>
      </c>
    </row>
    <row r="1841" spans="2:14">
      <c r="B1841" s="493" t="s">
        <v>16</v>
      </c>
      <c r="C1841" s="494"/>
      <c r="D1841" s="276">
        <f>SUM(D1831:D1840)</f>
        <v>9</v>
      </c>
      <c r="E1841" s="276">
        <f>SUM(E1831:E1840)</f>
        <v>5</v>
      </c>
      <c r="F1841" s="276">
        <f>D1841-E1841</f>
        <v>4</v>
      </c>
      <c r="G1841" s="277">
        <f>SUM(G1831:G1840)</f>
        <v>837000</v>
      </c>
      <c r="H1841" s="87">
        <v>0</v>
      </c>
      <c r="I1841" s="89" t="s">
        <v>15</v>
      </c>
      <c r="N1841" t="str">
        <f t="shared" si="191"/>
        <v>ATK</v>
      </c>
    </row>
    <row r="1842" spans="2:14">
      <c r="N1842" t="str">
        <f t="shared" si="191"/>
        <v>ATK</v>
      </c>
    </row>
    <row r="1843" spans="2:14">
      <c r="B1843" s="493" t="s">
        <v>18</v>
      </c>
      <c r="C1843" s="495"/>
      <c r="D1843" s="495"/>
      <c r="E1843" s="494"/>
      <c r="F1843" s="276" t="s">
        <v>19</v>
      </c>
      <c r="G1843" s="279" t="s">
        <v>20</v>
      </c>
      <c r="N1843" t="str">
        <f t="shared" si="191"/>
        <v>ATK</v>
      </c>
    </row>
    <row r="1844" spans="2:14">
      <c r="B1844" s="496" t="str">
        <f>B1812</f>
        <v>Saldo Awal 2  Jan 2026</v>
      </c>
      <c r="C1844" s="497"/>
      <c r="D1844" s="497"/>
      <c r="E1844" s="498"/>
      <c r="F1844" s="276">
        <f>D1831</f>
        <v>9</v>
      </c>
      <c r="G1844" s="277">
        <f>G1831</f>
        <v>837000</v>
      </c>
      <c r="N1844" t="str">
        <f t="shared" si="191"/>
        <v>ATK</v>
      </c>
    </row>
    <row r="1845" spans="2:14">
      <c r="B1845" s="496" t="s">
        <v>317</v>
      </c>
      <c r="C1845" s="497"/>
      <c r="D1845" s="497"/>
      <c r="E1845" s="498"/>
      <c r="F1845" s="276">
        <f>D1841-F1844</f>
        <v>0</v>
      </c>
      <c r="G1845" s="277">
        <f>G1841-G1844</f>
        <v>0</v>
      </c>
      <c r="N1845" t="str">
        <f t="shared" si="191"/>
        <v>ATK</v>
      </c>
    </row>
    <row r="1846" spans="2:14">
      <c r="B1846" s="496" t="str">
        <f>B1814</f>
        <v>Saldo Akhir 31 Maret 2026</v>
      </c>
      <c r="C1846" s="497"/>
      <c r="D1846" s="497"/>
      <c r="E1846" s="498"/>
      <c r="F1846" s="280">
        <f>SUM(B1849:B1852)</f>
        <v>4</v>
      </c>
      <c r="G1846" s="281">
        <f>SUM(D1849:E1852)</f>
        <v>372000</v>
      </c>
      <c r="N1846" t="str">
        <f t="shared" si="191"/>
        <v>ATK</v>
      </c>
    </row>
    <row r="1847" spans="2:14">
      <c r="B1847" s="282" t="s">
        <v>465</v>
      </c>
      <c r="C1847" s="283"/>
      <c r="D1847" s="283"/>
      <c r="E1847" s="284"/>
      <c r="F1847" s="285"/>
      <c r="G1847" s="286"/>
      <c r="N1847" t="str">
        <f t="shared" si="191"/>
        <v>ATK</v>
      </c>
    </row>
    <row r="1848" spans="2:14" ht="30">
      <c r="B1848" s="255" t="s">
        <v>22</v>
      </c>
      <c r="C1848" s="254" t="s">
        <v>23</v>
      </c>
      <c r="D1848" s="499" t="s">
        <v>20</v>
      </c>
      <c r="E1848" s="499"/>
      <c r="F1848" s="287"/>
      <c r="G1848" s="288"/>
      <c r="N1848" t="str">
        <f t="shared" si="191"/>
        <v>ATK</v>
      </c>
    </row>
    <row r="1849" spans="2:14">
      <c r="B1849" s="268">
        <f>F1841</f>
        <v>4</v>
      </c>
      <c r="C1849" s="257">
        <v>93000</v>
      </c>
      <c r="D1849" s="500">
        <f>B1849*C1849</f>
        <v>372000</v>
      </c>
      <c r="E1849" s="500"/>
      <c r="F1849" s="285"/>
      <c r="G1849" s="286"/>
      <c r="N1849" t="str">
        <f t="shared" si="191"/>
        <v>ATK</v>
      </c>
    </row>
    <row r="1850" spans="2:14">
      <c r="B1850" s="268"/>
      <c r="C1850" s="289"/>
      <c r="D1850" s="500">
        <f t="shared" ref="D1850:D1852" si="193">B1850*C1850</f>
        <v>0</v>
      </c>
      <c r="E1850" s="500"/>
      <c r="F1850" s="285"/>
      <c r="G1850" s="286"/>
      <c r="N1850" t="str">
        <f t="shared" si="191"/>
        <v>ATK</v>
      </c>
    </row>
    <row r="1851" spans="2:14">
      <c r="B1851" s="268"/>
      <c r="C1851" s="289"/>
      <c r="D1851" s="500">
        <f t="shared" si="193"/>
        <v>0</v>
      </c>
      <c r="E1851" s="500"/>
      <c r="F1851" s="285"/>
      <c r="G1851" s="286"/>
      <c r="N1851" t="str">
        <f t="shared" si="191"/>
        <v>ATK</v>
      </c>
    </row>
    <row r="1852" spans="2:14">
      <c r="B1852" s="268"/>
      <c r="C1852" s="289"/>
      <c r="D1852" s="500">
        <f t="shared" si="193"/>
        <v>0</v>
      </c>
      <c r="E1852" s="500"/>
      <c r="F1852" s="285"/>
      <c r="G1852" s="286"/>
      <c r="N1852" t="str">
        <f t="shared" si="191"/>
        <v>ATK</v>
      </c>
    </row>
    <row r="1853" spans="2:14">
      <c r="B1853" s="501" t="s">
        <v>24</v>
      </c>
      <c r="C1853" s="501"/>
      <c r="D1853" s="501"/>
      <c r="E1853" s="501"/>
      <c r="F1853" s="276">
        <f>F1844+F1845-F1846</f>
        <v>5</v>
      </c>
      <c r="G1853" s="277">
        <f>G1844+G1845-G1846</f>
        <v>465000</v>
      </c>
      <c r="N1853" t="str">
        <f t="shared" si="191"/>
        <v>ATK</v>
      </c>
    </row>
    <row r="1854" spans="2:14">
      <c r="N1854" t="str">
        <f t="shared" si="191"/>
        <v>ATK</v>
      </c>
    </row>
    <row r="1855" spans="2:14">
      <c r="N1855" t="str">
        <f t="shared" si="191"/>
        <v>ATK</v>
      </c>
    </row>
    <row r="1856" spans="2:14">
      <c r="B1856" s="502" t="s">
        <v>0</v>
      </c>
      <c r="C1856" s="502"/>
      <c r="D1856" s="502"/>
      <c r="E1856" s="502"/>
      <c r="F1856" s="502"/>
      <c r="G1856" s="502"/>
      <c r="N1856" t="str">
        <f t="shared" si="191"/>
        <v>ATK</v>
      </c>
    </row>
    <row r="1857" spans="1:14">
      <c r="N1857" t="str">
        <f t="shared" si="191"/>
        <v>ATK</v>
      </c>
    </row>
    <row r="1858" spans="1:14">
      <c r="A1858" s="250">
        <v>50</v>
      </c>
      <c r="B1858" s="252" t="s">
        <v>1</v>
      </c>
      <c r="C1858" s="253" t="str">
        <f>'Rekap Master'!B59</f>
        <v>Lem stik besar</v>
      </c>
      <c r="G1858" s="253"/>
      <c r="N1858" t="s">
        <v>524</v>
      </c>
    </row>
    <row r="1859" spans="1:14">
      <c r="B1859" s="252" t="s">
        <v>3</v>
      </c>
      <c r="C1859" s="308" t="s">
        <v>34</v>
      </c>
      <c r="G1859" s="253"/>
      <c r="N1859" t="str">
        <f t="shared" ref="N1859:N1886" si="194">N1858</f>
        <v>ATK</v>
      </c>
    </row>
    <row r="1860" spans="1:14">
      <c r="A1860" s="253"/>
      <c r="G1860" s="253"/>
      <c r="N1860" t="str">
        <f t="shared" si="194"/>
        <v>ATK</v>
      </c>
    </row>
    <row r="1861" spans="1:14" s="65" customFormat="1" ht="15" customHeight="1">
      <c r="A1861" s="321"/>
      <c r="B1861" s="499" t="s">
        <v>5</v>
      </c>
      <c r="C1861" s="487" t="s">
        <v>6</v>
      </c>
      <c r="D1861" s="499" t="s">
        <v>7</v>
      </c>
      <c r="E1861" s="499"/>
      <c r="F1861" s="499"/>
      <c r="G1861" s="492" t="s">
        <v>8</v>
      </c>
      <c r="N1861" t="str">
        <f t="shared" si="194"/>
        <v>ATK</v>
      </c>
    </row>
    <row r="1862" spans="1:14" s="65" customFormat="1">
      <c r="A1862" s="321"/>
      <c r="B1862" s="499"/>
      <c r="C1862" s="488"/>
      <c r="D1862" s="254" t="s">
        <v>9</v>
      </c>
      <c r="E1862" s="254" t="s">
        <v>10</v>
      </c>
      <c r="F1862" s="254" t="s">
        <v>11</v>
      </c>
      <c r="G1862" s="492"/>
      <c r="N1862" t="str">
        <f t="shared" si="194"/>
        <v>ATK</v>
      </c>
    </row>
    <row r="1863" spans="1:14" s="65" customFormat="1">
      <c r="A1863" s="321"/>
      <c r="B1863" s="267">
        <v>46024</v>
      </c>
      <c r="C1863" s="257">
        <v>14000</v>
      </c>
      <c r="D1863" s="258">
        <v>2</v>
      </c>
      <c r="E1863" s="258"/>
      <c r="F1863" s="258">
        <f>D1863-E1863</f>
        <v>2</v>
      </c>
      <c r="G1863" s="257">
        <f>C1863*D1863</f>
        <v>28000</v>
      </c>
      <c r="N1863" t="str">
        <f t="shared" si="194"/>
        <v>ATK</v>
      </c>
    </row>
    <row r="1864" spans="1:14">
      <c r="B1864" s="407"/>
      <c r="C1864" s="257"/>
      <c r="D1864" s="258"/>
      <c r="E1864" s="258"/>
      <c r="F1864" s="258"/>
      <c r="G1864" s="257">
        <f>C1864*D1864</f>
        <v>0</v>
      </c>
      <c r="N1864" t="str">
        <f t="shared" si="194"/>
        <v>ATK</v>
      </c>
    </row>
    <row r="1865" spans="1:14">
      <c r="B1865" s="407"/>
      <c r="C1865" s="257"/>
      <c r="D1865" s="258"/>
      <c r="E1865" s="258"/>
      <c r="F1865" s="258"/>
      <c r="G1865" s="289">
        <f t="shared" ref="G1865" si="195">C1865*D1865</f>
        <v>0</v>
      </c>
      <c r="N1865" t="str">
        <f t="shared" si="194"/>
        <v>ATK</v>
      </c>
    </row>
    <row r="1866" spans="1:14">
      <c r="B1866" s="267"/>
      <c r="C1866" s="257"/>
      <c r="D1866" s="258"/>
      <c r="E1866" s="258"/>
      <c r="F1866" s="258"/>
      <c r="G1866" s="257">
        <f>C1866*D1866</f>
        <v>0</v>
      </c>
      <c r="N1866" t="str">
        <f t="shared" si="194"/>
        <v>ATK</v>
      </c>
    </row>
    <row r="1867" spans="1:14">
      <c r="B1867" s="256"/>
      <c r="C1867" s="257"/>
      <c r="D1867" s="258"/>
      <c r="E1867" s="258"/>
      <c r="F1867" s="268"/>
      <c r="G1867" s="289">
        <f t="shared" ref="G1867:G1870" si="196">C1867*D1867</f>
        <v>0</v>
      </c>
      <c r="N1867" t="str">
        <f t="shared" si="194"/>
        <v>ATK</v>
      </c>
    </row>
    <row r="1868" spans="1:14">
      <c r="B1868" s="302"/>
      <c r="C1868" s="96"/>
      <c r="D1868" s="303"/>
      <c r="E1868" s="303"/>
      <c r="F1868" s="268"/>
      <c r="G1868" s="289">
        <f t="shared" si="196"/>
        <v>0</v>
      </c>
      <c r="N1868" t="str">
        <f t="shared" si="194"/>
        <v>ATK</v>
      </c>
    </row>
    <row r="1869" spans="1:14">
      <c r="B1869" s="311"/>
      <c r="C1869" s="83"/>
      <c r="D1869" s="303"/>
      <c r="E1869" s="303"/>
      <c r="F1869" s="268"/>
      <c r="G1869" s="289">
        <f t="shared" si="196"/>
        <v>0</v>
      </c>
      <c r="N1869" t="str">
        <f t="shared" si="194"/>
        <v>ATK</v>
      </c>
    </row>
    <row r="1870" spans="1:14">
      <c r="B1870" s="311"/>
      <c r="C1870" s="96"/>
      <c r="D1870" s="303"/>
      <c r="E1870" s="303"/>
      <c r="F1870" s="268"/>
      <c r="G1870" s="289">
        <f t="shared" si="196"/>
        <v>0</v>
      </c>
      <c r="N1870" t="str">
        <f t="shared" si="194"/>
        <v>ATK</v>
      </c>
    </row>
    <row r="1871" spans="1:14">
      <c r="B1871" s="493" t="s">
        <v>16</v>
      </c>
      <c r="C1871" s="494"/>
      <c r="D1871" s="276">
        <f>SUM(D1863:D1870)</f>
        <v>2</v>
      </c>
      <c r="E1871" s="276">
        <f>SUM(E1864:E1870)</f>
        <v>0</v>
      </c>
      <c r="F1871" s="276">
        <f>D1871-E1871</f>
        <v>2</v>
      </c>
      <c r="G1871" s="277">
        <f>SUM(G1863:G1870)</f>
        <v>28000</v>
      </c>
      <c r="N1871" t="str">
        <f t="shared" si="194"/>
        <v>ATK</v>
      </c>
    </row>
    <row r="1872" spans="1:14">
      <c r="N1872" t="str">
        <f t="shared" si="194"/>
        <v>ATK</v>
      </c>
    </row>
    <row r="1873" spans="1:14">
      <c r="B1873" s="493" t="s">
        <v>18</v>
      </c>
      <c r="C1873" s="495"/>
      <c r="D1873" s="495"/>
      <c r="E1873" s="494"/>
      <c r="F1873" s="276" t="s">
        <v>19</v>
      </c>
      <c r="G1873" s="279" t="s">
        <v>20</v>
      </c>
      <c r="H1873" s="100">
        <v>0</v>
      </c>
      <c r="I1873" t="s">
        <v>17</v>
      </c>
      <c r="N1873" t="str">
        <f t="shared" si="194"/>
        <v>ATK</v>
      </c>
    </row>
    <row r="1874" spans="1:14">
      <c r="B1874" s="496" t="str">
        <f>B1812</f>
        <v>Saldo Awal 2  Jan 2026</v>
      </c>
      <c r="C1874" s="497"/>
      <c r="D1874" s="497"/>
      <c r="E1874" s="498"/>
      <c r="F1874" s="276">
        <f>D1863</f>
        <v>2</v>
      </c>
      <c r="G1874" s="277">
        <f>G1863</f>
        <v>28000</v>
      </c>
      <c r="H1874" s="98">
        <v>2</v>
      </c>
      <c r="I1874" s="89" t="s">
        <v>12</v>
      </c>
      <c r="N1874" t="str">
        <f t="shared" si="194"/>
        <v>ATK</v>
      </c>
    </row>
    <row r="1875" spans="1:14">
      <c r="B1875" s="496" t="s">
        <v>317</v>
      </c>
      <c r="C1875" s="497"/>
      <c r="D1875" s="497"/>
      <c r="E1875" s="498"/>
      <c r="F1875" s="276">
        <f>D1871-F1874</f>
        <v>0</v>
      </c>
      <c r="G1875" s="277">
        <f>G1871-G1874</f>
        <v>0</v>
      </c>
      <c r="H1875" s="85">
        <v>0</v>
      </c>
      <c r="I1875" s="89" t="s">
        <v>13</v>
      </c>
      <c r="N1875" t="str">
        <f t="shared" si="194"/>
        <v>ATK</v>
      </c>
    </row>
    <row r="1876" spans="1:14">
      <c r="B1876" s="496" t="str">
        <f>B1846</f>
        <v>Saldo Akhir 31 Maret 2026</v>
      </c>
      <c r="C1876" s="497"/>
      <c r="D1876" s="497"/>
      <c r="E1876" s="498"/>
      <c r="F1876" s="280">
        <f>SUM(B1879:B1882)</f>
        <v>2</v>
      </c>
      <c r="G1876" s="281">
        <f>SUM(D1879:E1882)</f>
        <v>28000</v>
      </c>
      <c r="H1876" s="94">
        <v>0</v>
      </c>
      <c r="I1876" s="89" t="s">
        <v>14</v>
      </c>
      <c r="N1876" t="str">
        <f t="shared" si="194"/>
        <v>ATK</v>
      </c>
    </row>
    <row r="1877" spans="1:14">
      <c r="B1877" s="282" t="s">
        <v>465</v>
      </c>
      <c r="C1877" s="283"/>
      <c r="D1877" s="283"/>
      <c r="E1877" s="284"/>
      <c r="F1877" s="285"/>
      <c r="G1877" s="286"/>
      <c r="H1877" s="87">
        <v>0</v>
      </c>
      <c r="I1877" s="89" t="s">
        <v>15</v>
      </c>
      <c r="N1877" t="str">
        <f t="shared" si="194"/>
        <v>ATK</v>
      </c>
    </row>
    <row r="1878" spans="1:14" ht="30">
      <c r="B1878" s="255" t="s">
        <v>22</v>
      </c>
      <c r="C1878" s="254" t="s">
        <v>23</v>
      </c>
      <c r="D1878" s="499" t="s">
        <v>20</v>
      </c>
      <c r="E1878" s="499"/>
      <c r="F1878" s="287"/>
      <c r="G1878" s="288"/>
      <c r="H1878" s="66"/>
      <c r="N1878" t="str">
        <f t="shared" si="194"/>
        <v>ATK</v>
      </c>
    </row>
    <row r="1879" spans="1:14">
      <c r="B1879" s="268">
        <f>F1871</f>
        <v>2</v>
      </c>
      <c r="C1879" s="257">
        <v>14000</v>
      </c>
      <c r="D1879" s="500">
        <f>B1879*C1879</f>
        <v>28000</v>
      </c>
      <c r="E1879" s="500"/>
      <c r="F1879" s="285"/>
      <c r="G1879" s="286"/>
      <c r="N1879" t="str">
        <f t="shared" si="194"/>
        <v>ATK</v>
      </c>
    </row>
    <row r="1880" spans="1:14">
      <c r="B1880" s="268"/>
      <c r="C1880" s="289"/>
      <c r="D1880" s="500">
        <f t="shared" ref="D1880:D1882" si="197">B1880*C1880</f>
        <v>0</v>
      </c>
      <c r="E1880" s="500"/>
      <c r="F1880" s="285"/>
      <c r="G1880" s="286"/>
      <c r="N1880" t="str">
        <f t="shared" si="194"/>
        <v>ATK</v>
      </c>
    </row>
    <row r="1881" spans="1:14">
      <c r="B1881" s="268"/>
      <c r="C1881" s="289"/>
      <c r="D1881" s="500">
        <f t="shared" si="197"/>
        <v>0</v>
      </c>
      <c r="E1881" s="500"/>
      <c r="F1881" s="285"/>
      <c r="G1881" s="286"/>
      <c r="N1881" t="str">
        <f t="shared" si="194"/>
        <v>ATK</v>
      </c>
    </row>
    <row r="1882" spans="1:14">
      <c r="B1882" s="268"/>
      <c r="C1882" s="289"/>
      <c r="D1882" s="500">
        <f t="shared" si="197"/>
        <v>0</v>
      </c>
      <c r="E1882" s="500"/>
      <c r="F1882" s="285"/>
      <c r="G1882" s="286"/>
      <c r="N1882" t="str">
        <f t="shared" si="194"/>
        <v>ATK</v>
      </c>
    </row>
    <row r="1883" spans="1:14">
      <c r="B1883" s="501" t="s">
        <v>24</v>
      </c>
      <c r="C1883" s="501"/>
      <c r="D1883" s="501"/>
      <c r="E1883" s="501"/>
      <c r="F1883" s="276">
        <f>F1874+F1875-F1876</f>
        <v>0</v>
      </c>
      <c r="G1883" s="277">
        <f>G1874+G1875-G1876</f>
        <v>0</v>
      </c>
      <c r="N1883" t="str">
        <f t="shared" si="194"/>
        <v>ATK</v>
      </c>
    </row>
    <row r="1884" spans="1:14">
      <c r="N1884" t="str">
        <f t="shared" si="194"/>
        <v>ATK</v>
      </c>
    </row>
    <row r="1885" spans="1:14">
      <c r="B1885" s="502" t="s">
        <v>0</v>
      </c>
      <c r="C1885" s="502"/>
      <c r="D1885" s="502"/>
      <c r="E1885" s="502"/>
      <c r="F1885" s="502"/>
      <c r="G1885" s="502"/>
      <c r="N1885" t="str">
        <f t="shared" si="194"/>
        <v>ATK</v>
      </c>
    </row>
    <row r="1886" spans="1:14">
      <c r="N1886" t="str">
        <f t="shared" si="194"/>
        <v>ATK</v>
      </c>
    </row>
    <row r="1887" spans="1:14">
      <c r="A1887" s="250">
        <v>51</v>
      </c>
      <c r="B1887" s="252" t="s">
        <v>1</v>
      </c>
      <c r="C1887" s="253" t="e">
        <f>#REF!</f>
        <v>#REF!</v>
      </c>
      <c r="G1887" s="253"/>
      <c r="N1887" t="s">
        <v>524</v>
      </c>
    </row>
    <row r="1888" spans="1:14">
      <c r="B1888" s="252" t="s">
        <v>3</v>
      </c>
      <c r="C1888" s="308" t="s">
        <v>471</v>
      </c>
      <c r="G1888" s="253"/>
      <c r="N1888" t="str">
        <f t="shared" ref="N1888:N1913" si="198">N1887</f>
        <v>ATK</v>
      </c>
    </row>
    <row r="1889" spans="2:14">
      <c r="G1889" s="253"/>
      <c r="N1889" t="str">
        <f t="shared" si="198"/>
        <v>ATK</v>
      </c>
    </row>
    <row r="1890" spans="2:14" ht="15" customHeight="1">
      <c r="B1890" s="499" t="s">
        <v>5</v>
      </c>
      <c r="C1890" s="487" t="s">
        <v>6</v>
      </c>
      <c r="D1890" s="499" t="s">
        <v>7</v>
      </c>
      <c r="E1890" s="499"/>
      <c r="F1890" s="499"/>
      <c r="G1890" s="492" t="s">
        <v>8</v>
      </c>
      <c r="N1890" t="str">
        <f t="shared" si="198"/>
        <v>ATK</v>
      </c>
    </row>
    <row r="1891" spans="2:14">
      <c r="B1891" s="499"/>
      <c r="C1891" s="488"/>
      <c r="D1891" s="254" t="s">
        <v>9</v>
      </c>
      <c r="E1891" s="254" t="s">
        <v>10</v>
      </c>
      <c r="F1891" s="254" t="s">
        <v>11</v>
      </c>
      <c r="G1891" s="492"/>
      <c r="N1891" t="str">
        <f t="shared" si="198"/>
        <v>ATK</v>
      </c>
    </row>
    <row r="1892" spans="2:14">
      <c r="B1892" s="267">
        <v>46024</v>
      </c>
      <c r="C1892" s="257"/>
      <c r="D1892" s="258"/>
      <c r="E1892" s="258"/>
      <c r="F1892" s="258">
        <f>D1892-E1892</f>
        <v>0</v>
      </c>
      <c r="G1892" s="257">
        <f>C1892*D1892</f>
        <v>0</v>
      </c>
      <c r="N1892" t="str">
        <f t="shared" si="198"/>
        <v>ATK</v>
      </c>
    </row>
    <row r="1893" spans="2:14">
      <c r="B1893" s="267"/>
      <c r="C1893" s="293"/>
      <c r="D1893" s="268"/>
      <c r="E1893" s="258"/>
      <c r="F1893" s="268"/>
      <c r="G1893" s="289">
        <f t="shared" ref="G1893:G1897" si="199">C1893*D1893</f>
        <v>0</v>
      </c>
      <c r="N1893" t="str">
        <f t="shared" si="198"/>
        <v>ATK</v>
      </c>
    </row>
    <row r="1894" spans="2:14">
      <c r="B1894" s="428"/>
      <c r="C1894" s="293"/>
      <c r="D1894" s="268"/>
      <c r="E1894" s="258"/>
      <c r="F1894" s="268"/>
      <c r="G1894" s="289">
        <f t="shared" si="199"/>
        <v>0</v>
      </c>
      <c r="N1894" t="str">
        <f t="shared" si="198"/>
        <v>ATK</v>
      </c>
    </row>
    <row r="1895" spans="2:14">
      <c r="B1895" s="311"/>
      <c r="C1895" s="96"/>
      <c r="D1895" s="303"/>
      <c r="E1895" s="303"/>
      <c r="F1895" s="268"/>
      <c r="G1895" s="289">
        <f t="shared" si="199"/>
        <v>0</v>
      </c>
      <c r="N1895" t="str">
        <f t="shared" si="198"/>
        <v>ATK</v>
      </c>
    </row>
    <row r="1896" spans="2:14">
      <c r="B1896" s="311"/>
      <c r="C1896" s="83"/>
      <c r="D1896" s="303"/>
      <c r="E1896" s="303"/>
      <c r="F1896" s="268"/>
      <c r="G1896" s="289">
        <f t="shared" si="199"/>
        <v>0</v>
      </c>
      <c r="N1896" t="str">
        <f t="shared" si="198"/>
        <v>ATK</v>
      </c>
    </row>
    <row r="1897" spans="2:14">
      <c r="B1897" s="311"/>
      <c r="C1897" s="96"/>
      <c r="D1897" s="303"/>
      <c r="E1897" s="303"/>
      <c r="F1897" s="268"/>
      <c r="G1897" s="289">
        <f t="shared" si="199"/>
        <v>0</v>
      </c>
      <c r="N1897" t="str">
        <f t="shared" si="198"/>
        <v>ATK</v>
      </c>
    </row>
    <row r="1898" spans="2:14">
      <c r="B1898" s="493" t="s">
        <v>16</v>
      </c>
      <c r="C1898" s="494"/>
      <c r="D1898" s="276">
        <f>SUM(D1892:D1897)</f>
        <v>0</v>
      </c>
      <c r="E1898" s="276">
        <f>SUM(E1893:E1897)</f>
        <v>0</v>
      </c>
      <c r="F1898" s="276">
        <f>D1898-E1898</f>
        <v>0</v>
      </c>
      <c r="G1898" s="277">
        <f>SUM(G1892:G1897)</f>
        <v>0</v>
      </c>
      <c r="N1898" t="str">
        <f t="shared" si="198"/>
        <v>ATK</v>
      </c>
    </row>
    <row r="1899" spans="2:14">
      <c r="N1899" t="str">
        <f t="shared" si="198"/>
        <v>ATK</v>
      </c>
    </row>
    <row r="1900" spans="2:14">
      <c r="B1900" s="493" t="s">
        <v>18</v>
      </c>
      <c r="C1900" s="495"/>
      <c r="D1900" s="495"/>
      <c r="E1900" s="494"/>
      <c r="F1900" s="276" t="s">
        <v>19</v>
      </c>
      <c r="G1900" s="279" t="s">
        <v>20</v>
      </c>
      <c r="N1900" t="str">
        <f t="shared" si="198"/>
        <v>ATK</v>
      </c>
    </row>
    <row r="1901" spans="2:14">
      <c r="B1901" s="496" t="str">
        <f>B1874</f>
        <v>Saldo Awal 2  Jan 2026</v>
      </c>
      <c r="C1901" s="497"/>
      <c r="D1901" s="497"/>
      <c r="E1901" s="498"/>
      <c r="F1901" s="276">
        <f>D1892</f>
        <v>0</v>
      </c>
      <c r="G1901" s="277">
        <f>G1892</f>
        <v>0</v>
      </c>
      <c r="N1901" t="str">
        <f t="shared" si="198"/>
        <v>ATK</v>
      </c>
    </row>
    <row r="1902" spans="2:14">
      <c r="B1902" s="496" t="s">
        <v>518</v>
      </c>
      <c r="C1902" s="497"/>
      <c r="D1902" s="497"/>
      <c r="E1902" s="498"/>
      <c r="F1902" s="276">
        <f>D1898-F1901</f>
        <v>0</v>
      </c>
      <c r="G1902" s="277">
        <f>G1898-G1901</f>
        <v>0</v>
      </c>
      <c r="N1902" t="str">
        <f t="shared" si="198"/>
        <v>ATK</v>
      </c>
    </row>
    <row r="1903" spans="2:14">
      <c r="B1903" s="496" t="str">
        <f>B1876</f>
        <v>Saldo Akhir 31 Maret 2026</v>
      </c>
      <c r="C1903" s="497"/>
      <c r="D1903" s="497"/>
      <c r="E1903" s="498"/>
      <c r="F1903" s="280">
        <f>SUM(B1906:B1909)</f>
        <v>0</v>
      </c>
      <c r="G1903" s="281">
        <f>SUM(D1906:E1909)</f>
        <v>0</v>
      </c>
      <c r="N1903" t="str">
        <f t="shared" si="198"/>
        <v>ATK</v>
      </c>
    </row>
    <row r="1904" spans="2:14">
      <c r="B1904" s="282" t="s">
        <v>465</v>
      </c>
      <c r="C1904" s="283"/>
      <c r="D1904" s="283"/>
      <c r="E1904" s="284"/>
      <c r="F1904" s="285"/>
      <c r="G1904" s="286"/>
      <c r="N1904" t="str">
        <f t="shared" si="198"/>
        <v>ATK</v>
      </c>
    </row>
    <row r="1905" spans="1:14" ht="30">
      <c r="B1905" s="255" t="s">
        <v>22</v>
      </c>
      <c r="C1905" s="254" t="s">
        <v>23</v>
      </c>
      <c r="D1905" s="499" t="s">
        <v>20</v>
      </c>
      <c r="E1905" s="499"/>
      <c r="F1905" s="287"/>
      <c r="G1905" s="288"/>
      <c r="N1905" t="str">
        <f t="shared" si="198"/>
        <v>ATK</v>
      </c>
    </row>
    <row r="1906" spans="1:14">
      <c r="B1906" s="268"/>
      <c r="C1906" s="257"/>
      <c r="D1906" s="500">
        <f>B1906*C1906</f>
        <v>0</v>
      </c>
      <c r="E1906" s="500"/>
      <c r="F1906" s="285"/>
      <c r="G1906" s="286"/>
      <c r="H1906" s="100">
        <v>0</v>
      </c>
      <c r="I1906" t="s">
        <v>17</v>
      </c>
      <c r="N1906" t="str">
        <f t="shared" si="198"/>
        <v>ATK</v>
      </c>
    </row>
    <row r="1907" spans="1:14">
      <c r="B1907" s="268"/>
      <c r="C1907" s="289"/>
      <c r="D1907" s="500">
        <f t="shared" ref="D1907:D1909" si="200">B1907*C1907</f>
        <v>0</v>
      </c>
      <c r="E1907" s="500"/>
      <c r="F1907" s="285"/>
      <c r="G1907" s="286"/>
      <c r="H1907" s="98">
        <v>0</v>
      </c>
      <c r="I1907" s="89" t="s">
        <v>12</v>
      </c>
      <c r="N1907" t="str">
        <f t="shared" si="198"/>
        <v>ATK</v>
      </c>
    </row>
    <row r="1908" spans="1:14">
      <c r="B1908" s="268"/>
      <c r="C1908" s="289"/>
      <c r="D1908" s="500">
        <f t="shared" si="200"/>
        <v>0</v>
      </c>
      <c r="E1908" s="500"/>
      <c r="F1908" s="285"/>
      <c r="G1908" s="286"/>
      <c r="H1908" s="85">
        <v>0</v>
      </c>
      <c r="I1908" s="89" t="s">
        <v>13</v>
      </c>
      <c r="N1908" t="str">
        <f t="shared" si="198"/>
        <v>ATK</v>
      </c>
    </row>
    <row r="1909" spans="1:14">
      <c r="B1909" s="268"/>
      <c r="C1909" s="289"/>
      <c r="D1909" s="500">
        <f t="shared" si="200"/>
        <v>0</v>
      </c>
      <c r="E1909" s="500"/>
      <c r="F1909" s="285"/>
      <c r="G1909" s="286"/>
      <c r="H1909" s="94">
        <v>0</v>
      </c>
      <c r="I1909" s="89" t="s">
        <v>14</v>
      </c>
      <c r="N1909" t="str">
        <f t="shared" si="198"/>
        <v>ATK</v>
      </c>
    </row>
    <row r="1910" spans="1:14">
      <c r="B1910" s="501" t="s">
        <v>24</v>
      </c>
      <c r="C1910" s="501"/>
      <c r="D1910" s="501"/>
      <c r="E1910" s="501"/>
      <c r="F1910" s="276">
        <f>F1901+F1902-F1903</f>
        <v>0</v>
      </c>
      <c r="G1910" s="277">
        <f>G1901+G1902-G1903</f>
        <v>0</v>
      </c>
      <c r="H1910" s="87">
        <v>0</v>
      </c>
      <c r="I1910" s="89" t="s">
        <v>15</v>
      </c>
      <c r="N1910" t="str">
        <f t="shared" si="198"/>
        <v>ATK</v>
      </c>
    </row>
    <row r="1911" spans="1:14">
      <c r="N1911" t="str">
        <f t="shared" si="198"/>
        <v>ATK</v>
      </c>
    </row>
    <row r="1912" spans="1:14">
      <c r="B1912" s="502" t="s">
        <v>0</v>
      </c>
      <c r="C1912" s="502"/>
      <c r="D1912" s="502"/>
      <c r="E1912" s="502"/>
      <c r="F1912" s="502"/>
      <c r="G1912" s="502"/>
      <c r="N1912" t="str">
        <f t="shared" si="198"/>
        <v>ATK</v>
      </c>
    </row>
    <row r="1913" spans="1:14">
      <c r="N1913" t="str">
        <f t="shared" si="198"/>
        <v>ATK</v>
      </c>
    </row>
    <row r="1914" spans="1:14">
      <c r="A1914" s="250">
        <v>52</v>
      </c>
      <c r="B1914" s="252" t="s">
        <v>1</v>
      </c>
      <c r="C1914" s="253" t="str">
        <f>'Rekap Master'!B61</f>
        <v>Tinta printer 664 hitam</v>
      </c>
      <c r="G1914" s="253"/>
      <c r="N1914" t="s">
        <v>526</v>
      </c>
    </row>
    <row r="1915" spans="1:14">
      <c r="B1915" s="252" t="s">
        <v>3</v>
      </c>
      <c r="C1915" s="308" t="s">
        <v>27</v>
      </c>
      <c r="G1915" s="253"/>
      <c r="N1915" t="str">
        <f t="shared" ref="N1915:N1957" si="201">N1914</f>
        <v>Komputer</v>
      </c>
    </row>
    <row r="1916" spans="1:14">
      <c r="G1916" s="253"/>
      <c r="N1916" t="str">
        <f t="shared" si="201"/>
        <v>Komputer</v>
      </c>
    </row>
    <row r="1917" spans="1:14" ht="15" customHeight="1">
      <c r="B1917" s="499" t="s">
        <v>5</v>
      </c>
      <c r="C1917" s="487" t="s">
        <v>6</v>
      </c>
      <c r="D1917" s="499" t="s">
        <v>7</v>
      </c>
      <c r="E1917" s="499"/>
      <c r="F1917" s="499"/>
      <c r="G1917" s="492" t="s">
        <v>8</v>
      </c>
      <c r="N1917" t="str">
        <f t="shared" si="201"/>
        <v>Komputer</v>
      </c>
    </row>
    <row r="1918" spans="1:14">
      <c r="B1918" s="499"/>
      <c r="C1918" s="488"/>
      <c r="D1918" s="254" t="s">
        <v>9</v>
      </c>
      <c r="E1918" s="254" t="s">
        <v>10</v>
      </c>
      <c r="F1918" s="254" t="s">
        <v>11</v>
      </c>
      <c r="G1918" s="492"/>
      <c r="N1918" t="str">
        <f t="shared" si="201"/>
        <v>Komputer</v>
      </c>
    </row>
    <row r="1919" spans="1:14">
      <c r="B1919" s="256">
        <v>46024</v>
      </c>
      <c r="C1919" s="257">
        <v>115000</v>
      </c>
      <c r="D1919" s="258">
        <v>5</v>
      </c>
      <c r="E1919" s="258"/>
      <c r="F1919" s="258">
        <f>D1919-E1919</f>
        <v>5</v>
      </c>
      <c r="G1919" s="257">
        <f>C1919*D1919</f>
        <v>575000</v>
      </c>
      <c r="N1919" t="str">
        <f t="shared" si="201"/>
        <v>Komputer</v>
      </c>
    </row>
    <row r="1920" spans="1:14">
      <c r="B1920" s="256">
        <v>46059</v>
      </c>
      <c r="C1920" s="257"/>
      <c r="D1920" s="266"/>
      <c r="E1920" s="258">
        <v>1</v>
      </c>
      <c r="F1920" s="258"/>
      <c r="G1920" s="289">
        <f>C1920*D1920</f>
        <v>0</v>
      </c>
      <c r="N1920" t="str">
        <f t="shared" si="201"/>
        <v>Komputer</v>
      </c>
    </row>
    <row r="1921" spans="2:14">
      <c r="B1921" s="256">
        <v>46073</v>
      </c>
      <c r="C1921" s="257"/>
      <c r="D1921" s="266"/>
      <c r="E1921" s="258">
        <v>1</v>
      </c>
      <c r="F1921" s="258"/>
      <c r="G1921" s="289"/>
      <c r="N1921" t="str">
        <f t="shared" si="201"/>
        <v>Komputer</v>
      </c>
    </row>
    <row r="1922" spans="2:14">
      <c r="B1922" s="428">
        <v>46077</v>
      </c>
      <c r="C1922" s="320">
        <v>114000.333</v>
      </c>
      <c r="D1922" s="258">
        <v>9</v>
      </c>
      <c r="E1922" s="258">
        <v>9</v>
      </c>
      <c r="F1922" s="258"/>
      <c r="G1922" s="257">
        <f>C1922*D1922</f>
        <v>1026002.997</v>
      </c>
      <c r="N1922" t="str">
        <f t="shared" si="201"/>
        <v>Komputer</v>
      </c>
    </row>
    <row r="1923" spans="2:14">
      <c r="B1923" s="256">
        <v>46108</v>
      </c>
      <c r="C1923" s="257"/>
      <c r="D1923" s="266"/>
      <c r="E1923" s="268">
        <v>2</v>
      </c>
      <c r="F1923" s="258"/>
      <c r="G1923" s="257">
        <f t="shared" ref="G1923:G1937" si="202">C1923*D1923</f>
        <v>0</v>
      </c>
      <c r="N1923" t="str">
        <f t="shared" si="201"/>
        <v>Komputer</v>
      </c>
    </row>
    <row r="1924" spans="2:14">
      <c r="B1924" s="267"/>
      <c r="C1924" s="257"/>
      <c r="D1924" s="266"/>
      <c r="E1924" s="268"/>
      <c r="F1924" s="258"/>
      <c r="G1924" s="257">
        <f t="shared" si="202"/>
        <v>0</v>
      </c>
      <c r="N1924" t="str">
        <f t="shared" si="201"/>
        <v>Komputer</v>
      </c>
    </row>
    <row r="1925" spans="2:14">
      <c r="B1925" s="267"/>
      <c r="C1925" s="257"/>
      <c r="D1925" s="266"/>
      <c r="E1925" s="268"/>
      <c r="F1925" s="258"/>
      <c r="G1925" s="257">
        <f t="shared" si="202"/>
        <v>0</v>
      </c>
      <c r="N1925" t="str">
        <f t="shared" si="201"/>
        <v>Komputer</v>
      </c>
    </row>
    <row r="1926" spans="2:14">
      <c r="B1926" s="256"/>
      <c r="C1926" s="257"/>
      <c r="D1926" s="258"/>
      <c r="E1926" s="258"/>
      <c r="F1926" s="258"/>
      <c r="G1926" s="272">
        <f t="shared" si="202"/>
        <v>0</v>
      </c>
      <c r="N1926" t="str">
        <f t="shared" si="201"/>
        <v>Komputer</v>
      </c>
    </row>
    <row r="1927" spans="2:14">
      <c r="B1927" s="256"/>
      <c r="C1927" s="83"/>
      <c r="D1927" s="266"/>
      <c r="E1927" s="268"/>
      <c r="F1927" s="258"/>
      <c r="G1927" s="272">
        <f t="shared" si="202"/>
        <v>0</v>
      </c>
      <c r="N1927" t="str">
        <f t="shared" si="201"/>
        <v>Komputer</v>
      </c>
    </row>
    <row r="1928" spans="2:14">
      <c r="B1928" s="256"/>
      <c r="C1928" s="257"/>
      <c r="D1928" s="258"/>
      <c r="E1928" s="258"/>
      <c r="F1928" s="258"/>
      <c r="G1928" s="272">
        <f t="shared" si="202"/>
        <v>0</v>
      </c>
      <c r="N1928" t="str">
        <f t="shared" si="201"/>
        <v>Komputer</v>
      </c>
    </row>
    <row r="1929" spans="2:14">
      <c r="B1929" s="256"/>
      <c r="C1929" s="257"/>
      <c r="D1929" s="266"/>
      <c r="E1929" s="268"/>
      <c r="F1929" s="258"/>
      <c r="G1929" s="272">
        <f t="shared" si="202"/>
        <v>0</v>
      </c>
      <c r="N1929" t="str">
        <f t="shared" si="201"/>
        <v>Komputer</v>
      </c>
    </row>
    <row r="1930" spans="2:14">
      <c r="B1930" s="256"/>
      <c r="C1930" s="257"/>
      <c r="D1930" s="266"/>
      <c r="E1930" s="268"/>
      <c r="F1930" s="258"/>
      <c r="G1930" s="272">
        <f t="shared" si="202"/>
        <v>0</v>
      </c>
      <c r="N1930" t="str">
        <f t="shared" si="201"/>
        <v>Komputer</v>
      </c>
    </row>
    <row r="1931" spans="2:14">
      <c r="B1931" s="256"/>
      <c r="C1931" s="257"/>
      <c r="D1931" s="258"/>
      <c r="E1931" s="258"/>
      <c r="F1931" s="258"/>
      <c r="G1931" s="272">
        <f t="shared" si="202"/>
        <v>0</v>
      </c>
      <c r="N1931" t="str">
        <f t="shared" si="201"/>
        <v>Komputer</v>
      </c>
    </row>
    <row r="1932" spans="2:14">
      <c r="B1932" s="267"/>
      <c r="C1932" s="257"/>
      <c r="D1932" s="258"/>
      <c r="E1932" s="258"/>
      <c r="F1932" s="258"/>
      <c r="G1932" s="272">
        <f t="shared" si="202"/>
        <v>0</v>
      </c>
      <c r="N1932" t="str">
        <f t="shared" si="201"/>
        <v>Komputer</v>
      </c>
    </row>
    <row r="1933" spans="2:14">
      <c r="B1933" s="267"/>
      <c r="C1933" s="257"/>
      <c r="D1933" s="258"/>
      <c r="E1933" s="258"/>
      <c r="F1933" s="258"/>
      <c r="G1933" s="272">
        <f t="shared" si="202"/>
        <v>0</v>
      </c>
      <c r="N1933" t="str">
        <f t="shared" si="201"/>
        <v>Komputer</v>
      </c>
    </row>
    <row r="1934" spans="2:14">
      <c r="B1934" s="267"/>
      <c r="C1934" s="83"/>
      <c r="D1934" s="266"/>
      <c r="E1934" s="273"/>
      <c r="F1934" s="258"/>
      <c r="G1934" s="272">
        <f t="shared" si="202"/>
        <v>0</v>
      </c>
      <c r="N1934" t="str">
        <f t="shared" si="201"/>
        <v>Komputer</v>
      </c>
    </row>
    <row r="1935" spans="2:14">
      <c r="B1935" s="256"/>
      <c r="C1935" s="257"/>
      <c r="D1935" s="266"/>
      <c r="E1935" s="273"/>
      <c r="F1935" s="258"/>
      <c r="G1935" s="272">
        <f t="shared" si="202"/>
        <v>0</v>
      </c>
      <c r="H1935" s="100">
        <v>0</v>
      </c>
      <c r="I1935" t="s">
        <v>17</v>
      </c>
      <c r="N1935" t="str">
        <f t="shared" si="201"/>
        <v>Komputer</v>
      </c>
    </row>
    <row r="1936" spans="2:14">
      <c r="B1936" s="256"/>
      <c r="C1936" s="257"/>
      <c r="D1936" s="266"/>
      <c r="E1936" s="273"/>
      <c r="F1936" s="258"/>
      <c r="G1936" s="272">
        <f t="shared" si="202"/>
        <v>0</v>
      </c>
      <c r="H1936" s="98">
        <v>1</v>
      </c>
      <c r="I1936" s="89" t="s">
        <v>12</v>
      </c>
      <c r="N1936" t="str">
        <f t="shared" si="201"/>
        <v>Komputer</v>
      </c>
    </row>
    <row r="1937" spans="2:14">
      <c r="B1937" s="267"/>
      <c r="C1937" s="257"/>
      <c r="D1937" s="271"/>
      <c r="E1937" s="258"/>
      <c r="F1937" s="258"/>
      <c r="G1937" s="257">
        <f t="shared" si="202"/>
        <v>0</v>
      </c>
      <c r="H1937" s="85">
        <v>0</v>
      </c>
      <c r="I1937" s="89" t="s">
        <v>13</v>
      </c>
      <c r="N1937" t="str">
        <f t="shared" si="201"/>
        <v>Komputer</v>
      </c>
    </row>
    <row r="1938" spans="2:14">
      <c r="B1938" s="267"/>
      <c r="C1938" s="257"/>
      <c r="D1938" s="271"/>
      <c r="E1938" s="258"/>
      <c r="F1938" s="258"/>
      <c r="G1938" s="257"/>
      <c r="H1938" s="94">
        <v>0</v>
      </c>
      <c r="I1938" s="89" t="s">
        <v>14</v>
      </c>
      <c r="N1938" t="str">
        <f t="shared" si="201"/>
        <v>Komputer</v>
      </c>
    </row>
    <row r="1939" spans="2:14">
      <c r="B1939" s="256"/>
      <c r="C1939" s="257"/>
      <c r="D1939" s="271"/>
      <c r="E1939" s="258"/>
      <c r="F1939" s="258"/>
      <c r="G1939" s="257"/>
      <c r="H1939" s="87">
        <v>0</v>
      </c>
      <c r="I1939" s="89" t="s">
        <v>15</v>
      </c>
      <c r="N1939" t="str">
        <f t="shared" si="201"/>
        <v>Komputer</v>
      </c>
    </row>
    <row r="1940" spans="2:14">
      <c r="B1940" s="311"/>
      <c r="C1940" s="96"/>
      <c r="D1940" s="303"/>
      <c r="E1940" s="303"/>
      <c r="F1940" s="268">
        <f t="shared" ref="F1940" si="203">D1940+F1939-E1940</f>
        <v>0</v>
      </c>
      <c r="G1940" s="289">
        <f t="shared" ref="G1940" si="204">C1940*D1940</f>
        <v>0</v>
      </c>
      <c r="N1940" t="str">
        <f t="shared" si="201"/>
        <v>Komputer</v>
      </c>
    </row>
    <row r="1941" spans="2:14">
      <c r="B1941" s="493" t="s">
        <v>16</v>
      </c>
      <c r="C1941" s="494"/>
      <c r="D1941" s="276">
        <f>SUM(D1919:D1940)</f>
        <v>14</v>
      </c>
      <c r="E1941" s="276">
        <f>SUM(E1920:E1940)</f>
        <v>13</v>
      </c>
      <c r="F1941" s="276">
        <f>D1941-E1941</f>
        <v>1</v>
      </c>
      <c r="G1941" s="277">
        <f>SUM(G1919:G1940)</f>
        <v>1601002.997</v>
      </c>
      <c r="N1941" t="str">
        <f t="shared" si="201"/>
        <v>Komputer</v>
      </c>
    </row>
    <row r="1942" spans="2:14">
      <c r="N1942" t="str">
        <f t="shared" si="201"/>
        <v>Komputer</v>
      </c>
    </row>
    <row r="1943" spans="2:14">
      <c r="B1943" s="493" t="s">
        <v>18</v>
      </c>
      <c r="C1943" s="495"/>
      <c r="D1943" s="495"/>
      <c r="E1943" s="494"/>
      <c r="F1943" s="276" t="s">
        <v>19</v>
      </c>
      <c r="G1943" s="279" t="s">
        <v>20</v>
      </c>
      <c r="N1943" t="str">
        <f t="shared" si="201"/>
        <v>Komputer</v>
      </c>
    </row>
    <row r="1944" spans="2:14">
      <c r="B1944" s="496" t="str">
        <f>B1901</f>
        <v>Saldo Awal 2  Jan 2026</v>
      </c>
      <c r="C1944" s="497"/>
      <c r="D1944" s="497"/>
      <c r="E1944" s="498"/>
      <c r="F1944" s="276">
        <f>D1919</f>
        <v>5</v>
      </c>
      <c r="G1944" s="277">
        <f>G1919</f>
        <v>575000</v>
      </c>
      <c r="N1944" t="str">
        <f t="shared" si="201"/>
        <v>Komputer</v>
      </c>
    </row>
    <row r="1945" spans="2:14">
      <c r="B1945" s="496" t="s">
        <v>466</v>
      </c>
      <c r="C1945" s="497"/>
      <c r="D1945" s="497"/>
      <c r="E1945" s="498"/>
      <c r="F1945" s="276">
        <f>D1941-F1944</f>
        <v>9</v>
      </c>
      <c r="G1945" s="277">
        <f>G1941-G1944</f>
        <v>1026002.997</v>
      </c>
      <c r="N1945" t="str">
        <f t="shared" si="201"/>
        <v>Komputer</v>
      </c>
    </row>
    <row r="1946" spans="2:14">
      <c r="B1946" s="496" t="str">
        <f>B1903</f>
        <v>Saldo Akhir 31 Maret 2026</v>
      </c>
      <c r="C1946" s="497"/>
      <c r="D1946" s="497"/>
      <c r="E1946" s="498"/>
      <c r="F1946" s="280">
        <f>SUM(B1949:B1952)</f>
        <v>1</v>
      </c>
      <c r="G1946" s="281">
        <f>SUM(D1949:E1952)</f>
        <v>115000</v>
      </c>
      <c r="N1946" t="str">
        <f t="shared" si="201"/>
        <v>Komputer</v>
      </c>
    </row>
    <row r="1947" spans="2:14">
      <c r="B1947" s="282" t="s">
        <v>465</v>
      </c>
      <c r="C1947" s="283"/>
      <c r="D1947" s="283"/>
      <c r="E1947" s="284"/>
      <c r="F1947" s="285"/>
      <c r="G1947" s="286"/>
      <c r="N1947" t="str">
        <f t="shared" si="201"/>
        <v>Komputer</v>
      </c>
    </row>
    <row r="1948" spans="2:14" ht="30">
      <c r="B1948" s="255" t="s">
        <v>22</v>
      </c>
      <c r="C1948" s="254" t="s">
        <v>23</v>
      </c>
      <c r="D1948" s="499" t="s">
        <v>20</v>
      </c>
      <c r="E1948" s="499"/>
      <c r="F1948" s="287"/>
      <c r="G1948" s="288"/>
      <c r="N1948" t="str">
        <f t="shared" si="201"/>
        <v>Komputer</v>
      </c>
    </row>
    <row r="1949" spans="2:14">
      <c r="B1949" s="268">
        <f>F1941</f>
        <v>1</v>
      </c>
      <c r="C1949" s="257">
        <v>115000</v>
      </c>
      <c r="D1949" s="500">
        <f>B1949*C1949</f>
        <v>115000</v>
      </c>
      <c r="E1949" s="500"/>
      <c r="F1949" s="285"/>
      <c r="G1949" s="286"/>
      <c r="N1949" t="str">
        <f t="shared" si="201"/>
        <v>Komputer</v>
      </c>
    </row>
    <row r="1950" spans="2:14">
      <c r="B1950" s="268"/>
      <c r="C1950" s="257"/>
      <c r="D1950" s="500">
        <f t="shared" ref="D1950:D1952" si="205">B1950*C1950</f>
        <v>0</v>
      </c>
      <c r="E1950" s="500"/>
      <c r="F1950" s="285"/>
      <c r="G1950" s="286"/>
      <c r="N1950" t="str">
        <f t="shared" si="201"/>
        <v>Komputer</v>
      </c>
    </row>
    <row r="1951" spans="2:14">
      <c r="B1951" s="268"/>
      <c r="C1951" s="257"/>
      <c r="D1951" s="500">
        <f t="shared" si="205"/>
        <v>0</v>
      </c>
      <c r="E1951" s="500"/>
      <c r="F1951" s="285"/>
      <c r="G1951" s="286"/>
      <c r="N1951" t="str">
        <f t="shared" si="201"/>
        <v>Komputer</v>
      </c>
    </row>
    <row r="1952" spans="2:14">
      <c r="B1952" s="268"/>
      <c r="C1952" s="289"/>
      <c r="D1952" s="500">
        <f t="shared" si="205"/>
        <v>0</v>
      </c>
      <c r="E1952" s="500"/>
      <c r="F1952" s="285"/>
      <c r="G1952" s="286"/>
      <c r="N1952" t="str">
        <f t="shared" si="201"/>
        <v>Komputer</v>
      </c>
    </row>
    <row r="1953" spans="1:18">
      <c r="B1953" s="501" t="s">
        <v>24</v>
      </c>
      <c r="C1953" s="501"/>
      <c r="D1953" s="501"/>
      <c r="E1953" s="501"/>
      <c r="F1953" s="276">
        <f>F1944+F1945-F1946</f>
        <v>13</v>
      </c>
      <c r="G1953" s="277">
        <f>G1944+G1945-G1946</f>
        <v>1486002.997</v>
      </c>
      <c r="N1953" t="str">
        <f t="shared" si="201"/>
        <v>Komputer</v>
      </c>
    </row>
    <row r="1954" spans="1:18">
      <c r="N1954" t="str">
        <f t="shared" si="201"/>
        <v>Komputer</v>
      </c>
    </row>
    <row r="1955" spans="1:18">
      <c r="N1955" t="str">
        <f t="shared" si="201"/>
        <v>Komputer</v>
      </c>
    </row>
    <row r="1956" spans="1:18">
      <c r="B1956" s="502" t="s">
        <v>0</v>
      </c>
      <c r="C1956" s="502"/>
      <c r="D1956" s="502"/>
      <c r="E1956" s="502"/>
      <c r="F1956" s="502"/>
      <c r="G1956" s="502"/>
      <c r="N1956" t="str">
        <f t="shared" si="201"/>
        <v>Komputer</v>
      </c>
    </row>
    <row r="1957" spans="1:18">
      <c r="N1957" t="str">
        <f t="shared" si="201"/>
        <v>Komputer</v>
      </c>
    </row>
    <row r="1958" spans="1:18">
      <c r="A1958" s="250">
        <v>53</v>
      </c>
      <c r="B1958" s="252" t="s">
        <v>1</v>
      </c>
      <c r="C1958" s="253" t="str">
        <f>'Rekap Master'!B62</f>
        <v>Tinta printer 664 warna</v>
      </c>
      <c r="G1958" s="253"/>
      <c r="N1958" t="s">
        <v>526</v>
      </c>
    </row>
    <row r="1959" spans="1:18">
      <c r="B1959" s="252" t="s">
        <v>3</v>
      </c>
      <c r="C1959" s="308" t="s">
        <v>27</v>
      </c>
      <c r="G1959" s="253"/>
      <c r="N1959" t="str">
        <f t="shared" ref="N1959:N1997" si="206">N1958</f>
        <v>Komputer</v>
      </c>
    </row>
    <row r="1960" spans="1:18">
      <c r="G1960" s="253"/>
      <c r="N1960" t="str">
        <f t="shared" si="206"/>
        <v>Komputer</v>
      </c>
    </row>
    <row r="1961" spans="1:18" ht="15" customHeight="1">
      <c r="B1961" s="499" t="s">
        <v>5</v>
      </c>
      <c r="C1961" s="487" t="s">
        <v>6</v>
      </c>
      <c r="D1961" s="499" t="s">
        <v>7</v>
      </c>
      <c r="E1961" s="499"/>
      <c r="F1961" s="499"/>
      <c r="G1961" s="492" t="s">
        <v>8</v>
      </c>
      <c r="N1961" t="str">
        <f t="shared" si="206"/>
        <v>Komputer</v>
      </c>
    </row>
    <row r="1962" spans="1:18">
      <c r="B1962" s="499"/>
      <c r="C1962" s="488"/>
      <c r="D1962" s="254" t="s">
        <v>9</v>
      </c>
      <c r="E1962" s="254" t="s">
        <v>10</v>
      </c>
      <c r="F1962" s="254" t="s">
        <v>11</v>
      </c>
      <c r="G1962" s="492"/>
      <c r="N1962" t="str">
        <f t="shared" si="206"/>
        <v>Komputer</v>
      </c>
    </row>
    <row r="1963" spans="1:18">
      <c r="B1963" s="267">
        <v>46024</v>
      </c>
      <c r="C1963" s="257">
        <v>115000</v>
      </c>
      <c r="D1963" s="258">
        <v>14</v>
      </c>
      <c r="E1963" s="258"/>
      <c r="F1963" s="258">
        <f>D1963-E1963</f>
        <v>14</v>
      </c>
      <c r="G1963" s="257">
        <f>C1963*D1963</f>
        <v>1610000</v>
      </c>
      <c r="N1963" t="str">
        <f t="shared" si="206"/>
        <v>Komputer</v>
      </c>
    </row>
    <row r="1964" spans="1:18">
      <c r="B1964" s="267"/>
      <c r="C1964" s="257">
        <v>96000</v>
      </c>
      <c r="D1964" s="266">
        <v>6</v>
      </c>
      <c r="E1964" s="258"/>
      <c r="F1964" s="258"/>
      <c r="G1964" s="272">
        <f t="shared" ref="G1964:G1975" si="207">C1964*D1964</f>
        <v>576000</v>
      </c>
      <c r="N1964" t="str">
        <f t="shared" si="206"/>
        <v>Komputer</v>
      </c>
    </row>
    <row r="1965" spans="1:18">
      <c r="B1965" s="267"/>
      <c r="C1965" s="257"/>
      <c r="D1965" s="266"/>
      <c r="E1965" s="258"/>
      <c r="F1965" s="258"/>
      <c r="G1965" s="272">
        <f t="shared" si="207"/>
        <v>0</v>
      </c>
      <c r="N1965" t="str">
        <f t="shared" si="206"/>
        <v>Komputer</v>
      </c>
    </row>
    <row r="1966" spans="1:18">
      <c r="B1966" s="428">
        <v>46077</v>
      </c>
      <c r="C1966" s="257">
        <v>144000.33300000001</v>
      </c>
      <c r="D1966" s="258">
        <v>3</v>
      </c>
      <c r="E1966" s="258">
        <v>3</v>
      </c>
      <c r="F1966" s="258"/>
      <c r="G1966" s="272">
        <f t="shared" si="207"/>
        <v>432000.99900000007</v>
      </c>
      <c r="N1966" t="str">
        <f t="shared" si="206"/>
        <v>Komputer</v>
      </c>
    </row>
    <row r="1967" spans="1:18">
      <c r="B1967" s="267"/>
      <c r="C1967" s="257"/>
      <c r="D1967" s="266"/>
      <c r="E1967" s="258"/>
      <c r="F1967" s="258"/>
      <c r="G1967" s="272">
        <f t="shared" si="207"/>
        <v>0</v>
      </c>
      <c r="N1967" t="str">
        <f t="shared" si="206"/>
        <v>Komputer</v>
      </c>
    </row>
    <row r="1968" spans="1:18">
      <c r="B1968" s="256"/>
      <c r="C1968" s="257"/>
      <c r="D1968" s="258"/>
      <c r="E1968" s="258"/>
      <c r="F1968" s="258"/>
      <c r="G1968" s="272">
        <f t="shared" si="207"/>
        <v>0</v>
      </c>
      <c r="L1968">
        <v>3</v>
      </c>
      <c r="M1968">
        <v>102703</v>
      </c>
      <c r="N1968" t="str">
        <f t="shared" si="206"/>
        <v>Komputer</v>
      </c>
      <c r="O1968" s="469">
        <v>0.11</v>
      </c>
      <c r="P1968" t="e">
        <f>#REF!*O1968</f>
        <v>#REF!</v>
      </c>
      <c r="Q1968" t="e">
        <f>#REF!+P1968</f>
        <v>#REF!</v>
      </c>
      <c r="R1968" t="e">
        <f>Q1968/3</f>
        <v>#REF!</v>
      </c>
    </row>
    <row r="1969" spans="2:18">
      <c r="B1969" s="256"/>
      <c r="C1969" s="257"/>
      <c r="D1969" s="258"/>
      <c r="E1969" s="258"/>
      <c r="F1969" s="258"/>
      <c r="G1969" s="272"/>
      <c r="L1969">
        <v>9</v>
      </c>
      <c r="M1969">
        <v>102703</v>
      </c>
      <c r="N1969" t="str">
        <f t="shared" si="206"/>
        <v>Komputer</v>
      </c>
      <c r="O1969" s="469">
        <v>0.11</v>
      </c>
      <c r="P1969" t="e">
        <f>#REF!*O1969</f>
        <v>#REF!</v>
      </c>
      <c r="Q1969" t="e">
        <f>#REF!+P1969</f>
        <v>#REF!</v>
      </c>
      <c r="R1969" t="e">
        <f>Q1969/L1969</f>
        <v>#REF!</v>
      </c>
    </row>
    <row r="1970" spans="2:18">
      <c r="B1970" s="267"/>
      <c r="C1970" s="257"/>
      <c r="D1970" s="258"/>
      <c r="E1970" s="258"/>
      <c r="F1970" s="258"/>
      <c r="G1970" s="272">
        <f t="shared" si="207"/>
        <v>0</v>
      </c>
      <c r="N1970" t="str">
        <f t="shared" si="206"/>
        <v>Komputer</v>
      </c>
      <c r="Q1970" t="e">
        <f>SUM(Q1968:Q1969)</f>
        <v>#REF!</v>
      </c>
    </row>
    <row r="1971" spans="2:18">
      <c r="B1971" s="267"/>
      <c r="C1971" s="257"/>
      <c r="D1971" s="258"/>
      <c r="E1971" s="258"/>
      <c r="F1971" s="258"/>
      <c r="G1971" s="272">
        <f t="shared" si="207"/>
        <v>0</v>
      </c>
      <c r="N1971" t="str">
        <f t="shared" si="206"/>
        <v>Komputer</v>
      </c>
    </row>
    <row r="1972" spans="2:18">
      <c r="B1972" s="256"/>
      <c r="C1972" s="257"/>
      <c r="D1972" s="266"/>
      <c r="E1972" s="258"/>
      <c r="F1972" s="258"/>
      <c r="G1972" s="272">
        <f t="shared" si="207"/>
        <v>0</v>
      </c>
      <c r="N1972" t="str">
        <f t="shared" si="206"/>
        <v>Komputer</v>
      </c>
    </row>
    <row r="1973" spans="2:18">
      <c r="B1973" s="256"/>
      <c r="C1973" s="257"/>
      <c r="D1973" s="266"/>
      <c r="E1973" s="273"/>
      <c r="F1973" s="258"/>
      <c r="G1973" s="272">
        <f t="shared" si="207"/>
        <v>0</v>
      </c>
      <c r="N1973" t="str">
        <f t="shared" si="206"/>
        <v>Komputer</v>
      </c>
    </row>
    <row r="1974" spans="2:18">
      <c r="B1974" s="267"/>
      <c r="C1974" s="83"/>
      <c r="D1974" s="266"/>
      <c r="E1974" s="273"/>
      <c r="F1974" s="258"/>
      <c r="G1974" s="272">
        <f t="shared" si="207"/>
        <v>0</v>
      </c>
      <c r="N1974" t="str">
        <f t="shared" si="206"/>
        <v>Komputer</v>
      </c>
    </row>
    <row r="1975" spans="2:18">
      <c r="B1975" s="256"/>
      <c r="C1975" s="83"/>
      <c r="D1975" s="273"/>
      <c r="E1975" s="273"/>
      <c r="F1975" s="258"/>
      <c r="G1975" s="272">
        <f t="shared" si="207"/>
        <v>0</v>
      </c>
      <c r="N1975" t="str">
        <f t="shared" si="206"/>
        <v>Komputer</v>
      </c>
    </row>
    <row r="1976" spans="2:18">
      <c r="B1976" s="256"/>
      <c r="C1976" s="83"/>
      <c r="D1976" s="273"/>
      <c r="E1976" s="273"/>
      <c r="F1976" s="258"/>
      <c r="G1976" s="272"/>
      <c r="N1976" t="str">
        <f t="shared" si="206"/>
        <v>Komputer</v>
      </c>
    </row>
    <row r="1977" spans="2:18">
      <c r="B1977" s="256"/>
      <c r="C1977" s="83"/>
      <c r="D1977" s="273"/>
      <c r="E1977" s="273"/>
      <c r="F1977" s="258"/>
      <c r="G1977" s="272">
        <f>C1977*D1977</f>
        <v>0</v>
      </c>
      <c r="N1977" t="str">
        <f t="shared" si="206"/>
        <v>Komputer</v>
      </c>
    </row>
    <row r="1978" spans="2:18">
      <c r="B1978" s="311"/>
      <c r="C1978" s="96"/>
      <c r="D1978" s="303"/>
      <c r="E1978" s="303"/>
      <c r="F1978" s="268">
        <f>D1978+F1977-E1978</f>
        <v>0</v>
      </c>
      <c r="G1978" s="289">
        <f t="shared" ref="G1978:G1980" si="208">C1978*D1978</f>
        <v>0</v>
      </c>
      <c r="N1978" t="str">
        <f t="shared" si="206"/>
        <v>Komputer</v>
      </c>
    </row>
    <row r="1979" spans="2:18">
      <c r="B1979" s="311"/>
      <c r="C1979" s="83"/>
      <c r="D1979" s="303"/>
      <c r="E1979" s="303"/>
      <c r="F1979" s="268">
        <f>D1979+F1978-E1979</f>
        <v>0</v>
      </c>
      <c r="G1979" s="289">
        <f t="shared" si="208"/>
        <v>0</v>
      </c>
      <c r="N1979" t="str">
        <f t="shared" si="206"/>
        <v>Komputer</v>
      </c>
    </row>
    <row r="1980" spans="2:18">
      <c r="B1980" s="311"/>
      <c r="C1980" s="96"/>
      <c r="D1980" s="303"/>
      <c r="E1980" s="303"/>
      <c r="F1980" s="268">
        <f>D1980+F1979-E1980</f>
        <v>0</v>
      </c>
      <c r="G1980" s="289">
        <f t="shared" si="208"/>
        <v>0</v>
      </c>
      <c r="N1980" t="str">
        <f t="shared" si="206"/>
        <v>Komputer</v>
      </c>
    </row>
    <row r="1981" spans="2:18">
      <c r="B1981" s="493" t="s">
        <v>16</v>
      </c>
      <c r="C1981" s="494"/>
      <c r="D1981" s="276">
        <f>SUM(D1963:D1980)</f>
        <v>23</v>
      </c>
      <c r="E1981" s="276">
        <f>SUM(E1964:E1979)</f>
        <v>3</v>
      </c>
      <c r="F1981" s="276">
        <f>D1981-E1981</f>
        <v>20</v>
      </c>
      <c r="G1981" s="277">
        <f>SUM(G1963:G1980)</f>
        <v>2618000.9989999998</v>
      </c>
      <c r="N1981" t="str">
        <f t="shared" si="206"/>
        <v>Komputer</v>
      </c>
    </row>
    <row r="1982" spans="2:18">
      <c r="N1982" t="str">
        <f t="shared" si="206"/>
        <v>Komputer</v>
      </c>
    </row>
    <row r="1983" spans="2:18">
      <c r="B1983" s="493" t="s">
        <v>18</v>
      </c>
      <c r="C1983" s="495"/>
      <c r="D1983" s="495"/>
      <c r="E1983" s="494"/>
      <c r="F1983" s="276" t="s">
        <v>19</v>
      </c>
      <c r="G1983" s="279" t="s">
        <v>20</v>
      </c>
      <c r="N1983" t="str">
        <f t="shared" si="206"/>
        <v>Komputer</v>
      </c>
    </row>
    <row r="1984" spans="2:18">
      <c r="B1984" s="496" t="str">
        <f>B1944</f>
        <v>Saldo Awal 2  Jan 2026</v>
      </c>
      <c r="C1984" s="497"/>
      <c r="D1984" s="497"/>
      <c r="E1984" s="498"/>
      <c r="F1984" s="276">
        <v>20</v>
      </c>
      <c r="G1984" s="277">
        <f>SUM(G1963:G1964)</f>
        <v>2186000</v>
      </c>
      <c r="N1984" t="str">
        <f t="shared" si="206"/>
        <v>Komputer</v>
      </c>
    </row>
    <row r="1985" spans="1:14">
      <c r="B1985" s="496" t="s">
        <v>466</v>
      </c>
      <c r="C1985" s="497"/>
      <c r="D1985" s="497"/>
      <c r="E1985" s="498"/>
      <c r="F1985" s="276">
        <f>D1981-F1984</f>
        <v>3</v>
      </c>
      <c r="G1985" s="277">
        <f>G1981-G1984</f>
        <v>432000.99899999984</v>
      </c>
      <c r="N1985" t="str">
        <f t="shared" si="206"/>
        <v>Komputer</v>
      </c>
    </row>
    <row r="1986" spans="1:14">
      <c r="B1986" s="496" t="str">
        <f>B1946</f>
        <v>Saldo Akhir 31 Maret 2026</v>
      </c>
      <c r="C1986" s="497"/>
      <c r="D1986" s="497"/>
      <c r="E1986" s="498"/>
      <c r="F1986" s="280">
        <f>SUM(B1989:B1992)</f>
        <v>20</v>
      </c>
      <c r="G1986" s="281">
        <f>SUM(D1989:E1992)</f>
        <v>2186000</v>
      </c>
      <c r="N1986" t="str">
        <f t="shared" si="206"/>
        <v>Komputer</v>
      </c>
    </row>
    <row r="1987" spans="1:14">
      <c r="B1987" s="282" t="s">
        <v>465</v>
      </c>
      <c r="C1987" s="283"/>
      <c r="D1987" s="283"/>
      <c r="E1987" s="284"/>
      <c r="F1987" s="285"/>
      <c r="G1987" s="286"/>
      <c r="N1987" t="str">
        <f t="shared" si="206"/>
        <v>Komputer</v>
      </c>
    </row>
    <row r="1988" spans="1:14" ht="30">
      <c r="B1988" s="255" t="s">
        <v>22</v>
      </c>
      <c r="C1988" s="254" t="s">
        <v>23</v>
      </c>
      <c r="D1988" s="499" t="s">
        <v>20</v>
      </c>
      <c r="E1988" s="499"/>
      <c r="F1988" s="287"/>
      <c r="G1988" s="288"/>
      <c r="N1988" t="str">
        <f t="shared" si="206"/>
        <v>Komputer</v>
      </c>
    </row>
    <row r="1989" spans="1:14">
      <c r="B1989" s="268">
        <v>14</v>
      </c>
      <c r="C1989" s="257">
        <v>115000</v>
      </c>
      <c r="D1989" s="500">
        <f>B1989*C1989</f>
        <v>1610000</v>
      </c>
      <c r="E1989" s="500"/>
      <c r="F1989" s="285"/>
      <c r="G1989" s="286"/>
      <c r="N1989" t="str">
        <f t="shared" si="206"/>
        <v>Komputer</v>
      </c>
    </row>
    <row r="1990" spans="1:14">
      <c r="B1990" s="268">
        <v>6</v>
      </c>
      <c r="C1990" s="257">
        <v>96000</v>
      </c>
      <c r="D1990" s="500">
        <f t="shared" ref="D1990:D1992" si="209">B1990*C1990</f>
        <v>576000</v>
      </c>
      <c r="E1990" s="500"/>
      <c r="F1990" s="285"/>
      <c r="G1990" s="286"/>
      <c r="N1990" t="str">
        <f t="shared" si="206"/>
        <v>Komputer</v>
      </c>
    </row>
    <row r="1991" spans="1:14">
      <c r="B1991" s="268"/>
      <c r="C1991" s="289"/>
      <c r="D1991" s="500">
        <f t="shared" si="209"/>
        <v>0</v>
      </c>
      <c r="E1991" s="500"/>
      <c r="F1991" s="285"/>
      <c r="G1991" s="286"/>
      <c r="N1991" t="str">
        <f t="shared" si="206"/>
        <v>Komputer</v>
      </c>
    </row>
    <row r="1992" spans="1:14">
      <c r="B1992" s="268"/>
      <c r="C1992" s="289"/>
      <c r="D1992" s="500">
        <f t="shared" si="209"/>
        <v>0</v>
      </c>
      <c r="E1992" s="500"/>
      <c r="F1992" s="285"/>
      <c r="G1992" s="286"/>
      <c r="N1992" t="str">
        <f t="shared" si="206"/>
        <v>Komputer</v>
      </c>
    </row>
    <row r="1993" spans="1:14">
      <c r="B1993" s="501" t="s">
        <v>24</v>
      </c>
      <c r="C1993" s="501"/>
      <c r="D1993" s="501"/>
      <c r="E1993" s="501"/>
      <c r="F1993" s="276">
        <f>F1984+F1985-F1986</f>
        <v>3</v>
      </c>
      <c r="G1993" s="277">
        <f>G1984+G1985-G1986</f>
        <v>432000.99899999984</v>
      </c>
      <c r="N1993" t="str">
        <f t="shared" si="206"/>
        <v>Komputer</v>
      </c>
    </row>
    <row r="1994" spans="1:14">
      <c r="N1994" t="str">
        <f t="shared" si="206"/>
        <v>Komputer</v>
      </c>
    </row>
    <row r="1995" spans="1:14">
      <c r="N1995" t="str">
        <f t="shared" si="206"/>
        <v>Komputer</v>
      </c>
    </row>
    <row r="1996" spans="1:14">
      <c r="B1996" s="502" t="s">
        <v>0</v>
      </c>
      <c r="C1996" s="502"/>
      <c r="D1996" s="502"/>
      <c r="E1996" s="502"/>
      <c r="F1996" s="502"/>
      <c r="G1996" s="502"/>
      <c r="N1996" t="str">
        <f t="shared" si="206"/>
        <v>Komputer</v>
      </c>
    </row>
    <row r="1997" spans="1:14">
      <c r="N1997" t="str">
        <f t="shared" si="206"/>
        <v>Komputer</v>
      </c>
    </row>
    <row r="1998" spans="1:14">
      <c r="A1998" s="250">
        <v>54</v>
      </c>
      <c r="B1998" s="252" t="s">
        <v>1</v>
      </c>
      <c r="C1998" s="253" t="str">
        <f>'Rekap Master'!B63</f>
        <v xml:space="preserve">Flashdisk 16 Gb </v>
      </c>
      <c r="G1998" s="253"/>
      <c r="N1998" t="s">
        <v>526</v>
      </c>
    </row>
    <row r="1999" spans="1:14">
      <c r="B1999" s="252" t="s">
        <v>3</v>
      </c>
      <c r="C1999" s="308" t="s">
        <v>27</v>
      </c>
      <c r="G1999" s="253"/>
      <c r="N1999" t="str">
        <f t="shared" ref="N1999:N2030" si="210">N1998</f>
        <v>Komputer</v>
      </c>
    </row>
    <row r="2000" spans="1:14">
      <c r="G2000" s="253"/>
      <c r="N2000" t="str">
        <f t="shared" si="210"/>
        <v>Komputer</v>
      </c>
    </row>
    <row r="2001" spans="2:14" ht="15" customHeight="1">
      <c r="B2001" s="499" t="s">
        <v>5</v>
      </c>
      <c r="C2001" s="487" t="s">
        <v>6</v>
      </c>
      <c r="D2001" s="489" t="s">
        <v>7</v>
      </c>
      <c r="E2001" s="490"/>
      <c r="F2001" s="491"/>
      <c r="G2001" s="492" t="s">
        <v>8</v>
      </c>
      <c r="N2001" t="str">
        <f t="shared" si="210"/>
        <v>Komputer</v>
      </c>
    </row>
    <row r="2002" spans="2:14">
      <c r="B2002" s="499"/>
      <c r="C2002" s="488"/>
      <c r="D2002" s="254" t="s">
        <v>9</v>
      </c>
      <c r="E2002" s="254" t="s">
        <v>10</v>
      </c>
      <c r="F2002" s="254" t="s">
        <v>11</v>
      </c>
      <c r="G2002" s="492"/>
      <c r="N2002" t="str">
        <f t="shared" si="210"/>
        <v>Komputer</v>
      </c>
    </row>
    <row r="2003" spans="2:14">
      <c r="B2003" s="267">
        <v>46024</v>
      </c>
      <c r="C2003" s="257"/>
      <c r="D2003" s="258"/>
      <c r="E2003" s="258"/>
      <c r="F2003" s="258">
        <f>D2003-E2003</f>
        <v>0</v>
      </c>
      <c r="G2003" s="257">
        <f>C2003*D2003</f>
        <v>0</v>
      </c>
      <c r="N2003" t="str">
        <f t="shared" si="210"/>
        <v>Komputer</v>
      </c>
    </row>
    <row r="2004" spans="2:14">
      <c r="B2004" s="468">
        <v>46077</v>
      </c>
      <c r="C2004" s="257">
        <v>149850</v>
      </c>
      <c r="D2004" s="258">
        <v>1</v>
      </c>
      <c r="E2004" s="258">
        <v>1</v>
      </c>
      <c r="F2004" s="258"/>
      <c r="G2004" s="257">
        <f>C2004*D2004</f>
        <v>149850</v>
      </c>
      <c r="N2004" t="str">
        <f t="shared" si="210"/>
        <v>Komputer</v>
      </c>
    </row>
    <row r="2005" spans="2:14">
      <c r="B2005" s="267"/>
      <c r="C2005" s="257"/>
      <c r="D2005" s="268"/>
      <c r="E2005" s="258"/>
      <c r="F2005" s="258"/>
      <c r="G2005" s="257">
        <f t="shared" ref="G2005:G2006" si="211">C2005*D2005</f>
        <v>0</v>
      </c>
      <c r="N2005" t="str">
        <f t="shared" si="210"/>
        <v>Komputer</v>
      </c>
    </row>
    <row r="2006" spans="2:14">
      <c r="B2006" s="298"/>
      <c r="C2006" s="81"/>
      <c r="D2006" s="303"/>
      <c r="E2006" s="304"/>
      <c r="F2006" s="268"/>
      <c r="G2006" s="289">
        <f t="shared" si="211"/>
        <v>0</v>
      </c>
      <c r="N2006" t="str">
        <f t="shared" si="210"/>
        <v>Komputer</v>
      </c>
    </row>
    <row r="2007" spans="2:14">
      <c r="B2007" s="298"/>
      <c r="C2007" s="81"/>
      <c r="D2007" s="303"/>
      <c r="E2007" s="304"/>
      <c r="F2007" s="268"/>
      <c r="G2007" s="289"/>
      <c r="N2007" t="str">
        <f t="shared" si="210"/>
        <v>Komputer</v>
      </c>
    </row>
    <row r="2008" spans="2:14">
      <c r="B2008" s="298"/>
      <c r="C2008" s="81"/>
      <c r="D2008" s="303"/>
      <c r="E2008" s="303"/>
      <c r="F2008" s="268">
        <f>D2008+F2006-E2008</f>
        <v>0</v>
      </c>
      <c r="G2008" s="289">
        <f t="shared" ref="G2008:G2013" si="212">C2008*D2008</f>
        <v>0</v>
      </c>
      <c r="N2008" t="str">
        <f t="shared" si="210"/>
        <v>Komputer</v>
      </c>
    </row>
    <row r="2009" spans="2:14" ht="18.75">
      <c r="B2009" s="395"/>
      <c r="C2009" s="83"/>
      <c r="D2009" s="303"/>
      <c r="E2009" s="303"/>
      <c r="F2009" s="268">
        <f>D2009+F2008-E2009</f>
        <v>0</v>
      </c>
      <c r="G2009" s="289">
        <f t="shared" si="212"/>
        <v>0</v>
      </c>
      <c r="N2009" t="str">
        <f t="shared" si="210"/>
        <v>Komputer</v>
      </c>
    </row>
    <row r="2010" spans="2:14">
      <c r="B2010" s="311"/>
      <c r="C2010" s="96"/>
      <c r="D2010" s="303"/>
      <c r="E2010" s="303"/>
      <c r="F2010" s="268">
        <f>D2010+F2009-E2010</f>
        <v>0</v>
      </c>
      <c r="G2010" s="289">
        <f t="shared" si="212"/>
        <v>0</v>
      </c>
      <c r="N2010" t="str">
        <f t="shared" si="210"/>
        <v>Komputer</v>
      </c>
    </row>
    <row r="2011" spans="2:14">
      <c r="B2011" s="311"/>
      <c r="C2011" s="96"/>
      <c r="D2011" s="303"/>
      <c r="E2011" s="303"/>
      <c r="F2011" s="268">
        <f>D2011+F2010-E2011</f>
        <v>0</v>
      </c>
      <c r="G2011" s="289">
        <f t="shared" si="212"/>
        <v>0</v>
      </c>
      <c r="N2011" t="str">
        <f t="shared" si="210"/>
        <v>Komputer</v>
      </c>
    </row>
    <row r="2012" spans="2:14">
      <c r="B2012" s="311"/>
      <c r="C2012" s="83"/>
      <c r="D2012" s="303"/>
      <c r="E2012" s="303"/>
      <c r="F2012" s="268">
        <f>D2012+F2011-E2012</f>
        <v>0</v>
      </c>
      <c r="G2012" s="289">
        <f t="shared" si="212"/>
        <v>0</v>
      </c>
      <c r="N2012" t="str">
        <f t="shared" si="210"/>
        <v>Komputer</v>
      </c>
    </row>
    <row r="2013" spans="2:14">
      <c r="B2013" s="311"/>
      <c r="C2013" s="96"/>
      <c r="D2013" s="303"/>
      <c r="E2013" s="303"/>
      <c r="F2013" s="268">
        <f>D2013+F2012-E2013</f>
        <v>0</v>
      </c>
      <c r="G2013" s="289">
        <f t="shared" si="212"/>
        <v>0</v>
      </c>
      <c r="N2013" t="str">
        <f t="shared" si="210"/>
        <v>Komputer</v>
      </c>
    </row>
    <row r="2014" spans="2:14">
      <c r="B2014" s="493" t="s">
        <v>16</v>
      </c>
      <c r="C2014" s="494"/>
      <c r="D2014" s="276">
        <f>SUM(D2003:D2013)</f>
        <v>1</v>
      </c>
      <c r="E2014" s="276">
        <f>SUM(E2003:E2012)</f>
        <v>1</v>
      </c>
      <c r="F2014" s="276">
        <f>D2014-E2014</f>
        <v>0</v>
      </c>
      <c r="G2014" s="277">
        <f>SUM(G2003:G2013)</f>
        <v>149850</v>
      </c>
      <c r="N2014" t="str">
        <f t="shared" si="210"/>
        <v>Komputer</v>
      </c>
    </row>
    <row r="2015" spans="2:14">
      <c r="N2015" t="str">
        <f t="shared" si="210"/>
        <v>Komputer</v>
      </c>
    </row>
    <row r="2016" spans="2:14">
      <c r="B2016" s="493" t="s">
        <v>18</v>
      </c>
      <c r="C2016" s="495"/>
      <c r="D2016" s="495"/>
      <c r="E2016" s="494"/>
      <c r="F2016" s="276" t="s">
        <v>19</v>
      </c>
      <c r="G2016" s="279" t="s">
        <v>20</v>
      </c>
      <c r="N2016" t="str">
        <f t="shared" si="210"/>
        <v>Komputer</v>
      </c>
    </row>
    <row r="2017" spans="1:14">
      <c r="B2017" s="496" t="str">
        <f>B1984</f>
        <v>Saldo Awal 2  Jan 2026</v>
      </c>
      <c r="C2017" s="497"/>
      <c r="D2017" s="497"/>
      <c r="E2017" s="498"/>
      <c r="F2017" s="276">
        <f>D2003</f>
        <v>0</v>
      </c>
      <c r="G2017" s="277">
        <f>G2003</f>
        <v>0</v>
      </c>
      <c r="N2017" t="str">
        <f t="shared" si="210"/>
        <v>Komputer</v>
      </c>
    </row>
    <row r="2018" spans="1:14">
      <c r="B2018" s="496" t="s">
        <v>317</v>
      </c>
      <c r="C2018" s="497"/>
      <c r="D2018" s="497"/>
      <c r="E2018" s="498"/>
      <c r="F2018" s="276">
        <f>D2014-F2017</f>
        <v>1</v>
      </c>
      <c r="G2018" s="277">
        <f>G2014-G2017</f>
        <v>149850</v>
      </c>
      <c r="N2018" t="str">
        <f t="shared" si="210"/>
        <v>Komputer</v>
      </c>
    </row>
    <row r="2019" spans="1:14">
      <c r="B2019" s="496" t="str">
        <f>B1986</f>
        <v>Saldo Akhir 31 Maret 2026</v>
      </c>
      <c r="C2019" s="497"/>
      <c r="D2019" s="497"/>
      <c r="E2019" s="498"/>
      <c r="F2019" s="280">
        <f>SUM(B2022:B2025)</f>
        <v>0</v>
      </c>
      <c r="G2019" s="281">
        <f>SUM(D2022:E2025)</f>
        <v>0</v>
      </c>
      <c r="N2019" t="str">
        <f t="shared" si="210"/>
        <v>Komputer</v>
      </c>
    </row>
    <row r="2020" spans="1:14">
      <c r="B2020" s="282" t="s">
        <v>465</v>
      </c>
      <c r="C2020" s="283"/>
      <c r="D2020" s="283"/>
      <c r="E2020" s="284"/>
      <c r="F2020" s="285"/>
      <c r="G2020" s="286"/>
      <c r="N2020" t="str">
        <f t="shared" si="210"/>
        <v>Komputer</v>
      </c>
    </row>
    <row r="2021" spans="1:14" ht="30">
      <c r="B2021" s="255" t="s">
        <v>22</v>
      </c>
      <c r="C2021" s="254" t="s">
        <v>23</v>
      </c>
      <c r="D2021" s="499" t="s">
        <v>20</v>
      </c>
      <c r="E2021" s="499"/>
      <c r="F2021" s="287"/>
      <c r="G2021" s="288"/>
      <c r="N2021" t="str">
        <f t="shared" si="210"/>
        <v>Komputer</v>
      </c>
    </row>
    <row r="2022" spans="1:14">
      <c r="B2022" s="268">
        <f>F2014</f>
        <v>0</v>
      </c>
      <c r="C2022" s="257"/>
      <c r="D2022" s="500">
        <f>B2022*C2022</f>
        <v>0</v>
      </c>
      <c r="E2022" s="500"/>
      <c r="F2022" s="285"/>
      <c r="G2022" s="286"/>
      <c r="N2022" t="str">
        <f t="shared" si="210"/>
        <v>Komputer</v>
      </c>
    </row>
    <row r="2023" spans="1:14">
      <c r="B2023" s="268"/>
      <c r="C2023" s="289"/>
      <c r="D2023" s="500"/>
      <c r="E2023" s="500"/>
      <c r="F2023" s="285"/>
      <c r="G2023" s="286"/>
      <c r="N2023" t="str">
        <f t="shared" si="210"/>
        <v>Komputer</v>
      </c>
    </row>
    <row r="2024" spans="1:14">
      <c r="B2024" s="268"/>
      <c r="C2024" s="289"/>
      <c r="D2024" s="500">
        <f t="shared" ref="D2024:D2025" si="213">B2024*C2024</f>
        <v>0</v>
      </c>
      <c r="E2024" s="500"/>
      <c r="F2024" s="285"/>
      <c r="G2024" s="286"/>
      <c r="N2024" t="str">
        <f t="shared" si="210"/>
        <v>Komputer</v>
      </c>
    </row>
    <row r="2025" spans="1:14">
      <c r="B2025" s="268"/>
      <c r="C2025" s="289"/>
      <c r="D2025" s="500">
        <f t="shared" si="213"/>
        <v>0</v>
      </c>
      <c r="E2025" s="500"/>
      <c r="F2025" s="285"/>
      <c r="G2025" s="286"/>
      <c r="N2025" t="str">
        <f t="shared" si="210"/>
        <v>Komputer</v>
      </c>
    </row>
    <row r="2026" spans="1:14">
      <c r="B2026" s="501" t="s">
        <v>24</v>
      </c>
      <c r="C2026" s="501"/>
      <c r="D2026" s="501"/>
      <c r="E2026" s="501"/>
      <c r="F2026" s="276">
        <f>F2017+F2018-F2019</f>
        <v>1</v>
      </c>
      <c r="G2026" s="277">
        <f>G2017+G2018-G2019</f>
        <v>149850</v>
      </c>
      <c r="N2026" t="str">
        <f t="shared" si="210"/>
        <v>Komputer</v>
      </c>
    </row>
    <row r="2027" spans="1:14">
      <c r="N2027" t="str">
        <f t="shared" si="210"/>
        <v>Komputer</v>
      </c>
    </row>
    <row r="2028" spans="1:14">
      <c r="N2028" t="str">
        <f t="shared" si="210"/>
        <v>Komputer</v>
      </c>
    </row>
    <row r="2029" spans="1:14">
      <c r="B2029" s="502" t="s">
        <v>0</v>
      </c>
      <c r="C2029" s="502"/>
      <c r="D2029" s="502"/>
      <c r="E2029" s="502"/>
      <c r="F2029" s="502"/>
      <c r="G2029" s="502"/>
      <c r="N2029" t="str">
        <f t="shared" si="210"/>
        <v>Komputer</v>
      </c>
    </row>
    <row r="2030" spans="1:14">
      <c r="N2030" t="str">
        <f t="shared" si="210"/>
        <v>Komputer</v>
      </c>
    </row>
    <row r="2031" spans="1:14">
      <c r="A2031" s="250">
        <v>55</v>
      </c>
      <c r="B2031" s="252" t="s">
        <v>1</v>
      </c>
      <c r="C2031" s="253" t="str">
        <f>'Rekap Master'!B64</f>
        <v>Isi Staples MAX 10</v>
      </c>
      <c r="G2031" s="253"/>
      <c r="N2031" t="s">
        <v>524</v>
      </c>
    </row>
    <row r="2032" spans="1:14">
      <c r="B2032" s="252" t="s">
        <v>3</v>
      </c>
      <c r="C2032" s="308" t="s">
        <v>25</v>
      </c>
      <c r="G2032" s="253"/>
      <c r="N2032" t="str">
        <f t="shared" ref="N2032:N2077" si="214">N2031</f>
        <v>ATK</v>
      </c>
    </row>
    <row r="2033" spans="2:14">
      <c r="G2033" s="253"/>
      <c r="N2033" t="str">
        <f t="shared" si="214"/>
        <v>ATK</v>
      </c>
    </row>
    <row r="2034" spans="2:14" ht="15" customHeight="1">
      <c r="B2034" s="499" t="s">
        <v>5</v>
      </c>
      <c r="C2034" s="487" t="s">
        <v>6</v>
      </c>
      <c r="D2034" s="489" t="s">
        <v>7</v>
      </c>
      <c r="E2034" s="490"/>
      <c r="F2034" s="491"/>
      <c r="G2034" s="492" t="s">
        <v>8</v>
      </c>
      <c r="N2034" t="str">
        <f t="shared" si="214"/>
        <v>ATK</v>
      </c>
    </row>
    <row r="2035" spans="2:14">
      <c r="B2035" s="499"/>
      <c r="C2035" s="488"/>
      <c r="D2035" s="254" t="s">
        <v>9</v>
      </c>
      <c r="E2035" s="254" t="s">
        <v>10</v>
      </c>
      <c r="F2035" s="254" t="s">
        <v>11</v>
      </c>
      <c r="G2035" s="492"/>
      <c r="N2035" t="str">
        <f t="shared" si="214"/>
        <v>ATK</v>
      </c>
    </row>
    <row r="2036" spans="2:14">
      <c r="B2036" s="267">
        <v>46024</v>
      </c>
      <c r="C2036" s="257">
        <v>3500</v>
      </c>
      <c r="D2036" s="258">
        <v>5</v>
      </c>
      <c r="E2036" s="258"/>
      <c r="F2036" s="258">
        <f>D2036-E2036</f>
        <v>5</v>
      </c>
      <c r="G2036" s="257">
        <f>C2036*D2036</f>
        <v>17500</v>
      </c>
      <c r="N2036" t="str">
        <f t="shared" si="214"/>
        <v>ATK</v>
      </c>
    </row>
    <row r="2037" spans="2:14">
      <c r="B2037" s="267"/>
      <c r="C2037" s="257"/>
      <c r="D2037" s="268"/>
      <c r="E2037" s="258"/>
      <c r="F2037" s="358"/>
      <c r="G2037" s="289">
        <f>C2037*D2037</f>
        <v>0</v>
      </c>
      <c r="N2037" t="str">
        <f t="shared" si="214"/>
        <v>ATK</v>
      </c>
    </row>
    <row r="2038" spans="2:14">
      <c r="B2038" s="407"/>
      <c r="C2038" s="257"/>
      <c r="D2038" s="261"/>
      <c r="E2038" s="261"/>
      <c r="F2038" s="301"/>
      <c r="G2038" s="262">
        <f>C2038*D2038</f>
        <v>0</v>
      </c>
      <c r="N2038" t="str">
        <f t="shared" si="214"/>
        <v>ATK</v>
      </c>
    </row>
    <row r="2039" spans="2:14">
      <c r="B2039" s="407"/>
      <c r="C2039" s="257"/>
      <c r="D2039" s="261"/>
      <c r="E2039" s="261"/>
      <c r="F2039" s="301"/>
      <c r="G2039" s="262">
        <f>C2039*D2039</f>
        <v>0</v>
      </c>
      <c r="N2039" t="str">
        <f t="shared" si="214"/>
        <v>ATK</v>
      </c>
    </row>
    <row r="2040" spans="2:14">
      <c r="B2040" s="428"/>
      <c r="C2040" s="257"/>
      <c r="D2040" s="261"/>
      <c r="E2040" s="258"/>
      <c r="F2040" s="258"/>
      <c r="G2040" s="262">
        <f t="shared" ref="G2040:G2053" si="215">C2040*D2040</f>
        <v>0</v>
      </c>
      <c r="N2040" t="str">
        <f t="shared" si="214"/>
        <v>ATK</v>
      </c>
    </row>
    <row r="2041" spans="2:14">
      <c r="B2041" s="256"/>
      <c r="C2041" s="257"/>
      <c r="D2041" s="258"/>
      <c r="E2041" s="258"/>
      <c r="F2041" s="258"/>
      <c r="G2041" s="262">
        <f t="shared" si="215"/>
        <v>0</v>
      </c>
      <c r="N2041" t="str">
        <f t="shared" si="214"/>
        <v>ATK</v>
      </c>
    </row>
    <row r="2042" spans="2:14">
      <c r="B2042" s="256"/>
      <c r="C2042" s="248"/>
      <c r="D2042" s="266"/>
      <c r="E2042" s="268"/>
      <c r="F2042" s="301"/>
      <c r="G2042" s="262">
        <f t="shared" si="215"/>
        <v>0</v>
      </c>
      <c r="N2042" t="str">
        <f t="shared" si="214"/>
        <v>ATK</v>
      </c>
    </row>
    <row r="2043" spans="2:14">
      <c r="B2043" s="256"/>
      <c r="C2043" s="248"/>
      <c r="D2043" s="266"/>
      <c r="E2043" s="268"/>
      <c r="F2043" s="301"/>
      <c r="G2043" s="262">
        <f t="shared" si="215"/>
        <v>0</v>
      </c>
      <c r="N2043" t="str">
        <f t="shared" si="214"/>
        <v>ATK</v>
      </c>
    </row>
    <row r="2044" spans="2:14">
      <c r="B2044" s="256"/>
      <c r="C2044" s="248"/>
      <c r="D2044" s="266"/>
      <c r="E2044" s="268"/>
      <c r="F2044" s="301"/>
      <c r="G2044" s="262">
        <f t="shared" si="215"/>
        <v>0</v>
      </c>
      <c r="N2044" t="str">
        <f t="shared" si="214"/>
        <v>ATK</v>
      </c>
    </row>
    <row r="2045" spans="2:14">
      <c r="B2045" s="256"/>
      <c r="C2045" s="248"/>
      <c r="D2045" s="266"/>
      <c r="E2045" s="268"/>
      <c r="F2045" s="301"/>
      <c r="G2045" s="262">
        <f t="shared" si="215"/>
        <v>0</v>
      </c>
      <c r="N2045" t="str">
        <f t="shared" si="214"/>
        <v>ATK</v>
      </c>
    </row>
    <row r="2046" spans="2:14">
      <c r="B2046" s="256"/>
      <c r="C2046" s="248"/>
      <c r="D2046" s="266"/>
      <c r="E2046" s="268"/>
      <c r="F2046" s="301"/>
      <c r="G2046" s="262">
        <f t="shared" si="215"/>
        <v>0</v>
      </c>
      <c r="N2046" t="str">
        <f t="shared" si="214"/>
        <v>ATK</v>
      </c>
    </row>
    <row r="2047" spans="2:14">
      <c r="B2047" s="256"/>
      <c r="C2047" s="248"/>
      <c r="D2047" s="266"/>
      <c r="E2047" s="268"/>
      <c r="F2047" s="301"/>
      <c r="G2047" s="262">
        <f t="shared" si="215"/>
        <v>0</v>
      </c>
      <c r="N2047" t="str">
        <f t="shared" si="214"/>
        <v>ATK</v>
      </c>
    </row>
    <row r="2048" spans="2:14">
      <c r="B2048" s="256"/>
      <c r="C2048" s="248"/>
      <c r="D2048" s="266"/>
      <c r="E2048" s="268"/>
      <c r="F2048" s="301"/>
      <c r="G2048" s="262">
        <f t="shared" si="215"/>
        <v>0</v>
      </c>
      <c r="N2048" t="str">
        <f t="shared" si="214"/>
        <v>ATK</v>
      </c>
    </row>
    <row r="2049" spans="2:14">
      <c r="B2049" s="256"/>
      <c r="C2049" s="96"/>
      <c r="D2049" s="266"/>
      <c r="E2049" s="273"/>
      <c r="F2049" s="301"/>
      <c r="G2049" s="396">
        <f t="shared" si="215"/>
        <v>0</v>
      </c>
      <c r="N2049" t="str">
        <f t="shared" si="214"/>
        <v>ATK</v>
      </c>
    </row>
    <row r="2050" spans="2:14">
      <c r="B2050" s="256"/>
      <c r="C2050" s="96"/>
      <c r="D2050" s="266"/>
      <c r="E2050" s="273"/>
      <c r="F2050" s="301"/>
      <c r="G2050" s="396">
        <f t="shared" si="215"/>
        <v>0</v>
      </c>
      <c r="H2050" s="100">
        <v>0</v>
      </c>
      <c r="I2050" t="s">
        <v>17</v>
      </c>
      <c r="N2050" t="str">
        <f t="shared" si="214"/>
        <v>ATK</v>
      </c>
    </row>
    <row r="2051" spans="2:14">
      <c r="B2051" s="256"/>
      <c r="C2051" s="257"/>
      <c r="D2051" s="266"/>
      <c r="E2051" s="273"/>
      <c r="F2051" s="301"/>
      <c r="G2051" s="396">
        <f t="shared" si="215"/>
        <v>0</v>
      </c>
      <c r="H2051" s="98">
        <v>5</v>
      </c>
      <c r="I2051" s="89" t="s">
        <v>12</v>
      </c>
      <c r="N2051" t="str">
        <f t="shared" si="214"/>
        <v>ATK</v>
      </c>
    </row>
    <row r="2052" spans="2:14">
      <c r="B2052" s="267"/>
      <c r="C2052" s="257"/>
      <c r="D2052" s="266"/>
      <c r="E2052" s="258"/>
      <c r="F2052" s="301"/>
      <c r="G2052" s="257">
        <f t="shared" si="215"/>
        <v>0</v>
      </c>
      <c r="H2052" s="85">
        <v>0</v>
      </c>
      <c r="I2052" s="89" t="s">
        <v>13</v>
      </c>
      <c r="N2052" t="str">
        <f t="shared" si="214"/>
        <v>ATK</v>
      </c>
    </row>
    <row r="2053" spans="2:14">
      <c r="B2053" s="256"/>
      <c r="C2053" s="96"/>
      <c r="D2053" s="271"/>
      <c r="E2053" s="258"/>
      <c r="F2053" s="301"/>
      <c r="G2053" s="289">
        <f t="shared" si="215"/>
        <v>0</v>
      </c>
      <c r="H2053" s="94">
        <v>0</v>
      </c>
      <c r="I2053" s="89" t="s">
        <v>14</v>
      </c>
      <c r="N2053" t="str">
        <f t="shared" si="214"/>
        <v>ATK</v>
      </c>
    </row>
    <row r="2054" spans="2:14">
      <c r="B2054" s="267"/>
      <c r="C2054" s="257"/>
      <c r="D2054" s="271"/>
      <c r="E2054" s="258"/>
      <c r="F2054" s="301"/>
      <c r="G2054" s="289"/>
      <c r="H2054" s="87">
        <v>0</v>
      </c>
      <c r="I2054" s="89" t="s">
        <v>15</v>
      </c>
      <c r="N2054" t="str">
        <f t="shared" si="214"/>
        <v>ATK</v>
      </c>
    </row>
    <row r="2055" spans="2:14">
      <c r="B2055" s="256"/>
      <c r="C2055" s="257"/>
      <c r="D2055" s="271"/>
      <c r="E2055" s="258"/>
      <c r="F2055" s="258"/>
      <c r="G2055" s="257"/>
      <c r="I2055" s="89"/>
      <c r="N2055" t="str">
        <f t="shared" si="214"/>
        <v>ATK</v>
      </c>
    </row>
    <row r="2056" spans="2:14">
      <c r="B2056" s="256"/>
      <c r="C2056" s="83"/>
      <c r="D2056" s="303"/>
      <c r="E2056" s="258"/>
      <c r="F2056" s="268"/>
      <c r="G2056" s="289"/>
      <c r="I2056" s="89"/>
      <c r="N2056" t="str">
        <f t="shared" si="214"/>
        <v>ATK</v>
      </c>
    </row>
    <row r="2057" spans="2:14">
      <c r="B2057" s="256"/>
      <c r="C2057" s="257"/>
      <c r="D2057" s="271"/>
      <c r="E2057" s="258"/>
      <c r="F2057" s="258"/>
      <c r="G2057" s="257"/>
      <c r="I2057" s="89"/>
      <c r="N2057" t="str">
        <f t="shared" si="214"/>
        <v>ATK</v>
      </c>
    </row>
    <row r="2058" spans="2:14">
      <c r="B2058" s="377"/>
      <c r="C2058" s="385"/>
      <c r="D2058" s="271"/>
      <c r="E2058" s="258"/>
      <c r="F2058" s="258"/>
      <c r="G2058" s="257"/>
      <c r="I2058" s="89"/>
      <c r="N2058" t="str">
        <f t="shared" si="214"/>
        <v>ATK</v>
      </c>
    </row>
    <row r="2059" spans="2:14">
      <c r="B2059" s="377"/>
      <c r="C2059" s="385"/>
      <c r="D2059" s="271"/>
      <c r="E2059" s="258"/>
      <c r="F2059" s="258"/>
      <c r="G2059" s="257"/>
      <c r="I2059" s="89"/>
      <c r="N2059" t="str">
        <f t="shared" si="214"/>
        <v>ATK</v>
      </c>
    </row>
    <row r="2060" spans="2:14">
      <c r="B2060" s="377"/>
      <c r="C2060" s="385"/>
      <c r="D2060" s="271"/>
      <c r="E2060" s="258"/>
      <c r="F2060" s="258"/>
      <c r="G2060" s="257"/>
      <c r="I2060" s="89"/>
      <c r="N2060" t="str">
        <f t="shared" si="214"/>
        <v>ATK</v>
      </c>
    </row>
    <row r="2061" spans="2:14">
      <c r="B2061" s="493" t="s">
        <v>16</v>
      </c>
      <c r="C2061" s="494"/>
      <c r="D2061" s="276">
        <f>SUM(D2036:D2057)</f>
        <v>5</v>
      </c>
      <c r="E2061" s="276">
        <f>SUM(E2037:E2057)</f>
        <v>0</v>
      </c>
      <c r="F2061" s="276">
        <f>D2061-E2061</f>
        <v>5</v>
      </c>
      <c r="G2061" s="277">
        <f>SUM(G2036:G2057)</f>
        <v>17500</v>
      </c>
      <c r="N2061" t="str">
        <f t="shared" si="214"/>
        <v>ATK</v>
      </c>
    </row>
    <row r="2062" spans="2:14">
      <c r="N2062" t="str">
        <f t="shared" si="214"/>
        <v>ATK</v>
      </c>
    </row>
    <row r="2063" spans="2:14">
      <c r="B2063" s="493" t="s">
        <v>18</v>
      </c>
      <c r="C2063" s="495"/>
      <c r="D2063" s="495"/>
      <c r="E2063" s="494"/>
      <c r="F2063" s="276" t="s">
        <v>19</v>
      </c>
      <c r="G2063" s="279" t="s">
        <v>20</v>
      </c>
      <c r="N2063" t="str">
        <f t="shared" si="214"/>
        <v>ATK</v>
      </c>
    </row>
    <row r="2064" spans="2:14">
      <c r="B2064" s="496" t="str">
        <f>B2017</f>
        <v>Saldo Awal 2  Jan 2026</v>
      </c>
      <c r="C2064" s="497"/>
      <c r="D2064" s="497"/>
      <c r="E2064" s="498"/>
      <c r="F2064" s="276">
        <f>D2036</f>
        <v>5</v>
      </c>
      <c r="G2064" s="277">
        <f>G2036</f>
        <v>17500</v>
      </c>
      <c r="N2064" t="str">
        <f t="shared" si="214"/>
        <v>ATK</v>
      </c>
    </row>
    <row r="2065" spans="1:14">
      <c r="B2065" s="496" t="s">
        <v>317</v>
      </c>
      <c r="C2065" s="497"/>
      <c r="D2065" s="497"/>
      <c r="E2065" s="498"/>
      <c r="F2065" s="276">
        <f>D2061-F2064</f>
        <v>0</v>
      </c>
      <c r="G2065" s="277">
        <f>G2061-G2064</f>
        <v>0</v>
      </c>
      <c r="N2065" t="str">
        <f t="shared" si="214"/>
        <v>ATK</v>
      </c>
    </row>
    <row r="2066" spans="1:14">
      <c r="B2066" s="496" t="str">
        <f>B2019</f>
        <v>Saldo Akhir 31 Maret 2026</v>
      </c>
      <c r="C2066" s="497"/>
      <c r="D2066" s="497"/>
      <c r="E2066" s="498"/>
      <c r="F2066" s="280">
        <f>SUM(B2069:B2072)</f>
        <v>5</v>
      </c>
      <c r="G2066" s="281">
        <f>SUM(D2069:E2072)</f>
        <v>17500</v>
      </c>
      <c r="N2066" t="str">
        <f t="shared" si="214"/>
        <v>ATK</v>
      </c>
    </row>
    <row r="2067" spans="1:14">
      <c r="B2067" s="282"/>
      <c r="C2067" s="283"/>
      <c r="D2067" s="283"/>
      <c r="E2067" s="284"/>
      <c r="F2067" s="285"/>
      <c r="G2067" s="286"/>
      <c r="N2067" t="str">
        <f t="shared" si="214"/>
        <v>ATK</v>
      </c>
    </row>
    <row r="2068" spans="1:14" ht="30">
      <c r="B2068" s="255" t="s">
        <v>22</v>
      </c>
      <c r="C2068" s="254" t="s">
        <v>23</v>
      </c>
      <c r="D2068" s="499" t="s">
        <v>20</v>
      </c>
      <c r="E2068" s="499"/>
      <c r="F2068" s="287"/>
      <c r="G2068" s="288"/>
      <c r="N2068" t="str">
        <f t="shared" si="214"/>
        <v>ATK</v>
      </c>
    </row>
    <row r="2069" spans="1:14">
      <c r="B2069" s="268">
        <f>F2061</f>
        <v>5</v>
      </c>
      <c r="C2069" s="257">
        <v>3500</v>
      </c>
      <c r="D2069" s="500">
        <f>B2069*C2069</f>
        <v>17500</v>
      </c>
      <c r="E2069" s="500"/>
      <c r="F2069" s="285"/>
      <c r="G2069" s="286"/>
      <c r="N2069" t="str">
        <f t="shared" si="214"/>
        <v>ATK</v>
      </c>
    </row>
    <row r="2070" spans="1:14">
      <c r="B2070" s="268"/>
      <c r="C2070" s="257"/>
      <c r="D2070" s="500"/>
      <c r="E2070" s="500"/>
      <c r="F2070" s="285"/>
      <c r="G2070" s="286"/>
      <c r="N2070" t="str">
        <f t="shared" si="214"/>
        <v>ATK</v>
      </c>
    </row>
    <row r="2071" spans="1:14">
      <c r="B2071" s="268"/>
      <c r="C2071" s="289"/>
      <c r="D2071" s="500">
        <f t="shared" ref="D2071:D2072" si="216">B2071*C2071</f>
        <v>0</v>
      </c>
      <c r="E2071" s="500"/>
      <c r="F2071" s="285"/>
      <c r="G2071" s="286"/>
      <c r="N2071" t="str">
        <f t="shared" si="214"/>
        <v>ATK</v>
      </c>
    </row>
    <row r="2072" spans="1:14">
      <c r="B2072" s="268"/>
      <c r="C2072" s="289"/>
      <c r="D2072" s="500">
        <f t="shared" si="216"/>
        <v>0</v>
      </c>
      <c r="E2072" s="500"/>
      <c r="F2072" s="285"/>
      <c r="G2072" s="286"/>
      <c r="N2072" t="str">
        <f t="shared" si="214"/>
        <v>ATK</v>
      </c>
    </row>
    <row r="2073" spans="1:14">
      <c r="B2073" s="501" t="s">
        <v>24</v>
      </c>
      <c r="C2073" s="501"/>
      <c r="D2073" s="501"/>
      <c r="E2073" s="501"/>
      <c r="F2073" s="276">
        <f>F2064+F2065-F2066</f>
        <v>0</v>
      </c>
      <c r="G2073" s="277">
        <f>G2064+G2065-G2066</f>
        <v>0</v>
      </c>
      <c r="N2073" t="str">
        <f t="shared" si="214"/>
        <v>ATK</v>
      </c>
    </row>
    <row r="2074" spans="1:14">
      <c r="N2074" t="str">
        <f t="shared" si="214"/>
        <v>ATK</v>
      </c>
    </row>
    <row r="2075" spans="1:14">
      <c r="N2075" t="str">
        <f t="shared" si="214"/>
        <v>ATK</v>
      </c>
    </row>
    <row r="2076" spans="1:14">
      <c r="B2076" s="502" t="s">
        <v>0</v>
      </c>
      <c r="C2076" s="502"/>
      <c r="D2076" s="502"/>
      <c r="E2076" s="502"/>
      <c r="F2076" s="502"/>
      <c r="G2076" s="502"/>
      <c r="N2076" t="str">
        <f t="shared" si="214"/>
        <v>ATK</v>
      </c>
    </row>
    <row r="2077" spans="1:14">
      <c r="N2077" t="str">
        <f t="shared" si="214"/>
        <v>ATK</v>
      </c>
    </row>
    <row r="2078" spans="1:14">
      <c r="A2078" s="250">
        <v>56</v>
      </c>
      <c r="B2078" s="252" t="s">
        <v>1</v>
      </c>
      <c r="C2078" s="432" t="str">
        <f>'Rekap Master'!B65</f>
        <v>Isolasi kertas</v>
      </c>
      <c r="G2078" s="253"/>
      <c r="N2078" t="s">
        <v>524</v>
      </c>
    </row>
    <row r="2079" spans="1:14">
      <c r="B2079" s="252" t="s">
        <v>3</v>
      </c>
      <c r="C2079" s="308" t="s">
        <v>27</v>
      </c>
      <c r="G2079" s="253"/>
      <c r="N2079" t="str">
        <f t="shared" ref="N2079:N2107" si="217">N2078</f>
        <v>ATK</v>
      </c>
    </row>
    <row r="2080" spans="1:14">
      <c r="G2080" s="253"/>
      <c r="N2080" t="str">
        <f t="shared" si="217"/>
        <v>ATK</v>
      </c>
    </row>
    <row r="2081" spans="2:14" ht="15" customHeight="1">
      <c r="B2081" s="499" t="s">
        <v>5</v>
      </c>
      <c r="C2081" s="487" t="s">
        <v>6</v>
      </c>
      <c r="D2081" s="489" t="s">
        <v>7</v>
      </c>
      <c r="E2081" s="490"/>
      <c r="F2081" s="491"/>
      <c r="G2081" s="492" t="s">
        <v>8</v>
      </c>
      <c r="N2081" t="str">
        <f t="shared" si="217"/>
        <v>ATK</v>
      </c>
    </row>
    <row r="2082" spans="2:14">
      <c r="B2082" s="499"/>
      <c r="C2082" s="488"/>
      <c r="D2082" s="254" t="s">
        <v>9</v>
      </c>
      <c r="E2082" s="254" t="s">
        <v>10</v>
      </c>
      <c r="F2082" s="254" t="s">
        <v>11</v>
      </c>
      <c r="G2082" s="492"/>
      <c r="N2082" t="str">
        <f t="shared" si="217"/>
        <v>ATK</v>
      </c>
    </row>
    <row r="2083" spans="2:14">
      <c r="B2083" s="267">
        <v>46024</v>
      </c>
      <c r="C2083" s="257">
        <v>7770</v>
      </c>
      <c r="D2083" s="258">
        <v>10</v>
      </c>
      <c r="E2083" s="258"/>
      <c r="F2083" s="258">
        <f>D2083-E2083</f>
        <v>10</v>
      </c>
      <c r="G2083" s="257">
        <f>C2083*D2083</f>
        <v>77700</v>
      </c>
      <c r="N2083" t="str">
        <f t="shared" si="217"/>
        <v>ATK</v>
      </c>
    </row>
    <row r="2084" spans="2:14">
      <c r="B2084" s="267"/>
      <c r="C2084" s="257"/>
      <c r="D2084" s="268"/>
      <c r="E2084" s="258"/>
      <c r="F2084" s="258"/>
      <c r="G2084" s="289">
        <f>C2084*D2084</f>
        <v>0</v>
      </c>
      <c r="N2084" t="str">
        <f t="shared" si="217"/>
        <v>ATK</v>
      </c>
    </row>
    <row r="2085" spans="2:14">
      <c r="B2085" s="267"/>
      <c r="C2085" s="81"/>
      <c r="D2085" s="303"/>
      <c r="E2085" s="303"/>
      <c r="F2085" s="268"/>
      <c r="G2085" s="289">
        <f t="shared" ref="G2085:G2090" si="218">C2085*D2085</f>
        <v>0</v>
      </c>
      <c r="N2085" t="str">
        <f t="shared" si="217"/>
        <v>ATK</v>
      </c>
    </row>
    <row r="2086" spans="2:14" ht="15.75">
      <c r="B2086" s="270"/>
      <c r="C2086" s="81"/>
      <c r="D2086" s="303"/>
      <c r="E2086" s="304"/>
      <c r="F2086" s="268"/>
      <c r="G2086" s="289">
        <f t="shared" si="218"/>
        <v>0</v>
      </c>
      <c r="N2086" t="str">
        <f t="shared" si="217"/>
        <v>ATK</v>
      </c>
    </row>
    <row r="2087" spans="2:14" ht="15.75">
      <c r="B2087" s="270"/>
      <c r="C2087" s="81"/>
      <c r="D2087" s="303"/>
      <c r="E2087" s="304"/>
      <c r="F2087" s="268"/>
      <c r="G2087" s="289">
        <f t="shared" si="218"/>
        <v>0</v>
      </c>
      <c r="N2087" t="str">
        <f t="shared" si="217"/>
        <v>ATK</v>
      </c>
    </row>
    <row r="2088" spans="2:14" ht="15.75">
      <c r="B2088" s="270"/>
      <c r="C2088" s="81"/>
      <c r="D2088" s="303"/>
      <c r="E2088" s="304"/>
      <c r="F2088" s="268"/>
      <c r="G2088" s="289">
        <f t="shared" si="218"/>
        <v>0</v>
      </c>
      <c r="N2088" t="str">
        <f t="shared" si="217"/>
        <v>ATK</v>
      </c>
    </row>
    <row r="2089" spans="2:14" ht="15.75">
      <c r="B2089" s="270"/>
      <c r="C2089" s="81"/>
      <c r="D2089" s="303"/>
      <c r="E2089" s="304"/>
      <c r="F2089" s="268"/>
      <c r="G2089" s="289">
        <f t="shared" si="218"/>
        <v>0</v>
      </c>
      <c r="N2089" t="str">
        <f t="shared" si="217"/>
        <v>ATK</v>
      </c>
    </row>
    <row r="2090" spans="2:14">
      <c r="B2090" s="311"/>
      <c r="C2090" s="96"/>
      <c r="D2090" s="303"/>
      <c r="E2090" s="303"/>
      <c r="F2090" s="268"/>
      <c r="G2090" s="289">
        <f t="shared" si="218"/>
        <v>0</v>
      </c>
      <c r="N2090" t="str">
        <f t="shared" si="217"/>
        <v>ATK</v>
      </c>
    </row>
    <row r="2091" spans="2:14">
      <c r="B2091" s="493" t="s">
        <v>16</v>
      </c>
      <c r="C2091" s="494"/>
      <c r="D2091" s="276">
        <f>SUM(D2083:D2090)</f>
        <v>10</v>
      </c>
      <c r="E2091" s="276">
        <f>SUM(E2084:E2090)</f>
        <v>0</v>
      </c>
      <c r="F2091" s="276">
        <f>D2091-E2091</f>
        <v>10</v>
      </c>
      <c r="G2091" s="277">
        <f>SUM(G2083:G2090)</f>
        <v>77700</v>
      </c>
      <c r="N2091" t="str">
        <f t="shared" si="217"/>
        <v>ATK</v>
      </c>
    </row>
    <row r="2092" spans="2:14">
      <c r="N2092" t="str">
        <f t="shared" si="217"/>
        <v>ATK</v>
      </c>
    </row>
    <row r="2093" spans="2:14">
      <c r="B2093" s="493" t="s">
        <v>18</v>
      </c>
      <c r="C2093" s="495"/>
      <c r="D2093" s="495"/>
      <c r="E2093" s="494"/>
      <c r="F2093" s="276" t="s">
        <v>19</v>
      </c>
      <c r="G2093" s="279" t="s">
        <v>20</v>
      </c>
      <c r="N2093" t="str">
        <f t="shared" si="217"/>
        <v>ATK</v>
      </c>
    </row>
    <row r="2094" spans="2:14">
      <c r="B2094" s="496" t="str">
        <f>B2064</f>
        <v>Saldo Awal 2  Jan 2026</v>
      </c>
      <c r="C2094" s="497"/>
      <c r="D2094" s="497"/>
      <c r="E2094" s="498"/>
      <c r="F2094" s="276">
        <f>D2083</f>
        <v>10</v>
      </c>
      <c r="G2094" s="277">
        <f>G2083</f>
        <v>77700</v>
      </c>
      <c r="N2094" t="str">
        <f t="shared" si="217"/>
        <v>ATK</v>
      </c>
    </row>
    <row r="2095" spans="2:14">
      <c r="B2095" s="496" t="s">
        <v>317</v>
      </c>
      <c r="C2095" s="497"/>
      <c r="D2095" s="497"/>
      <c r="E2095" s="498"/>
      <c r="F2095" s="276">
        <f>D2091-F2094</f>
        <v>0</v>
      </c>
      <c r="G2095" s="277">
        <f>G2091-G2094</f>
        <v>0</v>
      </c>
      <c r="N2095" t="str">
        <f t="shared" si="217"/>
        <v>ATK</v>
      </c>
    </row>
    <row r="2096" spans="2:14">
      <c r="B2096" s="496" t="str">
        <f>B2066</f>
        <v>Saldo Akhir 31 Maret 2026</v>
      </c>
      <c r="C2096" s="497"/>
      <c r="D2096" s="497"/>
      <c r="E2096" s="498"/>
      <c r="F2096" s="280">
        <f>SUM(B2099:B2102)</f>
        <v>10</v>
      </c>
      <c r="G2096" s="281">
        <f>SUM(D2099:E2102)</f>
        <v>77700</v>
      </c>
      <c r="N2096" t="str">
        <f t="shared" si="217"/>
        <v>ATK</v>
      </c>
    </row>
    <row r="2097" spans="1:14">
      <c r="B2097" s="282" t="s">
        <v>465</v>
      </c>
      <c r="C2097" s="283"/>
      <c r="D2097" s="283"/>
      <c r="E2097" s="284"/>
      <c r="F2097" s="285"/>
      <c r="G2097" s="286"/>
      <c r="N2097" t="str">
        <f t="shared" si="217"/>
        <v>ATK</v>
      </c>
    </row>
    <row r="2098" spans="1:14" ht="30">
      <c r="B2098" s="255" t="s">
        <v>22</v>
      </c>
      <c r="C2098" s="254" t="s">
        <v>23</v>
      </c>
      <c r="D2098" s="499" t="s">
        <v>20</v>
      </c>
      <c r="E2098" s="499"/>
      <c r="F2098" s="287"/>
      <c r="G2098" s="288"/>
      <c r="N2098" t="str">
        <f t="shared" si="217"/>
        <v>ATK</v>
      </c>
    </row>
    <row r="2099" spans="1:14">
      <c r="B2099" s="268">
        <f>F2091</f>
        <v>10</v>
      </c>
      <c r="C2099" s="257">
        <v>7770</v>
      </c>
      <c r="D2099" s="500">
        <f>B2099*C2099</f>
        <v>77700</v>
      </c>
      <c r="E2099" s="500"/>
      <c r="F2099" s="285"/>
      <c r="G2099" s="286"/>
      <c r="N2099" t="str">
        <f t="shared" si="217"/>
        <v>ATK</v>
      </c>
    </row>
    <row r="2100" spans="1:14">
      <c r="B2100" s="268"/>
      <c r="C2100" s="289"/>
      <c r="D2100" s="500">
        <f t="shared" ref="D2100:D2102" si="219">B2100*C2100</f>
        <v>0</v>
      </c>
      <c r="E2100" s="500"/>
      <c r="F2100" s="285"/>
      <c r="G2100" s="286"/>
      <c r="N2100" t="str">
        <f t="shared" si="217"/>
        <v>ATK</v>
      </c>
    </row>
    <row r="2101" spans="1:14">
      <c r="B2101" s="268"/>
      <c r="C2101" s="289"/>
      <c r="D2101" s="500">
        <f t="shared" si="219"/>
        <v>0</v>
      </c>
      <c r="E2101" s="500"/>
      <c r="F2101" s="285"/>
      <c r="G2101" s="286"/>
      <c r="N2101" t="str">
        <f t="shared" si="217"/>
        <v>ATK</v>
      </c>
    </row>
    <row r="2102" spans="1:14">
      <c r="B2102" s="268"/>
      <c r="C2102" s="289"/>
      <c r="D2102" s="500">
        <f t="shared" si="219"/>
        <v>0</v>
      </c>
      <c r="E2102" s="500"/>
      <c r="F2102" s="285"/>
      <c r="G2102" s="286"/>
      <c r="N2102" t="str">
        <f t="shared" si="217"/>
        <v>ATK</v>
      </c>
    </row>
    <row r="2103" spans="1:14">
      <c r="B2103" s="501" t="s">
        <v>24</v>
      </c>
      <c r="C2103" s="501"/>
      <c r="D2103" s="501"/>
      <c r="E2103" s="501"/>
      <c r="F2103" s="276">
        <f>F2094+F2095-F2096</f>
        <v>0</v>
      </c>
      <c r="G2103" s="277">
        <f>G2094+G2095-G2096</f>
        <v>0</v>
      </c>
      <c r="N2103" t="str">
        <f t="shared" si="217"/>
        <v>ATK</v>
      </c>
    </row>
    <row r="2104" spans="1:14">
      <c r="N2104" t="str">
        <f t="shared" si="217"/>
        <v>ATK</v>
      </c>
    </row>
    <row r="2105" spans="1:14">
      <c r="N2105" t="str">
        <f t="shared" si="217"/>
        <v>ATK</v>
      </c>
    </row>
    <row r="2106" spans="1:14">
      <c r="B2106" s="502" t="s">
        <v>0</v>
      </c>
      <c r="C2106" s="502"/>
      <c r="D2106" s="502"/>
      <c r="E2106" s="502"/>
      <c r="F2106" s="502"/>
      <c r="G2106" s="502"/>
      <c r="N2106" t="str">
        <f t="shared" si="217"/>
        <v>ATK</v>
      </c>
    </row>
    <row r="2107" spans="1:14">
      <c r="N2107" t="str">
        <f t="shared" si="217"/>
        <v>ATK</v>
      </c>
    </row>
    <row r="2108" spans="1:14">
      <c r="A2108" s="250">
        <v>57</v>
      </c>
      <c r="B2108" s="252" t="s">
        <v>1</v>
      </c>
      <c r="C2108" s="253" t="e">
        <f>#REF!</f>
        <v>#REF!</v>
      </c>
      <c r="G2108" s="253"/>
      <c r="N2108" t="s">
        <v>524</v>
      </c>
    </row>
    <row r="2109" spans="1:14">
      <c r="B2109" s="252" t="s">
        <v>3</v>
      </c>
      <c r="C2109" s="308" t="s">
        <v>27</v>
      </c>
      <c r="G2109" s="253"/>
      <c r="N2109" t="str">
        <f t="shared" ref="N2109:N2138" si="220">N2108</f>
        <v>ATK</v>
      </c>
    </row>
    <row r="2110" spans="1:14">
      <c r="G2110" s="253"/>
      <c r="N2110" t="str">
        <f t="shared" si="220"/>
        <v>ATK</v>
      </c>
    </row>
    <row r="2111" spans="1:14" ht="15" customHeight="1">
      <c r="B2111" s="499" t="s">
        <v>5</v>
      </c>
      <c r="C2111" s="487" t="s">
        <v>6</v>
      </c>
      <c r="D2111" s="489" t="s">
        <v>7</v>
      </c>
      <c r="E2111" s="490"/>
      <c r="F2111" s="491"/>
      <c r="G2111" s="492" t="s">
        <v>8</v>
      </c>
      <c r="N2111" t="str">
        <f t="shared" si="220"/>
        <v>ATK</v>
      </c>
    </row>
    <row r="2112" spans="1:14">
      <c r="B2112" s="499"/>
      <c r="C2112" s="488"/>
      <c r="D2112" s="254" t="s">
        <v>9</v>
      </c>
      <c r="E2112" s="254" t="s">
        <v>10</v>
      </c>
      <c r="F2112" s="254" t="s">
        <v>11</v>
      </c>
      <c r="G2112" s="492"/>
      <c r="N2112" t="str">
        <f t="shared" si="220"/>
        <v>ATK</v>
      </c>
    </row>
    <row r="2113" spans="2:14">
      <c r="B2113" s="267">
        <v>46024</v>
      </c>
      <c r="C2113" s="257"/>
      <c r="D2113" s="258"/>
      <c r="E2113" s="258"/>
      <c r="F2113" s="258"/>
      <c r="G2113" s="257">
        <f>C2113*D2113</f>
        <v>0</v>
      </c>
      <c r="N2113" t="str">
        <f t="shared" si="220"/>
        <v>ATK</v>
      </c>
    </row>
    <row r="2114" spans="2:14">
      <c r="B2114" s="407"/>
      <c r="C2114" s="257"/>
      <c r="D2114" s="258"/>
      <c r="E2114" s="261"/>
      <c r="F2114" s="261"/>
      <c r="G2114" s="257">
        <f>C2114*D2114</f>
        <v>0</v>
      </c>
      <c r="N2114" t="str">
        <f t="shared" si="220"/>
        <v>ATK</v>
      </c>
    </row>
    <row r="2115" spans="2:14">
      <c r="B2115" s="429"/>
      <c r="C2115" s="257"/>
      <c r="D2115" s="258"/>
      <c r="E2115" s="261"/>
      <c r="F2115" s="261"/>
      <c r="G2115" s="257">
        <f>C2115*D2115</f>
        <v>0</v>
      </c>
      <c r="N2115" t="str">
        <f t="shared" si="220"/>
        <v>ATK</v>
      </c>
    </row>
    <row r="2116" spans="2:14">
      <c r="B2116" s="407"/>
      <c r="C2116" s="257"/>
      <c r="D2116" s="258"/>
      <c r="E2116" s="261"/>
      <c r="F2116" s="261"/>
      <c r="G2116" s="257">
        <f>C2116*D2116</f>
        <v>0</v>
      </c>
      <c r="N2116" t="str">
        <f t="shared" si="220"/>
        <v>ATK</v>
      </c>
    </row>
    <row r="2117" spans="2:14">
      <c r="B2117" s="407"/>
      <c r="C2117" s="257"/>
      <c r="D2117" s="258"/>
      <c r="E2117" s="261"/>
      <c r="F2117" s="261"/>
      <c r="G2117" s="262">
        <f>D2117*C2117</f>
        <v>0</v>
      </c>
      <c r="N2117" t="str">
        <f t="shared" si="220"/>
        <v>ATK</v>
      </c>
    </row>
    <row r="2118" spans="2:14">
      <c r="B2118" s="407"/>
      <c r="C2118" s="257"/>
      <c r="D2118" s="258"/>
      <c r="E2118" s="261"/>
      <c r="F2118" s="261"/>
      <c r="G2118" s="262">
        <f>D2118*C2118</f>
        <v>0</v>
      </c>
      <c r="N2118" t="str">
        <f t="shared" si="220"/>
        <v>ATK</v>
      </c>
    </row>
    <row r="2119" spans="2:14">
      <c r="B2119" s="428"/>
      <c r="C2119" s="257"/>
      <c r="D2119" s="258"/>
      <c r="E2119" s="261"/>
      <c r="F2119" s="261"/>
      <c r="G2119" s="262">
        <f>D2119*C2119</f>
        <v>0</v>
      </c>
      <c r="N2119" t="str">
        <f t="shared" si="220"/>
        <v>ATK</v>
      </c>
    </row>
    <row r="2120" spans="2:14">
      <c r="B2120" s="452"/>
      <c r="C2120" s="257"/>
      <c r="D2120" s="258"/>
      <c r="E2120" s="261"/>
      <c r="F2120" s="268">
        <f>D2120+F2119-E2120</f>
        <v>0</v>
      </c>
      <c r="G2120" s="289">
        <f t="shared" ref="G2120:G2121" si="221">C2120*D2120</f>
        <v>0</v>
      </c>
      <c r="N2120" t="str">
        <f t="shared" si="220"/>
        <v>ATK</v>
      </c>
    </row>
    <row r="2121" spans="2:14">
      <c r="B2121" s="311"/>
      <c r="C2121" s="96"/>
      <c r="D2121" s="303"/>
      <c r="E2121" s="303"/>
      <c r="F2121" s="268">
        <f>D2121+F2120-E2121</f>
        <v>0</v>
      </c>
      <c r="G2121" s="289">
        <f t="shared" si="221"/>
        <v>0</v>
      </c>
      <c r="N2121" t="str">
        <f t="shared" si="220"/>
        <v>ATK</v>
      </c>
    </row>
    <row r="2122" spans="2:14">
      <c r="B2122" s="493" t="s">
        <v>16</v>
      </c>
      <c r="C2122" s="494"/>
      <c r="D2122" s="276">
        <f>SUM(D2113:D2121)</f>
        <v>0</v>
      </c>
      <c r="E2122" s="276">
        <f>SUM(E2114:E2121)</f>
        <v>0</v>
      </c>
      <c r="F2122" s="276">
        <f>D2122-E2122</f>
        <v>0</v>
      </c>
      <c r="G2122" s="277">
        <f>SUM(G2113:G2121)</f>
        <v>0</v>
      </c>
      <c r="N2122" t="str">
        <f t="shared" si="220"/>
        <v>ATK</v>
      </c>
    </row>
    <row r="2123" spans="2:14">
      <c r="N2123" t="str">
        <f t="shared" si="220"/>
        <v>ATK</v>
      </c>
    </row>
    <row r="2124" spans="2:14">
      <c r="B2124" s="493" t="s">
        <v>18</v>
      </c>
      <c r="C2124" s="495"/>
      <c r="D2124" s="495"/>
      <c r="E2124" s="494"/>
      <c r="F2124" s="276" t="s">
        <v>19</v>
      </c>
      <c r="G2124" s="279" t="s">
        <v>20</v>
      </c>
      <c r="N2124" t="str">
        <f t="shared" si="220"/>
        <v>ATK</v>
      </c>
    </row>
    <row r="2125" spans="2:14">
      <c r="B2125" s="496" t="str">
        <f>B2094</f>
        <v>Saldo Awal 2  Jan 2026</v>
      </c>
      <c r="C2125" s="497"/>
      <c r="D2125" s="497"/>
      <c r="E2125" s="498"/>
      <c r="F2125" s="276">
        <f>D2113</f>
        <v>0</v>
      </c>
      <c r="G2125" s="277">
        <f>G2113</f>
        <v>0</v>
      </c>
      <c r="N2125" t="str">
        <f t="shared" si="220"/>
        <v>ATK</v>
      </c>
    </row>
    <row r="2126" spans="2:14">
      <c r="B2126" s="496" t="s">
        <v>317</v>
      </c>
      <c r="C2126" s="497"/>
      <c r="D2126" s="497"/>
      <c r="E2126" s="498"/>
      <c r="F2126" s="276">
        <f>D2122-F2125</f>
        <v>0</v>
      </c>
      <c r="G2126" s="277">
        <f>G2122-G2125</f>
        <v>0</v>
      </c>
      <c r="N2126" t="str">
        <f t="shared" si="220"/>
        <v>ATK</v>
      </c>
    </row>
    <row r="2127" spans="2:14">
      <c r="B2127" s="496" t="str">
        <f>B2096</f>
        <v>Saldo Akhir 31 Maret 2026</v>
      </c>
      <c r="C2127" s="497"/>
      <c r="D2127" s="497"/>
      <c r="E2127" s="498"/>
      <c r="F2127" s="280">
        <f>SUM(B2130:B2133)</f>
        <v>0</v>
      </c>
      <c r="G2127" s="281">
        <f>SUM(D2130:E2133)</f>
        <v>0</v>
      </c>
      <c r="N2127" t="str">
        <f t="shared" si="220"/>
        <v>ATK</v>
      </c>
    </row>
    <row r="2128" spans="2:14">
      <c r="B2128" s="282" t="s">
        <v>465</v>
      </c>
      <c r="C2128" s="283"/>
      <c r="D2128" s="283"/>
      <c r="E2128" s="284"/>
      <c r="F2128" s="285"/>
      <c r="G2128" s="286"/>
      <c r="N2128" t="str">
        <f t="shared" si="220"/>
        <v>ATK</v>
      </c>
    </row>
    <row r="2129" spans="1:14" ht="30">
      <c r="B2129" s="255" t="s">
        <v>22</v>
      </c>
      <c r="C2129" s="254" t="s">
        <v>23</v>
      </c>
      <c r="D2129" s="499" t="s">
        <v>20</v>
      </c>
      <c r="E2129" s="499"/>
      <c r="F2129" s="287"/>
      <c r="G2129" s="288"/>
      <c r="N2129" t="str">
        <f t="shared" si="220"/>
        <v>ATK</v>
      </c>
    </row>
    <row r="2130" spans="1:14">
      <c r="B2130" s="268">
        <f>F2122</f>
        <v>0</v>
      </c>
      <c r="C2130" s="257">
        <v>5000</v>
      </c>
      <c r="D2130" s="500">
        <f>B2130*C2130</f>
        <v>0</v>
      </c>
      <c r="E2130" s="500"/>
      <c r="F2130" s="285"/>
      <c r="G2130" s="286"/>
      <c r="N2130" t="str">
        <f t="shared" si="220"/>
        <v>ATK</v>
      </c>
    </row>
    <row r="2131" spans="1:14">
      <c r="B2131" s="268"/>
      <c r="C2131" s="289"/>
      <c r="D2131" s="500">
        <f t="shared" ref="D2131:D2133" si="222">B2131*C2131</f>
        <v>0</v>
      </c>
      <c r="E2131" s="500"/>
      <c r="F2131" s="285"/>
      <c r="G2131" s="286"/>
      <c r="N2131" t="str">
        <f t="shared" si="220"/>
        <v>ATK</v>
      </c>
    </row>
    <row r="2132" spans="1:14">
      <c r="B2132" s="268"/>
      <c r="C2132" s="289"/>
      <c r="D2132" s="500">
        <f t="shared" si="222"/>
        <v>0</v>
      </c>
      <c r="E2132" s="500"/>
      <c r="F2132" s="285"/>
      <c r="G2132" s="286"/>
      <c r="N2132" t="str">
        <f t="shared" si="220"/>
        <v>ATK</v>
      </c>
    </row>
    <row r="2133" spans="1:14">
      <c r="B2133" s="268"/>
      <c r="C2133" s="289"/>
      <c r="D2133" s="500">
        <f t="shared" si="222"/>
        <v>0</v>
      </c>
      <c r="E2133" s="500"/>
      <c r="F2133" s="285"/>
      <c r="G2133" s="286"/>
      <c r="N2133" t="str">
        <f t="shared" si="220"/>
        <v>ATK</v>
      </c>
    </row>
    <row r="2134" spans="1:14">
      <c r="B2134" s="501" t="s">
        <v>24</v>
      </c>
      <c r="C2134" s="501"/>
      <c r="D2134" s="501"/>
      <c r="E2134" s="501"/>
      <c r="F2134" s="276">
        <f>F2125+F2126-F2127</f>
        <v>0</v>
      </c>
      <c r="G2134" s="277">
        <f>G2125+G2126-G2127</f>
        <v>0</v>
      </c>
      <c r="N2134" t="str">
        <f t="shared" si="220"/>
        <v>ATK</v>
      </c>
    </row>
    <row r="2135" spans="1:14">
      <c r="N2135" t="str">
        <f t="shared" si="220"/>
        <v>ATK</v>
      </c>
    </row>
    <row r="2136" spans="1:14">
      <c r="N2136" t="str">
        <f t="shared" si="220"/>
        <v>ATK</v>
      </c>
    </row>
    <row r="2137" spans="1:14">
      <c r="B2137" s="502" t="s">
        <v>0</v>
      </c>
      <c r="C2137" s="502"/>
      <c r="D2137" s="502"/>
      <c r="E2137" s="502"/>
      <c r="F2137" s="502"/>
      <c r="G2137" s="502"/>
      <c r="N2137" t="str">
        <f t="shared" si="220"/>
        <v>ATK</v>
      </c>
    </row>
    <row r="2138" spans="1:14">
      <c r="N2138" t="str">
        <f t="shared" si="220"/>
        <v>ATK</v>
      </c>
    </row>
    <row r="2139" spans="1:14">
      <c r="B2139" s="252" t="s">
        <v>1</v>
      </c>
      <c r="C2139" s="253" t="str">
        <f>'Rekap Master'!B67</f>
        <v>isi Staples Max HD-03</v>
      </c>
      <c r="G2139" s="253"/>
      <c r="N2139" t="s">
        <v>524</v>
      </c>
    </row>
    <row r="2140" spans="1:14">
      <c r="B2140" s="252" t="s">
        <v>3</v>
      </c>
      <c r="C2140" s="308" t="s">
        <v>36</v>
      </c>
      <c r="G2140" s="253"/>
      <c r="N2140" t="str">
        <f t="shared" ref="N2140:N2172" si="223">N2139</f>
        <v>ATK</v>
      </c>
    </row>
    <row r="2141" spans="1:14">
      <c r="G2141" s="253"/>
      <c r="N2141" t="str">
        <f t="shared" si="223"/>
        <v>ATK</v>
      </c>
    </row>
    <row r="2142" spans="1:14" s="65" customFormat="1" ht="15" customHeight="1">
      <c r="A2142" s="321"/>
      <c r="B2142" s="499" t="s">
        <v>5</v>
      </c>
      <c r="C2142" s="487" t="s">
        <v>6</v>
      </c>
      <c r="D2142" s="489" t="s">
        <v>7</v>
      </c>
      <c r="E2142" s="490"/>
      <c r="F2142" s="491"/>
      <c r="G2142" s="492" t="s">
        <v>8</v>
      </c>
      <c r="N2142" t="str">
        <f t="shared" si="223"/>
        <v>ATK</v>
      </c>
    </row>
    <row r="2143" spans="1:14" s="65" customFormat="1">
      <c r="A2143" s="321"/>
      <c r="B2143" s="499"/>
      <c r="C2143" s="488"/>
      <c r="D2143" s="254" t="s">
        <v>9</v>
      </c>
      <c r="E2143" s="254" t="s">
        <v>10</v>
      </c>
      <c r="F2143" s="254" t="s">
        <v>11</v>
      </c>
      <c r="G2143" s="492"/>
      <c r="N2143" t="str">
        <f t="shared" si="223"/>
        <v>ATK</v>
      </c>
    </row>
    <row r="2144" spans="1:14" s="65" customFormat="1">
      <c r="A2144" s="321"/>
      <c r="B2144" s="267">
        <v>46024</v>
      </c>
      <c r="C2144" s="257">
        <v>6500</v>
      </c>
      <c r="D2144" s="258">
        <v>11</v>
      </c>
      <c r="E2144" s="258"/>
      <c r="F2144" s="258">
        <f>D2144-E2144</f>
        <v>11</v>
      </c>
      <c r="G2144" s="257">
        <f>C2144*D2144</f>
        <v>71500</v>
      </c>
      <c r="N2144" t="str">
        <f t="shared" si="223"/>
        <v>ATK</v>
      </c>
    </row>
    <row r="2145" spans="1:14" s="65" customFormat="1">
      <c r="A2145" s="321"/>
      <c r="B2145" s="407"/>
      <c r="C2145" s="257"/>
      <c r="D2145" s="258"/>
      <c r="E2145" s="258"/>
      <c r="F2145" s="301"/>
      <c r="G2145" s="257">
        <f t="shared" ref="G2145" si="224">C2145*D2145</f>
        <v>0</v>
      </c>
      <c r="N2145" t="str">
        <f t="shared" si="223"/>
        <v>ATK</v>
      </c>
    </row>
    <row r="2146" spans="1:14" s="65" customFormat="1">
      <c r="A2146" s="321"/>
      <c r="B2146" s="428"/>
      <c r="C2146" s="257"/>
      <c r="D2146" s="258"/>
      <c r="E2146" s="261"/>
      <c r="F2146" s="261"/>
      <c r="G2146" s="262">
        <f>D2146*C2146</f>
        <v>0</v>
      </c>
      <c r="N2146" t="str">
        <f t="shared" si="223"/>
        <v>ATK</v>
      </c>
    </row>
    <row r="2147" spans="1:14" s="65" customFormat="1">
      <c r="A2147" s="321"/>
      <c r="B2147" s="330"/>
      <c r="C2147" s="397"/>
      <c r="D2147" s="264"/>
      <c r="E2147" s="261"/>
      <c r="F2147" s="261"/>
      <c r="G2147" s="265"/>
      <c r="N2147" t="str">
        <f t="shared" si="223"/>
        <v>ATK</v>
      </c>
    </row>
    <row r="2148" spans="1:14" s="65" customFormat="1">
      <c r="A2148" s="321"/>
      <c r="B2148" s="330"/>
      <c r="C2148" s="260"/>
      <c r="D2148" s="264"/>
      <c r="E2148" s="261"/>
      <c r="F2148" s="261"/>
      <c r="G2148" s="262">
        <f>D2148*C2148</f>
        <v>0</v>
      </c>
      <c r="N2148" t="str">
        <f t="shared" si="223"/>
        <v>ATK</v>
      </c>
    </row>
    <row r="2149" spans="1:14">
      <c r="B2149" s="330"/>
      <c r="C2149" s="269"/>
      <c r="D2149" s="264"/>
      <c r="E2149" s="261"/>
      <c r="F2149" s="261"/>
      <c r="G2149" s="265"/>
      <c r="H2149" s="100">
        <v>0</v>
      </c>
      <c r="I2149" t="s">
        <v>17</v>
      </c>
      <c r="N2149" t="str">
        <f t="shared" si="223"/>
        <v>ATK</v>
      </c>
    </row>
    <row r="2150" spans="1:14">
      <c r="B2150" s="330"/>
      <c r="C2150" s="351"/>
      <c r="D2150" s="261"/>
      <c r="E2150" s="261"/>
      <c r="F2150" s="261"/>
      <c r="G2150" s="265"/>
      <c r="H2150" s="98">
        <v>11</v>
      </c>
      <c r="I2150" s="89" t="s">
        <v>12</v>
      </c>
      <c r="N2150" t="str">
        <f t="shared" si="223"/>
        <v>ATK</v>
      </c>
    </row>
    <row r="2151" spans="1:14">
      <c r="B2151" s="330"/>
      <c r="C2151" s="263"/>
      <c r="D2151" s="264"/>
      <c r="E2151" s="261"/>
      <c r="F2151" s="261"/>
      <c r="G2151" s="262">
        <f>D2151*C2151</f>
        <v>0</v>
      </c>
      <c r="H2151" s="85">
        <v>0</v>
      </c>
      <c r="I2151" s="89" t="s">
        <v>13</v>
      </c>
      <c r="N2151" t="str">
        <f t="shared" si="223"/>
        <v>ATK</v>
      </c>
    </row>
    <row r="2152" spans="1:14">
      <c r="B2152" s="330"/>
      <c r="C2152" s="263"/>
      <c r="D2152" s="386"/>
      <c r="E2152" s="261"/>
      <c r="F2152" s="261"/>
      <c r="G2152" s="262"/>
      <c r="H2152" s="94">
        <v>0</v>
      </c>
      <c r="I2152" s="89" t="s">
        <v>14</v>
      </c>
      <c r="N2152" t="str">
        <f t="shared" si="223"/>
        <v>ATK</v>
      </c>
    </row>
    <row r="2153" spans="1:14">
      <c r="B2153" s="256"/>
      <c r="C2153" s="81"/>
      <c r="D2153" s="266"/>
      <c r="E2153" s="268"/>
      <c r="F2153" s="258"/>
      <c r="G2153" s="272">
        <f>C2153*D2153</f>
        <v>0</v>
      </c>
      <c r="H2153" s="87">
        <v>0</v>
      </c>
      <c r="I2153" s="89" t="s">
        <v>15</v>
      </c>
      <c r="N2153" t="str">
        <f t="shared" si="223"/>
        <v>ATK</v>
      </c>
    </row>
    <row r="2154" spans="1:14">
      <c r="B2154" s="256"/>
      <c r="C2154" s="81"/>
      <c r="D2154" s="266"/>
      <c r="E2154" s="268"/>
      <c r="F2154" s="258"/>
      <c r="G2154" s="272"/>
      <c r="N2154" t="str">
        <f t="shared" si="223"/>
        <v>ATK</v>
      </c>
    </row>
    <row r="2155" spans="1:14">
      <c r="B2155" s="256"/>
      <c r="C2155" s="257"/>
      <c r="D2155" s="271"/>
      <c r="E2155" s="258"/>
      <c r="F2155" s="301"/>
      <c r="G2155" s="289">
        <f t="shared" ref="G2155:G2156" si="225">C2155*D2155</f>
        <v>0</v>
      </c>
      <c r="N2155" t="str">
        <f t="shared" si="223"/>
        <v>ATK</v>
      </c>
    </row>
    <row r="2156" spans="1:14">
      <c r="B2156" s="311"/>
      <c r="C2156" s="96"/>
      <c r="D2156" s="303"/>
      <c r="E2156" s="303"/>
      <c r="F2156" s="268">
        <f>D2156+F2155-E2156</f>
        <v>0</v>
      </c>
      <c r="G2156" s="289">
        <f t="shared" si="225"/>
        <v>0</v>
      </c>
      <c r="N2156" t="str">
        <f t="shared" si="223"/>
        <v>ATK</v>
      </c>
    </row>
    <row r="2157" spans="1:14">
      <c r="B2157" s="493" t="s">
        <v>16</v>
      </c>
      <c r="C2157" s="494"/>
      <c r="D2157" s="276">
        <f>SUM(D2144:D2156)</f>
        <v>11</v>
      </c>
      <c r="E2157" s="276">
        <f>SUM(E2145:E2156)</f>
        <v>0</v>
      </c>
      <c r="F2157" s="276">
        <f>D2157-E2157</f>
        <v>11</v>
      </c>
      <c r="G2157" s="277">
        <f>SUM(G2144:G2156)</f>
        <v>71500</v>
      </c>
      <c r="N2157" t="str">
        <f t="shared" si="223"/>
        <v>ATK</v>
      </c>
    </row>
    <row r="2158" spans="1:14">
      <c r="N2158" t="str">
        <f t="shared" si="223"/>
        <v>ATK</v>
      </c>
    </row>
    <row r="2159" spans="1:14">
      <c r="B2159" s="493" t="s">
        <v>18</v>
      </c>
      <c r="C2159" s="495"/>
      <c r="D2159" s="495"/>
      <c r="E2159" s="494"/>
      <c r="F2159" s="276" t="s">
        <v>19</v>
      </c>
      <c r="G2159" s="279" t="s">
        <v>20</v>
      </c>
      <c r="N2159" t="str">
        <f t="shared" si="223"/>
        <v>ATK</v>
      </c>
    </row>
    <row r="2160" spans="1:14">
      <c r="B2160" s="496" t="str">
        <f>B2125</f>
        <v>Saldo Awal 2  Jan 2026</v>
      </c>
      <c r="C2160" s="497"/>
      <c r="D2160" s="497"/>
      <c r="E2160" s="498"/>
      <c r="F2160" s="276">
        <f>D2144</f>
        <v>11</v>
      </c>
      <c r="G2160" s="277">
        <f>G2144</f>
        <v>71500</v>
      </c>
      <c r="N2160" t="str">
        <f t="shared" si="223"/>
        <v>ATK</v>
      </c>
    </row>
    <row r="2161" spans="2:14">
      <c r="B2161" s="496" t="s">
        <v>317</v>
      </c>
      <c r="C2161" s="497"/>
      <c r="D2161" s="497"/>
      <c r="E2161" s="498"/>
      <c r="F2161" s="276">
        <f>D2157-F2160</f>
        <v>0</v>
      </c>
      <c r="G2161" s="277">
        <f>G2157-G2160</f>
        <v>0</v>
      </c>
      <c r="N2161" t="str">
        <f t="shared" si="223"/>
        <v>ATK</v>
      </c>
    </row>
    <row r="2162" spans="2:14">
      <c r="B2162" s="496" t="str">
        <f>B2127</f>
        <v>Saldo Akhir 31 Maret 2026</v>
      </c>
      <c r="C2162" s="497"/>
      <c r="D2162" s="497"/>
      <c r="E2162" s="498"/>
      <c r="F2162" s="280">
        <f>SUM(B2165:B2168)</f>
        <v>11</v>
      </c>
      <c r="G2162" s="281">
        <f>SUM(D2165:E2168)</f>
        <v>71500</v>
      </c>
      <c r="N2162" t="str">
        <f t="shared" si="223"/>
        <v>ATK</v>
      </c>
    </row>
    <row r="2163" spans="2:14">
      <c r="B2163" s="282" t="s">
        <v>465</v>
      </c>
      <c r="C2163" s="283"/>
      <c r="D2163" s="283"/>
      <c r="E2163" s="284"/>
      <c r="F2163" s="285"/>
      <c r="G2163" s="286"/>
      <c r="N2163" t="str">
        <f t="shared" si="223"/>
        <v>ATK</v>
      </c>
    </row>
    <row r="2164" spans="2:14" ht="30">
      <c r="B2164" s="255" t="s">
        <v>22</v>
      </c>
      <c r="C2164" s="254" t="s">
        <v>23</v>
      </c>
      <c r="D2164" s="499" t="s">
        <v>20</v>
      </c>
      <c r="E2164" s="499"/>
      <c r="F2164" s="287"/>
      <c r="G2164" s="288"/>
      <c r="H2164" s="66"/>
      <c r="N2164" t="str">
        <f t="shared" si="223"/>
        <v>ATK</v>
      </c>
    </row>
    <row r="2165" spans="2:14">
      <c r="B2165" s="268">
        <f>F2157</f>
        <v>11</v>
      </c>
      <c r="C2165" s="257">
        <v>6500</v>
      </c>
      <c r="D2165" s="500">
        <f>B2165*C2165</f>
        <v>71500</v>
      </c>
      <c r="E2165" s="500"/>
      <c r="F2165" s="285"/>
      <c r="G2165" s="286"/>
      <c r="N2165" t="str">
        <f t="shared" si="223"/>
        <v>ATK</v>
      </c>
    </row>
    <row r="2166" spans="2:14">
      <c r="B2166" s="268"/>
      <c r="C2166" s="289"/>
      <c r="D2166" s="500">
        <f t="shared" ref="D2166:D2168" si="226">B2166*C2166</f>
        <v>0</v>
      </c>
      <c r="E2166" s="500"/>
      <c r="F2166" s="285"/>
      <c r="G2166" s="286"/>
      <c r="N2166" t="str">
        <f t="shared" si="223"/>
        <v>ATK</v>
      </c>
    </row>
    <row r="2167" spans="2:14">
      <c r="B2167" s="268"/>
      <c r="C2167" s="289"/>
      <c r="D2167" s="500">
        <f t="shared" si="226"/>
        <v>0</v>
      </c>
      <c r="E2167" s="500"/>
      <c r="F2167" s="285"/>
      <c r="G2167" s="286"/>
      <c r="N2167" t="str">
        <f t="shared" si="223"/>
        <v>ATK</v>
      </c>
    </row>
    <row r="2168" spans="2:14">
      <c r="B2168" s="268"/>
      <c r="C2168" s="289"/>
      <c r="D2168" s="500">
        <f t="shared" si="226"/>
        <v>0</v>
      </c>
      <c r="E2168" s="500"/>
      <c r="F2168" s="285"/>
      <c r="G2168" s="286"/>
      <c r="N2168" t="str">
        <f t="shared" si="223"/>
        <v>ATK</v>
      </c>
    </row>
    <row r="2169" spans="2:14">
      <c r="B2169" s="501" t="s">
        <v>24</v>
      </c>
      <c r="C2169" s="501"/>
      <c r="D2169" s="501"/>
      <c r="E2169" s="501"/>
      <c r="F2169" s="276">
        <f>F2160+F2161-F2162</f>
        <v>0</v>
      </c>
      <c r="G2169" s="277">
        <f>G2160+G2161-G2162</f>
        <v>0</v>
      </c>
      <c r="N2169" t="str">
        <f t="shared" si="223"/>
        <v>ATK</v>
      </c>
    </row>
    <row r="2170" spans="2:14">
      <c r="N2170" t="str">
        <f t="shared" si="223"/>
        <v>ATK</v>
      </c>
    </row>
    <row r="2171" spans="2:14">
      <c r="B2171" s="502" t="s">
        <v>0</v>
      </c>
      <c r="C2171" s="502"/>
      <c r="D2171" s="502"/>
      <c r="E2171" s="502"/>
      <c r="F2171" s="502"/>
      <c r="G2171" s="502"/>
      <c r="N2171" t="str">
        <f t="shared" si="223"/>
        <v>ATK</v>
      </c>
    </row>
    <row r="2172" spans="2:14">
      <c r="N2172" t="str">
        <f t="shared" si="223"/>
        <v>ATK</v>
      </c>
    </row>
    <row r="2173" spans="2:14">
      <c r="B2173" s="252" t="s">
        <v>1</v>
      </c>
      <c r="C2173" s="253" t="str">
        <f>'Rekap Master'!B68</f>
        <v>Isi Steples besar 9/16</v>
      </c>
      <c r="G2173" s="253"/>
      <c r="N2173" t="s">
        <v>524</v>
      </c>
    </row>
    <row r="2174" spans="2:14">
      <c r="B2174" s="252" t="s">
        <v>3</v>
      </c>
      <c r="C2174" s="308" t="s">
        <v>25</v>
      </c>
      <c r="G2174" s="253"/>
      <c r="N2174" t="str">
        <f t="shared" ref="N2174:N2201" si="227">N2173</f>
        <v>ATK</v>
      </c>
    </row>
    <row r="2175" spans="2:14">
      <c r="G2175" s="253"/>
      <c r="N2175" t="str">
        <f t="shared" si="227"/>
        <v>ATK</v>
      </c>
    </row>
    <row r="2176" spans="2:14" ht="15" customHeight="1">
      <c r="B2176" s="499" t="s">
        <v>5</v>
      </c>
      <c r="C2176" s="487" t="s">
        <v>6</v>
      </c>
      <c r="D2176" s="489" t="s">
        <v>7</v>
      </c>
      <c r="E2176" s="490"/>
      <c r="F2176" s="491"/>
      <c r="G2176" s="492" t="s">
        <v>8</v>
      </c>
      <c r="N2176" t="str">
        <f t="shared" si="227"/>
        <v>ATK</v>
      </c>
    </row>
    <row r="2177" spans="2:14">
      <c r="B2177" s="499"/>
      <c r="C2177" s="488"/>
      <c r="D2177" s="254" t="s">
        <v>9</v>
      </c>
      <c r="E2177" s="254" t="s">
        <v>10</v>
      </c>
      <c r="F2177" s="254" t="s">
        <v>11</v>
      </c>
      <c r="G2177" s="492"/>
      <c r="N2177" t="str">
        <f t="shared" si="227"/>
        <v>ATK</v>
      </c>
    </row>
    <row r="2178" spans="2:14">
      <c r="B2178" s="267">
        <v>46024</v>
      </c>
      <c r="C2178" s="257">
        <v>3100</v>
      </c>
      <c r="D2178" s="258">
        <v>4</v>
      </c>
      <c r="E2178" s="258"/>
      <c r="F2178" s="258">
        <f>D2178-E2178</f>
        <v>4</v>
      </c>
      <c r="G2178" s="257">
        <f>C2178*D2178</f>
        <v>12400</v>
      </c>
      <c r="N2178" t="str">
        <f t="shared" si="227"/>
        <v>ATK</v>
      </c>
    </row>
    <row r="2179" spans="2:14">
      <c r="B2179" s="267"/>
      <c r="C2179" s="257"/>
      <c r="D2179" s="258"/>
      <c r="E2179" s="258"/>
      <c r="F2179" s="301"/>
      <c r="G2179" s="289">
        <f>C2179*D2179</f>
        <v>0</v>
      </c>
      <c r="N2179" t="str">
        <f t="shared" si="227"/>
        <v>ATK</v>
      </c>
    </row>
    <row r="2180" spans="2:14">
      <c r="B2180" s="302"/>
      <c r="C2180" s="257"/>
      <c r="D2180" s="271"/>
      <c r="E2180" s="258"/>
      <c r="F2180" s="301"/>
      <c r="G2180" s="257">
        <f t="shared" ref="G2180:G2185" si="228">C2180*D2180</f>
        <v>0</v>
      </c>
      <c r="N2180" t="str">
        <f t="shared" si="227"/>
        <v>ATK</v>
      </c>
    </row>
    <row r="2181" spans="2:14">
      <c r="B2181" s="256"/>
      <c r="C2181" s="257"/>
      <c r="D2181" s="271"/>
      <c r="E2181" s="258"/>
      <c r="F2181" s="301"/>
      <c r="G2181" s="289">
        <f t="shared" si="228"/>
        <v>0</v>
      </c>
      <c r="N2181" t="str">
        <f t="shared" si="227"/>
        <v>ATK</v>
      </c>
    </row>
    <row r="2182" spans="2:14">
      <c r="B2182" s="256"/>
      <c r="C2182" s="96"/>
      <c r="D2182" s="303"/>
      <c r="E2182" s="303"/>
      <c r="F2182" s="301"/>
      <c r="G2182" s="289">
        <f t="shared" si="228"/>
        <v>0</v>
      </c>
      <c r="N2182" t="str">
        <f t="shared" si="227"/>
        <v>ATK</v>
      </c>
    </row>
    <row r="2183" spans="2:14">
      <c r="B2183" s="256"/>
      <c r="C2183" s="96"/>
      <c r="D2183" s="303"/>
      <c r="E2183" s="303"/>
      <c r="F2183" s="301"/>
      <c r="G2183" s="289">
        <f t="shared" si="228"/>
        <v>0</v>
      </c>
      <c r="N2183" t="str">
        <f t="shared" si="227"/>
        <v>ATK</v>
      </c>
    </row>
    <row r="2184" spans="2:14">
      <c r="B2184" s="311"/>
      <c r="C2184" s="83"/>
      <c r="D2184" s="303"/>
      <c r="E2184" s="303"/>
      <c r="F2184" s="301"/>
      <c r="G2184" s="289">
        <f t="shared" si="228"/>
        <v>0</v>
      </c>
      <c r="N2184" t="str">
        <f t="shared" si="227"/>
        <v>ATK</v>
      </c>
    </row>
    <row r="2185" spans="2:14">
      <c r="B2185" s="311"/>
      <c r="C2185" s="96"/>
      <c r="D2185" s="303"/>
      <c r="E2185" s="303"/>
      <c r="F2185" s="301"/>
      <c r="G2185" s="289">
        <f t="shared" si="228"/>
        <v>0</v>
      </c>
      <c r="N2185" t="str">
        <f t="shared" si="227"/>
        <v>ATK</v>
      </c>
    </row>
    <row r="2186" spans="2:14">
      <c r="B2186" s="493" t="s">
        <v>16</v>
      </c>
      <c r="C2186" s="494"/>
      <c r="D2186" s="276">
        <f>SUM(D2178:D2185)</f>
        <v>4</v>
      </c>
      <c r="E2186" s="276">
        <f>SUM(E2179:E2185)</f>
        <v>0</v>
      </c>
      <c r="F2186" s="276">
        <f>D2186-E2186</f>
        <v>4</v>
      </c>
      <c r="G2186" s="277">
        <f>SUM(G2178:G2185)</f>
        <v>12400</v>
      </c>
      <c r="N2186" t="str">
        <f t="shared" si="227"/>
        <v>ATK</v>
      </c>
    </row>
    <row r="2187" spans="2:14">
      <c r="N2187" t="str">
        <f t="shared" si="227"/>
        <v>ATK</v>
      </c>
    </row>
    <row r="2188" spans="2:14">
      <c r="B2188" s="493" t="s">
        <v>18</v>
      </c>
      <c r="C2188" s="495"/>
      <c r="D2188" s="495"/>
      <c r="E2188" s="494"/>
      <c r="F2188" s="276" t="s">
        <v>19</v>
      </c>
      <c r="G2188" s="279" t="s">
        <v>20</v>
      </c>
      <c r="H2188" s="84">
        <v>4</v>
      </c>
      <c r="I2188" s="89" t="s">
        <v>12</v>
      </c>
      <c r="N2188" t="str">
        <f t="shared" si="227"/>
        <v>ATK</v>
      </c>
    </row>
    <row r="2189" spans="2:14">
      <c r="B2189" s="496" t="str">
        <f>B2160</f>
        <v>Saldo Awal 2  Jan 2026</v>
      </c>
      <c r="C2189" s="497"/>
      <c r="D2189" s="497"/>
      <c r="E2189" s="498"/>
      <c r="F2189" s="276">
        <f>D2178</f>
        <v>4</v>
      </c>
      <c r="G2189" s="277">
        <f>G2178</f>
        <v>12400</v>
      </c>
      <c r="H2189" s="85">
        <v>0</v>
      </c>
      <c r="I2189" s="89" t="s">
        <v>13</v>
      </c>
      <c r="N2189" t="str">
        <f t="shared" si="227"/>
        <v>ATK</v>
      </c>
    </row>
    <row r="2190" spans="2:14">
      <c r="B2190" s="496" t="s">
        <v>317</v>
      </c>
      <c r="C2190" s="497"/>
      <c r="D2190" s="497"/>
      <c r="E2190" s="498"/>
      <c r="F2190" s="276">
        <f>D2186-F2189</f>
        <v>0</v>
      </c>
      <c r="G2190" s="277">
        <f>G2186-G2189</f>
        <v>0</v>
      </c>
      <c r="H2190" s="94">
        <v>0</v>
      </c>
      <c r="I2190" s="89" t="s">
        <v>14</v>
      </c>
      <c r="N2190" t="str">
        <f t="shared" si="227"/>
        <v>ATK</v>
      </c>
    </row>
    <row r="2191" spans="2:14">
      <c r="B2191" s="496" t="str">
        <f>B2162</f>
        <v>Saldo Akhir 31 Maret 2026</v>
      </c>
      <c r="C2191" s="497"/>
      <c r="D2191" s="497"/>
      <c r="E2191" s="498"/>
      <c r="F2191" s="280">
        <f>SUM(B2194:B2197)</f>
        <v>4</v>
      </c>
      <c r="G2191" s="281">
        <f>SUM(D2194:E2197)</f>
        <v>12400</v>
      </c>
      <c r="H2191" s="87"/>
      <c r="I2191" s="89" t="s">
        <v>15</v>
      </c>
      <c r="N2191" t="str">
        <f t="shared" si="227"/>
        <v>ATK</v>
      </c>
    </row>
    <row r="2192" spans="2:14">
      <c r="B2192" s="282" t="s">
        <v>465</v>
      </c>
      <c r="C2192" s="283"/>
      <c r="D2192" s="283"/>
      <c r="E2192" s="284"/>
      <c r="F2192" s="285"/>
      <c r="G2192" s="286"/>
      <c r="N2192" t="str">
        <f t="shared" si="227"/>
        <v>ATK</v>
      </c>
    </row>
    <row r="2193" spans="2:14" ht="30">
      <c r="B2193" s="255" t="s">
        <v>22</v>
      </c>
      <c r="C2193" s="254" t="s">
        <v>23</v>
      </c>
      <c r="D2193" s="499" t="s">
        <v>20</v>
      </c>
      <c r="E2193" s="499"/>
      <c r="F2193" s="287"/>
      <c r="G2193" s="288"/>
      <c r="N2193" t="str">
        <f t="shared" si="227"/>
        <v>ATK</v>
      </c>
    </row>
    <row r="2194" spans="2:14">
      <c r="B2194" s="268">
        <f>F2186</f>
        <v>4</v>
      </c>
      <c r="C2194" s="257">
        <v>3100</v>
      </c>
      <c r="D2194" s="500">
        <f>B2194*C2194</f>
        <v>12400</v>
      </c>
      <c r="E2194" s="500"/>
      <c r="F2194" s="285"/>
      <c r="G2194" s="286"/>
      <c r="N2194" t="str">
        <f t="shared" si="227"/>
        <v>ATK</v>
      </c>
    </row>
    <row r="2195" spans="2:14">
      <c r="B2195" s="268"/>
      <c r="C2195" s="289"/>
      <c r="D2195" s="500">
        <f t="shared" ref="D2195:D2197" si="229">B2195*C2195</f>
        <v>0</v>
      </c>
      <c r="E2195" s="500"/>
      <c r="F2195" s="285"/>
      <c r="G2195" s="286"/>
      <c r="N2195" t="str">
        <f t="shared" si="227"/>
        <v>ATK</v>
      </c>
    </row>
    <row r="2196" spans="2:14">
      <c r="B2196" s="268"/>
      <c r="C2196" s="289"/>
      <c r="D2196" s="500">
        <f t="shared" si="229"/>
        <v>0</v>
      </c>
      <c r="E2196" s="500"/>
      <c r="F2196" s="285"/>
      <c r="G2196" s="286"/>
      <c r="N2196" t="str">
        <f t="shared" si="227"/>
        <v>ATK</v>
      </c>
    </row>
    <row r="2197" spans="2:14">
      <c r="B2197" s="268"/>
      <c r="C2197" s="289"/>
      <c r="D2197" s="500">
        <f t="shared" si="229"/>
        <v>0</v>
      </c>
      <c r="E2197" s="500"/>
      <c r="F2197" s="285"/>
      <c r="G2197" s="286"/>
      <c r="N2197" t="str">
        <f t="shared" si="227"/>
        <v>ATK</v>
      </c>
    </row>
    <row r="2198" spans="2:14">
      <c r="B2198" s="501" t="s">
        <v>24</v>
      </c>
      <c r="C2198" s="501"/>
      <c r="D2198" s="501"/>
      <c r="E2198" s="501"/>
      <c r="F2198" s="276">
        <f>F2189+F2190-F2191</f>
        <v>0</v>
      </c>
      <c r="G2198" s="277">
        <f>G2189+G2190-G2191</f>
        <v>0</v>
      </c>
      <c r="N2198" t="str">
        <f t="shared" si="227"/>
        <v>ATK</v>
      </c>
    </row>
    <row r="2199" spans="2:14">
      <c r="N2199" t="str">
        <f t="shared" si="227"/>
        <v>ATK</v>
      </c>
    </row>
    <row r="2200" spans="2:14">
      <c r="B2200" s="502" t="s">
        <v>0</v>
      </c>
      <c r="C2200" s="502"/>
      <c r="D2200" s="502"/>
      <c r="E2200" s="502"/>
      <c r="F2200" s="502"/>
      <c r="G2200" s="502"/>
      <c r="N2200" t="str">
        <f t="shared" si="227"/>
        <v>ATK</v>
      </c>
    </row>
    <row r="2201" spans="2:14">
      <c r="N2201" t="str">
        <f t="shared" si="227"/>
        <v>ATK</v>
      </c>
    </row>
    <row r="2202" spans="2:14">
      <c r="B2202" s="252" t="s">
        <v>1</v>
      </c>
      <c r="C2202" s="253" t="str">
        <f>'Rekap Master'!B69</f>
        <v>Mouse wireies</v>
      </c>
      <c r="G2202" s="253"/>
      <c r="N2202" t="s">
        <v>526</v>
      </c>
    </row>
    <row r="2203" spans="2:14">
      <c r="B2203" s="252" t="s">
        <v>3</v>
      </c>
      <c r="C2203" s="308" t="s">
        <v>25</v>
      </c>
      <c r="G2203" s="253"/>
      <c r="N2203" t="str">
        <f t="shared" ref="N2203:N2232" si="230">N2202</f>
        <v>Komputer</v>
      </c>
    </row>
    <row r="2204" spans="2:14">
      <c r="G2204" s="253"/>
      <c r="N2204" t="str">
        <f t="shared" si="230"/>
        <v>Komputer</v>
      </c>
    </row>
    <row r="2205" spans="2:14" ht="15" customHeight="1">
      <c r="B2205" s="499" t="s">
        <v>5</v>
      </c>
      <c r="C2205" s="487" t="s">
        <v>6</v>
      </c>
      <c r="D2205" s="489" t="s">
        <v>7</v>
      </c>
      <c r="E2205" s="490"/>
      <c r="F2205" s="491"/>
      <c r="G2205" s="492" t="s">
        <v>8</v>
      </c>
      <c r="N2205" t="str">
        <f t="shared" si="230"/>
        <v>Komputer</v>
      </c>
    </row>
    <row r="2206" spans="2:14">
      <c r="B2206" s="499"/>
      <c r="C2206" s="488"/>
      <c r="D2206" s="254" t="s">
        <v>9</v>
      </c>
      <c r="E2206" s="254" t="s">
        <v>10</v>
      </c>
      <c r="F2206" s="254" t="s">
        <v>11</v>
      </c>
      <c r="G2206" s="492"/>
      <c r="N2206" t="str">
        <f t="shared" si="230"/>
        <v>Komputer</v>
      </c>
    </row>
    <row r="2207" spans="2:14">
      <c r="B2207" s="267">
        <v>46024</v>
      </c>
      <c r="C2207" s="257"/>
      <c r="D2207" s="258"/>
      <c r="E2207" s="258"/>
      <c r="F2207" s="258"/>
      <c r="G2207" s="257">
        <f>C2207*D2207</f>
        <v>0</v>
      </c>
      <c r="N2207" t="str">
        <f t="shared" si="230"/>
        <v>Komputer</v>
      </c>
    </row>
    <row r="2208" spans="2:14">
      <c r="B2208" s="267"/>
      <c r="C2208" s="257"/>
      <c r="D2208" s="258"/>
      <c r="E2208" s="258"/>
      <c r="F2208" s="301"/>
      <c r="G2208" s="257">
        <f>C2208*D2208</f>
        <v>0</v>
      </c>
      <c r="N2208" t="str">
        <f t="shared" si="230"/>
        <v>Komputer</v>
      </c>
    </row>
    <row r="2209" spans="2:14">
      <c r="B2209" s="267"/>
      <c r="C2209" s="257"/>
      <c r="D2209" s="271"/>
      <c r="E2209" s="258"/>
      <c r="F2209" s="301"/>
      <c r="G2209" s="289">
        <f>C2209*D2209</f>
        <v>0</v>
      </c>
      <c r="N2209" t="str">
        <f t="shared" si="230"/>
        <v>Komputer</v>
      </c>
    </row>
    <row r="2210" spans="2:14">
      <c r="B2210" s="267"/>
      <c r="C2210" s="257"/>
      <c r="D2210" s="271"/>
      <c r="E2210" s="258"/>
      <c r="F2210" s="301"/>
      <c r="G2210" s="289">
        <f t="shared" ref="G2210:G2215" si="231">C2210*D2210</f>
        <v>0</v>
      </c>
      <c r="N2210" t="str">
        <f t="shared" si="230"/>
        <v>Komputer</v>
      </c>
    </row>
    <row r="2211" spans="2:14">
      <c r="B2211" s="302"/>
      <c r="C2211" s="257"/>
      <c r="D2211" s="271"/>
      <c r="E2211" s="258"/>
      <c r="F2211" s="301"/>
      <c r="G2211" s="257"/>
      <c r="N2211" t="str">
        <f t="shared" si="230"/>
        <v>Komputer</v>
      </c>
    </row>
    <row r="2212" spans="2:14">
      <c r="B2212" s="302"/>
      <c r="C2212" s="257"/>
      <c r="D2212" s="271"/>
      <c r="E2212" s="258"/>
      <c r="F2212" s="268"/>
      <c r="G2212" s="289">
        <f t="shared" si="231"/>
        <v>0</v>
      </c>
      <c r="N2212" t="str">
        <f t="shared" si="230"/>
        <v>Komputer</v>
      </c>
    </row>
    <row r="2213" spans="2:14">
      <c r="B2213" s="311"/>
      <c r="C2213" s="96"/>
      <c r="D2213" s="303"/>
      <c r="E2213" s="303"/>
      <c r="F2213" s="268"/>
      <c r="G2213" s="289">
        <f t="shared" si="231"/>
        <v>0</v>
      </c>
      <c r="N2213" t="str">
        <f t="shared" si="230"/>
        <v>Komputer</v>
      </c>
    </row>
    <row r="2214" spans="2:14">
      <c r="B2214" s="311"/>
      <c r="C2214" s="83"/>
      <c r="D2214" s="303"/>
      <c r="E2214" s="303"/>
      <c r="F2214" s="268">
        <f>D2214+F2213-E2214</f>
        <v>0</v>
      </c>
      <c r="G2214" s="289">
        <f t="shared" si="231"/>
        <v>0</v>
      </c>
      <c r="N2214" t="str">
        <f t="shared" si="230"/>
        <v>Komputer</v>
      </c>
    </row>
    <row r="2215" spans="2:14">
      <c r="B2215" s="311"/>
      <c r="C2215" s="96"/>
      <c r="D2215" s="303"/>
      <c r="E2215" s="303"/>
      <c r="F2215" s="268">
        <f>D2215+F2214-E2215</f>
        <v>0</v>
      </c>
      <c r="G2215" s="289">
        <f t="shared" si="231"/>
        <v>0</v>
      </c>
      <c r="N2215" t="str">
        <f t="shared" si="230"/>
        <v>Komputer</v>
      </c>
    </row>
    <row r="2216" spans="2:14">
      <c r="B2216" s="493" t="s">
        <v>16</v>
      </c>
      <c r="C2216" s="494"/>
      <c r="D2216" s="276">
        <f>SUM(D2207:D2215)</f>
        <v>0</v>
      </c>
      <c r="E2216" s="276">
        <f>SUM(E2208:E2215)</f>
        <v>0</v>
      </c>
      <c r="F2216" s="276">
        <f>D2216-E2216</f>
        <v>0</v>
      </c>
      <c r="G2216" s="277">
        <f>SUM(G2207:G2215)</f>
        <v>0</v>
      </c>
      <c r="N2216" t="str">
        <f t="shared" si="230"/>
        <v>Komputer</v>
      </c>
    </row>
    <row r="2217" spans="2:14">
      <c r="N2217" t="str">
        <f t="shared" si="230"/>
        <v>Komputer</v>
      </c>
    </row>
    <row r="2218" spans="2:14">
      <c r="B2218" s="493" t="s">
        <v>18</v>
      </c>
      <c r="C2218" s="495"/>
      <c r="D2218" s="495"/>
      <c r="E2218" s="494"/>
      <c r="F2218" s="276" t="s">
        <v>19</v>
      </c>
      <c r="G2218" s="279" t="s">
        <v>20</v>
      </c>
      <c r="H2218" s="84">
        <v>0</v>
      </c>
      <c r="I2218" s="89" t="s">
        <v>12</v>
      </c>
      <c r="N2218" t="str">
        <f t="shared" si="230"/>
        <v>Komputer</v>
      </c>
    </row>
    <row r="2219" spans="2:14">
      <c r="B2219" s="496" t="str">
        <f>B2189</f>
        <v>Saldo Awal 2  Jan 2026</v>
      </c>
      <c r="C2219" s="497"/>
      <c r="D2219" s="497"/>
      <c r="E2219" s="498"/>
      <c r="F2219" s="276">
        <f>D2207</f>
        <v>0</v>
      </c>
      <c r="G2219" s="277">
        <f>G2207</f>
        <v>0</v>
      </c>
      <c r="H2219" s="85">
        <v>0</v>
      </c>
      <c r="I2219" s="89" t="s">
        <v>13</v>
      </c>
      <c r="N2219" t="str">
        <f t="shared" si="230"/>
        <v>Komputer</v>
      </c>
    </row>
    <row r="2220" spans="2:14">
      <c r="B2220" s="496" t="s">
        <v>317</v>
      </c>
      <c r="C2220" s="497"/>
      <c r="D2220" s="497"/>
      <c r="E2220" s="498"/>
      <c r="F2220" s="276">
        <f>D2216-F2219</f>
        <v>0</v>
      </c>
      <c r="G2220" s="277">
        <f>G2216-G2219</f>
        <v>0</v>
      </c>
      <c r="H2220" s="94">
        <v>0</v>
      </c>
      <c r="I2220" s="89" t="s">
        <v>14</v>
      </c>
      <c r="N2220" t="str">
        <f t="shared" si="230"/>
        <v>Komputer</v>
      </c>
    </row>
    <row r="2221" spans="2:14">
      <c r="B2221" s="496" t="str">
        <f>B2191</f>
        <v>Saldo Akhir 31 Maret 2026</v>
      </c>
      <c r="C2221" s="497"/>
      <c r="D2221" s="497"/>
      <c r="E2221" s="498"/>
      <c r="F2221" s="280">
        <f>SUM(B2224:B2227)</f>
        <v>0</v>
      </c>
      <c r="G2221" s="281">
        <f>SUM(D2224:E2227)</f>
        <v>0</v>
      </c>
      <c r="H2221" s="87"/>
      <c r="I2221" s="89" t="s">
        <v>15</v>
      </c>
      <c r="N2221" t="str">
        <f t="shared" si="230"/>
        <v>Komputer</v>
      </c>
    </row>
    <row r="2222" spans="2:14">
      <c r="B2222" s="282" t="s">
        <v>465</v>
      </c>
      <c r="C2222" s="283"/>
      <c r="D2222" s="283"/>
      <c r="E2222" s="284"/>
      <c r="F2222" s="285"/>
      <c r="G2222" s="286"/>
      <c r="N2222" t="str">
        <f t="shared" si="230"/>
        <v>Komputer</v>
      </c>
    </row>
    <row r="2223" spans="2:14" ht="30">
      <c r="B2223" s="255" t="s">
        <v>22</v>
      </c>
      <c r="C2223" s="254" t="s">
        <v>23</v>
      </c>
      <c r="D2223" s="499" t="s">
        <v>20</v>
      </c>
      <c r="E2223" s="499"/>
      <c r="F2223" s="287"/>
      <c r="G2223" s="288"/>
      <c r="N2223" t="str">
        <f t="shared" si="230"/>
        <v>Komputer</v>
      </c>
    </row>
    <row r="2224" spans="2:14">
      <c r="B2224" s="268">
        <f>F2216</f>
        <v>0</v>
      </c>
      <c r="C2224" s="257"/>
      <c r="D2224" s="500">
        <f>B2224*C2224</f>
        <v>0</v>
      </c>
      <c r="E2224" s="500"/>
      <c r="F2224" s="285"/>
      <c r="G2224" s="286"/>
      <c r="N2224" t="str">
        <f t="shared" si="230"/>
        <v>Komputer</v>
      </c>
    </row>
    <row r="2225" spans="1:14">
      <c r="B2225" s="268"/>
      <c r="C2225" s="289"/>
      <c r="D2225" s="500">
        <f t="shared" ref="D2225:D2227" si="232">B2225*C2225</f>
        <v>0</v>
      </c>
      <c r="E2225" s="500"/>
      <c r="F2225" s="285"/>
      <c r="G2225" s="286"/>
      <c r="N2225" t="str">
        <f t="shared" si="230"/>
        <v>Komputer</v>
      </c>
    </row>
    <row r="2226" spans="1:14">
      <c r="B2226" s="268"/>
      <c r="C2226" s="289"/>
      <c r="D2226" s="500">
        <f t="shared" si="232"/>
        <v>0</v>
      </c>
      <c r="E2226" s="500"/>
      <c r="F2226" s="285"/>
      <c r="G2226" s="286"/>
      <c r="N2226" t="str">
        <f t="shared" si="230"/>
        <v>Komputer</v>
      </c>
    </row>
    <row r="2227" spans="1:14">
      <c r="B2227" s="268"/>
      <c r="C2227" s="289"/>
      <c r="D2227" s="500">
        <f t="shared" si="232"/>
        <v>0</v>
      </c>
      <c r="E2227" s="500"/>
      <c r="F2227" s="285"/>
      <c r="G2227" s="286"/>
      <c r="N2227" t="str">
        <f t="shared" si="230"/>
        <v>Komputer</v>
      </c>
    </row>
    <row r="2228" spans="1:14">
      <c r="B2228" s="501" t="s">
        <v>24</v>
      </c>
      <c r="C2228" s="501"/>
      <c r="D2228" s="501"/>
      <c r="E2228" s="501"/>
      <c r="F2228" s="276">
        <f>F2219+F2220-F2221</f>
        <v>0</v>
      </c>
      <c r="G2228" s="277">
        <f>G2219+G2220-G2221</f>
        <v>0</v>
      </c>
      <c r="N2228" t="str">
        <f t="shared" si="230"/>
        <v>Komputer</v>
      </c>
    </row>
    <row r="2229" spans="1:14">
      <c r="N2229" t="str">
        <f t="shared" si="230"/>
        <v>Komputer</v>
      </c>
    </row>
    <row r="2230" spans="1:14">
      <c r="N2230" t="str">
        <f t="shared" si="230"/>
        <v>Komputer</v>
      </c>
    </row>
    <row r="2231" spans="1:14">
      <c r="B2231" s="502" t="s">
        <v>0</v>
      </c>
      <c r="C2231" s="502"/>
      <c r="D2231" s="502"/>
      <c r="E2231" s="502"/>
      <c r="F2231" s="502"/>
      <c r="G2231" s="502"/>
      <c r="N2231" t="str">
        <f t="shared" si="230"/>
        <v>Komputer</v>
      </c>
    </row>
    <row r="2232" spans="1:14">
      <c r="N2232" t="str">
        <f t="shared" si="230"/>
        <v>Komputer</v>
      </c>
    </row>
    <row r="2233" spans="1:14">
      <c r="A2233" s="250">
        <v>61</v>
      </c>
      <c r="B2233" s="252" t="s">
        <v>1</v>
      </c>
      <c r="C2233" s="253" t="e">
        <f>#REF!</f>
        <v>#REF!</v>
      </c>
      <c r="G2233" s="253"/>
      <c r="N2233" t="s">
        <v>524</v>
      </c>
    </row>
    <row r="2234" spans="1:14">
      <c r="B2234" s="252" t="s">
        <v>3</v>
      </c>
      <c r="C2234" s="308" t="s">
        <v>27</v>
      </c>
      <c r="G2234" s="253"/>
      <c r="N2234" t="str">
        <f t="shared" ref="N2234:N2276" si="233">N2233</f>
        <v>ATK</v>
      </c>
    </row>
    <row r="2235" spans="1:14">
      <c r="G2235" s="253"/>
      <c r="N2235" t="str">
        <f t="shared" si="233"/>
        <v>ATK</v>
      </c>
    </row>
    <row r="2236" spans="1:14" ht="15" customHeight="1">
      <c r="B2236" s="499" t="s">
        <v>5</v>
      </c>
      <c r="C2236" s="487" t="s">
        <v>6</v>
      </c>
      <c r="D2236" s="489" t="s">
        <v>7</v>
      </c>
      <c r="E2236" s="490"/>
      <c r="F2236" s="491"/>
      <c r="G2236" s="492" t="s">
        <v>8</v>
      </c>
      <c r="N2236" t="str">
        <f t="shared" si="233"/>
        <v>ATK</v>
      </c>
    </row>
    <row r="2237" spans="1:14">
      <c r="B2237" s="499"/>
      <c r="C2237" s="488"/>
      <c r="D2237" s="254" t="s">
        <v>9</v>
      </c>
      <c r="E2237" s="254" t="s">
        <v>10</v>
      </c>
      <c r="F2237" s="254" t="s">
        <v>11</v>
      </c>
      <c r="G2237" s="492"/>
      <c r="N2237" t="str">
        <f t="shared" si="233"/>
        <v>ATK</v>
      </c>
    </row>
    <row r="2238" spans="1:14">
      <c r="B2238" s="267">
        <v>46024</v>
      </c>
      <c r="C2238" s="257">
        <v>99900</v>
      </c>
      <c r="D2238" s="258">
        <v>2</v>
      </c>
      <c r="E2238" s="258"/>
      <c r="F2238" s="258"/>
      <c r="G2238" s="257">
        <f>C2238*D2238</f>
        <v>199800</v>
      </c>
      <c r="N2238" t="str">
        <f t="shared" si="233"/>
        <v>ATK</v>
      </c>
    </row>
    <row r="2239" spans="1:14">
      <c r="B2239" s="267"/>
      <c r="C2239" s="257"/>
      <c r="D2239" s="258"/>
      <c r="E2239" s="258"/>
      <c r="F2239" s="258"/>
      <c r="G2239" s="257">
        <f t="shared" ref="G2239:G2245" si="234">C2239*D2239</f>
        <v>0</v>
      </c>
      <c r="N2239" t="str">
        <f t="shared" si="233"/>
        <v>ATK</v>
      </c>
    </row>
    <row r="2240" spans="1:14">
      <c r="B2240" s="267"/>
      <c r="C2240" s="257"/>
      <c r="D2240" s="271"/>
      <c r="E2240" s="258"/>
      <c r="F2240" s="258"/>
      <c r="G2240" s="257">
        <f t="shared" si="234"/>
        <v>0</v>
      </c>
      <c r="N2240" t="str">
        <f t="shared" si="233"/>
        <v>ATK</v>
      </c>
    </row>
    <row r="2241" spans="2:14">
      <c r="B2241" s="256"/>
      <c r="C2241" s="257"/>
      <c r="D2241" s="271"/>
      <c r="E2241" s="258"/>
      <c r="F2241" s="258"/>
      <c r="G2241" s="257">
        <f t="shared" si="234"/>
        <v>0</v>
      </c>
      <c r="N2241" t="str">
        <f t="shared" si="233"/>
        <v>ATK</v>
      </c>
    </row>
    <row r="2242" spans="2:14">
      <c r="B2242" s="267"/>
      <c r="C2242" s="257"/>
      <c r="D2242" s="271"/>
      <c r="E2242" s="258"/>
      <c r="F2242" s="258"/>
      <c r="G2242" s="257">
        <f t="shared" si="234"/>
        <v>0</v>
      </c>
      <c r="N2242" t="str">
        <f t="shared" si="233"/>
        <v>ATK</v>
      </c>
    </row>
    <row r="2243" spans="2:14">
      <c r="B2243" s="267"/>
      <c r="C2243" s="257"/>
      <c r="D2243" s="271"/>
      <c r="E2243" s="258"/>
      <c r="F2243" s="258"/>
      <c r="G2243" s="257">
        <f t="shared" si="234"/>
        <v>0</v>
      </c>
      <c r="N2243" t="str">
        <f t="shared" si="233"/>
        <v>ATK</v>
      </c>
    </row>
    <row r="2244" spans="2:14">
      <c r="B2244" s="256"/>
      <c r="C2244" s="257"/>
      <c r="D2244" s="271"/>
      <c r="E2244" s="258"/>
      <c r="F2244" s="258"/>
      <c r="G2244" s="289">
        <f t="shared" si="234"/>
        <v>0</v>
      </c>
      <c r="N2244" t="str">
        <f t="shared" si="233"/>
        <v>ATK</v>
      </c>
    </row>
    <row r="2245" spans="2:14">
      <c r="B2245" s="256"/>
      <c r="C2245" s="257"/>
      <c r="D2245" s="271"/>
      <c r="E2245" s="258"/>
      <c r="F2245" s="258"/>
      <c r="G2245" s="289">
        <f t="shared" si="234"/>
        <v>0</v>
      </c>
      <c r="N2245" t="str">
        <f t="shared" si="233"/>
        <v>ATK</v>
      </c>
    </row>
    <row r="2246" spans="2:14">
      <c r="B2246" s="256"/>
      <c r="C2246" s="257"/>
      <c r="D2246" s="271"/>
      <c r="E2246" s="258"/>
      <c r="F2246" s="258"/>
      <c r="G2246" s="257"/>
      <c r="N2246" t="str">
        <f t="shared" si="233"/>
        <v>ATK</v>
      </c>
    </row>
    <row r="2247" spans="2:14">
      <c r="B2247" s="256"/>
      <c r="C2247" s="257"/>
      <c r="D2247" s="271"/>
      <c r="E2247" s="258"/>
      <c r="F2247" s="258"/>
      <c r="G2247" s="289">
        <f t="shared" ref="G2247:G2258" si="235">C2247*D2247</f>
        <v>0</v>
      </c>
      <c r="N2247" t="str">
        <f t="shared" si="233"/>
        <v>ATK</v>
      </c>
    </row>
    <row r="2248" spans="2:14">
      <c r="B2248" s="256"/>
      <c r="C2248" s="257"/>
      <c r="D2248" s="271"/>
      <c r="E2248" s="258"/>
      <c r="F2248" s="258"/>
      <c r="G2248" s="289">
        <f t="shared" si="235"/>
        <v>0</v>
      </c>
      <c r="N2248" t="str">
        <f t="shared" si="233"/>
        <v>ATK</v>
      </c>
    </row>
    <row r="2249" spans="2:14">
      <c r="B2249" s="256"/>
      <c r="C2249" s="257"/>
      <c r="D2249" s="271"/>
      <c r="E2249" s="258"/>
      <c r="F2249" s="258"/>
      <c r="G2249" s="289">
        <f t="shared" si="235"/>
        <v>0</v>
      </c>
      <c r="N2249" t="str">
        <f t="shared" si="233"/>
        <v>ATK</v>
      </c>
    </row>
    <row r="2250" spans="2:14">
      <c r="B2250" s="256"/>
      <c r="C2250" s="257"/>
      <c r="D2250" s="271"/>
      <c r="E2250" s="258"/>
      <c r="F2250" s="258"/>
      <c r="G2250" s="289">
        <f t="shared" si="235"/>
        <v>0</v>
      </c>
      <c r="N2250" t="str">
        <f t="shared" si="233"/>
        <v>ATK</v>
      </c>
    </row>
    <row r="2251" spans="2:14">
      <c r="B2251" s="256"/>
      <c r="C2251" s="257"/>
      <c r="D2251" s="271"/>
      <c r="E2251" s="258"/>
      <c r="F2251" s="258"/>
      <c r="G2251" s="289">
        <f t="shared" si="235"/>
        <v>0</v>
      </c>
      <c r="N2251" t="str">
        <f t="shared" si="233"/>
        <v>ATK</v>
      </c>
    </row>
    <row r="2252" spans="2:14" ht="15.75">
      <c r="B2252" s="270"/>
      <c r="C2252" s="81"/>
      <c r="D2252" s="303"/>
      <c r="E2252" s="303"/>
      <c r="F2252" s="268"/>
      <c r="G2252" s="289">
        <f t="shared" si="235"/>
        <v>0</v>
      </c>
      <c r="N2252" t="str">
        <f t="shared" si="233"/>
        <v>ATK</v>
      </c>
    </row>
    <row r="2253" spans="2:14" ht="15.75">
      <c r="B2253" s="398"/>
      <c r="C2253" s="343"/>
      <c r="D2253" s="303"/>
      <c r="E2253" s="303"/>
      <c r="F2253" s="268"/>
      <c r="G2253" s="289">
        <f t="shared" si="235"/>
        <v>0</v>
      </c>
      <c r="N2253" t="str">
        <f t="shared" si="233"/>
        <v>ATK</v>
      </c>
    </row>
    <row r="2254" spans="2:14" ht="15.75">
      <c r="B2254" s="398"/>
      <c r="C2254" s="343"/>
      <c r="D2254" s="303"/>
      <c r="E2254" s="303"/>
      <c r="F2254" s="268"/>
      <c r="G2254" s="289">
        <f t="shared" si="235"/>
        <v>0</v>
      </c>
      <c r="N2254" t="str">
        <f t="shared" si="233"/>
        <v>ATK</v>
      </c>
    </row>
    <row r="2255" spans="2:14" ht="15.75">
      <c r="B2255" s="305"/>
      <c r="C2255" s="343"/>
      <c r="D2255" s="303"/>
      <c r="E2255" s="303"/>
      <c r="F2255" s="268"/>
      <c r="G2255" s="289">
        <f t="shared" si="235"/>
        <v>0</v>
      </c>
      <c r="H2255" s="84">
        <v>2</v>
      </c>
      <c r="I2255" s="89" t="s">
        <v>12</v>
      </c>
      <c r="N2255" t="str">
        <f t="shared" si="233"/>
        <v>ATK</v>
      </c>
    </row>
    <row r="2256" spans="2:14" ht="15.75">
      <c r="B2256" s="305"/>
      <c r="C2256" s="343"/>
      <c r="D2256" s="303"/>
      <c r="E2256" s="303"/>
      <c r="F2256" s="268"/>
      <c r="G2256" s="289">
        <f t="shared" si="235"/>
        <v>0</v>
      </c>
      <c r="H2256" s="85">
        <v>0</v>
      </c>
      <c r="I2256" s="89" t="s">
        <v>13</v>
      </c>
      <c r="N2256" t="str">
        <f t="shared" si="233"/>
        <v>ATK</v>
      </c>
    </row>
    <row r="2257" spans="2:14" ht="15.75">
      <c r="B2257" s="305"/>
      <c r="C2257" s="343"/>
      <c r="D2257" s="303"/>
      <c r="E2257" s="303"/>
      <c r="F2257" s="268"/>
      <c r="G2257" s="289">
        <f t="shared" si="235"/>
        <v>0</v>
      </c>
      <c r="H2257" s="94">
        <v>0</v>
      </c>
      <c r="I2257" s="89" t="s">
        <v>14</v>
      </c>
      <c r="N2257" t="str">
        <f t="shared" si="233"/>
        <v>ATK</v>
      </c>
    </row>
    <row r="2258" spans="2:14" ht="15.75">
      <c r="B2258" s="305"/>
      <c r="C2258" s="343"/>
      <c r="D2258" s="303"/>
      <c r="E2258" s="303"/>
      <c r="F2258" s="268"/>
      <c r="G2258" s="289">
        <f t="shared" si="235"/>
        <v>0</v>
      </c>
      <c r="H2258" s="87"/>
      <c r="I2258" s="89" t="s">
        <v>15</v>
      </c>
      <c r="N2258" t="str">
        <f t="shared" si="233"/>
        <v>ATK</v>
      </c>
    </row>
    <row r="2259" spans="2:14" ht="15.75">
      <c r="B2259" s="399"/>
      <c r="C2259" s="81"/>
      <c r="D2259" s="303"/>
      <c r="E2259" s="303"/>
      <c r="F2259" s="268"/>
      <c r="G2259" s="289"/>
      <c r="N2259" t="str">
        <f t="shared" si="233"/>
        <v>ATK</v>
      </c>
    </row>
    <row r="2260" spans="2:14">
      <c r="B2260" s="493" t="s">
        <v>16</v>
      </c>
      <c r="C2260" s="494"/>
      <c r="D2260" s="276">
        <f>SUM(D2238:D2256)</f>
        <v>2</v>
      </c>
      <c r="E2260" s="276">
        <f>SUM(E2239:E2256)</f>
        <v>0</v>
      </c>
      <c r="F2260" s="276">
        <f>D2260-E2260</f>
        <v>2</v>
      </c>
      <c r="G2260" s="277">
        <f>SUM(G2238:G2256)</f>
        <v>199800</v>
      </c>
      <c r="N2260" t="str">
        <f t="shared" si="233"/>
        <v>ATK</v>
      </c>
    </row>
    <row r="2261" spans="2:14">
      <c r="N2261" t="str">
        <f t="shared" si="233"/>
        <v>ATK</v>
      </c>
    </row>
    <row r="2262" spans="2:14">
      <c r="B2262" s="493" t="s">
        <v>18</v>
      </c>
      <c r="C2262" s="495"/>
      <c r="D2262" s="495"/>
      <c r="E2262" s="494"/>
      <c r="F2262" s="276" t="s">
        <v>19</v>
      </c>
      <c r="G2262" s="279" t="s">
        <v>20</v>
      </c>
      <c r="N2262" t="str">
        <f t="shared" si="233"/>
        <v>ATK</v>
      </c>
    </row>
    <row r="2263" spans="2:14">
      <c r="B2263" s="496" t="str">
        <f>B2219</f>
        <v>Saldo Awal 2  Jan 2026</v>
      </c>
      <c r="C2263" s="497"/>
      <c r="D2263" s="497"/>
      <c r="E2263" s="498"/>
      <c r="F2263" s="276">
        <f>D2238</f>
        <v>2</v>
      </c>
      <c r="G2263" s="277">
        <f>G2238</f>
        <v>199800</v>
      </c>
      <c r="N2263" t="str">
        <f t="shared" si="233"/>
        <v>ATK</v>
      </c>
    </row>
    <row r="2264" spans="2:14">
      <c r="B2264" s="496" t="s">
        <v>518</v>
      </c>
      <c r="C2264" s="497"/>
      <c r="D2264" s="497"/>
      <c r="E2264" s="498"/>
      <c r="F2264" s="276">
        <f>D2260-F2263</f>
        <v>0</v>
      </c>
      <c r="G2264" s="277">
        <f>G2260-G2263</f>
        <v>0</v>
      </c>
      <c r="N2264" t="str">
        <f t="shared" si="233"/>
        <v>ATK</v>
      </c>
    </row>
    <row r="2265" spans="2:14">
      <c r="B2265" s="496" t="str">
        <f>B2221</f>
        <v>Saldo Akhir 31 Maret 2026</v>
      </c>
      <c r="C2265" s="497"/>
      <c r="D2265" s="497"/>
      <c r="E2265" s="498"/>
      <c r="F2265" s="280">
        <f>SUM(B2268:B2271)</f>
        <v>2</v>
      </c>
      <c r="G2265" s="281">
        <f>SUM(D2268:E2271)</f>
        <v>199800</v>
      </c>
      <c r="N2265" t="str">
        <f t="shared" si="233"/>
        <v>ATK</v>
      </c>
    </row>
    <row r="2266" spans="2:14">
      <c r="B2266" s="282" t="s">
        <v>465</v>
      </c>
      <c r="C2266" s="283"/>
      <c r="D2266" s="283"/>
      <c r="E2266" s="284"/>
      <c r="F2266" s="285"/>
      <c r="G2266" s="286"/>
      <c r="N2266" t="str">
        <f t="shared" si="233"/>
        <v>ATK</v>
      </c>
    </row>
    <row r="2267" spans="2:14" ht="30">
      <c r="B2267" s="255" t="s">
        <v>22</v>
      </c>
      <c r="C2267" s="254" t="s">
        <v>23</v>
      </c>
      <c r="D2267" s="499" t="s">
        <v>20</v>
      </c>
      <c r="E2267" s="499"/>
      <c r="F2267" s="287"/>
      <c r="G2267" s="288"/>
      <c r="N2267" t="str">
        <f t="shared" si="233"/>
        <v>ATK</v>
      </c>
    </row>
    <row r="2268" spans="2:14">
      <c r="B2268" s="268">
        <f>F2260</f>
        <v>2</v>
      </c>
      <c r="C2268" s="257">
        <v>99900</v>
      </c>
      <c r="D2268" s="500">
        <f>B2268*C2268</f>
        <v>199800</v>
      </c>
      <c r="E2268" s="500"/>
      <c r="F2268" s="285"/>
      <c r="G2268" s="286"/>
      <c r="N2268" t="str">
        <f t="shared" si="233"/>
        <v>ATK</v>
      </c>
    </row>
    <row r="2269" spans="2:14">
      <c r="B2269" s="268"/>
      <c r="C2269" s="289"/>
      <c r="D2269" s="500">
        <f t="shared" ref="D2269:D2271" si="236">B2269*C2269</f>
        <v>0</v>
      </c>
      <c r="E2269" s="500"/>
      <c r="F2269" s="285"/>
      <c r="G2269" s="286"/>
      <c r="N2269" t="str">
        <f t="shared" si="233"/>
        <v>ATK</v>
      </c>
    </row>
    <row r="2270" spans="2:14">
      <c r="B2270" s="268"/>
      <c r="C2270" s="289"/>
      <c r="D2270" s="500">
        <f t="shared" si="236"/>
        <v>0</v>
      </c>
      <c r="E2270" s="500"/>
      <c r="F2270" s="285"/>
      <c r="G2270" s="286"/>
      <c r="N2270" t="str">
        <f t="shared" si="233"/>
        <v>ATK</v>
      </c>
    </row>
    <row r="2271" spans="2:14">
      <c r="B2271" s="268"/>
      <c r="C2271" s="289"/>
      <c r="D2271" s="500">
        <f t="shared" si="236"/>
        <v>0</v>
      </c>
      <c r="E2271" s="500"/>
      <c r="F2271" s="285"/>
      <c r="G2271" s="286"/>
      <c r="N2271" t="str">
        <f t="shared" si="233"/>
        <v>ATK</v>
      </c>
    </row>
    <row r="2272" spans="2:14">
      <c r="B2272" s="501" t="s">
        <v>24</v>
      </c>
      <c r="C2272" s="501"/>
      <c r="D2272" s="501"/>
      <c r="E2272" s="501"/>
      <c r="F2272" s="276">
        <f>F2263+F2264-F2265</f>
        <v>0</v>
      </c>
      <c r="G2272" s="277">
        <f>G2263+G2264-G2265</f>
        <v>0</v>
      </c>
      <c r="N2272" t="str">
        <f t="shared" si="233"/>
        <v>ATK</v>
      </c>
    </row>
    <row r="2273" spans="1:14">
      <c r="N2273" t="str">
        <f t="shared" si="233"/>
        <v>ATK</v>
      </c>
    </row>
    <row r="2274" spans="1:14">
      <c r="N2274" t="str">
        <f t="shared" si="233"/>
        <v>ATK</v>
      </c>
    </row>
    <row r="2275" spans="1:14">
      <c r="B2275" s="502" t="s">
        <v>0</v>
      </c>
      <c r="C2275" s="502"/>
      <c r="D2275" s="502"/>
      <c r="E2275" s="502"/>
      <c r="F2275" s="502"/>
      <c r="G2275" s="502"/>
      <c r="N2275" t="str">
        <f t="shared" si="233"/>
        <v>ATK</v>
      </c>
    </row>
    <row r="2276" spans="1:14">
      <c r="N2276" t="str">
        <f t="shared" si="233"/>
        <v>ATK</v>
      </c>
    </row>
    <row r="2277" spans="1:14">
      <c r="A2277" s="250">
        <v>62</v>
      </c>
      <c r="B2277" s="252" t="s">
        <v>1</v>
      </c>
      <c r="C2277" s="253" t="str">
        <f>'Rekap Master'!B71</f>
        <v>Tinta Epson 003 color</v>
      </c>
      <c r="G2277" s="253"/>
      <c r="N2277" t="s">
        <v>526</v>
      </c>
    </row>
    <row r="2278" spans="1:14">
      <c r="B2278" s="252" t="s">
        <v>3</v>
      </c>
      <c r="C2278" s="308" t="s">
        <v>34</v>
      </c>
      <c r="G2278" s="253"/>
      <c r="N2278" t="str">
        <f t="shared" ref="N2278:N2323" si="237">N2277</f>
        <v>Komputer</v>
      </c>
    </row>
    <row r="2279" spans="1:14">
      <c r="G2279" s="253"/>
      <c r="N2279" t="str">
        <f t="shared" si="237"/>
        <v>Komputer</v>
      </c>
    </row>
    <row r="2280" spans="1:14" ht="15" customHeight="1">
      <c r="B2280" s="499" t="s">
        <v>5</v>
      </c>
      <c r="C2280" s="487" t="s">
        <v>6</v>
      </c>
      <c r="D2280" s="489" t="s">
        <v>7</v>
      </c>
      <c r="E2280" s="490"/>
      <c r="F2280" s="491"/>
      <c r="G2280" s="492" t="s">
        <v>8</v>
      </c>
      <c r="N2280" t="str">
        <f t="shared" si="237"/>
        <v>Komputer</v>
      </c>
    </row>
    <row r="2281" spans="1:14">
      <c r="B2281" s="499"/>
      <c r="C2281" s="488"/>
      <c r="D2281" s="254" t="s">
        <v>9</v>
      </c>
      <c r="E2281" s="254" t="s">
        <v>10</v>
      </c>
      <c r="F2281" s="254" t="s">
        <v>11</v>
      </c>
      <c r="G2281" s="492"/>
      <c r="N2281" t="str">
        <f t="shared" si="237"/>
        <v>Komputer</v>
      </c>
    </row>
    <row r="2282" spans="1:14">
      <c r="B2282" s="267">
        <v>46024</v>
      </c>
      <c r="C2282" s="257">
        <v>115000</v>
      </c>
      <c r="D2282" s="258">
        <v>9</v>
      </c>
      <c r="E2282" s="258">
        <v>0</v>
      </c>
      <c r="F2282" s="258">
        <f>D2282-E2282</f>
        <v>9</v>
      </c>
      <c r="G2282" s="257">
        <f>C2282*D2282</f>
        <v>1035000</v>
      </c>
      <c r="N2282" t="str">
        <f t="shared" si="237"/>
        <v>Komputer</v>
      </c>
    </row>
    <row r="2283" spans="1:14">
      <c r="B2283" s="267">
        <v>46045</v>
      </c>
      <c r="C2283" s="257"/>
      <c r="D2283" s="268"/>
      <c r="E2283" s="258">
        <v>3</v>
      </c>
      <c r="F2283" s="258"/>
      <c r="G2283" s="257">
        <f t="shared" ref="G2283:G2295" si="238">C2283*D2283</f>
        <v>0</v>
      </c>
      <c r="N2283" t="str">
        <f t="shared" si="237"/>
        <v>Komputer</v>
      </c>
    </row>
    <row r="2284" spans="1:14">
      <c r="B2284" s="267">
        <v>46059</v>
      </c>
      <c r="C2284" s="257">
        <f>805003/7</f>
        <v>115000.42857142857</v>
      </c>
      <c r="D2284" s="465">
        <v>7</v>
      </c>
      <c r="E2284" s="258">
        <v>4</v>
      </c>
      <c r="F2284" s="258"/>
      <c r="G2284" s="257">
        <f t="shared" si="238"/>
        <v>805003</v>
      </c>
      <c r="N2284" t="str">
        <f t="shared" si="237"/>
        <v>Komputer</v>
      </c>
    </row>
    <row r="2285" spans="1:14">
      <c r="B2285" s="267">
        <v>46090</v>
      </c>
      <c r="C2285" s="257">
        <v>114330</v>
      </c>
      <c r="D2285" s="465">
        <v>10</v>
      </c>
      <c r="E2285" s="258">
        <v>4</v>
      </c>
      <c r="F2285" s="258"/>
      <c r="G2285" s="257">
        <f t="shared" si="238"/>
        <v>1143300</v>
      </c>
      <c r="N2285" t="str">
        <f t="shared" si="237"/>
        <v>Komputer</v>
      </c>
    </row>
    <row r="2286" spans="1:14">
      <c r="B2286" s="267">
        <v>46108</v>
      </c>
      <c r="C2286" s="81"/>
      <c r="D2286" s="266"/>
      <c r="E2286" s="268">
        <v>2</v>
      </c>
      <c r="F2286" s="258"/>
      <c r="G2286" s="257">
        <f t="shared" si="238"/>
        <v>0</v>
      </c>
      <c r="N2286" t="str">
        <f t="shared" si="237"/>
        <v>Komputer</v>
      </c>
    </row>
    <row r="2287" spans="1:14">
      <c r="B2287" s="267"/>
      <c r="C2287" s="22"/>
      <c r="D2287" s="266"/>
      <c r="E2287" s="268"/>
      <c r="F2287" s="258"/>
      <c r="G2287" s="257">
        <f t="shared" si="238"/>
        <v>0</v>
      </c>
      <c r="N2287" t="str">
        <f t="shared" si="237"/>
        <v>Komputer</v>
      </c>
    </row>
    <row r="2288" spans="1:14">
      <c r="B2288" s="267"/>
      <c r="C2288" s="22"/>
      <c r="D2288" s="266"/>
      <c r="E2288" s="268"/>
      <c r="F2288" s="258"/>
      <c r="G2288" s="257">
        <f t="shared" si="238"/>
        <v>0</v>
      </c>
      <c r="N2288" t="str">
        <f t="shared" si="237"/>
        <v>Komputer</v>
      </c>
    </row>
    <row r="2289" spans="2:14">
      <c r="B2289" s="450"/>
      <c r="C2289" s="427"/>
      <c r="D2289" s="418"/>
      <c r="E2289" s="418"/>
      <c r="F2289" s="258"/>
      <c r="G2289" s="257">
        <f t="shared" si="238"/>
        <v>0</v>
      </c>
      <c r="N2289" t="str">
        <f t="shared" si="237"/>
        <v>Komputer</v>
      </c>
    </row>
    <row r="2290" spans="2:14">
      <c r="B2290" s="267"/>
      <c r="C2290" s="427"/>
      <c r="D2290" s="418"/>
      <c r="E2290" s="418"/>
      <c r="F2290" s="258"/>
      <c r="G2290" s="257">
        <f t="shared" si="238"/>
        <v>0</v>
      </c>
      <c r="N2290" t="str">
        <f t="shared" si="237"/>
        <v>Komputer</v>
      </c>
    </row>
    <row r="2291" spans="2:14">
      <c r="B2291" s="267"/>
      <c r="C2291" s="427"/>
      <c r="D2291" s="418"/>
      <c r="E2291" s="418"/>
      <c r="F2291" s="258"/>
      <c r="G2291" s="257">
        <f t="shared" si="238"/>
        <v>0</v>
      </c>
      <c r="N2291" t="str">
        <f t="shared" si="237"/>
        <v>Komputer</v>
      </c>
    </row>
    <row r="2292" spans="2:14">
      <c r="B2292" s="267"/>
      <c r="C2292" s="257"/>
      <c r="D2292" s="268"/>
      <c r="E2292" s="258"/>
      <c r="F2292" s="258"/>
      <c r="G2292" s="257">
        <f t="shared" si="238"/>
        <v>0</v>
      </c>
      <c r="N2292" t="str">
        <f t="shared" si="237"/>
        <v>Komputer</v>
      </c>
    </row>
    <row r="2293" spans="2:14">
      <c r="B2293" s="267"/>
      <c r="C2293" s="427"/>
      <c r="D2293" s="418"/>
      <c r="E2293" s="418"/>
      <c r="F2293" s="258"/>
      <c r="G2293" s="257">
        <f t="shared" si="238"/>
        <v>0</v>
      </c>
      <c r="N2293" t="str">
        <f t="shared" si="237"/>
        <v>Komputer</v>
      </c>
    </row>
    <row r="2294" spans="2:14">
      <c r="B2294" s="267"/>
      <c r="C2294" s="421"/>
      <c r="D2294" s="418"/>
      <c r="E2294" s="418"/>
      <c r="F2294" s="258"/>
      <c r="G2294" s="257">
        <f t="shared" si="238"/>
        <v>0</v>
      </c>
      <c r="N2294" t="str">
        <f t="shared" si="237"/>
        <v>Komputer</v>
      </c>
    </row>
    <row r="2295" spans="2:14">
      <c r="B2295" s="420"/>
      <c r="C2295" s="427"/>
      <c r="D2295" s="418"/>
      <c r="E2295" s="418"/>
      <c r="F2295" s="258"/>
      <c r="G2295" s="257">
        <f t="shared" si="238"/>
        <v>0</v>
      </c>
      <c r="N2295" t="str">
        <f t="shared" si="237"/>
        <v>Komputer</v>
      </c>
    </row>
    <row r="2296" spans="2:14">
      <c r="B2296" s="256"/>
      <c r="C2296" s="22"/>
      <c r="D2296" s="266"/>
      <c r="E2296" s="268"/>
      <c r="F2296" s="258"/>
      <c r="G2296" s="272">
        <f>C2296*D2296</f>
        <v>0</v>
      </c>
      <c r="N2296" t="str">
        <f t="shared" si="237"/>
        <v>Komputer</v>
      </c>
    </row>
    <row r="2297" spans="2:14">
      <c r="B2297" s="267"/>
      <c r="C2297" s="81"/>
      <c r="D2297" s="266"/>
      <c r="E2297" s="273"/>
      <c r="F2297" s="258"/>
      <c r="G2297" s="272">
        <f t="shared" ref="G2297:G2302" si="239">C2297*D2297</f>
        <v>0</v>
      </c>
      <c r="N2297" t="str">
        <f t="shared" si="237"/>
        <v>Komputer</v>
      </c>
    </row>
    <row r="2298" spans="2:14">
      <c r="B2298" s="256"/>
      <c r="C2298" s="257"/>
      <c r="D2298" s="266"/>
      <c r="E2298" s="273"/>
      <c r="F2298" s="258"/>
      <c r="G2298" s="272">
        <f t="shared" si="239"/>
        <v>0</v>
      </c>
      <c r="N2298" t="str">
        <f t="shared" si="237"/>
        <v>Komputer</v>
      </c>
    </row>
    <row r="2299" spans="2:14">
      <c r="B2299" s="256"/>
      <c r="C2299" s="257"/>
      <c r="D2299" s="266"/>
      <c r="E2299" s="273"/>
      <c r="F2299" s="258"/>
      <c r="G2299" s="272">
        <f t="shared" si="239"/>
        <v>0</v>
      </c>
      <c r="N2299" t="str">
        <f t="shared" si="237"/>
        <v>Komputer</v>
      </c>
    </row>
    <row r="2300" spans="2:14">
      <c r="B2300" s="256"/>
      <c r="C2300" s="257"/>
      <c r="D2300" s="266"/>
      <c r="E2300" s="273"/>
      <c r="F2300" s="258"/>
      <c r="G2300" s="272">
        <f t="shared" si="239"/>
        <v>0</v>
      </c>
      <c r="N2300" t="str">
        <f t="shared" si="237"/>
        <v>Komputer</v>
      </c>
    </row>
    <row r="2301" spans="2:14">
      <c r="B2301" s="256"/>
      <c r="C2301" s="257"/>
      <c r="D2301" s="271"/>
      <c r="E2301" s="258"/>
      <c r="F2301" s="258"/>
      <c r="G2301" s="272">
        <f t="shared" si="239"/>
        <v>0</v>
      </c>
      <c r="N2301" t="str">
        <f t="shared" si="237"/>
        <v>Komputer</v>
      </c>
    </row>
    <row r="2302" spans="2:14">
      <c r="B2302" s="256"/>
      <c r="C2302" s="257"/>
      <c r="D2302" s="271"/>
      <c r="E2302" s="258"/>
      <c r="F2302" s="258"/>
      <c r="G2302" s="257">
        <f t="shared" si="239"/>
        <v>0</v>
      </c>
      <c r="N2302" t="str">
        <f t="shared" si="237"/>
        <v>Komputer</v>
      </c>
    </row>
    <row r="2303" spans="2:14">
      <c r="B2303" s="256"/>
      <c r="C2303" s="257"/>
      <c r="D2303" s="271"/>
      <c r="E2303" s="258"/>
      <c r="F2303" s="258"/>
      <c r="G2303" s="257"/>
      <c r="N2303" t="str">
        <f t="shared" si="237"/>
        <v>Komputer</v>
      </c>
    </row>
    <row r="2304" spans="2:14">
      <c r="B2304" s="256"/>
      <c r="C2304" s="257"/>
      <c r="D2304" s="271"/>
      <c r="E2304" s="258"/>
      <c r="F2304" s="258"/>
      <c r="G2304" s="257"/>
      <c r="N2304" t="str">
        <f t="shared" si="237"/>
        <v>Komputer</v>
      </c>
    </row>
    <row r="2305" spans="2:14">
      <c r="B2305" s="311"/>
      <c r="C2305" s="83"/>
      <c r="D2305" s="303"/>
      <c r="E2305" s="303"/>
      <c r="F2305" s="268"/>
      <c r="G2305" s="289">
        <f>C2305*D2305</f>
        <v>0</v>
      </c>
      <c r="H2305" s="84">
        <v>9</v>
      </c>
      <c r="I2305" s="89" t="s">
        <v>12</v>
      </c>
      <c r="N2305" t="str">
        <f t="shared" si="237"/>
        <v>Komputer</v>
      </c>
    </row>
    <row r="2306" spans="2:14">
      <c r="B2306" s="311"/>
      <c r="C2306" s="96"/>
      <c r="D2306" s="303"/>
      <c r="E2306" s="303"/>
      <c r="F2306" s="268"/>
      <c r="G2306" s="289">
        <f t="shared" ref="G2306" si="240">C2306*D2306</f>
        <v>0</v>
      </c>
      <c r="H2306" s="85">
        <v>0</v>
      </c>
      <c r="I2306" s="89" t="s">
        <v>13</v>
      </c>
      <c r="N2306" t="str">
        <f t="shared" si="237"/>
        <v>Komputer</v>
      </c>
    </row>
    <row r="2307" spans="2:14">
      <c r="B2307" s="493" t="s">
        <v>16</v>
      </c>
      <c r="C2307" s="494"/>
      <c r="D2307" s="276">
        <f>SUM(D2282:D2306)</f>
        <v>26</v>
      </c>
      <c r="E2307" s="276">
        <f>SUM(E2282:E2304)</f>
        <v>13</v>
      </c>
      <c r="F2307" s="276">
        <f>D2307-E2307</f>
        <v>13</v>
      </c>
      <c r="G2307" s="277">
        <f>SUM(G2282:G2306)</f>
        <v>2983303</v>
      </c>
      <c r="H2307" s="94">
        <v>0</v>
      </c>
      <c r="I2307" s="89" t="s">
        <v>14</v>
      </c>
      <c r="N2307" t="str">
        <f t="shared" si="237"/>
        <v>Komputer</v>
      </c>
    </row>
    <row r="2308" spans="2:14">
      <c r="H2308" s="87"/>
      <c r="I2308" s="89" t="s">
        <v>15</v>
      </c>
      <c r="N2308" t="str">
        <f t="shared" si="237"/>
        <v>Komputer</v>
      </c>
    </row>
    <row r="2309" spans="2:14">
      <c r="B2309" s="493" t="s">
        <v>18</v>
      </c>
      <c r="C2309" s="495"/>
      <c r="D2309" s="495"/>
      <c r="E2309" s="494"/>
      <c r="F2309" s="276" t="s">
        <v>19</v>
      </c>
      <c r="G2309" s="279" t="s">
        <v>20</v>
      </c>
      <c r="N2309" t="str">
        <f t="shared" si="237"/>
        <v>Komputer</v>
      </c>
    </row>
    <row r="2310" spans="2:14">
      <c r="B2310" s="496" t="str">
        <f>B2263</f>
        <v>Saldo Awal 2  Jan 2026</v>
      </c>
      <c r="C2310" s="497"/>
      <c r="D2310" s="497"/>
      <c r="E2310" s="498"/>
      <c r="F2310" s="276">
        <f>D2282</f>
        <v>9</v>
      </c>
      <c r="G2310" s="277">
        <f>G2282</f>
        <v>1035000</v>
      </c>
      <c r="N2310" t="str">
        <f t="shared" si="237"/>
        <v>Komputer</v>
      </c>
    </row>
    <row r="2311" spans="2:14">
      <c r="B2311" s="496" t="s">
        <v>518</v>
      </c>
      <c r="C2311" s="497"/>
      <c r="D2311" s="497"/>
      <c r="E2311" s="498"/>
      <c r="F2311" s="276">
        <f>D2307-F2310</f>
        <v>17</v>
      </c>
      <c r="G2311" s="277">
        <f>G2307-G2310</f>
        <v>1948303</v>
      </c>
      <c r="N2311" t="str">
        <f t="shared" si="237"/>
        <v>Komputer</v>
      </c>
    </row>
    <row r="2312" spans="2:14">
      <c r="B2312" s="496" t="str">
        <f>B2265</f>
        <v>Saldo Akhir 31 Maret 2026</v>
      </c>
      <c r="C2312" s="497"/>
      <c r="D2312" s="497"/>
      <c r="E2312" s="498"/>
      <c r="F2312" s="280">
        <f>SUM(B2315:B2318)</f>
        <v>13</v>
      </c>
      <c r="G2312" s="281">
        <f>SUM(D2315:E2318)</f>
        <v>1495000</v>
      </c>
      <c r="N2312" t="str">
        <f t="shared" si="237"/>
        <v>Komputer</v>
      </c>
    </row>
    <row r="2313" spans="2:14">
      <c r="B2313" s="282" t="s">
        <v>465</v>
      </c>
      <c r="C2313" s="283"/>
      <c r="D2313" s="283"/>
      <c r="E2313" s="284"/>
      <c r="F2313" s="285"/>
      <c r="G2313" s="286"/>
      <c r="N2313" t="str">
        <f t="shared" si="237"/>
        <v>Komputer</v>
      </c>
    </row>
    <row r="2314" spans="2:14" ht="30">
      <c r="B2314" s="255" t="s">
        <v>22</v>
      </c>
      <c r="C2314" s="254" t="s">
        <v>23</v>
      </c>
      <c r="D2314" s="499" t="s">
        <v>20</v>
      </c>
      <c r="E2314" s="499"/>
      <c r="F2314" s="287"/>
      <c r="G2314" s="288"/>
      <c r="N2314" t="str">
        <f t="shared" si="237"/>
        <v>Komputer</v>
      </c>
    </row>
    <row r="2315" spans="2:14">
      <c r="B2315" s="268">
        <f>F2307</f>
        <v>13</v>
      </c>
      <c r="C2315" s="257">
        <v>115000</v>
      </c>
      <c r="D2315" s="500">
        <f>B2315*C2315</f>
        <v>1495000</v>
      </c>
      <c r="E2315" s="500"/>
      <c r="F2315" s="285"/>
      <c r="G2315" s="286"/>
      <c r="N2315" t="str">
        <f t="shared" si="237"/>
        <v>Komputer</v>
      </c>
    </row>
    <row r="2316" spans="2:14">
      <c r="B2316" s="268"/>
      <c r="C2316" s="289"/>
      <c r="D2316" s="500">
        <f t="shared" ref="D2316:D2318" si="241">B2316*C2316</f>
        <v>0</v>
      </c>
      <c r="E2316" s="500"/>
      <c r="F2316" s="285"/>
      <c r="G2316" s="286"/>
      <c r="N2316" t="str">
        <f t="shared" si="237"/>
        <v>Komputer</v>
      </c>
    </row>
    <row r="2317" spans="2:14">
      <c r="B2317" s="268"/>
      <c r="C2317" s="289"/>
      <c r="D2317" s="500">
        <f t="shared" si="241"/>
        <v>0</v>
      </c>
      <c r="E2317" s="500"/>
      <c r="F2317" s="285"/>
      <c r="G2317" s="286"/>
      <c r="N2317" t="str">
        <f t="shared" si="237"/>
        <v>Komputer</v>
      </c>
    </row>
    <row r="2318" spans="2:14">
      <c r="B2318" s="268"/>
      <c r="C2318" s="289"/>
      <c r="D2318" s="500">
        <f t="shared" si="241"/>
        <v>0</v>
      </c>
      <c r="E2318" s="500"/>
      <c r="F2318" s="285"/>
      <c r="G2318" s="286"/>
      <c r="N2318" t="str">
        <f t="shared" si="237"/>
        <v>Komputer</v>
      </c>
    </row>
    <row r="2319" spans="2:14">
      <c r="B2319" s="501" t="s">
        <v>24</v>
      </c>
      <c r="C2319" s="501"/>
      <c r="D2319" s="501"/>
      <c r="E2319" s="501"/>
      <c r="F2319" s="276">
        <f>F2310+F2311-F2312</f>
        <v>13</v>
      </c>
      <c r="G2319" s="277">
        <f>G2310+G2311-G2312</f>
        <v>1488303</v>
      </c>
      <c r="N2319" t="str">
        <f t="shared" si="237"/>
        <v>Komputer</v>
      </c>
    </row>
    <row r="2320" spans="2:14">
      <c r="N2320" t="str">
        <f t="shared" si="237"/>
        <v>Komputer</v>
      </c>
    </row>
    <row r="2321" spans="1:14">
      <c r="N2321" t="str">
        <f t="shared" si="237"/>
        <v>Komputer</v>
      </c>
    </row>
    <row r="2322" spans="1:14">
      <c r="B2322" s="502" t="s">
        <v>0</v>
      </c>
      <c r="C2322" s="502"/>
      <c r="D2322" s="502"/>
      <c r="E2322" s="502"/>
      <c r="F2322" s="502"/>
      <c r="G2322" s="502"/>
      <c r="N2322" t="str">
        <f t="shared" si="237"/>
        <v>Komputer</v>
      </c>
    </row>
    <row r="2323" spans="1:14">
      <c r="N2323" t="str">
        <f t="shared" si="237"/>
        <v>Komputer</v>
      </c>
    </row>
    <row r="2324" spans="1:14">
      <c r="A2324" s="250">
        <v>63</v>
      </c>
      <c r="B2324" s="252" t="s">
        <v>1</v>
      </c>
      <c r="C2324" s="253" t="str">
        <f>'Rekap Master'!B72</f>
        <v>Tinta Epson 003 black</v>
      </c>
      <c r="G2324" s="253"/>
      <c r="N2324" t="s">
        <v>526</v>
      </c>
    </row>
    <row r="2325" spans="1:14">
      <c r="B2325" s="252" t="s">
        <v>3</v>
      </c>
      <c r="C2325" s="308" t="s">
        <v>37</v>
      </c>
      <c r="G2325" s="253"/>
      <c r="N2325" t="str">
        <f t="shared" ref="N2325:N2369" si="242">N2324</f>
        <v>Komputer</v>
      </c>
    </row>
    <row r="2326" spans="1:14">
      <c r="G2326" s="253"/>
      <c r="N2326" t="str">
        <f t="shared" si="242"/>
        <v>Komputer</v>
      </c>
    </row>
    <row r="2327" spans="1:14" ht="15" customHeight="1">
      <c r="B2327" s="499" t="s">
        <v>5</v>
      </c>
      <c r="C2327" s="487" t="s">
        <v>6</v>
      </c>
      <c r="D2327" s="489" t="s">
        <v>7</v>
      </c>
      <c r="E2327" s="490"/>
      <c r="F2327" s="491"/>
      <c r="G2327" s="492" t="s">
        <v>8</v>
      </c>
      <c r="N2327" t="str">
        <f t="shared" si="242"/>
        <v>Komputer</v>
      </c>
    </row>
    <row r="2328" spans="1:14">
      <c r="B2328" s="499"/>
      <c r="C2328" s="488"/>
      <c r="D2328" s="254" t="s">
        <v>9</v>
      </c>
      <c r="E2328" s="254" t="s">
        <v>10</v>
      </c>
      <c r="F2328" s="254" t="s">
        <v>11</v>
      </c>
      <c r="G2328" s="492"/>
      <c r="N2328" t="str">
        <f t="shared" si="242"/>
        <v>Komputer</v>
      </c>
    </row>
    <row r="2329" spans="1:14">
      <c r="B2329" s="267">
        <v>46024</v>
      </c>
      <c r="C2329" s="427">
        <v>114330</v>
      </c>
      <c r="D2329" s="258">
        <v>13</v>
      </c>
      <c r="E2329" s="258">
        <v>5</v>
      </c>
      <c r="F2329" s="258">
        <f>D2329-E2329</f>
        <v>8</v>
      </c>
      <c r="G2329" s="257">
        <f t="shared" ref="G2329:G2349" si="243">C2329*D2329</f>
        <v>1486290</v>
      </c>
      <c r="N2329" t="str">
        <f t="shared" si="242"/>
        <v>Komputer</v>
      </c>
    </row>
    <row r="2330" spans="1:14">
      <c r="B2330" s="267">
        <v>46034</v>
      </c>
      <c r="C2330" s="427"/>
      <c r="D2330" s="418"/>
      <c r="E2330" s="258">
        <v>5</v>
      </c>
      <c r="F2330" s="258">
        <f>F2329+D2330-E2330</f>
        <v>3</v>
      </c>
      <c r="G2330" s="257">
        <f t="shared" si="243"/>
        <v>0</v>
      </c>
      <c r="N2330" t="str">
        <f t="shared" si="242"/>
        <v>Komputer</v>
      </c>
    </row>
    <row r="2331" spans="1:14">
      <c r="B2331" s="267">
        <v>46037</v>
      </c>
      <c r="C2331" s="427">
        <v>114330</v>
      </c>
      <c r="D2331" s="258">
        <v>5</v>
      </c>
      <c r="E2331" s="258">
        <v>2</v>
      </c>
      <c r="F2331" s="258">
        <f t="shared" ref="F2331:F2335" si="244">F2330+D2331-E2331</f>
        <v>6</v>
      </c>
      <c r="G2331" s="257">
        <f t="shared" si="243"/>
        <v>571650</v>
      </c>
      <c r="N2331" t="str">
        <f t="shared" si="242"/>
        <v>Komputer</v>
      </c>
    </row>
    <row r="2332" spans="1:14">
      <c r="B2332" s="267">
        <v>46071</v>
      </c>
      <c r="C2332" s="427"/>
      <c r="D2332" s="418"/>
      <c r="E2332" s="418">
        <v>2</v>
      </c>
      <c r="F2332" s="258">
        <f t="shared" si="244"/>
        <v>4</v>
      </c>
      <c r="G2332" s="257">
        <f t="shared" si="243"/>
        <v>0</v>
      </c>
      <c r="N2332" t="str">
        <f t="shared" si="242"/>
        <v>Komputer</v>
      </c>
    </row>
    <row r="2333" spans="1:14">
      <c r="B2333" s="267">
        <v>46101</v>
      </c>
      <c r="C2333" s="427">
        <v>114330</v>
      </c>
      <c r="D2333" s="418">
        <v>2</v>
      </c>
      <c r="E2333" s="418">
        <v>2</v>
      </c>
      <c r="F2333" s="258">
        <f t="shared" si="244"/>
        <v>4</v>
      </c>
      <c r="G2333" s="272">
        <f t="shared" si="243"/>
        <v>228660</v>
      </c>
      <c r="N2333" t="str">
        <f t="shared" si="242"/>
        <v>Komputer</v>
      </c>
    </row>
    <row r="2334" spans="1:14">
      <c r="B2334" s="267">
        <v>46108</v>
      </c>
      <c r="C2334" s="427"/>
      <c r="D2334" s="418"/>
      <c r="E2334" s="418">
        <v>2</v>
      </c>
      <c r="F2334" s="258">
        <f t="shared" si="244"/>
        <v>2</v>
      </c>
      <c r="G2334" s="272">
        <f t="shared" si="243"/>
        <v>0</v>
      </c>
      <c r="N2334" t="str">
        <f t="shared" si="242"/>
        <v>Komputer</v>
      </c>
    </row>
    <row r="2335" spans="1:14">
      <c r="B2335" s="450"/>
      <c r="C2335" s="427"/>
      <c r="D2335" s="418"/>
      <c r="E2335" s="418"/>
      <c r="F2335" s="258">
        <f t="shared" si="244"/>
        <v>2</v>
      </c>
      <c r="G2335" s="272">
        <f t="shared" si="243"/>
        <v>0</v>
      </c>
      <c r="N2335" t="str">
        <f t="shared" si="242"/>
        <v>Komputer</v>
      </c>
    </row>
    <row r="2336" spans="1:14">
      <c r="B2336" s="420"/>
      <c r="C2336" s="421"/>
      <c r="D2336" s="418"/>
      <c r="E2336" s="418"/>
      <c r="F2336" s="301"/>
      <c r="G2336" s="272">
        <f t="shared" si="243"/>
        <v>0</v>
      </c>
      <c r="N2336" t="str">
        <f t="shared" si="242"/>
        <v>Komputer</v>
      </c>
    </row>
    <row r="2337" spans="2:14">
      <c r="B2337" s="420"/>
      <c r="C2337" s="427"/>
      <c r="D2337" s="418"/>
      <c r="E2337" s="418"/>
      <c r="F2337" s="301"/>
      <c r="G2337" s="272">
        <f t="shared" si="243"/>
        <v>0</v>
      </c>
      <c r="N2337" t="str">
        <f t="shared" si="242"/>
        <v>Komputer</v>
      </c>
    </row>
    <row r="2338" spans="2:14">
      <c r="B2338" s="434"/>
      <c r="C2338" s="427"/>
      <c r="D2338" s="418"/>
      <c r="E2338" s="268"/>
      <c r="F2338" s="301"/>
      <c r="G2338" s="272">
        <f t="shared" si="243"/>
        <v>0</v>
      </c>
      <c r="N2338" t="str">
        <f t="shared" si="242"/>
        <v>Komputer</v>
      </c>
    </row>
    <row r="2339" spans="2:14">
      <c r="B2339" s="434"/>
      <c r="C2339" s="427"/>
      <c r="D2339" s="418"/>
      <c r="E2339" s="268"/>
      <c r="F2339" s="301"/>
      <c r="G2339" s="272">
        <f t="shared" si="243"/>
        <v>0</v>
      </c>
      <c r="N2339" t="str">
        <f t="shared" si="242"/>
        <v>Komputer</v>
      </c>
    </row>
    <row r="2340" spans="2:14">
      <c r="B2340" s="434"/>
      <c r="C2340" s="22"/>
      <c r="D2340" s="266"/>
      <c r="E2340" s="268"/>
      <c r="F2340" s="301"/>
      <c r="G2340" s="272">
        <f t="shared" si="243"/>
        <v>0</v>
      </c>
      <c r="N2340" t="str">
        <f t="shared" si="242"/>
        <v>Komputer</v>
      </c>
    </row>
    <row r="2341" spans="2:14">
      <c r="B2341" s="434"/>
      <c r="C2341" s="427"/>
      <c r="D2341" s="418"/>
      <c r="E2341" s="268"/>
      <c r="F2341" s="301"/>
      <c r="G2341" s="272">
        <f t="shared" si="243"/>
        <v>0</v>
      </c>
      <c r="N2341" t="str">
        <f t="shared" si="242"/>
        <v>Komputer</v>
      </c>
    </row>
    <row r="2342" spans="2:14">
      <c r="B2342" s="439"/>
      <c r="C2342" s="427"/>
      <c r="D2342" s="418"/>
      <c r="E2342" s="268"/>
      <c r="F2342" s="301"/>
      <c r="G2342" s="272">
        <f t="shared" si="243"/>
        <v>0</v>
      </c>
      <c r="N2342" t="str">
        <f t="shared" si="242"/>
        <v>Komputer</v>
      </c>
    </row>
    <row r="2343" spans="2:14">
      <c r="B2343" s="434"/>
      <c r="C2343" s="257"/>
      <c r="D2343" s="258"/>
      <c r="E2343" s="258"/>
      <c r="F2343" s="301"/>
      <c r="G2343" s="272">
        <f t="shared" si="243"/>
        <v>0</v>
      </c>
      <c r="N2343" t="str">
        <f t="shared" si="242"/>
        <v>Komputer</v>
      </c>
    </row>
    <row r="2344" spans="2:14">
      <c r="B2344" s="434"/>
      <c r="C2344" s="22"/>
      <c r="D2344" s="266"/>
      <c r="E2344" s="268"/>
      <c r="F2344" s="301"/>
      <c r="G2344" s="272">
        <f t="shared" si="243"/>
        <v>0</v>
      </c>
      <c r="N2344" t="str">
        <f t="shared" si="242"/>
        <v>Komputer</v>
      </c>
    </row>
    <row r="2345" spans="2:14">
      <c r="B2345" s="434"/>
      <c r="C2345" s="81"/>
      <c r="D2345" s="266"/>
      <c r="E2345" s="273"/>
      <c r="F2345" s="301"/>
      <c r="G2345" s="272">
        <f t="shared" si="243"/>
        <v>0</v>
      </c>
      <c r="N2345" t="str">
        <f t="shared" si="242"/>
        <v>Komputer</v>
      </c>
    </row>
    <row r="2346" spans="2:14">
      <c r="B2346" s="434"/>
      <c r="C2346" s="427"/>
      <c r="D2346" s="266"/>
      <c r="E2346" s="273"/>
      <c r="F2346" s="301"/>
      <c r="G2346" s="272">
        <f t="shared" si="243"/>
        <v>0</v>
      </c>
      <c r="N2346" t="str">
        <f t="shared" si="242"/>
        <v>Komputer</v>
      </c>
    </row>
    <row r="2347" spans="2:14">
      <c r="B2347" s="434"/>
      <c r="C2347" s="437"/>
      <c r="D2347" s="266"/>
      <c r="E2347" s="273"/>
      <c r="F2347" s="301"/>
      <c r="G2347" s="272"/>
      <c r="N2347" t="str">
        <f t="shared" si="242"/>
        <v>Komputer</v>
      </c>
    </row>
    <row r="2348" spans="2:14">
      <c r="B2348" s="434"/>
      <c r="C2348" s="427"/>
      <c r="D2348" s="418"/>
      <c r="E2348" s="268"/>
      <c r="F2348" s="301"/>
      <c r="G2348" s="272">
        <f t="shared" si="243"/>
        <v>0</v>
      </c>
      <c r="N2348" t="str">
        <f t="shared" si="242"/>
        <v>Komputer</v>
      </c>
    </row>
    <row r="2349" spans="2:14">
      <c r="B2349" s="439"/>
      <c r="C2349" s="427"/>
      <c r="D2349" s="418"/>
      <c r="E2349" s="268"/>
      <c r="F2349" s="301"/>
      <c r="G2349" s="272">
        <f t="shared" si="243"/>
        <v>0</v>
      </c>
      <c r="N2349" t="str">
        <f t="shared" si="242"/>
        <v>Komputer</v>
      </c>
    </row>
    <row r="2350" spans="2:14">
      <c r="B2350" s="298"/>
      <c r="C2350" s="81"/>
      <c r="D2350" s="303"/>
      <c r="E2350" s="304"/>
      <c r="F2350" s="268"/>
      <c r="G2350" s="289">
        <f>C2350*D2350</f>
        <v>0</v>
      </c>
      <c r="H2350" s="84">
        <v>4</v>
      </c>
      <c r="I2350" s="89" t="s">
        <v>12</v>
      </c>
      <c r="N2350" t="str">
        <f t="shared" si="242"/>
        <v>Komputer</v>
      </c>
    </row>
    <row r="2351" spans="2:14">
      <c r="B2351" s="298"/>
      <c r="C2351" s="81"/>
      <c r="D2351" s="303"/>
      <c r="E2351" s="304"/>
      <c r="F2351" s="268"/>
      <c r="G2351" s="289">
        <f>C2351*D2351</f>
        <v>0</v>
      </c>
      <c r="H2351" s="85">
        <v>0</v>
      </c>
      <c r="I2351" s="89" t="s">
        <v>13</v>
      </c>
      <c r="N2351" t="str">
        <f t="shared" si="242"/>
        <v>Komputer</v>
      </c>
    </row>
    <row r="2352" spans="2:14">
      <c r="B2352" s="311"/>
      <c r="C2352" s="96"/>
      <c r="D2352" s="303"/>
      <c r="E2352" s="303"/>
      <c r="F2352" s="268"/>
      <c r="G2352" s="289">
        <f t="shared" ref="G2352" si="245">C2352*D2352</f>
        <v>0</v>
      </c>
      <c r="H2352" s="94">
        <v>0</v>
      </c>
      <c r="I2352" s="89" t="s">
        <v>14</v>
      </c>
      <c r="N2352" t="str">
        <f t="shared" si="242"/>
        <v>Komputer</v>
      </c>
    </row>
    <row r="2353" spans="2:14">
      <c r="B2353" s="493" t="s">
        <v>16</v>
      </c>
      <c r="C2353" s="494"/>
      <c r="D2353" s="276">
        <f>SUM(D2329:D2352)</f>
        <v>20</v>
      </c>
      <c r="E2353" s="276">
        <f>SUM(E2329:E2345)</f>
        <v>18</v>
      </c>
      <c r="F2353" s="276">
        <f>D2353-E2353</f>
        <v>2</v>
      </c>
      <c r="G2353" s="277">
        <f>SUM(G2329:G2352)</f>
        <v>2286600</v>
      </c>
      <c r="H2353" s="87">
        <v>6</v>
      </c>
      <c r="I2353" s="89" t="s">
        <v>15</v>
      </c>
      <c r="N2353" t="str">
        <f t="shared" si="242"/>
        <v>Komputer</v>
      </c>
    </row>
    <row r="2354" spans="2:14">
      <c r="N2354" t="str">
        <f t="shared" si="242"/>
        <v>Komputer</v>
      </c>
    </row>
    <row r="2355" spans="2:14">
      <c r="B2355" s="493" t="s">
        <v>18</v>
      </c>
      <c r="C2355" s="495"/>
      <c r="D2355" s="495"/>
      <c r="E2355" s="494"/>
      <c r="F2355" s="276" t="s">
        <v>19</v>
      </c>
      <c r="G2355" s="279" t="s">
        <v>20</v>
      </c>
      <c r="N2355" t="str">
        <f t="shared" si="242"/>
        <v>Komputer</v>
      </c>
    </row>
    <row r="2356" spans="2:14">
      <c r="B2356" s="496" t="str">
        <f>B2310</f>
        <v>Saldo Awal 2  Jan 2026</v>
      </c>
      <c r="C2356" s="497"/>
      <c r="D2356" s="497"/>
      <c r="E2356" s="498"/>
      <c r="F2356" s="276">
        <f>D2329</f>
        <v>13</v>
      </c>
      <c r="G2356" s="277">
        <f>G2329</f>
        <v>1486290</v>
      </c>
      <c r="N2356" t="str">
        <f t="shared" si="242"/>
        <v>Komputer</v>
      </c>
    </row>
    <row r="2357" spans="2:14">
      <c r="B2357" s="496" t="s">
        <v>317</v>
      </c>
      <c r="C2357" s="497"/>
      <c r="D2357" s="497"/>
      <c r="E2357" s="498"/>
      <c r="F2357" s="276">
        <f>D2353-F2356</f>
        <v>7</v>
      </c>
      <c r="G2357" s="277">
        <f>G2353-G2356</f>
        <v>800310</v>
      </c>
      <c r="N2357" t="str">
        <f t="shared" si="242"/>
        <v>Komputer</v>
      </c>
    </row>
    <row r="2358" spans="2:14">
      <c r="B2358" s="496" t="str">
        <f>B2312</f>
        <v>Saldo Akhir 31 Maret 2026</v>
      </c>
      <c r="C2358" s="497"/>
      <c r="D2358" s="497"/>
      <c r="E2358" s="498"/>
      <c r="F2358" s="280">
        <f>SUM(B2361:B2364)</f>
        <v>2</v>
      </c>
      <c r="G2358" s="281">
        <f>SUM(D2361:E2364)</f>
        <v>228660</v>
      </c>
      <c r="N2358" t="str">
        <f t="shared" si="242"/>
        <v>Komputer</v>
      </c>
    </row>
    <row r="2359" spans="2:14">
      <c r="B2359" s="282" t="s">
        <v>465</v>
      </c>
      <c r="C2359" s="283"/>
      <c r="D2359" s="283"/>
      <c r="E2359" s="284"/>
      <c r="F2359" s="285"/>
      <c r="G2359" s="286"/>
      <c r="N2359" t="str">
        <f t="shared" si="242"/>
        <v>Komputer</v>
      </c>
    </row>
    <row r="2360" spans="2:14" ht="30">
      <c r="B2360" s="255" t="s">
        <v>22</v>
      </c>
      <c r="C2360" s="254" t="s">
        <v>23</v>
      </c>
      <c r="D2360" s="499" t="s">
        <v>20</v>
      </c>
      <c r="E2360" s="499"/>
      <c r="F2360" s="287"/>
      <c r="G2360" s="288"/>
      <c r="N2360" t="str">
        <f t="shared" si="242"/>
        <v>Komputer</v>
      </c>
    </row>
    <row r="2361" spans="2:14">
      <c r="B2361" s="268">
        <f>F2353</f>
        <v>2</v>
      </c>
      <c r="C2361" s="427">
        <v>114330</v>
      </c>
      <c r="D2361" s="500">
        <f>B2361*C2361</f>
        <v>228660</v>
      </c>
      <c r="E2361" s="500"/>
      <c r="F2361" s="285"/>
      <c r="G2361" s="286"/>
      <c r="N2361" t="str">
        <f t="shared" si="242"/>
        <v>Komputer</v>
      </c>
    </row>
    <row r="2362" spans="2:14">
      <c r="B2362" s="268"/>
      <c r="C2362" s="289"/>
      <c r="D2362" s="500">
        <f t="shared" ref="D2362:D2364" si="246">B2362*C2362</f>
        <v>0</v>
      </c>
      <c r="E2362" s="500"/>
      <c r="F2362" s="285"/>
      <c r="G2362" s="286"/>
      <c r="N2362" t="str">
        <f t="shared" si="242"/>
        <v>Komputer</v>
      </c>
    </row>
    <row r="2363" spans="2:14">
      <c r="B2363" s="268"/>
      <c r="C2363" s="289"/>
      <c r="D2363" s="500">
        <f t="shared" si="246"/>
        <v>0</v>
      </c>
      <c r="E2363" s="500"/>
      <c r="F2363" s="285"/>
      <c r="G2363" s="286"/>
      <c r="N2363" t="str">
        <f t="shared" si="242"/>
        <v>Komputer</v>
      </c>
    </row>
    <row r="2364" spans="2:14">
      <c r="B2364" s="268"/>
      <c r="C2364" s="289"/>
      <c r="D2364" s="500">
        <f t="shared" si="246"/>
        <v>0</v>
      </c>
      <c r="E2364" s="500"/>
      <c r="F2364" s="285"/>
      <c r="G2364" s="286"/>
      <c r="N2364" t="str">
        <f t="shared" si="242"/>
        <v>Komputer</v>
      </c>
    </row>
    <row r="2365" spans="2:14">
      <c r="B2365" s="501" t="s">
        <v>24</v>
      </c>
      <c r="C2365" s="501"/>
      <c r="D2365" s="501"/>
      <c r="E2365" s="501"/>
      <c r="F2365" s="276">
        <f>F2356+F2357-F2358</f>
        <v>18</v>
      </c>
      <c r="G2365" s="277">
        <f>G2356+G2357-G2358</f>
        <v>2057940</v>
      </c>
      <c r="N2365" t="str">
        <f t="shared" si="242"/>
        <v>Komputer</v>
      </c>
    </row>
    <row r="2366" spans="2:14">
      <c r="N2366" t="str">
        <f t="shared" si="242"/>
        <v>Komputer</v>
      </c>
    </row>
    <row r="2367" spans="2:14">
      <c r="N2367" t="str">
        <f t="shared" si="242"/>
        <v>Komputer</v>
      </c>
    </row>
    <row r="2368" spans="2:14">
      <c r="B2368" s="502" t="s">
        <v>0</v>
      </c>
      <c r="C2368" s="502"/>
      <c r="D2368" s="502"/>
      <c r="E2368" s="502"/>
      <c r="F2368" s="502"/>
      <c r="G2368" s="502"/>
      <c r="N2368" t="str">
        <f t="shared" si="242"/>
        <v>Komputer</v>
      </c>
    </row>
    <row r="2369" spans="1:14">
      <c r="N2369" t="str">
        <f t="shared" si="242"/>
        <v>Komputer</v>
      </c>
    </row>
    <row r="2370" spans="1:14">
      <c r="A2370" s="250">
        <v>64</v>
      </c>
      <c r="B2370" s="252" t="s">
        <v>1</v>
      </c>
      <c r="C2370" s="253" t="str">
        <f>'Rekap Master'!B73</f>
        <v>Ballpoint  Bp 388</v>
      </c>
      <c r="G2370" s="253"/>
      <c r="N2370" t="s">
        <v>524</v>
      </c>
    </row>
    <row r="2371" spans="1:14">
      <c r="B2371" s="252" t="s">
        <v>3</v>
      </c>
      <c r="C2371" s="253" t="s">
        <v>27</v>
      </c>
      <c r="G2371" s="253"/>
      <c r="N2371" t="str">
        <f t="shared" ref="N2371:N2402" si="247">N2370</f>
        <v>ATK</v>
      </c>
    </row>
    <row r="2372" spans="1:14">
      <c r="G2372" s="253"/>
      <c r="N2372" t="str">
        <f t="shared" si="247"/>
        <v>ATK</v>
      </c>
    </row>
    <row r="2373" spans="1:14" ht="15" customHeight="1">
      <c r="B2373" s="499" t="s">
        <v>5</v>
      </c>
      <c r="C2373" s="487" t="s">
        <v>6</v>
      </c>
      <c r="D2373" s="489" t="s">
        <v>7</v>
      </c>
      <c r="E2373" s="490"/>
      <c r="F2373" s="491"/>
      <c r="G2373" s="492" t="s">
        <v>8</v>
      </c>
      <c r="N2373" t="str">
        <f t="shared" si="247"/>
        <v>ATK</v>
      </c>
    </row>
    <row r="2374" spans="1:14">
      <c r="B2374" s="499"/>
      <c r="C2374" s="488"/>
      <c r="D2374" s="254" t="s">
        <v>9</v>
      </c>
      <c r="E2374" s="254" t="s">
        <v>10</v>
      </c>
      <c r="F2374" s="254" t="s">
        <v>11</v>
      </c>
      <c r="G2374" s="492"/>
      <c r="N2374" t="str">
        <f t="shared" si="247"/>
        <v>ATK</v>
      </c>
    </row>
    <row r="2375" spans="1:14">
      <c r="B2375" s="267">
        <v>46024</v>
      </c>
      <c r="C2375" s="81">
        <v>2500</v>
      </c>
      <c r="D2375" s="258">
        <v>4</v>
      </c>
      <c r="E2375" s="258"/>
      <c r="F2375" s="258">
        <f>D2375-E2375</f>
        <v>4</v>
      </c>
      <c r="G2375" s="257">
        <f>C2375*D2375</f>
        <v>10000</v>
      </c>
      <c r="N2375" t="str">
        <f t="shared" si="247"/>
        <v>ATK</v>
      </c>
    </row>
    <row r="2376" spans="1:14">
      <c r="B2376" s="434"/>
      <c r="C2376" s="81"/>
      <c r="D2376" s="258"/>
      <c r="E2376" s="258"/>
      <c r="F2376" s="258"/>
      <c r="G2376" s="257">
        <f t="shared" ref="G2376" si="248">C2376*D2376</f>
        <v>0</v>
      </c>
      <c r="N2376" t="str">
        <f t="shared" si="247"/>
        <v>ATK</v>
      </c>
    </row>
    <row r="2377" spans="1:14">
      <c r="B2377" s="434"/>
      <c r="C2377" s="81"/>
      <c r="D2377" s="303"/>
      <c r="E2377" s="258"/>
      <c r="F2377" s="258"/>
      <c r="G2377" s="289">
        <f>C2377*D2377</f>
        <v>0</v>
      </c>
      <c r="N2377" t="str">
        <f t="shared" si="247"/>
        <v>ATK</v>
      </c>
    </row>
    <row r="2378" spans="1:14">
      <c r="B2378" s="434"/>
      <c r="C2378" s="81"/>
      <c r="D2378" s="303"/>
      <c r="E2378" s="258"/>
      <c r="F2378" s="258"/>
      <c r="G2378" s="289"/>
      <c r="N2378" t="str">
        <f t="shared" si="247"/>
        <v>ATK</v>
      </c>
    </row>
    <row r="2379" spans="1:14">
      <c r="B2379" s="434"/>
      <c r="C2379" s="81"/>
      <c r="D2379" s="303"/>
      <c r="E2379" s="258"/>
      <c r="F2379" s="258"/>
      <c r="G2379" s="289"/>
      <c r="N2379" t="str">
        <f t="shared" si="247"/>
        <v>ATK</v>
      </c>
    </row>
    <row r="2380" spans="1:14">
      <c r="B2380" s="434"/>
      <c r="C2380" s="81"/>
      <c r="D2380" s="303"/>
      <c r="E2380" s="258"/>
      <c r="F2380" s="258"/>
      <c r="G2380" s="289"/>
      <c r="N2380" t="str">
        <f t="shared" si="247"/>
        <v>ATK</v>
      </c>
    </row>
    <row r="2381" spans="1:14">
      <c r="B2381" s="434"/>
      <c r="C2381" s="83"/>
      <c r="D2381" s="303"/>
      <c r="E2381" s="258"/>
      <c r="F2381" s="258"/>
      <c r="G2381" s="289">
        <f t="shared" ref="G2381:G2385" si="249">C2381*D2381</f>
        <v>0</v>
      </c>
      <c r="N2381" t="str">
        <f t="shared" si="247"/>
        <v>ATK</v>
      </c>
    </row>
    <row r="2382" spans="1:14">
      <c r="B2382" s="434"/>
      <c r="C2382" s="83"/>
      <c r="D2382" s="303"/>
      <c r="E2382" s="258"/>
      <c r="F2382" s="258"/>
      <c r="G2382" s="289">
        <f t="shared" si="249"/>
        <v>0</v>
      </c>
      <c r="N2382" t="str">
        <f t="shared" si="247"/>
        <v>ATK</v>
      </c>
    </row>
    <row r="2383" spans="1:14">
      <c r="B2383" s="434"/>
      <c r="C2383" s="83"/>
      <c r="D2383" s="303"/>
      <c r="E2383" s="258"/>
      <c r="F2383" s="258"/>
      <c r="G2383" s="289"/>
      <c r="N2383" t="str">
        <f t="shared" si="247"/>
        <v>ATK</v>
      </c>
    </row>
    <row r="2384" spans="1:14">
      <c r="B2384" s="434"/>
      <c r="C2384" s="83"/>
      <c r="D2384" s="303"/>
      <c r="E2384" s="258"/>
      <c r="F2384" s="258"/>
      <c r="G2384" s="289"/>
      <c r="N2384" t="str">
        <f t="shared" si="247"/>
        <v>ATK</v>
      </c>
    </row>
    <row r="2385" spans="2:14">
      <c r="B2385" s="434"/>
      <c r="C2385" s="96"/>
      <c r="D2385" s="303"/>
      <c r="E2385" s="303"/>
      <c r="F2385" s="258"/>
      <c r="G2385" s="289">
        <f t="shared" si="249"/>
        <v>0</v>
      </c>
      <c r="N2385" t="str">
        <f t="shared" si="247"/>
        <v>ATK</v>
      </c>
    </row>
    <row r="2386" spans="2:14">
      <c r="B2386" s="493" t="s">
        <v>16</v>
      </c>
      <c r="C2386" s="494"/>
      <c r="D2386" s="276">
        <f>SUM(D2375:D2385)</f>
        <v>4</v>
      </c>
      <c r="E2386" s="276">
        <f>SUM(E2375:E2385)</f>
        <v>0</v>
      </c>
      <c r="F2386" s="276">
        <f>D2386-E2386</f>
        <v>4</v>
      </c>
      <c r="G2386" s="277">
        <f>SUM(G2375:G2385)</f>
        <v>10000</v>
      </c>
      <c r="N2386" t="str">
        <f t="shared" si="247"/>
        <v>ATK</v>
      </c>
    </row>
    <row r="2387" spans="2:14">
      <c r="N2387" t="str">
        <f t="shared" si="247"/>
        <v>ATK</v>
      </c>
    </row>
    <row r="2388" spans="2:14">
      <c r="B2388" s="493" t="s">
        <v>18</v>
      </c>
      <c r="C2388" s="495"/>
      <c r="D2388" s="495"/>
      <c r="E2388" s="494"/>
      <c r="F2388" s="276" t="s">
        <v>19</v>
      </c>
      <c r="G2388" s="279" t="s">
        <v>20</v>
      </c>
      <c r="N2388" t="str">
        <f t="shared" si="247"/>
        <v>ATK</v>
      </c>
    </row>
    <row r="2389" spans="2:14">
      <c r="B2389" s="496" t="str">
        <f>B2356</f>
        <v>Saldo Awal 2  Jan 2026</v>
      </c>
      <c r="C2389" s="497"/>
      <c r="D2389" s="497"/>
      <c r="E2389" s="498"/>
      <c r="F2389" s="276">
        <f>D2375</f>
        <v>4</v>
      </c>
      <c r="G2389" s="277">
        <f>G2375</f>
        <v>10000</v>
      </c>
      <c r="N2389" t="str">
        <f t="shared" si="247"/>
        <v>ATK</v>
      </c>
    </row>
    <row r="2390" spans="2:14">
      <c r="B2390" s="496" t="s">
        <v>317</v>
      </c>
      <c r="C2390" s="497"/>
      <c r="D2390" s="497"/>
      <c r="E2390" s="498"/>
      <c r="F2390" s="276">
        <f>D2386-F2389</f>
        <v>0</v>
      </c>
      <c r="G2390" s="277">
        <f>G2386-G2389</f>
        <v>0</v>
      </c>
      <c r="N2390" t="str">
        <f t="shared" si="247"/>
        <v>ATK</v>
      </c>
    </row>
    <row r="2391" spans="2:14">
      <c r="B2391" s="496" t="str">
        <f>B2358</f>
        <v>Saldo Akhir 31 Maret 2026</v>
      </c>
      <c r="C2391" s="497"/>
      <c r="D2391" s="497"/>
      <c r="E2391" s="498"/>
      <c r="F2391" s="280">
        <f>SUM(B2394:B2397)</f>
        <v>4</v>
      </c>
      <c r="G2391" s="281">
        <f>SUM(D2394:E2397)</f>
        <v>10000</v>
      </c>
      <c r="N2391" t="str">
        <f t="shared" si="247"/>
        <v>ATK</v>
      </c>
    </row>
    <row r="2392" spans="2:14">
      <c r="B2392" s="282" t="s">
        <v>465</v>
      </c>
      <c r="C2392" s="283"/>
      <c r="D2392" s="283"/>
      <c r="E2392" s="284"/>
      <c r="F2392" s="285"/>
      <c r="G2392" s="286"/>
      <c r="N2392" t="str">
        <f t="shared" si="247"/>
        <v>ATK</v>
      </c>
    </row>
    <row r="2393" spans="2:14" ht="30">
      <c r="B2393" s="255" t="s">
        <v>22</v>
      </c>
      <c r="C2393" s="254" t="s">
        <v>23</v>
      </c>
      <c r="D2393" s="499" t="s">
        <v>20</v>
      </c>
      <c r="E2393" s="499"/>
      <c r="F2393" s="287"/>
      <c r="G2393" s="288"/>
      <c r="N2393" t="str">
        <f t="shared" si="247"/>
        <v>ATK</v>
      </c>
    </row>
    <row r="2394" spans="2:14">
      <c r="B2394" s="268">
        <f>F2386</f>
        <v>4</v>
      </c>
      <c r="C2394" s="81">
        <v>2500</v>
      </c>
      <c r="D2394" s="500">
        <f>B2394*C2394</f>
        <v>10000</v>
      </c>
      <c r="E2394" s="500"/>
      <c r="F2394" s="285"/>
      <c r="G2394" s="286"/>
      <c r="N2394" t="str">
        <f t="shared" si="247"/>
        <v>ATK</v>
      </c>
    </row>
    <row r="2395" spans="2:14">
      <c r="B2395" s="268"/>
      <c r="C2395" s="289"/>
      <c r="D2395" s="500">
        <f t="shared" ref="D2395:D2397" si="250">B2395*C2395</f>
        <v>0</v>
      </c>
      <c r="E2395" s="500"/>
      <c r="F2395" s="285"/>
      <c r="G2395" s="286"/>
      <c r="N2395" t="str">
        <f t="shared" si="247"/>
        <v>ATK</v>
      </c>
    </row>
    <row r="2396" spans="2:14">
      <c r="B2396" s="268"/>
      <c r="C2396" s="289"/>
      <c r="D2396" s="500">
        <f t="shared" si="250"/>
        <v>0</v>
      </c>
      <c r="E2396" s="500"/>
      <c r="F2396" s="285"/>
      <c r="G2396" s="286"/>
      <c r="N2396" t="str">
        <f t="shared" si="247"/>
        <v>ATK</v>
      </c>
    </row>
    <row r="2397" spans="2:14">
      <c r="B2397" s="268"/>
      <c r="C2397" s="289"/>
      <c r="D2397" s="500">
        <f t="shared" si="250"/>
        <v>0</v>
      </c>
      <c r="E2397" s="500"/>
      <c r="F2397" s="285"/>
      <c r="G2397" s="286"/>
      <c r="N2397" t="str">
        <f t="shared" si="247"/>
        <v>ATK</v>
      </c>
    </row>
    <row r="2398" spans="2:14">
      <c r="B2398" s="501" t="s">
        <v>24</v>
      </c>
      <c r="C2398" s="501"/>
      <c r="D2398" s="501"/>
      <c r="E2398" s="501"/>
      <c r="F2398" s="276">
        <f>F2389+F2390-F2391</f>
        <v>0</v>
      </c>
      <c r="G2398" s="277">
        <f>G2389+G2390-G2391</f>
        <v>0</v>
      </c>
      <c r="N2398" t="str">
        <f t="shared" si="247"/>
        <v>ATK</v>
      </c>
    </row>
    <row r="2399" spans="2:14">
      <c r="N2399" t="str">
        <f t="shared" si="247"/>
        <v>ATK</v>
      </c>
    </row>
    <row r="2400" spans="2:14">
      <c r="N2400" t="str">
        <f t="shared" si="247"/>
        <v>ATK</v>
      </c>
    </row>
    <row r="2401" spans="1:14">
      <c r="B2401" s="502" t="s">
        <v>0</v>
      </c>
      <c r="C2401" s="502"/>
      <c r="D2401" s="502"/>
      <c r="E2401" s="502"/>
      <c r="F2401" s="502"/>
      <c r="G2401" s="502"/>
      <c r="N2401" t="str">
        <f t="shared" si="247"/>
        <v>ATK</v>
      </c>
    </row>
    <row r="2402" spans="1:14">
      <c r="N2402" t="str">
        <f t="shared" si="247"/>
        <v>ATK</v>
      </c>
    </row>
    <row r="2403" spans="1:14">
      <c r="A2403" s="250">
        <v>65</v>
      </c>
      <c r="B2403" s="252" t="s">
        <v>1</v>
      </c>
      <c r="C2403" s="253" t="str">
        <f>'Rekap Master'!B74</f>
        <v>Bolpoin pentel</v>
      </c>
      <c r="G2403" s="253"/>
      <c r="N2403" t="str">
        <f t="shared" ref="N2403:N2434" si="251">N2402</f>
        <v>ATK</v>
      </c>
    </row>
    <row r="2404" spans="1:14">
      <c r="B2404" s="252" t="s">
        <v>3</v>
      </c>
      <c r="C2404" s="308" t="s">
        <v>27</v>
      </c>
      <c r="G2404" s="253"/>
      <c r="M2404" s="433"/>
      <c r="N2404" t="str">
        <f t="shared" si="251"/>
        <v>ATK</v>
      </c>
    </row>
    <row r="2405" spans="1:14">
      <c r="G2405" s="253"/>
      <c r="N2405" t="str">
        <f t="shared" si="251"/>
        <v>ATK</v>
      </c>
    </row>
    <row r="2406" spans="1:14" ht="15" customHeight="1">
      <c r="B2406" s="499" t="s">
        <v>5</v>
      </c>
      <c r="C2406" s="487" t="s">
        <v>6</v>
      </c>
      <c r="D2406" s="489" t="s">
        <v>7</v>
      </c>
      <c r="E2406" s="490"/>
      <c r="F2406" s="491"/>
      <c r="G2406" s="492" t="s">
        <v>8</v>
      </c>
      <c r="N2406" t="str">
        <f t="shared" si="251"/>
        <v>ATK</v>
      </c>
    </row>
    <row r="2407" spans="1:14">
      <c r="B2407" s="499"/>
      <c r="C2407" s="488"/>
      <c r="D2407" s="254" t="s">
        <v>9</v>
      </c>
      <c r="E2407" s="254" t="s">
        <v>10</v>
      </c>
      <c r="F2407" s="254" t="s">
        <v>11</v>
      </c>
      <c r="G2407" s="492"/>
      <c r="N2407" t="str">
        <f t="shared" si="251"/>
        <v>ATK</v>
      </c>
    </row>
    <row r="2408" spans="1:14">
      <c r="B2408" s="267">
        <v>46024</v>
      </c>
      <c r="C2408" s="427">
        <v>99900</v>
      </c>
      <c r="D2408" s="258">
        <v>5</v>
      </c>
      <c r="F2408" s="258"/>
      <c r="G2408" s="257">
        <f>C2408*D2408</f>
        <v>499500</v>
      </c>
      <c r="N2408" t="str">
        <f t="shared" si="251"/>
        <v>ATK</v>
      </c>
    </row>
    <row r="2409" spans="1:14">
      <c r="B2409" s="434"/>
      <c r="C2409" s="427"/>
      <c r="D2409" s="418"/>
      <c r="E2409" s="418"/>
      <c r="F2409" s="258"/>
      <c r="G2409" s="257">
        <f>C2409*D2409</f>
        <v>0</v>
      </c>
      <c r="N2409" t="str">
        <f t="shared" si="251"/>
        <v>ATK</v>
      </c>
    </row>
    <row r="2410" spans="1:14">
      <c r="B2410" s="434"/>
      <c r="C2410" s="257"/>
      <c r="D2410" s="258"/>
      <c r="E2410" s="258"/>
      <c r="F2410" s="258"/>
      <c r="G2410" s="257">
        <f>C2410*D2410</f>
        <v>0</v>
      </c>
      <c r="N2410" t="str">
        <f t="shared" si="251"/>
        <v>ATK</v>
      </c>
    </row>
    <row r="2411" spans="1:14">
      <c r="B2411" s="434"/>
      <c r="C2411" s="81"/>
      <c r="D2411" s="258"/>
      <c r="E2411" s="258"/>
      <c r="F2411" s="258"/>
      <c r="G2411" s="257"/>
      <c r="N2411" t="str">
        <f t="shared" si="251"/>
        <v>ATK</v>
      </c>
    </row>
    <row r="2412" spans="1:14">
      <c r="B2412" s="434"/>
      <c r="C2412" s="81"/>
      <c r="D2412" s="258"/>
      <c r="E2412" s="258"/>
      <c r="F2412" s="258"/>
      <c r="G2412" s="257"/>
      <c r="N2412" t="str">
        <f t="shared" si="251"/>
        <v>ATK</v>
      </c>
    </row>
    <row r="2413" spans="1:14">
      <c r="B2413" s="267"/>
      <c r="C2413" s="81"/>
      <c r="D2413" s="258"/>
      <c r="E2413" s="258"/>
      <c r="F2413" s="258"/>
      <c r="G2413" s="257"/>
      <c r="N2413" t="str">
        <f t="shared" si="251"/>
        <v>ATK</v>
      </c>
    </row>
    <row r="2414" spans="1:14">
      <c r="B2414" s="267"/>
      <c r="C2414" s="257"/>
      <c r="D2414" s="271"/>
      <c r="E2414" s="258"/>
      <c r="F2414" s="301"/>
      <c r="G2414" s="289">
        <f>C2414*D2414</f>
        <v>0</v>
      </c>
      <c r="N2414" t="str">
        <f t="shared" si="251"/>
        <v>ATK</v>
      </c>
    </row>
    <row r="2415" spans="1:14">
      <c r="B2415" s="256"/>
      <c r="C2415" s="257"/>
      <c r="D2415" s="271"/>
      <c r="E2415" s="258"/>
      <c r="F2415" s="268"/>
      <c r="G2415" s="289">
        <f>C2415*D2415</f>
        <v>0</v>
      </c>
      <c r="N2415" t="str">
        <f t="shared" si="251"/>
        <v>ATK</v>
      </c>
    </row>
    <row r="2416" spans="1:14">
      <c r="B2416" s="311"/>
      <c r="C2416" s="83"/>
      <c r="D2416" s="303"/>
      <c r="E2416" s="303"/>
      <c r="F2416" s="268"/>
      <c r="G2416" s="289">
        <f t="shared" ref="G2416:G2417" si="252">C2416*D2416</f>
        <v>0</v>
      </c>
      <c r="N2416" t="str">
        <f t="shared" si="251"/>
        <v>ATK</v>
      </c>
    </row>
    <row r="2417" spans="2:14">
      <c r="B2417" s="311"/>
      <c r="C2417" s="96"/>
      <c r="D2417" s="303"/>
      <c r="E2417" s="303"/>
      <c r="F2417" s="268"/>
      <c r="G2417" s="289">
        <f t="shared" si="252"/>
        <v>0</v>
      </c>
      <c r="N2417" t="str">
        <f t="shared" si="251"/>
        <v>ATK</v>
      </c>
    </row>
    <row r="2418" spans="2:14">
      <c r="B2418" s="493" t="s">
        <v>16</v>
      </c>
      <c r="C2418" s="494"/>
      <c r="D2418" s="276">
        <f>SUM(D2398:D2412)</f>
        <v>5</v>
      </c>
      <c r="E2418" s="346">
        <f>SUM(E2409:E2417)</f>
        <v>0</v>
      </c>
      <c r="F2418" s="276">
        <f>D2418-E2418</f>
        <v>5</v>
      </c>
      <c r="G2418" s="277">
        <f>SUM(G2408:G2417)</f>
        <v>499500</v>
      </c>
      <c r="N2418" t="str">
        <f t="shared" si="251"/>
        <v>ATK</v>
      </c>
    </row>
    <row r="2419" spans="2:14">
      <c r="N2419" t="str">
        <f t="shared" si="251"/>
        <v>ATK</v>
      </c>
    </row>
    <row r="2420" spans="2:14">
      <c r="B2420" s="493" t="s">
        <v>18</v>
      </c>
      <c r="C2420" s="495"/>
      <c r="D2420" s="495"/>
      <c r="E2420" s="494"/>
      <c r="F2420" s="276" t="s">
        <v>19</v>
      </c>
      <c r="G2420" s="279" t="s">
        <v>20</v>
      </c>
      <c r="N2420" t="str">
        <f t="shared" si="251"/>
        <v>ATK</v>
      </c>
    </row>
    <row r="2421" spans="2:14">
      <c r="B2421" s="496" t="str">
        <f>B2389</f>
        <v>Saldo Awal 2  Jan 2026</v>
      </c>
      <c r="C2421" s="497"/>
      <c r="D2421" s="497"/>
      <c r="E2421" s="498"/>
      <c r="F2421" s="276">
        <f>D2408</f>
        <v>5</v>
      </c>
      <c r="G2421" s="277">
        <f>G2408</f>
        <v>499500</v>
      </c>
      <c r="N2421" t="str">
        <f t="shared" si="251"/>
        <v>ATK</v>
      </c>
    </row>
    <row r="2422" spans="2:14">
      <c r="B2422" s="496" t="s">
        <v>317</v>
      </c>
      <c r="C2422" s="497"/>
      <c r="D2422" s="497"/>
      <c r="E2422" s="498"/>
      <c r="F2422" s="276">
        <f>D2418-F2421</f>
        <v>0</v>
      </c>
      <c r="G2422" s="277">
        <f>G2418-G2421</f>
        <v>0</v>
      </c>
      <c r="N2422" t="str">
        <f t="shared" si="251"/>
        <v>ATK</v>
      </c>
    </row>
    <row r="2423" spans="2:14">
      <c r="B2423" s="496" t="str">
        <f>B2391</f>
        <v>Saldo Akhir 31 Maret 2026</v>
      </c>
      <c r="C2423" s="497"/>
      <c r="D2423" s="497"/>
      <c r="E2423" s="498"/>
      <c r="F2423" s="280">
        <f>SUM(B2426:B2429)</f>
        <v>5</v>
      </c>
      <c r="G2423" s="281">
        <f>SUM(D2426:E2429)</f>
        <v>499500</v>
      </c>
      <c r="N2423" t="str">
        <f t="shared" si="251"/>
        <v>ATK</v>
      </c>
    </row>
    <row r="2424" spans="2:14">
      <c r="B2424" s="282" t="s">
        <v>465</v>
      </c>
      <c r="C2424" s="283"/>
      <c r="D2424" s="283"/>
      <c r="E2424" s="284"/>
      <c r="F2424" s="285"/>
      <c r="G2424" s="286"/>
      <c r="N2424" t="str">
        <f t="shared" si="251"/>
        <v>ATK</v>
      </c>
    </row>
    <row r="2425" spans="2:14" ht="30">
      <c r="B2425" s="255" t="s">
        <v>22</v>
      </c>
      <c r="C2425" s="254" t="s">
        <v>23</v>
      </c>
      <c r="D2425" s="499" t="s">
        <v>20</v>
      </c>
      <c r="E2425" s="499"/>
      <c r="F2425" s="287"/>
      <c r="G2425" s="288"/>
      <c r="N2425" t="str">
        <f t="shared" si="251"/>
        <v>ATK</v>
      </c>
    </row>
    <row r="2426" spans="2:14">
      <c r="B2426" s="268">
        <f>F2418</f>
        <v>5</v>
      </c>
      <c r="C2426" s="427">
        <v>99900</v>
      </c>
      <c r="D2426" s="500">
        <f>B2426*C2426</f>
        <v>499500</v>
      </c>
      <c r="E2426" s="500"/>
      <c r="F2426" s="285"/>
      <c r="G2426" s="286"/>
      <c r="N2426" t="str">
        <f t="shared" si="251"/>
        <v>ATK</v>
      </c>
    </row>
    <row r="2427" spans="2:14">
      <c r="B2427" s="268"/>
      <c r="C2427" s="289"/>
      <c r="D2427" s="500">
        <f t="shared" ref="D2427:D2429" si="253">B2427*C2427</f>
        <v>0</v>
      </c>
      <c r="E2427" s="500"/>
      <c r="F2427" s="285"/>
      <c r="G2427" s="286"/>
      <c r="N2427" t="str">
        <f t="shared" si="251"/>
        <v>ATK</v>
      </c>
    </row>
    <row r="2428" spans="2:14">
      <c r="B2428" s="268"/>
      <c r="C2428" s="289"/>
      <c r="D2428" s="500">
        <f t="shared" si="253"/>
        <v>0</v>
      </c>
      <c r="E2428" s="500"/>
      <c r="F2428" s="285"/>
      <c r="G2428" s="286"/>
      <c r="N2428" t="str">
        <f t="shared" si="251"/>
        <v>ATK</v>
      </c>
    </row>
    <row r="2429" spans="2:14">
      <c r="B2429" s="268"/>
      <c r="C2429" s="289"/>
      <c r="D2429" s="500">
        <f t="shared" si="253"/>
        <v>0</v>
      </c>
      <c r="E2429" s="500"/>
      <c r="F2429" s="285"/>
      <c r="G2429" s="286"/>
      <c r="N2429" t="str">
        <f t="shared" si="251"/>
        <v>ATK</v>
      </c>
    </row>
    <row r="2430" spans="2:14">
      <c r="B2430" s="501" t="s">
        <v>24</v>
      </c>
      <c r="C2430" s="501"/>
      <c r="D2430" s="501"/>
      <c r="E2430" s="501"/>
      <c r="F2430" s="276">
        <f>F2421+F2422-F2423</f>
        <v>0</v>
      </c>
      <c r="G2430" s="277">
        <f>G2421+G2422-G2423</f>
        <v>0</v>
      </c>
      <c r="N2430" t="str">
        <f t="shared" si="251"/>
        <v>ATK</v>
      </c>
    </row>
    <row r="2431" spans="2:14">
      <c r="N2431" t="str">
        <f t="shared" si="251"/>
        <v>ATK</v>
      </c>
    </row>
    <row r="2432" spans="2:14">
      <c r="B2432" s="502" t="s">
        <v>0</v>
      </c>
      <c r="C2432" s="502"/>
      <c r="D2432" s="502"/>
      <c r="E2432" s="502"/>
      <c r="F2432" s="502"/>
      <c r="G2432" s="502"/>
      <c r="N2432" t="str">
        <f t="shared" si="251"/>
        <v>ATK</v>
      </c>
    </row>
    <row r="2433" spans="1:14">
      <c r="N2433" t="str">
        <f t="shared" si="251"/>
        <v>ATK</v>
      </c>
    </row>
    <row r="2434" spans="1:14">
      <c r="A2434" s="251">
        <v>66</v>
      </c>
      <c r="B2434" s="252" t="s">
        <v>1</v>
      </c>
      <c r="C2434" s="253" t="str">
        <f>'Rekap Master'!B75</f>
        <v>Balpoint gel pentel</v>
      </c>
      <c r="G2434" s="253"/>
      <c r="N2434" t="str">
        <f t="shared" si="251"/>
        <v>ATK</v>
      </c>
    </row>
    <row r="2435" spans="1:14">
      <c r="A2435" s="251"/>
      <c r="B2435" s="252" t="s">
        <v>3</v>
      </c>
      <c r="C2435" s="308" t="s">
        <v>38</v>
      </c>
      <c r="G2435" s="253"/>
      <c r="N2435" t="str">
        <f t="shared" ref="N2435:N2467" si="254">N2434</f>
        <v>ATK</v>
      </c>
    </row>
    <row r="2436" spans="1:14">
      <c r="A2436" s="251"/>
      <c r="G2436" s="253"/>
      <c r="N2436" t="str">
        <f t="shared" si="254"/>
        <v>ATK</v>
      </c>
    </row>
    <row r="2437" spans="1:14">
      <c r="A2437" s="251"/>
      <c r="B2437" s="499" t="s">
        <v>5</v>
      </c>
      <c r="C2437" s="487" t="s">
        <v>6</v>
      </c>
      <c r="D2437" s="489" t="s">
        <v>7</v>
      </c>
      <c r="E2437" s="490"/>
      <c r="F2437" s="491"/>
      <c r="G2437" s="492" t="s">
        <v>8</v>
      </c>
      <c r="N2437" t="str">
        <f t="shared" si="254"/>
        <v>ATK</v>
      </c>
    </row>
    <row r="2438" spans="1:14" s="65" customFormat="1" ht="15" customHeight="1">
      <c r="A2438" s="251"/>
      <c r="B2438" s="499"/>
      <c r="C2438" s="488"/>
      <c r="D2438" s="254" t="s">
        <v>9</v>
      </c>
      <c r="E2438" s="254" t="s">
        <v>10</v>
      </c>
      <c r="F2438" s="254" t="s">
        <v>11</v>
      </c>
      <c r="G2438" s="492"/>
      <c r="N2438" t="str">
        <f t="shared" si="254"/>
        <v>ATK</v>
      </c>
    </row>
    <row r="2439" spans="1:14" s="65" customFormat="1">
      <c r="A2439" s="251"/>
      <c r="B2439" s="267">
        <v>46024</v>
      </c>
      <c r="C2439" s="257"/>
      <c r="D2439" s="258"/>
      <c r="E2439" s="258"/>
      <c r="F2439" s="258">
        <f>D2439-E2439</f>
        <v>0</v>
      </c>
      <c r="G2439" s="257">
        <f t="shared" ref="G2439:G2451" si="255">C2439*D2439</f>
        <v>0</v>
      </c>
      <c r="N2439" t="str">
        <f t="shared" si="254"/>
        <v>ATK</v>
      </c>
    </row>
    <row r="2440" spans="1:14" s="65" customFormat="1">
      <c r="A2440" s="251"/>
      <c r="B2440" s="302"/>
      <c r="C2440" s="81"/>
      <c r="D2440" s="303"/>
      <c r="E2440" s="304"/>
      <c r="F2440" s="268"/>
      <c r="G2440" s="289">
        <f t="shared" si="255"/>
        <v>0</v>
      </c>
      <c r="N2440" t="str">
        <f t="shared" si="254"/>
        <v>ATK</v>
      </c>
    </row>
    <row r="2441" spans="1:14" s="65" customFormat="1">
      <c r="A2441" s="251"/>
      <c r="B2441" s="302"/>
      <c r="C2441" s="81"/>
      <c r="D2441" s="303"/>
      <c r="E2441" s="304"/>
      <c r="F2441" s="268"/>
      <c r="G2441" s="289">
        <f t="shared" si="255"/>
        <v>0</v>
      </c>
      <c r="N2441" t="str">
        <f t="shared" si="254"/>
        <v>ATK</v>
      </c>
    </row>
    <row r="2442" spans="1:14" s="65" customFormat="1">
      <c r="A2442" s="251"/>
      <c r="B2442" s="302"/>
      <c r="C2442" s="81"/>
      <c r="D2442" s="303"/>
      <c r="E2442" s="304"/>
      <c r="F2442" s="268"/>
      <c r="G2442" s="289">
        <f t="shared" si="255"/>
        <v>0</v>
      </c>
      <c r="N2442" t="str">
        <f t="shared" si="254"/>
        <v>ATK</v>
      </c>
    </row>
    <row r="2443" spans="1:14" s="65" customFormat="1">
      <c r="A2443" s="251"/>
      <c r="B2443" s="302"/>
      <c r="C2443" s="81"/>
      <c r="D2443" s="303"/>
      <c r="E2443" s="304"/>
      <c r="F2443" s="268"/>
      <c r="G2443" s="289">
        <f t="shared" si="255"/>
        <v>0</v>
      </c>
      <c r="N2443" t="str">
        <f t="shared" si="254"/>
        <v>ATK</v>
      </c>
    </row>
    <row r="2444" spans="1:14" s="65" customFormat="1">
      <c r="A2444" s="251"/>
      <c r="B2444" s="302"/>
      <c r="C2444" s="81"/>
      <c r="D2444" s="303"/>
      <c r="E2444" s="304"/>
      <c r="F2444" s="268"/>
      <c r="G2444" s="289">
        <f t="shared" si="255"/>
        <v>0</v>
      </c>
      <c r="N2444" t="str">
        <f t="shared" si="254"/>
        <v>ATK</v>
      </c>
    </row>
    <row r="2445" spans="1:14" s="65" customFormat="1">
      <c r="A2445" s="251"/>
      <c r="B2445" s="302"/>
      <c r="C2445" s="81"/>
      <c r="D2445" s="303"/>
      <c r="E2445" s="304"/>
      <c r="F2445" s="268"/>
      <c r="G2445" s="289">
        <f t="shared" si="255"/>
        <v>0</v>
      </c>
      <c r="N2445" t="str">
        <f t="shared" si="254"/>
        <v>ATK</v>
      </c>
    </row>
    <row r="2446" spans="1:14">
      <c r="A2446" s="251"/>
      <c r="B2446" s="302"/>
      <c r="C2446" s="81"/>
      <c r="D2446" s="303"/>
      <c r="E2446" s="304"/>
      <c r="F2446" s="268"/>
      <c r="G2446" s="289">
        <f t="shared" si="255"/>
        <v>0</v>
      </c>
      <c r="N2446" t="str">
        <f t="shared" si="254"/>
        <v>ATK</v>
      </c>
    </row>
    <row r="2447" spans="1:14">
      <c r="A2447" s="251"/>
      <c r="B2447" s="311"/>
      <c r="C2447" s="83"/>
      <c r="D2447" s="303"/>
      <c r="E2447" s="303"/>
      <c r="F2447" s="268">
        <f>D2447+F2446-E2447</f>
        <v>0</v>
      </c>
      <c r="G2447" s="289">
        <f t="shared" si="255"/>
        <v>0</v>
      </c>
      <c r="N2447" t="str">
        <f t="shared" si="254"/>
        <v>ATK</v>
      </c>
    </row>
    <row r="2448" spans="1:14">
      <c r="A2448" s="251"/>
      <c r="B2448" s="311"/>
      <c r="C2448" s="96"/>
      <c r="D2448" s="303"/>
      <c r="E2448" s="303"/>
      <c r="F2448" s="268">
        <f>D2448+F2447-E2448</f>
        <v>0</v>
      </c>
      <c r="G2448" s="289">
        <f t="shared" si="255"/>
        <v>0</v>
      </c>
      <c r="N2448" t="str">
        <f t="shared" si="254"/>
        <v>ATK</v>
      </c>
    </row>
    <row r="2449" spans="1:14">
      <c r="A2449" s="251"/>
      <c r="B2449" s="311"/>
      <c r="C2449" s="96"/>
      <c r="D2449" s="303"/>
      <c r="E2449" s="303"/>
      <c r="F2449" s="268">
        <f>D2449+F2448-E2449</f>
        <v>0</v>
      </c>
      <c r="G2449" s="289">
        <f t="shared" si="255"/>
        <v>0</v>
      </c>
      <c r="N2449" t="str">
        <f t="shared" si="254"/>
        <v>ATK</v>
      </c>
    </row>
    <row r="2450" spans="1:14">
      <c r="A2450" s="251"/>
      <c r="B2450" s="311"/>
      <c r="C2450" s="83"/>
      <c r="D2450" s="303"/>
      <c r="E2450" s="303"/>
      <c r="F2450" s="268">
        <f>D2450+F2449-E2450</f>
        <v>0</v>
      </c>
      <c r="G2450" s="289">
        <f t="shared" si="255"/>
        <v>0</v>
      </c>
      <c r="N2450" t="str">
        <f t="shared" si="254"/>
        <v>ATK</v>
      </c>
    </row>
    <row r="2451" spans="1:14">
      <c r="A2451" s="251"/>
      <c r="B2451" s="311"/>
      <c r="C2451" s="96"/>
      <c r="D2451" s="303"/>
      <c r="E2451" s="303"/>
      <c r="F2451" s="268">
        <f>D2451+F2450-E2451</f>
        <v>0</v>
      </c>
      <c r="G2451" s="289">
        <f t="shared" si="255"/>
        <v>0</v>
      </c>
      <c r="N2451" t="str">
        <f t="shared" si="254"/>
        <v>ATK</v>
      </c>
    </row>
    <row r="2452" spans="1:14">
      <c r="A2452" s="251"/>
      <c r="B2452" s="493" t="s">
        <v>16</v>
      </c>
      <c r="C2452" s="494"/>
      <c r="D2452" s="276">
        <f>SUM(D2439:D2451)</f>
        <v>0</v>
      </c>
      <c r="E2452" s="276">
        <f>SUM(E2440:E2451)</f>
        <v>0</v>
      </c>
      <c r="F2452" s="276">
        <f>D2452-E2452</f>
        <v>0</v>
      </c>
      <c r="G2452" s="277">
        <f>SUM(G2439:G2451)</f>
        <v>0</v>
      </c>
      <c r="N2452" t="str">
        <f t="shared" si="254"/>
        <v>ATK</v>
      </c>
    </row>
    <row r="2453" spans="1:14">
      <c r="A2453" s="251"/>
      <c r="N2453" t="str">
        <f t="shared" si="254"/>
        <v>ATK</v>
      </c>
    </row>
    <row r="2454" spans="1:14">
      <c r="A2454" s="251"/>
      <c r="B2454" s="493" t="s">
        <v>18</v>
      </c>
      <c r="C2454" s="495"/>
      <c r="D2454" s="495"/>
      <c r="E2454" s="494"/>
      <c r="F2454" s="276" t="s">
        <v>19</v>
      </c>
      <c r="G2454" s="279" t="s">
        <v>20</v>
      </c>
      <c r="N2454" t="str">
        <f t="shared" si="254"/>
        <v>ATK</v>
      </c>
    </row>
    <row r="2455" spans="1:14">
      <c r="A2455" s="251"/>
      <c r="B2455" s="496" t="str">
        <f>B2421</f>
        <v>Saldo Awal 2  Jan 2026</v>
      </c>
      <c r="C2455" s="497"/>
      <c r="D2455" s="497"/>
      <c r="E2455" s="498"/>
      <c r="F2455" s="276">
        <f>D2439</f>
        <v>0</v>
      </c>
      <c r="G2455" s="277">
        <f>G2439</f>
        <v>0</v>
      </c>
      <c r="N2455" t="str">
        <f t="shared" si="254"/>
        <v>ATK</v>
      </c>
    </row>
    <row r="2456" spans="1:14">
      <c r="A2456" s="251"/>
      <c r="B2456" s="496" t="s">
        <v>317</v>
      </c>
      <c r="C2456" s="497"/>
      <c r="D2456" s="497"/>
      <c r="E2456" s="498"/>
      <c r="F2456" s="276">
        <f>D2452-F2455</f>
        <v>0</v>
      </c>
      <c r="G2456" s="277">
        <f>G2452-G2455</f>
        <v>0</v>
      </c>
      <c r="N2456" t="str">
        <f t="shared" si="254"/>
        <v>ATK</v>
      </c>
    </row>
    <row r="2457" spans="1:14">
      <c r="A2457" s="251"/>
      <c r="B2457" s="496" t="str">
        <f>B2423</f>
        <v>Saldo Akhir 31 Maret 2026</v>
      </c>
      <c r="C2457" s="497"/>
      <c r="D2457" s="497"/>
      <c r="E2457" s="498"/>
      <c r="F2457" s="280">
        <f>SUM(B2460:B2463)</f>
        <v>0</v>
      </c>
      <c r="G2457" s="281">
        <f>SUM(D2460:E2463)</f>
        <v>0</v>
      </c>
      <c r="N2457" t="str">
        <f t="shared" si="254"/>
        <v>ATK</v>
      </c>
    </row>
    <row r="2458" spans="1:14">
      <c r="A2458" s="251"/>
      <c r="B2458" s="282" t="s">
        <v>465</v>
      </c>
      <c r="C2458" s="283"/>
      <c r="D2458" s="283"/>
      <c r="E2458" s="284"/>
      <c r="F2458" s="285"/>
      <c r="G2458" s="286"/>
      <c r="N2458" t="str">
        <f t="shared" si="254"/>
        <v>ATK</v>
      </c>
    </row>
    <row r="2459" spans="1:14" ht="30">
      <c r="A2459" s="251"/>
      <c r="B2459" s="255" t="s">
        <v>22</v>
      </c>
      <c r="C2459" s="254" t="s">
        <v>23</v>
      </c>
      <c r="D2459" s="499" t="s">
        <v>20</v>
      </c>
      <c r="E2459" s="499"/>
      <c r="F2459" s="287"/>
      <c r="G2459" s="288"/>
      <c r="N2459" t="str">
        <f t="shared" si="254"/>
        <v>ATK</v>
      </c>
    </row>
    <row r="2460" spans="1:14">
      <c r="A2460" s="251"/>
      <c r="B2460" s="268"/>
      <c r="C2460" s="289"/>
      <c r="D2460" s="500">
        <f>B2460*C2460</f>
        <v>0</v>
      </c>
      <c r="E2460" s="500"/>
      <c r="F2460" s="285"/>
      <c r="G2460" s="286"/>
      <c r="H2460" s="66"/>
      <c r="N2460" t="str">
        <f t="shared" si="254"/>
        <v>ATK</v>
      </c>
    </row>
    <row r="2461" spans="1:14">
      <c r="A2461" s="251"/>
      <c r="B2461" s="268"/>
      <c r="C2461" s="289"/>
      <c r="D2461" s="500">
        <f t="shared" ref="D2461:D2463" si="256">B2461*C2461</f>
        <v>0</v>
      </c>
      <c r="E2461" s="500"/>
      <c r="F2461" s="285"/>
      <c r="G2461" s="286"/>
      <c r="N2461" t="str">
        <f t="shared" si="254"/>
        <v>ATK</v>
      </c>
    </row>
    <row r="2462" spans="1:14">
      <c r="A2462" s="251"/>
      <c r="B2462" s="268"/>
      <c r="C2462" s="289"/>
      <c r="D2462" s="500">
        <f t="shared" si="256"/>
        <v>0</v>
      </c>
      <c r="E2462" s="500"/>
      <c r="F2462" s="285"/>
      <c r="G2462" s="286"/>
      <c r="N2462" t="str">
        <f t="shared" si="254"/>
        <v>ATK</v>
      </c>
    </row>
    <row r="2463" spans="1:14">
      <c r="A2463" s="251"/>
      <c r="B2463" s="268"/>
      <c r="C2463" s="289"/>
      <c r="D2463" s="500">
        <f t="shared" si="256"/>
        <v>0</v>
      </c>
      <c r="E2463" s="500"/>
      <c r="F2463" s="285"/>
      <c r="G2463" s="286"/>
      <c r="N2463" t="str">
        <f t="shared" si="254"/>
        <v>ATK</v>
      </c>
    </row>
    <row r="2464" spans="1:14">
      <c r="A2464" s="251"/>
      <c r="B2464" s="501" t="s">
        <v>24</v>
      </c>
      <c r="C2464" s="501"/>
      <c r="D2464" s="501"/>
      <c r="E2464" s="501"/>
      <c r="F2464" s="276">
        <f>F2455+F2456-F2457</f>
        <v>0</v>
      </c>
      <c r="G2464" s="277">
        <f>G2455+G2456-G2457</f>
        <v>0</v>
      </c>
      <c r="N2464" t="str">
        <f t="shared" si="254"/>
        <v>ATK</v>
      </c>
    </row>
    <row r="2465" spans="1:14">
      <c r="N2465" t="str">
        <f t="shared" si="254"/>
        <v>ATK</v>
      </c>
    </row>
    <row r="2466" spans="1:14">
      <c r="B2466" s="502" t="s">
        <v>0</v>
      </c>
      <c r="C2466" s="502"/>
      <c r="D2466" s="502"/>
      <c r="E2466" s="502"/>
      <c r="F2466" s="502"/>
      <c r="G2466" s="502"/>
      <c r="N2466" t="str">
        <f t="shared" si="254"/>
        <v>ATK</v>
      </c>
    </row>
    <row r="2467" spans="1:14">
      <c r="N2467" t="str">
        <f t="shared" si="254"/>
        <v>ATK</v>
      </c>
    </row>
    <row r="2468" spans="1:14">
      <c r="A2468" s="250">
        <v>67</v>
      </c>
      <c r="B2468" s="252" t="s">
        <v>1</v>
      </c>
      <c r="C2468" s="253" t="str">
        <f>'Rekap Master'!B76</f>
        <v>Ballpoint standart 0.5/07</v>
      </c>
      <c r="G2468" s="253"/>
      <c r="N2468" t="s">
        <v>524</v>
      </c>
    </row>
    <row r="2469" spans="1:14">
      <c r="A2469" s="253"/>
      <c r="B2469" s="252" t="s">
        <v>3</v>
      </c>
      <c r="C2469" s="308" t="s">
        <v>27</v>
      </c>
      <c r="G2469" s="253"/>
      <c r="N2469" t="str">
        <f t="shared" ref="N2469:N2505" si="257">N2468</f>
        <v>ATK</v>
      </c>
    </row>
    <row r="2470" spans="1:14">
      <c r="A2470" s="253"/>
      <c r="G2470" s="253"/>
      <c r="N2470" t="str">
        <f t="shared" si="257"/>
        <v>ATK</v>
      </c>
    </row>
    <row r="2471" spans="1:14">
      <c r="A2471" s="253"/>
      <c r="B2471" s="499" t="s">
        <v>5</v>
      </c>
      <c r="C2471" s="487" t="s">
        <v>6</v>
      </c>
      <c r="D2471" s="489" t="s">
        <v>7</v>
      </c>
      <c r="E2471" s="490"/>
      <c r="F2471" s="491"/>
      <c r="G2471" s="492" t="s">
        <v>8</v>
      </c>
      <c r="N2471" t="str">
        <f t="shared" si="257"/>
        <v>ATK</v>
      </c>
    </row>
    <row r="2472" spans="1:14" ht="15" customHeight="1">
      <c r="A2472" s="253"/>
      <c r="B2472" s="499"/>
      <c r="C2472" s="488"/>
      <c r="D2472" s="254" t="s">
        <v>9</v>
      </c>
      <c r="E2472" s="254" t="s">
        <v>10</v>
      </c>
      <c r="F2472" s="254" t="s">
        <v>11</v>
      </c>
      <c r="G2472" s="492"/>
      <c r="N2472" t="str">
        <f t="shared" si="257"/>
        <v>ATK</v>
      </c>
    </row>
    <row r="2473" spans="1:14">
      <c r="A2473" s="253"/>
      <c r="B2473" s="267">
        <v>46024</v>
      </c>
      <c r="C2473" s="293">
        <v>2775</v>
      </c>
      <c r="D2473" s="258">
        <v>17</v>
      </c>
      <c r="E2473" s="258"/>
      <c r="F2473" s="258"/>
      <c r="G2473" s="257">
        <f>C2473*D2473</f>
        <v>47175</v>
      </c>
      <c r="N2473" t="str">
        <f t="shared" si="257"/>
        <v>ATK</v>
      </c>
    </row>
    <row r="2474" spans="1:14">
      <c r="A2474" s="253"/>
      <c r="B2474" s="267"/>
      <c r="C2474" s="293"/>
      <c r="D2474" s="258"/>
      <c r="E2474" s="258"/>
      <c r="F2474" s="258"/>
      <c r="G2474" s="257">
        <f>C2474*D2474</f>
        <v>0</v>
      </c>
      <c r="N2474" t="str">
        <f t="shared" si="257"/>
        <v>ATK</v>
      </c>
    </row>
    <row r="2475" spans="1:14">
      <c r="A2475" s="253"/>
      <c r="B2475" s="267"/>
      <c r="C2475" s="293"/>
      <c r="D2475" s="258"/>
      <c r="E2475" s="258"/>
      <c r="F2475" s="258"/>
      <c r="G2475" s="257">
        <f t="shared" ref="G2475:G2479" si="258">C2475*D2475</f>
        <v>0</v>
      </c>
      <c r="N2475" t="str">
        <f t="shared" si="257"/>
        <v>ATK</v>
      </c>
    </row>
    <row r="2476" spans="1:14">
      <c r="A2476" s="253"/>
      <c r="B2476" s="267"/>
      <c r="C2476" s="293"/>
      <c r="D2476" s="271"/>
      <c r="E2476" s="258"/>
      <c r="F2476" s="258"/>
      <c r="G2476" s="257">
        <f t="shared" si="258"/>
        <v>0</v>
      </c>
      <c r="N2476" t="str">
        <f t="shared" si="257"/>
        <v>ATK</v>
      </c>
    </row>
    <row r="2477" spans="1:14">
      <c r="A2477" s="253"/>
      <c r="B2477" s="267"/>
      <c r="C2477" s="293"/>
      <c r="D2477" s="271"/>
      <c r="E2477" s="258"/>
      <c r="F2477" s="258"/>
      <c r="G2477" s="257">
        <f t="shared" si="258"/>
        <v>0</v>
      </c>
      <c r="N2477" t="str">
        <f t="shared" si="257"/>
        <v>ATK</v>
      </c>
    </row>
    <row r="2478" spans="1:14">
      <c r="A2478" s="253"/>
      <c r="B2478" s="458"/>
      <c r="C2478" s="405"/>
      <c r="D2478" s="406"/>
      <c r="E2478" s="258"/>
      <c r="F2478" s="258"/>
      <c r="G2478" s="257">
        <f t="shared" si="258"/>
        <v>0</v>
      </c>
      <c r="N2478" t="str">
        <f t="shared" si="257"/>
        <v>ATK</v>
      </c>
    </row>
    <row r="2479" spans="1:14">
      <c r="A2479" s="253"/>
      <c r="B2479" s="267"/>
      <c r="C2479" s="293"/>
      <c r="D2479" s="258"/>
      <c r="E2479" s="258"/>
      <c r="F2479" s="258"/>
      <c r="G2479" s="289">
        <f t="shared" si="258"/>
        <v>0</v>
      </c>
      <c r="N2479" t="str">
        <f t="shared" si="257"/>
        <v>ATK</v>
      </c>
    </row>
    <row r="2480" spans="1:14">
      <c r="A2480" s="253"/>
      <c r="B2480" s="267"/>
      <c r="C2480" s="260"/>
      <c r="D2480" s="261"/>
      <c r="E2480" s="261"/>
      <c r="F2480" s="261"/>
      <c r="G2480" s="262">
        <f>D2480*C2480</f>
        <v>0</v>
      </c>
      <c r="N2480" t="str">
        <f t="shared" si="257"/>
        <v>ATK</v>
      </c>
    </row>
    <row r="2481" spans="1:14">
      <c r="A2481" s="253"/>
      <c r="B2481" s="434"/>
      <c r="C2481" s="260"/>
      <c r="D2481" s="261"/>
      <c r="E2481" s="261"/>
      <c r="F2481" s="261"/>
      <c r="G2481" s="262"/>
      <c r="N2481" t="str">
        <f t="shared" si="257"/>
        <v>ATK</v>
      </c>
    </row>
    <row r="2482" spans="1:14">
      <c r="A2482" s="253"/>
      <c r="B2482" s="434"/>
      <c r="C2482" s="263"/>
      <c r="D2482" s="264"/>
      <c r="E2482" s="261"/>
      <c r="F2482" s="261"/>
      <c r="G2482" s="262"/>
      <c r="N2482" t="str">
        <f t="shared" si="257"/>
        <v>ATK</v>
      </c>
    </row>
    <row r="2483" spans="1:14">
      <c r="A2483" s="253"/>
      <c r="B2483" s="434"/>
      <c r="C2483" s="269"/>
      <c r="D2483" s="264"/>
      <c r="E2483" s="261"/>
      <c r="F2483" s="261"/>
      <c r="G2483" s="262"/>
      <c r="N2483" t="str">
        <f t="shared" si="257"/>
        <v>ATK</v>
      </c>
    </row>
    <row r="2484" spans="1:14">
      <c r="A2484" s="253"/>
      <c r="B2484" s="434"/>
      <c r="C2484" s="269"/>
      <c r="D2484" s="264"/>
      <c r="E2484" s="261"/>
      <c r="F2484" s="261"/>
      <c r="G2484" s="262"/>
      <c r="N2484" t="str">
        <f t="shared" si="257"/>
        <v>ATK</v>
      </c>
    </row>
    <row r="2485" spans="1:14">
      <c r="A2485" s="253"/>
      <c r="B2485" s="434"/>
      <c r="C2485" s="269"/>
      <c r="D2485" s="264"/>
      <c r="E2485" s="261"/>
      <c r="F2485" s="261"/>
      <c r="G2485" s="262"/>
      <c r="N2485" t="str">
        <f t="shared" si="257"/>
        <v>ATK</v>
      </c>
    </row>
    <row r="2486" spans="1:14">
      <c r="A2486" s="253"/>
      <c r="B2486" s="434"/>
      <c r="C2486" s="269"/>
      <c r="D2486" s="264"/>
      <c r="E2486" s="261"/>
      <c r="F2486" s="261"/>
      <c r="G2486" s="262"/>
      <c r="N2486" t="str">
        <f t="shared" si="257"/>
        <v>ATK</v>
      </c>
    </row>
    <row r="2487" spans="1:14">
      <c r="A2487" s="253"/>
      <c r="B2487" s="434"/>
      <c r="C2487" s="269"/>
      <c r="D2487" s="264"/>
      <c r="E2487" s="261"/>
      <c r="F2487" s="261"/>
      <c r="G2487" s="262"/>
      <c r="N2487" t="str">
        <f t="shared" si="257"/>
        <v>ATK</v>
      </c>
    </row>
    <row r="2488" spans="1:14">
      <c r="A2488" s="253"/>
      <c r="B2488" s="330"/>
      <c r="C2488" s="257"/>
      <c r="D2488" s="271"/>
      <c r="E2488" s="258"/>
      <c r="F2488" s="258"/>
      <c r="G2488" s="289">
        <f t="shared" ref="G2488" si="259">C2488*D2488</f>
        <v>0</v>
      </c>
      <c r="N2488" t="str">
        <f t="shared" si="257"/>
        <v>ATK</v>
      </c>
    </row>
    <row r="2489" spans="1:14">
      <c r="A2489" s="253"/>
      <c r="B2489" s="493" t="s">
        <v>16</v>
      </c>
      <c r="C2489" s="494"/>
      <c r="D2489" s="276">
        <f>SUM(D2473:D2488)</f>
        <v>17</v>
      </c>
      <c r="E2489" s="276">
        <f>SUM(E2474:E2486)</f>
        <v>0</v>
      </c>
      <c r="F2489" s="276">
        <f>D2489-E2489</f>
        <v>17</v>
      </c>
      <c r="G2489" s="277">
        <f>SUM(G2473:G2488)</f>
        <v>47175</v>
      </c>
      <c r="N2489" t="str">
        <f t="shared" si="257"/>
        <v>ATK</v>
      </c>
    </row>
    <row r="2490" spans="1:14">
      <c r="A2490" s="253"/>
      <c r="N2490" t="str">
        <f t="shared" si="257"/>
        <v>ATK</v>
      </c>
    </row>
    <row r="2491" spans="1:14">
      <c r="A2491" s="253"/>
      <c r="B2491" s="493" t="s">
        <v>18</v>
      </c>
      <c r="C2491" s="495"/>
      <c r="D2491" s="495"/>
      <c r="E2491" s="494"/>
      <c r="F2491" s="276" t="s">
        <v>19</v>
      </c>
      <c r="G2491" s="279" t="s">
        <v>20</v>
      </c>
      <c r="N2491" t="str">
        <f t="shared" si="257"/>
        <v>ATK</v>
      </c>
    </row>
    <row r="2492" spans="1:14">
      <c r="A2492" s="253"/>
      <c r="B2492" s="496" t="str">
        <f>B2455</f>
        <v>Saldo Awal 2  Jan 2026</v>
      </c>
      <c r="C2492" s="497"/>
      <c r="D2492" s="497"/>
      <c r="E2492" s="498"/>
      <c r="F2492" s="276">
        <f>D2473</f>
        <v>17</v>
      </c>
      <c r="G2492" s="277">
        <f>G2473</f>
        <v>47175</v>
      </c>
      <c r="N2492" t="str">
        <f t="shared" si="257"/>
        <v>ATK</v>
      </c>
    </row>
    <row r="2493" spans="1:14">
      <c r="A2493" s="253"/>
      <c r="B2493" s="496" t="s">
        <v>317</v>
      </c>
      <c r="C2493" s="497"/>
      <c r="D2493" s="497"/>
      <c r="E2493" s="498"/>
      <c r="F2493" s="276">
        <f>D2489-F2492</f>
        <v>0</v>
      </c>
      <c r="G2493" s="277">
        <f>G2489-G2492</f>
        <v>0</v>
      </c>
      <c r="N2493" t="str">
        <f t="shared" si="257"/>
        <v>ATK</v>
      </c>
    </row>
    <row r="2494" spans="1:14">
      <c r="A2494" s="253"/>
      <c r="B2494" s="496" t="str">
        <f>B2457</f>
        <v>Saldo Akhir 31 Maret 2026</v>
      </c>
      <c r="C2494" s="497"/>
      <c r="D2494" s="497"/>
      <c r="E2494" s="498"/>
      <c r="F2494" s="280">
        <f>SUM(B2497:B2500)</f>
        <v>17</v>
      </c>
      <c r="G2494" s="281">
        <f>SUM(D2497:E2500)</f>
        <v>47175</v>
      </c>
      <c r="N2494" t="str">
        <f t="shared" si="257"/>
        <v>ATK</v>
      </c>
    </row>
    <row r="2495" spans="1:14">
      <c r="A2495" s="253"/>
      <c r="B2495" s="282" t="s">
        <v>465</v>
      </c>
      <c r="C2495" s="283"/>
      <c r="D2495" s="283"/>
      <c r="E2495" s="284"/>
      <c r="F2495" s="285"/>
      <c r="G2495" s="286"/>
      <c r="N2495" t="str">
        <f t="shared" si="257"/>
        <v>ATK</v>
      </c>
    </row>
    <row r="2496" spans="1:14" ht="30">
      <c r="A2496" s="253"/>
      <c r="B2496" s="255" t="s">
        <v>22</v>
      </c>
      <c r="C2496" s="254" t="s">
        <v>23</v>
      </c>
      <c r="D2496" s="499" t="s">
        <v>20</v>
      </c>
      <c r="E2496" s="499"/>
      <c r="F2496" s="287"/>
      <c r="G2496" s="288"/>
      <c r="N2496" t="str">
        <f t="shared" si="257"/>
        <v>ATK</v>
      </c>
    </row>
    <row r="2497" spans="1:14">
      <c r="A2497" s="253"/>
      <c r="B2497" s="268">
        <f>F2489</f>
        <v>17</v>
      </c>
      <c r="C2497" s="293">
        <v>2775</v>
      </c>
      <c r="D2497" s="500">
        <f>B2497*C2497</f>
        <v>47175</v>
      </c>
      <c r="E2497" s="500"/>
      <c r="F2497" s="285"/>
      <c r="G2497" s="286"/>
      <c r="N2497" t="str">
        <f t="shared" si="257"/>
        <v>ATK</v>
      </c>
    </row>
    <row r="2498" spans="1:14">
      <c r="A2498" s="253"/>
      <c r="B2498" s="268"/>
      <c r="C2498" s="400"/>
      <c r="D2498" s="500">
        <f t="shared" ref="D2498:D2500" si="260">B2498*C2498</f>
        <v>0</v>
      </c>
      <c r="E2498" s="500"/>
      <c r="F2498" s="285"/>
      <c r="G2498" s="286"/>
      <c r="N2498" t="str">
        <f t="shared" si="257"/>
        <v>ATK</v>
      </c>
    </row>
    <row r="2499" spans="1:14">
      <c r="A2499" s="253"/>
      <c r="B2499" s="268"/>
      <c r="C2499" s="289"/>
      <c r="D2499" s="500">
        <f t="shared" si="260"/>
        <v>0</v>
      </c>
      <c r="E2499" s="500"/>
      <c r="F2499" s="285"/>
      <c r="G2499" s="286"/>
      <c r="N2499" t="str">
        <f t="shared" si="257"/>
        <v>ATK</v>
      </c>
    </row>
    <row r="2500" spans="1:14">
      <c r="A2500" s="253"/>
      <c r="B2500" s="268"/>
      <c r="C2500" s="289"/>
      <c r="D2500" s="500">
        <f t="shared" si="260"/>
        <v>0</v>
      </c>
      <c r="E2500" s="500"/>
      <c r="F2500" s="285"/>
      <c r="G2500" s="286"/>
      <c r="N2500" t="str">
        <f t="shared" si="257"/>
        <v>ATK</v>
      </c>
    </row>
    <row r="2501" spans="1:14">
      <c r="A2501" s="253"/>
      <c r="B2501" s="501" t="s">
        <v>24</v>
      </c>
      <c r="C2501" s="501"/>
      <c r="D2501" s="501"/>
      <c r="E2501" s="501"/>
      <c r="F2501" s="276">
        <f>F2492+F2493-F2494</f>
        <v>0</v>
      </c>
      <c r="G2501" s="277">
        <f>G2492+G2493-G2494</f>
        <v>0</v>
      </c>
      <c r="N2501" t="str">
        <f t="shared" si="257"/>
        <v>ATK</v>
      </c>
    </row>
    <row r="2502" spans="1:14">
      <c r="N2502" t="str">
        <f t="shared" si="257"/>
        <v>ATK</v>
      </c>
    </row>
    <row r="2503" spans="1:14">
      <c r="N2503" t="str">
        <f t="shared" si="257"/>
        <v>ATK</v>
      </c>
    </row>
    <row r="2504" spans="1:14">
      <c r="B2504" s="502" t="s">
        <v>0</v>
      </c>
      <c r="C2504" s="502"/>
      <c r="D2504" s="502"/>
      <c r="E2504" s="502"/>
      <c r="F2504" s="502"/>
      <c r="G2504" s="502"/>
      <c r="N2504" t="str">
        <f t="shared" si="257"/>
        <v>ATK</v>
      </c>
    </row>
    <row r="2505" spans="1:14">
      <c r="N2505" t="str">
        <f t="shared" si="257"/>
        <v>ATK</v>
      </c>
    </row>
    <row r="2506" spans="1:14">
      <c r="A2506" s="250">
        <v>68</v>
      </c>
      <c r="B2506" s="252" t="s">
        <v>1</v>
      </c>
      <c r="C2506" s="253" t="e">
        <f>#REF!</f>
        <v>#REF!</v>
      </c>
      <c r="G2506" s="253"/>
      <c r="N2506" t="s">
        <v>524</v>
      </c>
    </row>
    <row r="2507" spans="1:14">
      <c r="B2507" s="252" t="s">
        <v>3</v>
      </c>
      <c r="C2507" s="308" t="s">
        <v>27</v>
      </c>
      <c r="G2507" s="253"/>
      <c r="N2507" t="str">
        <f t="shared" ref="N2507:N2537" si="261">N2506</f>
        <v>ATK</v>
      </c>
    </row>
    <row r="2508" spans="1:14">
      <c r="G2508" s="253"/>
      <c r="N2508" t="str">
        <f t="shared" si="261"/>
        <v>ATK</v>
      </c>
    </row>
    <row r="2509" spans="1:14" ht="15" customHeight="1">
      <c r="B2509" s="499" t="s">
        <v>5</v>
      </c>
      <c r="C2509" s="487" t="s">
        <v>6</v>
      </c>
      <c r="D2509" s="489" t="s">
        <v>7</v>
      </c>
      <c r="E2509" s="490"/>
      <c r="F2509" s="491"/>
      <c r="G2509" s="492" t="s">
        <v>8</v>
      </c>
      <c r="N2509" t="str">
        <f t="shared" si="261"/>
        <v>ATK</v>
      </c>
    </row>
    <row r="2510" spans="1:14">
      <c r="B2510" s="499"/>
      <c r="C2510" s="488"/>
      <c r="D2510" s="254" t="s">
        <v>9</v>
      </c>
      <c r="E2510" s="254" t="s">
        <v>10</v>
      </c>
      <c r="F2510" s="254" t="s">
        <v>11</v>
      </c>
      <c r="G2510" s="492"/>
      <c r="N2510" t="str">
        <f t="shared" si="261"/>
        <v>ATK</v>
      </c>
    </row>
    <row r="2511" spans="1:14">
      <c r="B2511" s="267">
        <v>46024</v>
      </c>
      <c r="C2511" s="257"/>
      <c r="D2511" s="258"/>
      <c r="E2511" s="258"/>
      <c r="F2511" s="258"/>
      <c r="G2511" s="257">
        <f>C2511*D2511</f>
        <v>0</v>
      </c>
      <c r="N2511" t="str">
        <f t="shared" si="261"/>
        <v>ATK</v>
      </c>
    </row>
    <row r="2512" spans="1:14">
      <c r="B2512" s="411"/>
      <c r="C2512" s="410"/>
      <c r="D2512" s="258"/>
      <c r="E2512" s="258"/>
      <c r="F2512" s="258"/>
      <c r="G2512" s="257">
        <f>C2512*D2512</f>
        <v>0</v>
      </c>
      <c r="N2512" t="str">
        <f t="shared" si="261"/>
        <v>ATK</v>
      </c>
    </row>
    <row r="2513" spans="2:14">
      <c r="B2513" s="409"/>
      <c r="C2513" s="410"/>
      <c r="D2513" s="258"/>
      <c r="E2513" s="258"/>
      <c r="F2513" s="258"/>
      <c r="G2513" s="289">
        <f>C2513*D2513</f>
        <v>0</v>
      </c>
      <c r="N2513" t="str">
        <f t="shared" si="261"/>
        <v>ATK</v>
      </c>
    </row>
    <row r="2514" spans="2:14">
      <c r="B2514" s="409"/>
      <c r="C2514" s="410"/>
      <c r="D2514" s="258"/>
      <c r="E2514" s="258"/>
      <c r="F2514" s="258"/>
      <c r="G2514" s="289">
        <f t="shared" ref="G2514:G2520" si="262">C2514*D2514</f>
        <v>0</v>
      </c>
      <c r="N2514" t="str">
        <f t="shared" si="261"/>
        <v>ATK</v>
      </c>
    </row>
    <row r="2515" spans="2:14">
      <c r="B2515" s="256"/>
      <c r="C2515" s="257"/>
      <c r="D2515" s="271"/>
      <c r="E2515" s="258"/>
      <c r="F2515" s="258"/>
      <c r="G2515" s="289">
        <f t="shared" si="262"/>
        <v>0</v>
      </c>
      <c r="N2515" t="str">
        <f t="shared" si="261"/>
        <v>ATK</v>
      </c>
    </row>
    <row r="2516" spans="2:14">
      <c r="B2516" s="256"/>
      <c r="C2516" s="257"/>
      <c r="D2516" s="271"/>
      <c r="E2516" s="258"/>
      <c r="F2516" s="258"/>
      <c r="G2516" s="289">
        <f t="shared" si="262"/>
        <v>0</v>
      </c>
      <c r="H2516" s="84">
        <v>0</v>
      </c>
      <c r="I2516" s="89" t="s">
        <v>12</v>
      </c>
      <c r="N2516" t="str">
        <f t="shared" si="261"/>
        <v>ATK</v>
      </c>
    </row>
    <row r="2517" spans="2:14">
      <c r="B2517" s="256"/>
      <c r="C2517" s="257"/>
      <c r="D2517" s="271"/>
      <c r="E2517" s="258"/>
      <c r="F2517" s="258">
        <f>F2515+D2517-E2517</f>
        <v>0</v>
      </c>
      <c r="G2517" s="289">
        <f t="shared" si="262"/>
        <v>0</v>
      </c>
      <c r="H2517" s="85">
        <v>0</v>
      </c>
      <c r="I2517" s="89" t="s">
        <v>13</v>
      </c>
      <c r="N2517" t="str">
        <f t="shared" si="261"/>
        <v>ATK</v>
      </c>
    </row>
    <row r="2518" spans="2:14">
      <c r="B2518" s="311"/>
      <c r="C2518" s="96"/>
      <c r="D2518" s="303"/>
      <c r="E2518" s="303"/>
      <c r="F2518" s="268">
        <f>D2518+F2517-E2518</f>
        <v>0</v>
      </c>
      <c r="G2518" s="289">
        <f t="shared" si="262"/>
        <v>0</v>
      </c>
      <c r="H2518" s="94">
        <v>0</v>
      </c>
      <c r="I2518" s="89" t="s">
        <v>14</v>
      </c>
      <c r="N2518" t="str">
        <f t="shared" si="261"/>
        <v>ATK</v>
      </c>
    </row>
    <row r="2519" spans="2:14">
      <c r="B2519" s="311"/>
      <c r="C2519" s="83"/>
      <c r="D2519" s="303"/>
      <c r="E2519" s="303"/>
      <c r="F2519" s="268">
        <f>D2519+F2518-E2519</f>
        <v>0</v>
      </c>
      <c r="G2519" s="289">
        <f t="shared" si="262"/>
        <v>0</v>
      </c>
      <c r="H2519" s="87">
        <v>0</v>
      </c>
      <c r="I2519" s="89" t="s">
        <v>15</v>
      </c>
      <c r="N2519" t="str">
        <f t="shared" si="261"/>
        <v>ATK</v>
      </c>
    </row>
    <row r="2520" spans="2:14">
      <c r="B2520" s="311"/>
      <c r="C2520" s="96"/>
      <c r="D2520" s="303"/>
      <c r="E2520" s="303"/>
      <c r="F2520" s="268">
        <f>D2520+F2519-E2520</f>
        <v>0</v>
      </c>
      <c r="G2520" s="289">
        <f t="shared" si="262"/>
        <v>0</v>
      </c>
      <c r="N2520" t="str">
        <f t="shared" si="261"/>
        <v>ATK</v>
      </c>
    </row>
    <row r="2521" spans="2:14">
      <c r="B2521" s="493" t="s">
        <v>16</v>
      </c>
      <c r="C2521" s="494"/>
      <c r="D2521" s="276">
        <f>SUM(D2511:D2520)</f>
        <v>0</v>
      </c>
      <c r="E2521" s="276">
        <f>SUM(E2512:E2520)</f>
        <v>0</v>
      </c>
      <c r="F2521" s="276">
        <f>D2521-E2521</f>
        <v>0</v>
      </c>
      <c r="G2521" s="277">
        <f>SUM(G2511:G2520)</f>
        <v>0</v>
      </c>
      <c r="N2521" t="str">
        <f t="shared" si="261"/>
        <v>ATK</v>
      </c>
    </row>
    <row r="2522" spans="2:14">
      <c r="N2522" t="str">
        <f t="shared" si="261"/>
        <v>ATK</v>
      </c>
    </row>
    <row r="2523" spans="2:14">
      <c r="B2523" s="493" t="s">
        <v>18</v>
      </c>
      <c r="C2523" s="495"/>
      <c r="D2523" s="495"/>
      <c r="E2523" s="494"/>
      <c r="F2523" s="276" t="s">
        <v>19</v>
      </c>
      <c r="G2523" s="279" t="s">
        <v>20</v>
      </c>
      <c r="N2523" t="str">
        <f t="shared" si="261"/>
        <v>ATK</v>
      </c>
    </row>
    <row r="2524" spans="2:14">
      <c r="B2524" s="496" t="str">
        <f>B2492</f>
        <v>Saldo Awal 2  Jan 2026</v>
      </c>
      <c r="C2524" s="497"/>
      <c r="D2524" s="497"/>
      <c r="E2524" s="498"/>
      <c r="F2524" s="276">
        <f>D2511</f>
        <v>0</v>
      </c>
      <c r="G2524" s="277">
        <f>G2511</f>
        <v>0</v>
      </c>
      <c r="N2524" t="str">
        <f t="shared" si="261"/>
        <v>ATK</v>
      </c>
    </row>
    <row r="2525" spans="2:14">
      <c r="B2525" s="496" t="s">
        <v>466</v>
      </c>
      <c r="C2525" s="497"/>
      <c r="D2525" s="497"/>
      <c r="E2525" s="498"/>
      <c r="F2525" s="276">
        <f>D2521-F2524</f>
        <v>0</v>
      </c>
      <c r="G2525" s="277">
        <f>G2521-G2524</f>
        <v>0</v>
      </c>
      <c r="N2525" t="str">
        <f t="shared" si="261"/>
        <v>ATK</v>
      </c>
    </row>
    <row r="2526" spans="2:14">
      <c r="B2526" s="496" t="str">
        <f>B2494</f>
        <v>Saldo Akhir 31 Maret 2026</v>
      </c>
      <c r="C2526" s="497"/>
      <c r="D2526" s="497"/>
      <c r="E2526" s="498"/>
      <c r="F2526" s="280">
        <f>SUM(B2529:B2532)</f>
        <v>0</v>
      </c>
      <c r="G2526" s="281">
        <f>SUM(D2529:E2532)</f>
        <v>0</v>
      </c>
      <c r="N2526" t="str">
        <f t="shared" si="261"/>
        <v>ATK</v>
      </c>
    </row>
    <row r="2527" spans="2:14">
      <c r="B2527" s="282" t="s">
        <v>465</v>
      </c>
      <c r="C2527" s="283"/>
      <c r="D2527" s="283"/>
      <c r="E2527" s="284"/>
      <c r="F2527" s="285"/>
      <c r="G2527" s="286"/>
      <c r="N2527" t="str">
        <f t="shared" si="261"/>
        <v>ATK</v>
      </c>
    </row>
    <row r="2528" spans="2:14" ht="30">
      <c r="B2528" s="255" t="s">
        <v>22</v>
      </c>
      <c r="C2528" s="254" t="s">
        <v>23</v>
      </c>
      <c r="D2528" s="499" t="s">
        <v>20</v>
      </c>
      <c r="E2528" s="499"/>
      <c r="F2528" s="287"/>
      <c r="G2528" s="288"/>
      <c r="N2528" t="str">
        <f t="shared" si="261"/>
        <v>ATK</v>
      </c>
    </row>
    <row r="2529" spans="1:14">
      <c r="B2529" s="268">
        <f>F2521</f>
        <v>0</v>
      </c>
      <c r="C2529" s="257">
        <v>26500</v>
      </c>
      <c r="D2529" s="500">
        <f>B2529*C2529</f>
        <v>0</v>
      </c>
      <c r="E2529" s="500"/>
      <c r="F2529" s="285"/>
      <c r="G2529" s="286"/>
      <c r="N2529" t="str">
        <f t="shared" si="261"/>
        <v>ATK</v>
      </c>
    </row>
    <row r="2530" spans="1:14">
      <c r="B2530" s="268"/>
      <c r="C2530" s="289"/>
      <c r="D2530" s="500">
        <f t="shared" ref="D2530:D2532" si="263">B2530*C2530</f>
        <v>0</v>
      </c>
      <c r="E2530" s="500"/>
      <c r="F2530" s="285"/>
      <c r="G2530" s="286"/>
      <c r="N2530" t="str">
        <f t="shared" si="261"/>
        <v>ATK</v>
      </c>
    </row>
    <row r="2531" spans="1:14">
      <c r="B2531" s="268"/>
      <c r="C2531" s="289"/>
      <c r="D2531" s="500">
        <f t="shared" si="263"/>
        <v>0</v>
      </c>
      <c r="E2531" s="500"/>
      <c r="F2531" s="285"/>
      <c r="G2531" s="286"/>
      <c r="N2531" t="str">
        <f t="shared" si="261"/>
        <v>ATK</v>
      </c>
    </row>
    <row r="2532" spans="1:14">
      <c r="B2532" s="268"/>
      <c r="C2532" s="289"/>
      <c r="D2532" s="500">
        <f t="shared" si="263"/>
        <v>0</v>
      </c>
      <c r="E2532" s="500"/>
      <c r="F2532" s="285"/>
      <c r="G2532" s="286"/>
      <c r="N2532" t="str">
        <f t="shared" si="261"/>
        <v>ATK</v>
      </c>
    </row>
    <row r="2533" spans="1:14">
      <c r="B2533" s="501" t="s">
        <v>24</v>
      </c>
      <c r="C2533" s="501"/>
      <c r="D2533" s="501"/>
      <c r="E2533" s="501"/>
      <c r="F2533" s="276">
        <f>F2524+F2525-F2526</f>
        <v>0</v>
      </c>
      <c r="G2533" s="277">
        <f>G2524+G2525-G2526</f>
        <v>0</v>
      </c>
      <c r="N2533" t="str">
        <f t="shared" si="261"/>
        <v>ATK</v>
      </c>
    </row>
    <row r="2534" spans="1:14">
      <c r="N2534" t="str">
        <f t="shared" si="261"/>
        <v>ATK</v>
      </c>
    </row>
    <row r="2535" spans="1:14">
      <c r="N2535" t="str">
        <f t="shared" si="261"/>
        <v>ATK</v>
      </c>
    </row>
    <row r="2536" spans="1:14">
      <c r="B2536" s="502" t="s">
        <v>0</v>
      </c>
      <c r="C2536" s="502"/>
      <c r="D2536" s="502"/>
      <c r="E2536" s="502"/>
      <c r="F2536" s="502"/>
      <c r="G2536" s="502"/>
      <c r="N2536" t="str">
        <f t="shared" si="261"/>
        <v>ATK</v>
      </c>
    </row>
    <row r="2537" spans="1:14">
      <c r="N2537" t="str">
        <f t="shared" si="261"/>
        <v>ATK</v>
      </c>
    </row>
    <row r="2538" spans="1:14">
      <c r="A2538" s="250">
        <v>69</v>
      </c>
      <c r="B2538" s="252" t="s">
        <v>1</v>
      </c>
      <c r="C2538" s="253" t="str">
        <f>'Rekap Master'!B78</f>
        <v>Catridge Epson LX-310</v>
      </c>
      <c r="G2538" s="253"/>
      <c r="N2538" t="s">
        <v>524</v>
      </c>
    </row>
    <row r="2539" spans="1:14">
      <c r="B2539" s="252" t="s">
        <v>3</v>
      </c>
      <c r="C2539" s="308" t="s">
        <v>39</v>
      </c>
      <c r="G2539" s="253"/>
      <c r="N2539" t="str">
        <f t="shared" ref="N2539:N2568" si="264">N2538</f>
        <v>ATK</v>
      </c>
    </row>
    <row r="2540" spans="1:14">
      <c r="G2540" s="253"/>
      <c r="N2540" t="str">
        <f t="shared" si="264"/>
        <v>ATK</v>
      </c>
    </row>
    <row r="2541" spans="1:14" ht="15" customHeight="1">
      <c r="B2541" s="499" t="s">
        <v>5</v>
      </c>
      <c r="C2541" s="487" t="s">
        <v>6</v>
      </c>
      <c r="D2541" s="489" t="s">
        <v>7</v>
      </c>
      <c r="E2541" s="490"/>
      <c r="F2541" s="491"/>
      <c r="G2541" s="492" t="s">
        <v>8</v>
      </c>
      <c r="N2541" t="str">
        <f t="shared" si="264"/>
        <v>ATK</v>
      </c>
    </row>
    <row r="2542" spans="1:14">
      <c r="B2542" s="499"/>
      <c r="C2542" s="488"/>
      <c r="D2542" s="254" t="s">
        <v>9</v>
      </c>
      <c r="E2542" s="254" t="s">
        <v>10</v>
      </c>
      <c r="F2542" s="254" t="s">
        <v>11</v>
      </c>
      <c r="G2542" s="492"/>
      <c r="N2542" t="str">
        <f t="shared" si="264"/>
        <v>ATK</v>
      </c>
    </row>
    <row r="2543" spans="1:14">
      <c r="B2543" s="267">
        <v>46024</v>
      </c>
      <c r="C2543" s="257">
        <v>124000</v>
      </c>
      <c r="D2543" s="258">
        <v>3</v>
      </c>
      <c r="E2543" s="258">
        <v>1</v>
      </c>
      <c r="F2543" s="258">
        <f>D2543-E2543</f>
        <v>2</v>
      </c>
      <c r="G2543" s="257">
        <f>C2543*D2543</f>
        <v>372000</v>
      </c>
      <c r="N2543" t="str">
        <f t="shared" si="264"/>
        <v>ATK</v>
      </c>
    </row>
    <row r="2544" spans="1:14">
      <c r="B2544" s="428"/>
      <c r="C2544" s="257"/>
      <c r="D2544" s="258"/>
      <c r="E2544" s="258"/>
      <c r="F2544" s="258"/>
      <c r="G2544" s="257">
        <f>C2544*D2544</f>
        <v>0</v>
      </c>
      <c r="N2544" t="str">
        <f t="shared" si="264"/>
        <v>ATK</v>
      </c>
    </row>
    <row r="2545" spans="2:14">
      <c r="B2545" s="267">
        <v>46063</v>
      </c>
      <c r="C2545" s="257"/>
      <c r="D2545" s="258"/>
      <c r="E2545" s="258">
        <v>1</v>
      </c>
      <c r="F2545" s="258">
        <f>D2545-E2545</f>
        <v>-1</v>
      </c>
      <c r="G2545" s="289">
        <f>C2545*D2545</f>
        <v>0</v>
      </c>
      <c r="N2545" t="str">
        <f t="shared" si="264"/>
        <v>ATK</v>
      </c>
    </row>
    <row r="2546" spans="2:14">
      <c r="B2546" s="467"/>
      <c r="C2546" s="257"/>
      <c r="D2546" s="258"/>
      <c r="E2546" s="258"/>
      <c r="F2546" s="258">
        <f t="shared" ref="F2546:F2549" si="265">D2546-E2546</f>
        <v>0</v>
      </c>
      <c r="G2546" s="289">
        <f t="shared" ref="G2546:G2551" si="266">C2546*D2546</f>
        <v>0</v>
      </c>
      <c r="N2546" t="str">
        <f t="shared" si="264"/>
        <v>ATK</v>
      </c>
    </row>
    <row r="2547" spans="2:14">
      <c r="B2547" s="256"/>
      <c r="C2547" s="257"/>
      <c r="D2547" s="258"/>
      <c r="E2547" s="258"/>
      <c r="F2547" s="258">
        <f t="shared" si="265"/>
        <v>0</v>
      </c>
      <c r="G2547" s="289">
        <f t="shared" si="266"/>
        <v>0</v>
      </c>
      <c r="N2547" t="str">
        <f t="shared" si="264"/>
        <v>ATK</v>
      </c>
    </row>
    <row r="2548" spans="2:14">
      <c r="B2548" s="256"/>
      <c r="C2548" s="257"/>
      <c r="D2548" s="258"/>
      <c r="E2548" s="258"/>
      <c r="F2548" s="258">
        <f t="shared" si="265"/>
        <v>0</v>
      </c>
      <c r="G2548" s="289">
        <f t="shared" si="266"/>
        <v>0</v>
      </c>
      <c r="N2548" t="str">
        <f t="shared" si="264"/>
        <v>ATK</v>
      </c>
    </row>
    <row r="2549" spans="2:14">
      <c r="B2549" s="256"/>
      <c r="C2549" s="257"/>
      <c r="D2549" s="258"/>
      <c r="E2549" s="258"/>
      <c r="F2549" s="268">
        <f t="shared" si="265"/>
        <v>0</v>
      </c>
      <c r="G2549" s="289">
        <f t="shared" si="266"/>
        <v>0</v>
      </c>
      <c r="N2549" t="str">
        <f t="shared" si="264"/>
        <v>ATK</v>
      </c>
    </row>
    <row r="2550" spans="2:14">
      <c r="B2550" s="311"/>
      <c r="C2550" s="83"/>
      <c r="D2550" s="303"/>
      <c r="E2550" s="303"/>
      <c r="F2550" s="268">
        <f>D2550+F2549-E2550</f>
        <v>0</v>
      </c>
      <c r="G2550" s="289">
        <f t="shared" si="266"/>
        <v>0</v>
      </c>
      <c r="N2550" t="str">
        <f t="shared" si="264"/>
        <v>ATK</v>
      </c>
    </row>
    <row r="2551" spans="2:14">
      <c r="B2551" s="311"/>
      <c r="C2551" s="96"/>
      <c r="D2551" s="303"/>
      <c r="E2551" s="303"/>
      <c r="F2551" s="268">
        <f>D2551+F2550-E2551</f>
        <v>0</v>
      </c>
      <c r="G2551" s="289">
        <f t="shared" si="266"/>
        <v>0</v>
      </c>
      <c r="N2551" t="str">
        <f t="shared" si="264"/>
        <v>ATK</v>
      </c>
    </row>
    <row r="2552" spans="2:14">
      <c r="B2552" s="493" t="s">
        <v>16</v>
      </c>
      <c r="C2552" s="494"/>
      <c r="D2552" s="276">
        <f>SUM(D2543:D2551)</f>
        <v>3</v>
      </c>
      <c r="E2552" s="276">
        <f>SUM(E2543:E2551)</f>
        <v>2</v>
      </c>
      <c r="F2552" s="276">
        <f>D2552-E2552</f>
        <v>1</v>
      </c>
      <c r="G2552" s="277">
        <f>SUM(G2543:G2551)</f>
        <v>372000</v>
      </c>
      <c r="N2552" t="str">
        <f t="shared" si="264"/>
        <v>ATK</v>
      </c>
    </row>
    <row r="2553" spans="2:14">
      <c r="N2553" t="str">
        <f t="shared" si="264"/>
        <v>ATK</v>
      </c>
    </row>
    <row r="2554" spans="2:14">
      <c r="B2554" s="493" t="s">
        <v>18</v>
      </c>
      <c r="C2554" s="495"/>
      <c r="D2554" s="495"/>
      <c r="E2554" s="494"/>
      <c r="F2554" s="276" t="s">
        <v>19</v>
      </c>
      <c r="G2554" s="279" t="s">
        <v>20</v>
      </c>
      <c r="N2554" t="str">
        <f t="shared" si="264"/>
        <v>ATK</v>
      </c>
    </row>
    <row r="2555" spans="2:14">
      <c r="B2555" s="496" t="str">
        <f>B2524</f>
        <v>Saldo Awal 2  Jan 2026</v>
      </c>
      <c r="C2555" s="497"/>
      <c r="D2555" s="497"/>
      <c r="E2555" s="498"/>
      <c r="F2555" s="276">
        <f>D2543</f>
        <v>3</v>
      </c>
      <c r="G2555" s="277">
        <f>G2543</f>
        <v>372000</v>
      </c>
      <c r="N2555" t="str">
        <f t="shared" si="264"/>
        <v>ATK</v>
      </c>
    </row>
    <row r="2556" spans="2:14">
      <c r="B2556" s="496" t="s">
        <v>317</v>
      </c>
      <c r="C2556" s="497"/>
      <c r="D2556" s="497"/>
      <c r="E2556" s="498"/>
      <c r="F2556" s="276">
        <f>D2552-F2555</f>
        <v>0</v>
      </c>
      <c r="G2556" s="277">
        <f>G2552-G2555</f>
        <v>0</v>
      </c>
      <c r="N2556" t="str">
        <f t="shared" si="264"/>
        <v>ATK</v>
      </c>
    </row>
    <row r="2557" spans="2:14">
      <c r="B2557" s="496" t="str">
        <f>B2526</f>
        <v>Saldo Akhir 31 Maret 2026</v>
      </c>
      <c r="C2557" s="497"/>
      <c r="D2557" s="497"/>
      <c r="E2557" s="498"/>
      <c r="F2557" s="280">
        <f>SUM(B2560:B2563)</f>
        <v>1</v>
      </c>
      <c r="G2557" s="281">
        <f>SUM(D2560:E2563)</f>
        <v>124000</v>
      </c>
      <c r="N2557" t="str">
        <f t="shared" si="264"/>
        <v>ATK</v>
      </c>
    </row>
    <row r="2558" spans="2:14">
      <c r="B2558" s="282" t="s">
        <v>465</v>
      </c>
      <c r="C2558" s="283"/>
      <c r="D2558" s="283"/>
      <c r="E2558" s="284"/>
      <c r="F2558" s="285"/>
      <c r="G2558" s="286"/>
      <c r="N2558" t="str">
        <f t="shared" si="264"/>
        <v>ATK</v>
      </c>
    </row>
    <row r="2559" spans="2:14" ht="30">
      <c r="B2559" s="255" t="s">
        <v>22</v>
      </c>
      <c r="C2559" s="254" t="s">
        <v>23</v>
      </c>
      <c r="D2559" s="499" t="s">
        <v>20</v>
      </c>
      <c r="E2559" s="499"/>
      <c r="F2559" s="287"/>
      <c r="G2559" s="288"/>
      <c r="N2559" t="str">
        <f t="shared" si="264"/>
        <v>ATK</v>
      </c>
    </row>
    <row r="2560" spans="2:14">
      <c r="B2560" s="268">
        <f>F2552</f>
        <v>1</v>
      </c>
      <c r="C2560" s="257">
        <v>124000</v>
      </c>
      <c r="D2560" s="500">
        <f>B2560*C2560</f>
        <v>124000</v>
      </c>
      <c r="E2560" s="500"/>
      <c r="F2560" s="285"/>
      <c r="G2560" s="286"/>
      <c r="N2560" t="str">
        <f t="shared" si="264"/>
        <v>ATK</v>
      </c>
    </row>
    <row r="2561" spans="1:14">
      <c r="B2561" s="268"/>
      <c r="C2561" s="289"/>
      <c r="D2561" s="500">
        <f t="shared" ref="D2561:D2563" si="267">B2561*C2561</f>
        <v>0</v>
      </c>
      <c r="E2561" s="500"/>
      <c r="F2561" s="285"/>
      <c r="G2561" s="286"/>
      <c r="N2561" t="str">
        <f t="shared" si="264"/>
        <v>ATK</v>
      </c>
    </row>
    <row r="2562" spans="1:14">
      <c r="B2562" s="268"/>
      <c r="C2562" s="289"/>
      <c r="D2562" s="500">
        <f t="shared" si="267"/>
        <v>0</v>
      </c>
      <c r="E2562" s="500"/>
      <c r="F2562" s="285"/>
      <c r="G2562" s="286"/>
      <c r="N2562" t="str">
        <f t="shared" si="264"/>
        <v>ATK</v>
      </c>
    </row>
    <row r="2563" spans="1:14">
      <c r="B2563" s="268"/>
      <c r="C2563" s="289"/>
      <c r="D2563" s="500">
        <f t="shared" si="267"/>
        <v>0</v>
      </c>
      <c r="E2563" s="500"/>
      <c r="F2563" s="285"/>
      <c r="G2563" s="286"/>
      <c r="N2563" t="str">
        <f t="shared" si="264"/>
        <v>ATK</v>
      </c>
    </row>
    <row r="2564" spans="1:14">
      <c r="B2564" s="501" t="s">
        <v>24</v>
      </c>
      <c r="C2564" s="501"/>
      <c r="D2564" s="501"/>
      <c r="E2564" s="501"/>
      <c r="F2564" s="276">
        <f>F2555+F2556-F2557</f>
        <v>2</v>
      </c>
      <c r="G2564" s="277">
        <f>G2555+G2556-G2557</f>
        <v>248000</v>
      </c>
      <c r="N2564" t="str">
        <f t="shared" si="264"/>
        <v>ATK</v>
      </c>
    </row>
    <row r="2565" spans="1:14">
      <c r="N2565" t="str">
        <f t="shared" si="264"/>
        <v>ATK</v>
      </c>
    </row>
    <row r="2566" spans="1:14">
      <c r="N2566" t="str">
        <f t="shared" si="264"/>
        <v>ATK</v>
      </c>
    </row>
    <row r="2567" spans="1:14">
      <c r="B2567" s="502" t="s">
        <v>0</v>
      </c>
      <c r="C2567" s="502"/>
      <c r="D2567" s="502"/>
      <c r="E2567" s="502"/>
      <c r="F2567" s="502"/>
      <c r="G2567" s="502"/>
      <c r="N2567" t="str">
        <f t="shared" si="264"/>
        <v>ATK</v>
      </c>
    </row>
    <row r="2568" spans="1:14">
      <c r="N2568" t="str">
        <f t="shared" si="264"/>
        <v>ATK</v>
      </c>
    </row>
    <row r="2569" spans="1:14">
      <c r="A2569" s="250">
        <v>70</v>
      </c>
      <c r="B2569" s="252" t="s">
        <v>1</v>
      </c>
      <c r="C2569" s="253" t="str">
        <f>'Rekap Master'!B79</f>
        <v>Isi Cutter besar</v>
      </c>
      <c r="G2569" s="253"/>
      <c r="N2569" t="s">
        <v>524</v>
      </c>
    </row>
    <row r="2570" spans="1:14">
      <c r="B2570" s="252" t="s">
        <v>3</v>
      </c>
      <c r="C2570" s="308" t="s">
        <v>25</v>
      </c>
      <c r="G2570" s="253"/>
      <c r="N2570" t="str">
        <f t="shared" ref="N2570:N2600" si="268">N2569</f>
        <v>ATK</v>
      </c>
    </row>
    <row r="2571" spans="1:14">
      <c r="G2571" s="253"/>
      <c r="N2571" t="str">
        <f t="shared" si="268"/>
        <v>ATK</v>
      </c>
    </row>
    <row r="2572" spans="1:14" ht="15" customHeight="1">
      <c r="B2572" s="499" t="s">
        <v>5</v>
      </c>
      <c r="C2572" s="487" t="s">
        <v>6</v>
      </c>
      <c r="D2572" s="489" t="s">
        <v>7</v>
      </c>
      <c r="E2572" s="490"/>
      <c r="F2572" s="491"/>
      <c r="G2572" s="492" t="s">
        <v>8</v>
      </c>
      <c r="N2572" t="str">
        <f t="shared" si="268"/>
        <v>ATK</v>
      </c>
    </row>
    <row r="2573" spans="1:14">
      <c r="B2573" s="499"/>
      <c r="C2573" s="488"/>
      <c r="D2573" s="254" t="s">
        <v>9</v>
      </c>
      <c r="E2573" s="254" t="s">
        <v>10</v>
      </c>
      <c r="F2573" s="254" t="s">
        <v>11</v>
      </c>
      <c r="G2573" s="492"/>
      <c r="N2573" t="str">
        <f t="shared" si="268"/>
        <v>ATK</v>
      </c>
    </row>
    <row r="2574" spans="1:14">
      <c r="B2574" s="267">
        <v>46024</v>
      </c>
      <c r="C2574" s="293">
        <v>13100</v>
      </c>
      <c r="D2574" s="258">
        <v>2</v>
      </c>
      <c r="E2574" s="258"/>
      <c r="F2574" s="258">
        <f>D2574-E2574</f>
        <v>2</v>
      </c>
      <c r="G2574" s="257">
        <f>C2574*D2574</f>
        <v>26200</v>
      </c>
      <c r="N2574" t="str">
        <f t="shared" si="268"/>
        <v>ATK</v>
      </c>
    </row>
    <row r="2575" spans="1:14">
      <c r="B2575" s="267"/>
      <c r="C2575" s="293"/>
      <c r="D2575" s="261"/>
      <c r="E2575" s="261"/>
      <c r="F2575" s="261"/>
      <c r="G2575" s="262">
        <f>D2575*C2575</f>
        <v>0</v>
      </c>
      <c r="N2575" t="str">
        <f t="shared" si="268"/>
        <v>ATK</v>
      </c>
    </row>
    <row r="2576" spans="1:14">
      <c r="B2576" s="267"/>
      <c r="C2576" s="293"/>
      <c r="D2576" s="261"/>
      <c r="E2576" s="261"/>
      <c r="F2576" s="261"/>
      <c r="G2576" s="262">
        <f t="shared" ref="G2576:G2579" si="269">D2576*C2576</f>
        <v>0</v>
      </c>
      <c r="N2576" t="str">
        <f t="shared" si="268"/>
        <v>ATK</v>
      </c>
    </row>
    <row r="2577" spans="2:14">
      <c r="B2577" s="267"/>
      <c r="C2577" s="263"/>
      <c r="D2577" s="264"/>
      <c r="E2577" s="261"/>
      <c r="F2577" s="261"/>
      <c r="G2577" s="262">
        <f t="shared" si="269"/>
        <v>0</v>
      </c>
      <c r="N2577" t="str">
        <f t="shared" si="268"/>
        <v>ATK</v>
      </c>
    </row>
    <row r="2578" spans="2:14">
      <c r="B2578" s="267"/>
      <c r="C2578" s="293"/>
      <c r="D2578" s="264"/>
      <c r="E2578" s="261"/>
      <c r="F2578" s="261"/>
      <c r="G2578" s="262">
        <f t="shared" si="269"/>
        <v>0</v>
      </c>
      <c r="N2578" t="str">
        <f t="shared" si="268"/>
        <v>ATK</v>
      </c>
    </row>
    <row r="2579" spans="2:14">
      <c r="B2579" s="267"/>
      <c r="C2579" s="83"/>
      <c r="D2579" s="303"/>
      <c r="E2579" s="303"/>
      <c r="F2579" s="268"/>
      <c r="G2579" s="262">
        <f t="shared" si="269"/>
        <v>0</v>
      </c>
      <c r="N2579" t="str">
        <f t="shared" si="268"/>
        <v>ATK</v>
      </c>
    </row>
    <row r="2580" spans="2:14">
      <c r="B2580" s="311"/>
      <c r="C2580" s="96"/>
      <c r="D2580" s="303"/>
      <c r="E2580" s="303"/>
      <c r="F2580" s="268"/>
      <c r="G2580" s="289">
        <f t="shared" ref="G2580:G2583" si="270">C2580*D2580</f>
        <v>0</v>
      </c>
      <c r="N2580" t="str">
        <f t="shared" si="268"/>
        <v>ATK</v>
      </c>
    </row>
    <row r="2581" spans="2:14">
      <c r="B2581" s="311"/>
      <c r="C2581" s="96"/>
      <c r="D2581" s="303"/>
      <c r="E2581" s="303"/>
      <c r="F2581" s="268"/>
      <c r="G2581" s="289">
        <f t="shared" si="270"/>
        <v>0</v>
      </c>
      <c r="N2581" t="str">
        <f t="shared" si="268"/>
        <v>ATK</v>
      </c>
    </row>
    <row r="2582" spans="2:14">
      <c r="B2582" s="311"/>
      <c r="C2582" s="83"/>
      <c r="D2582" s="303"/>
      <c r="E2582" s="303"/>
      <c r="F2582" s="268"/>
      <c r="G2582" s="289">
        <f t="shared" si="270"/>
        <v>0</v>
      </c>
      <c r="N2582" t="str">
        <f t="shared" si="268"/>
        <v>ATK</v>
      </c>
    </row>
    <row r="2583" spans="2:14">
      <c r="B2583" s="311"/>
      <c r="C2583" s="96"/>
      <c r="D2583" s="303"/>
      <c r="E2583" s="303"/>
      <c r="F2583" s="268"/>
      <c r="G2583" s="289">
        <f t="shared" si="270"/>
        <v>0</v>
      </c>
      <c r="N2583" t="str">
        <f t="shared" si="268"/>
        <v>ATK</v>
      </c>
    </row>
    <row r="2584" spans="2:14">
      <c r="B2584" s="493" t="s">
        <v>16</v>
      </c>
      <c r="C2584" s="494"/>
      <c r="D2584" s="276">
        <f>SUM(D2574:D2583)</f>
        <v>2</v>
      </c>
      <c r="E2584" s="276">
        <f>SUM(E2575:E2583)</f>
        <v>0</v>
      </c>
      <c r="F2584" s="276">
        <f>D2584-E2584</f>
        <v>2</v>
      </c>
      <c r="G2584" s="277">
        <f>SUM(G2574:G2583)</f>
        <v>26200</v>
      </c>
      <c r="N2584" t="str">
        <f t="shared" si="268"/>
        <v>ATK</v>
      </c>
    </row>
    <row r="2585" spans="2:14">
      <c r="N2585" t="str">
        <f t="shared" si="268"/>
        <v>ATK</v>
      </c>
    </row>
    <row r="2586" spans="2:14">
      <c r="B2586" s="493" t="s">
        <v>18</v>
      </c>
      <c r="C2586" s="495"/>
      <c r="D2586" s="495"/>
      <c r="E2586" s="494"/>
      <c r="F2586" s="276" t="s">
        <v>19</v>
      </c>
      <c r="G2586" s="279" t="s">
        <v>20</v>
      </c>
      <c r="N2586" t="str">
        <f t="shared" si="268"/>
        <v>ATK</v>
      </c>
    </row>
    <row r="2587" spans="2:14">
      <c r="B2587" s="496" t="str">
        <f>B2555</f>
        <v>Saldo Awal 2  Jan 2026</v>
      </c>
      <c r="C2587" s="497"/>
      <c r="D2587" s="497"/>
      <c r="E2587" s="498"/>
      <c r="F2587" s="276">
        <f>D2574</f>
        <v>2</v>
      </c>
      <c r="G2587" s="277">
        <f>G2574</f>
        <v>26200</v>
      </c>
      <c r="N2587" t="str">
        <f t="shared" si="268"/>
        <v>ATK</v>
      </c>
    </row>
    <row r="2588" spans="2:14">
      <c r="B2588" s="496" t="s">
        <v>317</v>
      </c>
      <c r="C2588" s="497"/>
      <c r="D2588" s="497"/>
      <c r="E2588" s="498"/>
      <c r="F2588" s="276">
        <f>D2584-F2587</f>
        <v>0</v>
      </c>
      <c r="G2588" s="277">
        <f>G2584-G2587</f>
        <v>0</v>
      </c>
      <c r="N2588" t="str">
        <f t="shared" si="268"/>
        <v>ATK</v>
      </c>
    </row>
    <row r="2589" spans="2:14">
      <c r="B2589" s="496" t="str">
        <f>B2557</f>
        <v>Saldo Akhir 31 Maret 2026</v>
      </c>
      <c r="C2589" s="497"/>
      <c r="D2589" s="497"/>
      <c r="E2589" s="498"/>
      <c r="F2589" s="280">
        <f>SUM(B2592:B2595)</f>
        <v>2</v>
      </c>
      <c r="G2589" s="281">
        <f>SUM(D2592:E2595)</f>
        <v>26200</v>
      </c>
      <c r="N2589" t="str">
        <f t="shared" si="268"/>
        <v>ATK</v>
      </c>
    </row>
    <row r="2590" spans="2:14">
      <c r="B2590" s="282" t="s">
        <v>465</v>
      </c>
      <c r="C2590" s="283"/>
      <c r="D2590" s="283"/>
      <c r="E2590" s="284"/>
      <c r="F2590" s="285"/>
      <c r="G2590" s="286"/>
      <c r="N2590" t="str">
        <f t="shared" si="268"/>
        <v>ATK</v>
      </c>
    </row>
    <row r="2591" spans="2:14" ht="30">
      <c r="B2591" s="255" t="s">
        <v>22</v>
      </c>
      <c r="C2591" s="254" t="s">
        <v>23</v>
      </c>
      <c r="D2591" s="499" t="s">
        <v>20</v>
      </c>
      <c r="E2591" s="499"/>
      <c r="F2591" s="287"/>
      <c r="G2591" s="288"/>
      <c r="N2591" t="str">
        <f t="shared" si="268"/>
        <v>ATK</v>
      </c>
    </row>
    <row r="2592" spans="2:14">
      <c r="B2592" s="268">
        <f>F2584</f>
        <v>2</v>
      </c>
      <c r="C2592" s="293">
        <v>13100</v>
      </c>
      <c r="D2592" s="500">
        <f>B2592*C2592</f>
        <v>26200</v>
      </c>
      <c r="E2592" s="500"/>
      <c r="F2592" s="285"/>
      <c r="G2592" s="286"/>
      <c r="N2592" t="str">
        <f t="shared" si="268"/>
        <v>ATK</v>
      </c>
    </row>
    <row r="2593" spans="1:14">
      <c r="B2593" s="268"/>
      <c r="C2593" s="289"/>
      <c r="D2593" s="500">
        <f t="shared" ref="D2593:D2595" si="271">B2593*C2593</f>
        <v>0</v>
      </c>
      <c r="E2593" s="500"/>
      <c r="F2593" s="285"/>
      <c r="G2593" s="286"/>
      <c r="N2593" t="str">
        <f t="shared" si="268"/>
        <v>ATK</v>
      </c>
    </row>
    <row r="2594" spans="1:14">
      <c r="B2594" s="268"/>
      <c r="C2594" s="289"/>
      <c r="D2594" s="500">
        <f t="shared" si="271"/>
        <v>0</v>
      </c>
      <c r="E2594" s="500"/>
      <c r="F2594" s="285"/>
      <c r="G2594" s="286"/>
      <c r="N2594" t="str">
        <f t="shared" si="268"/>
        <v>ATK</v>
      </c>
    </row>
    <row r="2595" spans="1:14">
      <c r="B2595" s="268"/>
      <c r="C2595" s="289"/>
      <c r="D2595" s="500">
        <f t="shared" si="271"/>
        <v>0</v>
      </c>
      <c r="E2595" s="500"/>
      <c r="F2595" s="285"/>
      <c r="G2595" s="286"/>
      <c r="N2595" t="str">
        <f t="shared" si="268"/>
        <v>ATK</v>
      </c>
    </row>
    <row r="2596" spans="1:14">
      <c r="B2596" s="501" t="s">
        <v>24</v>
      </c>
      <c r="C2596" s="501"/>
      <c r="D2596" s="501"/>
      <c r="E2596" s="501"/>
      <c r="F2596" s="276">
        <f>F2587+F2588-F2589</f>
        <v>0</v>
      </c>
      <c r="G2596" s="277">
        <f>G2587+G2588-G2589</f>
        <v>0</v>
      </c>
      <c r="N2596" t="str">
        <f t="shared" si="268"/>
        <v>ATK</v>
      </c>
    </row>
    <row r="2597" spans="1:14">
      <c r="N2597" t="str">
        <f t="shared" si="268"/>
        <v>ATK</v>
      </c>
    </row>
    <row r="2598" spans="1:14">
      <c r="N2598" t="str">
        <f t="shared" si="268"/>
        <v>ATK</v>
      </c>
    </row>
    <row r="2599" spans="1:14">
      <c r="B2599" s="502" t="s">
        <v>0</v>
      </c>
      <c r="C2599" s="502"/>
      <c r="D2599" s="502"/>
      <c r="E2599" s="502"/>
      <c r="F2599" s="502"/>
      <c r="G2599" s="502"/>
      <c r="N2599" t="str">
        <f t="shared" si="268"/>
        <v>ATK</v>
      </c>
    </row>
    <row r="2600" spans="1:14">
      <c r="N2600" t="str">
        <f t="shared" si="268"/>
        <v>ATK</v>
      </c>
    </row>
    <row r="2601" spans="1:14">
      <c r="A2601" s="250">
        <v>57</v>
      </c>
      <c r="B2601" s="252" t="s">
        <v>1</v>
      </c>
      <c r="C2601" s="253" t="str">
        <f>'Rekap Master'!B80</f>
        <v>Pensil 2B</v>
      </c>
      <c r="G2601" s="253"/>
      <c r="N2601" t="s">
        <v>524</v>
      </c>
    </row>
    <row r="2602" spans="1:14">
      <c r="B2602" s="252" t="s">
        <v>3</v>
      </c>
      <c r="C2602" s="308" t="s">
        <v>27</v>
      </c>
      <c r="G2602" s="253"/>
      <c r="N2602" t="str">
        <f t="shared" ref="N2602:N2637" si="272">N2601</f>
        <v>ATK</v>
      </c>
    </row>
    <row r="2603" spans="1:14">
      <c r="G2603" s="253"/>
      <c r="N2603" t="str">
        <f t="shared" si="272"/>
        <v>ATK</v>
      </c>
    </row>
    <row r="2604" spans="1:14" ht="15" customHeight="1">
      <c r="B2604" s="499" t="s">
        <v>5</v>
      </c>
      <c r="C2604" s="487" t="s">
        <v>6</v>
      </c>
      <c r="D2604" s="489" t="s">
        <v>7</v>
      </c>
      <c r="E2604" s="490"/>
      <c r="F2604" s="491"/>
      <c r="G2604" s="492" t="s">
        <v>8</v>
      </c>
      <c r="N2604" t="str">
        <f t="shared" si="272"/>
        <v>ATK</v>
      </c>
    </row>
    <row r="2605" spans="1:14">
      <c r="B2605" s="499"/>
      <c r="C2605" s="488"/>
      <c r="D2605" s="254" t="s">
        <v>9</v>
      </c>
      <c r="E2605" s="254" t="s">
        <v>10</v>
      </c>
      <c r="F2605" s="254" t="s">
        <v>11</v>
      </c>
      <c r="G2605" s="492"/>
      <c r="N2605" t="str">
        <f t="shared" si="272"/>
        <v>ATK</v>
      </c>
    </row>
    <row r="2606" spans="1:14">
      <c r="B2606" s="256">
        <v>46024</v>
      </c>
      <c r="C2606" s="257">
        <v>4400</v>
      </c>
      <c r="D2606" s="258">
        <v>31</v>
      </c>
      <c r="E2606" s="258"/>
      <c r="F2606" s="258">
        <f>D2606-E2606</f>
        <v>31</v>
      </c>
      <c r="G2606" s="257">
        <f>C2606*D2606</f>
        <v>136400</v>
      </c>
      <c r="N2606" t="str">
        <f t="shared" si="272"/>
        <v>ATK</v>
      </c>
    </row>
    <row r="2607" spans="1:14">
      <c r="B2607" s="256">
        <v>46041</v>
      </c>
      <c r="C2607" s="257"/>
      <c r="D2607" s="271"/>
      <c r="E2607" s="258">
        <v>3</v>
      </c>
      <c r="F2607" s="258"/>
      <c r="G2607" s="289">
        <f>C2607*D2607</f>
        <v>0</v>
      </c>
      <c r="N2607" t="str">
        <f t="shared" si="272"/>
        <v>ATK</v>
      </c>
    </row>
    <row r="2608" spans="1:14">
      <c r="B2608" s="256">
        <v>46072</v>
      </c>
      <c r="C2608" s="257">
        <v>4440</v>
      </c>
      <c r="D2608" s="258">
        <v>9</v>
      </c>
      <c r="E2608" s="258">
        <v>2</v>
      </c>
      <c r="F2608" s="258"/>
      <c r="G2608" s="257">
        <f t="shared" ref="G2608:G2620" si="273">C2608*D2608</f>
        <v>39960</v>
      </c>
      <c r="N2608" t="str">
        <f t="shared" si="272"/>
        <v>ATK</v>
      </c>
    </row>
    <row r="2609" spans="2:14">
      <c r="B2609" s="256">
        <v>46090</v>
      </c>
      <c r="C2609" s="83"/>
      <c r="D2609" s="303"/>
      <c r="E2609" s="258">
        <v>2</v>
      </c>
      <c r="F2609" s="258"/>
      <c r="G2609" s="289">
        <f t="shared" si="273"/>
        <v>0</v>
      </c>
      <c r="N2609" t="str">
        <f t="shared" si="272"/>
        <v>ATK</v>
      </c>
    </row>
    <row r="2610" spans="2:14">
      <c r="B2610" s="256">
        <v>46101</v>
      </c>
      <c r="C2610" s="257"/>
      <c r="D2610" s="258"/>
      <c r="E2610" s="258">
        <v>2</v>
      </c>
      <c r="F2610" s="258"/>
      <c r="G2610" s="289">
        <f t="shared" si="273"/>
        <v>0</v>
      </c>
      <c r="N2610" t="str">
        <f t="shared" si="272"/>
        <v>ATK</v>
      </c>
    </row>
    <row r="2611" spans="2:14">
      <c r="B2611" s="267"/>
      <c r="C2611" s="83"/>
      <c r="D2611" s="303"/>
      <c r="E2611" s="258"/>
      <c r="F2611" s="258"/>
      <c r="G2611" s="289"/>
      <c r="N2611" t="str">
        <f t="shared" si="272"/>
        <v>ATK</v>
      </c>
    </row>
    <row r="2612" spans="2:14">
      <c r="B2612" s="267"/>
      <c r="C2612" s="257"/>
      <c r="D2612" s="258"/>
      <c r="E2612" s="258"/>
      <c r="F2612" s="258"/>
      <c r="G2612" s="257">
        <f>C2612*D2612</f>
        <v>0</v>
      </c>
      <c r="N2612" t="str">
        <f t="shared" si="272"/>
        <v>ATK</v>
      </c>
    </row>
    <row r="2613" spans="2:14">
      <c r="B2613" s="256"/>
      <c r="C2613" s="257"/>
      <c r="D2613" s="258"/>
      <c r="E2613" s="258"/>
      <c r="F2613" s="258"/>
      <c r="G2613" s="257"/>
      <c r="N2613" t="str">
        <f t="shared" si="272"/>
        <v>ATK</v>
      </c>
    </row>
    <row r="2614" spans="2:14">
      <c r="B2614" s="256"/>
      <c r="C2614" s="257"/>
      <c r="D2614" s="258"/>
      <c r="E2614" s="258"/>
      <c r="F2614" s="258"/>
      <c r="G2614" s="257"/>
      <c r="N2614" t="str">
        <f t="shared" si="272"/>
        <v>ATK</v>
      </c>
    </row>
    <row r="2615" spans="2:14">
      <c r="B2615" s="256"/>
      <c r="C2615" s="257"/>
      <c r="D2615" s="258"/>
      <c r="E2615" s="258"/>
      <c r="F2615" s="258"/>
      <c r="G2615" s="257"/>
      <c r="N2615" t="str">
        <f t="shared" si="272"/>
        <v>ATK</v>
      </c>
    </row>
    <row r="2616" spans="2:14">
      <c r="B2616" s="256"/>
      <c r="C2616" s="257"/>
      <c r="D2616" s="273"/>
      <c r="E2616" s="258"/>
      <c r="F2616" s="258"/>
      <c r="G2616" s="289">
        <f t="shared" si="273"/>
        <v>0</v>
      </c>
      <c r="N2616" t="str">
        <f t="shared" si="272"/>
        <v>ATK</v>
      </c>
    </row>
    <row r="2617" spans="2:14">
      <c r="B2617" s="256"/>
      <c r="C2617" s="257"/>
      <c r="D2617" s="352"/>
      <c r="E2617" s="258"/>
      <c r="F2617" s="258"/>
      <c r="G2617" s="262">
        <f>D2617*C2617</f>
        <v>0</v>
      </c>
      <c r="N2617" t="str">
        <f t="shared" si="272"/>
        <v>ATK</v>
      </c>
    </row>
    <row r="2618" spans="2:14">
      <c r="B2618" s="256"/>
      <c r="C2618" s="96"/>
      <c r="D2618" s="303"/>
      <c r="E2618" s="258"/>
      <c r="F2618" s="258"/>
      <c r="G2618" s="262"/>
      <c r="N2618" t="str">
        <f t="shared" si="272"/>
        <v>ATK</v>
      </c>
    </row>
    <row r="2619" spans="2:14">
      <c r="B2619" s="330"/>
      <c r="C2619" s="257"/>
      <c r="D2619" s="352"/>
      <c r="E2619" s="261"/>
      <c r="F2619" s="261"/>
      <c r="G2619" s="262"/>
      <c r="N2619" t="str">
        <f t="shared" si="272"/>
        <v>ATK</v>
      </c>
    </row>
    <row r="2620" spans="2:14">
      <c r="B2620" s="311"/>
      <c r="C2620" s="96"/>
      <c r="D2620" s="303"/>
      <c r="E2620" s="303"/>
      <c r="F2620" s="268">
        <f>D2620+F2617-E2620</f>
        <v>0</v>
      </c>
      <c r="G2620" s="289">
        <f t="shared" si="273"/>
        <v>0</v>
      </c>
      <c r="N2620" t="str">
        <f t="shared" si="272"/>
        <v>ATK</v>
      </c>
    </row>
    <row r="2621" spans="2:14">
      <c r="B2621" s="493" t="s">
        <v>16</v>
      </c>
      <c r="C2621" s="494"/>
      <c r="D2621" s="276">
        <f>SUM(D2606:D2620)</f>
        <v>40</v>
      </c>
      <c r="E2621" s="276">
        <f>SUM(E2607:E2620)</f>
        <v>9</v>
      </c>
      <c r="F2621" s="276">
        <f>D2621-E2621</f>
        <v>31</v>
      </c>
      <c r="G2621" s="277">
        <f>SUM(G2606:G2620)</f>
        <v>176360</v>
      </c>
      <c r="N2621" t="str">
        <f t="shared" si="272"/>
        <v>ATK</v>
      </c>
    </row>
    <row r="2622" spans="2:14">
      <c r="N2622" t="str">
        <f t="shared" si="272"/>
        <v>ATK</v>
      </c>
    </row>
    <row r="2623" spans="2:14">
      <c r="B2623" s="493" t="s">
        <v>18</v>
      </c>
      <c r="C2623" s="495"/>
      <c r="D2623" s="495"/>
      <c r="E2623" s="494"/>
      <c r="F2623" s="276" t="s">
        <v>19</v>
      </c>
      <c r="G2623" s="279" t="s">
        <v>20</v>
      </c>
      <c r="N2623" t="str">
        <f t="shared" si="272"/>
        <v>ATK</v>
      </c>
    </row>
    <row r="2624" spans="2:14">
      <c r="B2624" s="496" t="str">
        <f>B2587</f>
        <v>Saldo Awal 2  Jan 2026</v>
      </c>
      <c r="C2624" s="497"/>
      <c r="D2624" s="497"/>
      <c r="E2624" s="498"/>
      <c r="F2624" s="276">
        <f>D2606</f>
        <v>31</v>
      </c>
      <c r="G2624" s="277">
        <f>G2606</f>
        <v>136400</v>
      </c>
      <c r="N2624" t="str">
        <f t="shared" si="272"/>
        <v>ATK</v>
      </c>
    </row>
    <row r="2625" spans="1:14">
      <c r="B2625" s="496" t="s">
        <v>317</v>
      </c>
      <c r="C2625" s="497"/>
      <c r="D2625" s="497"/>
      <c r="E2625" s="498"/>
      <c r="F2625" s="276">
        <f>D2621-F2624</f>
        <v>9</v>
      </c>
      <c r="G2625" s="277">
        <f>G2621-G2624</f>
        <v>39960</v>
      </c>
      <c r="N2625" t="str">
        <f t="shared" si="272"/>
        <v>ATK</v>
      </c>
    </row>
    <row r="2626" spans="1:14">
      <c r="B2626" s="496" t="str">
        <f>B2589</f>
        <v>Saldo Akhir 31 Maret 2026</v>
      </c>
      <c r="C2626" s="497"/>
      <c r="D2626" s="497"/>
      <c r="E2626" s="498"/>
      <c r="F2626" s="280">
        <f>SUM(B2629:B2632)</f>
        <v>31</v>
      </c>
      <c r="G2626" s="281">
        <f>SUM(D2629:E2632)</f>
        <v>137640</v>
      </c>
      <c r="N2626" t="str">
        <f t="shared" si="272"/>
        <v>ATK</v>
      </c>
    </row>
    <row r="2627" spans="1:14">
      <c r="B2627" s="282" t="s">
        <v>465</v>
      </c>
      <c r="C2627" s="283"/>
      <c r="D2627" s="283"/>
      <c r="E2627" s="284"/>
      <c r="F2627" s="285"/>
      <c r="G2627" s="286"/>
      <c r="N2627" t="str">
        <f t="shared" si="272"/>
        <v>ATK</v>
      </c>
    </row>
    <row r="2628" spans="1:14" ht="30">
      <c r="B2628" s="255" t="s">
        <v>22</v>
      </c>
      <c r="C2628" s="254" t="s">
        <v>23</v>
      </c>
      <c r="D2628" s="499" t="s">
        <v>20</v>
      </c>
      <c r="E2628" s="499"/>
      <c r="F2628" s="287"/>
      <c r="G2628" s="288"/>
      <c r="N2628" t="str">
        <f t="shared" si="272"/>
        <v>ATK</v>
      </c>
    </row>
    <row r="2629" spans="1:14">
      <c r="B2629" s="268">
        <f>F2621</f>
        <v>31</v>
      </c>
      <c r="C2629" s="257">
        <v>4440</v>
      </c>
      <c r="D2629" s="500">
        <f>B2629*C2629</f>
        <v>137640</v>
      </c>
      <c r="E2629" s="500"/>
      <c r="F2629" s="285"/>
      <c r="G2629" s="286"/>
      <c r="N2629" t="str">
        <f t="shared" si="272"/>
        <v>ATK</v>
      </c>
    </row>
    <row r="2630" spans="1:14">
      <c r="B2630" s="268"/>
      <c r="C2630" s="289"/>
      <c r="D2630" s="500">
        <f t="shared" ref="D2630:D2632" si="274">B2630*C2630</f>
        <v>0</v>
      </c>
      <c r="E2630" s="500"/>
      <c r="F2630" s="285"/>
      <c r="G2630" s="286"/>
      <c r="N2630" t="str">
        <f t="shared" si="272"/>
        <v>ATK</v>
      </c>
    </row>
    <row r="2631" spans="1:14">
      <c r="B2631" s="268"/>
      <c r="C2631" s="289"/>
      <c r="D2631" s="500">
        <f t="shared" si="274"/>
        <v>0</v>
      </c>
      <c r="E2631" s="500"/>
      <c r="F2631" s="285"/>
      <c r="G2631" s="286"/>
      <c r="N2631" t="str">
        <f t="shared" si="272"/>
        <v>ATK</v>
      </c>
    </row>
    <row r="2632" spans="1:14">
      <c r="B2632" s="268"/>
      <c r="C2632" s="289"/>
      <c r="D2632" s="500">
        <f t="shared" si="274"/>
        <v>0</v>
      </c>
      <c r="E2632" s="500"/>
      <c r="F2632" s="285"/>
      <c r="G2632" s="286"/>
      <c r="N2632" t="str">
        <f t="shared" si="272"/>
        <v>ATK</v>
      </c>
    </row>
    <row r="2633" spans="1:14">
      <c r="B2633" s="501" t="s">
        <v>24</v>
      </c>
      <c r="C2633" s="501"/>
      <c r="D2633" s="501"/>
      <c r="E2633" s="501"/>
      <c r="F2633" s="276">
        <f>F2624+F2625-F2626</f>
        <v>9</v>
      </c>
      <c r="G2633" s="277">
        <f>G2624+G2625-G2626</f>
        <v>38720</v>
      </c>
      <c r="N2633" t="str">
        <f t="shared" si="272"/>
        <v>ATK</v>
      </c>
    </row>
    <row r="2634" spans="1:14">
      <c r="N2634" t="str">
        <f t="shared" si="272"/>
        <v>ATK</v>
      </c>
    </row>
    <row r="2635" spans="1:14">
      <c r="N2635" t="str">
        <f t="shared" si="272"/>
        <v>ATK</v>
      </c>
    </row>
    <row r="2636" spans="1:14">
      <c r="B2636" s="502" t="s">
        <v>0</v>
      </c>
      <c r="C2636" s="502"/>
      <c r="D2636" s="502"/>
      <c r="E2636" s="502"/>
      <c r="F2636" s="502"/>
      <c r="G2636" s="502"/>
      <c r="N2636" t="str">
        <f t="shared" si="272"/>
        <v>ATK</v>
      </c>
    </row>
    <row r="2637" spans="1:14">
      <c r="N2637" t="str">
        <f t="shared" si="272"/>
        <v>ATK</v>
      </c>
    </row>
    <row r="2638" spans="1:14">
      <c r="A2638" s="250">
        <v>72</v>
      </c>
      <c r="B2638" s="252" t="s">
        <v>1</v>
      </c>
      <c r="C2638" s="253" t="str">
        <f>'Rekap Master'!B81</f>
        <v>pita printer Lq-2190</v>
      </c>
      <c r="G2638" s="253"/>
      <c r="N2638" t="s">
        <v>526</v>
      </c>
    </row>
    <row r="2639" spans="1:14">
      <c r="B2639" s="252" t="s">
        <v>3</v>
      </c>
      <c r="C2639" s="308" t="s">
        <v>27</v>
      </c>
      <c r="G2639" s="253"/>
      <c r="N2639" t="str">
        <f t="shared" ref="N2639:N2672" si="275">N2638</f>
        <v>Komputer</v>
      </c>
    </row>
    <row r="2640" spans="1:14">
      <c r="G2640" s="253"/>
      <c r="N2640" t="str">
        <f t="shared" si="275"/>
        <v>Komputer</v>
      </c>
    </row>
    <row r="2641" spans="2:14" ht="15" customHeight="1">
      <c r="B2641" s="499" t="s">
        <v>5</v>
      </c>
      <c r="C2641" s="487" t="s">
        <v>6</v>
      </c>
      <c r="D2641" s="489" t="s">
        <v>7</v>
      </c>
      <c r="E2641" s="490"/>
      <c r="F2641" s="491"/>
      <c r="G2641" s="492" t="s">
        <v>8</v>
      </c>
      <c r="N2641" t="str">
        <f t="shared" si="275"/>
        <v>Komputer</v>
      </c>
    </row>
    <row r="2642" spans="2:14">
      <c r="B2642" s="499"/>
      <c r="C2642" s="488"/>
      <c r="D2642" s="254" t="s">
        <v>9</v>
      </c>
      <c r="E2642" s="254" t="s">
        <v>10</v>
      </c>
      <c r="F2642" s="254" t="s">
        <v>11</v>
      </c>
      <c r="G2642" s="492"/>
      <c r="N2642" t="str">
        <f t="shared" si="275"/>
        <v>Komputer</v>
      </c>
    </row>
    <row r="2643" spans="2:14">
      <c r="B2643" s="267">
        <v>46024</v>
      </c>
      <c r="C2643" s="81"/>
      <c r="D2643" s="258"/>
      <c r="E2643" s="258"/>
      <c r="F2643" s="258">
        <f>D2643-E2643</f>
        <v>0</v>
      </c>
      <c r="G2643" s="257">
        <f t="shared" ref="G2643:G2655" si="276">C2643*D2643</f>
        <v>0</v>
      </c>
      <c r="N2643" t="str">
        <f t="shared" si="275"/>
        <v>Komputer</v>
      </c>
    </row>
    <row r="2644" spans="2:14">
      <c r="B2644" s="256"/>
      <c r="C2644" s="81"/>
      <c r="D2644" s="266"/>
      <c r="E2644" s="268"/>
      <c r="F2644" s="258"/>
      <c r="G2644" s="272">
        <f t="shared" si="276"/>
        <v>0</v>
      </c>
      <c r="N2644" t="str">
        <f t="shared" si="275"/>
        <v>Komputer</v>
      </c>
    </row>
    <row r="2645" spans="2:14">
      <c r="B2645" s="267"/>
      <c r="C2645" s="81"/>
      <c r="D2645" s="266"/>
      <c r="E2645" s="268"/>
      <c r="F2645" s="258"/>
      <c r="G2645" s="272"/>
      <c r="N2645" t="str">
        <f t="shared" si="275"/>
        <v>Komputer</v>
      </c>
    </row>
    <row r="2646" spans="2:14">
      <c r="B2646" s="256"/>
      <c r="C2646" s="257"/>
      <c r="D2646" s="271"/>
      <c r="E2646" s="258"/>
      <c r="F2646" s="258"/>
      <c r="G2646" s="289">
        <f t="shared" si="276"/>
        <v>0</v>
      </c>
      <c r="N2646" t="str">
        <f t="shared" si="275"/>
        <v>Komputer</v>
      </c>
    </row>
    <row r="2647" spans="2:14">
      <c r="B2647" s="256"/>
      <c r="C2647" s="257"/>
      <c r="D2647" s="271"/>
      <c r="E2647" s="258"/>
      <c r="F2647" s="258"/>
      <c r="G2647" s="289">
        <f t="shared" si="276"/>
        <v>0</v>
      </c>
      <c r="N2647" t="str">
        <f t="shared" si="275"/>
        <v>Komputer</v>
      </c>
    </row>
    <row r="2648" spans="2:14">
      <c r="B2648" s="256"/>
      <c r="C2648" s="257"/>
      <c r="D2648" s="271"/>
      <c r="E2648" s="258"/>
      <c r="F2648" s="258"/>
      <c r="G2648" s="289">
        <f t="shared" si="276"/>
        <v>0</v>
      </c>
      <c r="N2648" t="str">
        <f t="shared" si="275"/>
        <v>Komputer</v>
      </c>
    </row>
    <row r="2649" spans="2:14">
      <c r="B2649" s="256"/>
      <c r="C2649" s="257"/>
      <c r="D2649" s="271"/>
      <c r="E2649" s="258"/>
      <c r="F2649" s="258"/>
      <c r="G2649" s="289">
        <f t="shared" si="276"/>
        <v>0</v>
      </c>
      <c r="N2649" t="str">
        <f t="shared" si="275"/>
        <v>Komputer</v>
      </c>
    </row>
    <row r="2650" spans="2:14">
      <c r="B2650" s="256"/>
      <c r="C2650" s="257"/>
      <c r="D2650" s="271"/>
      <c r="E2650" s="258"/>
      <c r="F2650" s="258"/>
      <c r="G2650" s="289">
        <f t="shared" si="276"/>
        <v>0</v>
      </c>
      <c r="N2650" t="str">
        <f t="shared" si="275"/>
        <v>Komputer</v>
      </c>
    </row>
    <row r="2651" spans="2:14">
      <c r="B2651" s="256"/>
      <c r="C2651" s="81"/>
      <c r="D2651" s="303"/>
      <c r="E2651" s="303"/>
      <c r="F2651" s="268"/>
      <c r="G2651" s="289">
        <f t="shared" si="276"/>
        <v>0</v>
      </c>
      <c r="N2651" t="str">
        <f t="shared" si="275"/>
        <v>Komputer</v>
      </c>
    </row>
    <row r="2652" spans="2:14" ht="15.75">
      <c r="B2652" s="305"/>
      <c r="C2652" s="81"/>
      <c r="D2652" s="303"/>
      <c r="E2652" s="303"/>
      <c r="F2652" s="268"/>
      <c r="G2652" s="289">
        <f t="shared" si="276"/>
        <v>0</v>
      </c>
      <c r="N2652" t="str">
        <f t="shared" si="275"/>
        <v>Komputer</v>
      </c>
    </row>
    <row r="2653" spans="2:14" ht="15.75">
      <c r="B2653" s="305"/>
      <c r="C2653" s="81"/>
      <c r="D2653" s="303"/>
      <c r="E2653" s="303"/>
      <c r="F2653" s="268"/>
      <c r="G2653" s="289">
        <f t="shared" si="276"/>
        <v>0</v>
      </c>
      <c r="N2653" t="str">
        <f t="shared" si="275"/>
        <v>Komputer</v>
      </c>
    </row>
    <row r="2654" spans="2:14" ht="15.75">
      <c r="B2654" s="305"/>
      <c r="C2654" s="81"/>
      <c r="D2654" s="303"/>
      <c r="E2654" s="303"/>
      <c r="F2654" s="268"/>
      <c r="G2654" s="289">
        <f t="shared" si="276"/>
        <v>0</v>
      </c>
      <c r="H2654" s="86">
        <v>0</v>
      </c>
      <c r="I2654" s="89" t="s">
        <v>40</v>
      </c>
      <c r="N2654" t="str">
        <f t="shared" si="275"/>
        <v>Komputer</v>
      </c>
    </row>
    <row r="2655" spans="2:14">
      <c r="B2655" s="311"/>
      <c r="C2655" s="96"/>
      <c r="D2655" s="303"/>
      <c r="E2655" s="303"/>
      <c r="F2655" s="268">
        <f>F2654+D2655-E2655</f>
        <v>0</v>
      </c>
      <c r="G2655" s="289">
        <f t="shared" si="276"/>
        <v>0</v>
      </c>
      <c r="N2655" t="str">
        <f t="shared" si="275"/>
        <v>Komputer</v>
      </c>
    </row>
    <row r="2656" spans="2:14">
      <c r="B2656" s="493" t="s">
        <v>16</v>
      </c>
      <c r="C2656" s="494"/>
      <c r="D2656" s="276">
        <f>SUM(D2643:D2655)</f>
        <v>0</v>
      </c>
      <c r="E2656" s="276">
        <f>SUM(E2644:E2655)</f>
        <v>0</v>
      </c>
      <c r="F2656" s="276">
        <f>D2656-E2656</f>
        <v>0</v>
      </c>
      <c r="G2656" s="277">
        <f>SUM(G2643:G2655)</f>
        <v>0</v>
      </c>
      <c r="N2656" t="str">
        <f t="shared" si="275"/>
        <v>Komputer</v>
      </c>
    </row>
    <row r="2657" spans="2:14">
      <c r="N2657" t="str">
        <f t="shared" si="275"/>
        <v>Komputer</v>
      </c>
    </row>
    <row r="2658" spans="2:14">
      <c r="B2658" s="493" t="s">
        <v>18</v>
      </c>
      <c r="C2658" s="495"/>
      <c r="D2658" s="495"/>
      <c r="E2658" s="494"/>
      <c r="F2658" s="276" t="s">
        <v>19</v>
      </c>
      <c r="G2658" s="279" t="s">
        <v>20</v>
      </c>
      <c r="N2658" t="str">
        <f t="shared" si="275"/>
        <v>Komputer</v>
      </c>
    </row>
    <row r="2659" spans="2:14">
      <c r="B2659" s="496" t="str">
        <f>B2624</f>
        <v>Saldo Awal 2  Jan 2026</v>
      </c>
      <c r="C2659" s="497"/>
      <c r="D2659" s="497"/>
      <c r="E2659" s="498"/>
      <c r="F2659" s="276">
        <f>D2643</f>
        <v>0</v>
      </c>
      <c r="G2659" s="277">
        <f>G2643</f>
        <v>0</v>
      </c>
      <c r="N2659" t="str">
        <f t="shared" si="275"/>
        <v>Komputer</v>
      </c>
    </row>
    <row r="2660" spans="2:14">
      <c r="B2660" s="496" t="s">
        <v>518</v>
      </c>
      <c r="C2660" s="497"/>
      <c r="D2660" s="497"/>
      <c r="E2660" s="498"/>
      <c r="F2660" s="276">
        <f>D2656-F2659</f>
        <v>0</v>
      </c>
      <c r="G2660" s="277">
        <f>G2656-G2659</f>
        <v>0</v>
      </c>
      <c r="N2660" t="str">
        <f t="shared" si="275"/>
        <v>Komputer</v>
      </c>
    </row>
    <row r="2661" spans="2:14">
      <c r="B2661" s="496" t="str">
        <f>B2626</f>
        <v>Saldo Akhir 31 Maret 2026</v>
      </c>
      <c r="C2661" s="497"/>
      <c r="D2661" s="497"/>
      <c r="E2661" s="498"/>
      <c r="F2661" s="280">
        <f>SUM(B2664:B2667)</f>
        <v>0</v>
      </c>
      <c r="G2661" s="281">
        <f>SUM(D2664:E2667)</f>
        <v>0</v>
      </c>
      <c r="N2661" t="str">
        <f t="shared" si="275"/>
        <v>Komputer</v>
      </c>
    </row>
    <row r="2662" spans="2:14">
      <c r="B2662" s="282" t="s">
        <v>465</v>
      </c>
      <c r="C2662" s="283"/>
      <c r="D2662" s="283"/>
      <c r="E2662" s="284"/>
      <c r="F2662" s="285"/>
      <c r="G2662" s="286"/>
      <c r="N2662" t="str">
        <f t="shared" si="275"/>
        <v>Komputer</v>
      </c>
    </row>
    <row r="2663" spans="2:14" ht="30">
      <c r="B2663" s="255" t="s">
        <v>22</v>
      </c>
      <c r="C2663" s="254" t="s">
        <v>23</v>
      </c>
      <c r="D2663" s="499" t="s">
        <v>20</v>
      </c>
      <c r="E2663" s="499"/>
      <c r="F2663" s="287"/>
      <c r="G2663" s="288"/>
      <c r="N2663" t="str">
        <f t="shared" si="275"/>
        <v>Komputer</v>
      </c>
    </row>
    <row r="2664" spans="2:14">
      <c r="B2664" s="268">
        <f>F2656</f>
        <v>0</v>
      </c>
      <c r="C2664" s="81">
        <v>245000</v>
      </c>
      <c r="D2664" s="500">
        <f>B2664*C2664</f>
        <v>0</v>
      </c>
      <c r="E2664" s="500"/>
      <c r="F2664" s="285"/>
      <c r="G2664" s="286"/>
      <c r="N2664" t="str">
        <f t="shared" si="275"/>
        <v>Komputer</v>
      </c>
    </row>
    <row r="2665" spans="2:14">
      <c r="B2665" s="268"/>
      <c r="C2665" s="289"/>
      <c r="D2665" s="500">
        <f t="shared" ref="D2665:D2667" si="277">B2665*C2665</f>
        <v>0</v>
      </c>
      <c r="E2665" s="500"/>
      <c r="F2665" s="285"/>
      <c r="G2665" s="286"/>
      <c r="N2665" t="str">
        <f t="shared" si="275"/>
        <v>Komputer</v>
      </c>
    </row>
    <row r="2666" spans="2:14">
      <c r="B2666" s="268"/>
      <c r="C2666" s="289"/>
      <c r="D2666" s="500">
        <f t="shared" si="277"/>
        <v>0</v>
      </c>
      <c r="E2666" s="500"/>
      <c r="F2666" s="285"/>
      <c r="G2666" s="286"/>
      <c r="N2666" t="str">
        <f t="shared" si="275"/>
        <v>Komputer</v>
      </c>
    </row>
    <row r="2667" spans="2:14">
      <c r="B2667" s="268"/>
      <c r="C2667" s="289"/>
      <c r="D2667" s="500">
        <f t="shared" si="277"/>
        <v>0</v>
      </c>
      <c r="E2667" s="500"/>
      <c r="F2667" s="285"/>
      <c r="G2667" s="286"/>
      <c r="N2667" t="str">
        <f t="shared" si="275"/>
        <v>Komputer</v>
      </c>
    </row>
    <row r="2668" spans="2:14">
      <c r="B2668" s="501" t="s">
        <v>24</v>
      </c>
      <c r="C2668" s="501"/>
      <c r="D2668" s="501"/>
      <c r="E2668" s="501"/>
      <c r="F2668" s="276">
        <f>F2659+F2660-F2661</f>
        <v>0</v>
      </c>
      <c r="G2668" s="277">
        <f>G2659+G2660-G2661</f>
        <v>0</v>
      </c>
      <c r="N2668" t="str">
        <f t="shared" si="275"/>
        <v>Komputer</v>
      </c>
    </row>
    <row r="2669" spans="2:14">
      <c r="N2669" t="str">
        <f t="shared" si="275"/>
        <v>Komputer</v>
      </c>
    </row>
    <row r="2670" spans="2:14">
      <c r="N2670" t="str">
        <f t="shared" si="275"/>
        <v>Komputer</v>
      </c>
    </row>
    <row r="2671" spans="2:14">
      <c r="B2671" s="502" t="s">
        <v>0</v>
      </c>
      <c r="C2671" s="502"/>
      <c r="D2671" s="502"/>
      <c r="E2671" s="502"/>
      <c r="F2671" s="502"/>
      <c r="G2671" s="502"/>
      <c r="N2671" t="str">
        <f t="shared" si="275"/>
        <v>Komputer</v>
      </c>
    </row>
    <row r="2672" spans="2:14">
      <c r="N2672" t="str">
        <f t="shared" si="275"/>
        <v>Komputer</v>
      </c>
    </row>
    <row r="2673" spans="1:14">
      <c r="A2673" s="250">
        <v>73</v>
      </c>
      <c r="B2673" s="252" t="s">
        <v>1</v>
      </c>
      <c r="C2673" s="253" t="str">
        <f>'Rekap Master'!B82</f>
        <v>Kertas HVS 70 gsm F4 warna</v>
      </c>
      <c r="G2673" s="253"/>
      <c r="N2673" t="s">
        <v>525</v>
      </c>
    </row>
    <row r="2674" spans="1:14">
      <c r="B2674" s="252" t="s">
        <v>3</v>
      </c>
      <c r="C2674" s="308" t="s">
        <v>41</v>
      </c>
      <c r="G2674" s="253"/>
      <c r="N2674" t="str">
        <f t="shared" ref="N2674:N2702" si="278">N2673</f>
        <v>Kertas</v>
      </c>
    </row>
    <row r="2675" spans="1:14">
      <c r="G2675" s="253"/>
      <c r="N2675" t="str">
        <f t="shared" si="278"/>
        <v>Kertas</v>
      </c>
    </row>
    <row r="2676" spans="1:14" ht="15" customHeight="1">
      <c r="B2676" s="499" t="s">
        <v>5</v>
      </c>
      <c r="C2676" s="487" t="s">
        <v>6</v>
      </c>
      <c r="D2676" s="489" t="s">
        <v>7</v>
      </c>
      <c r="E2676" s="490"/>
      <c r="F2676" s="491"/>
      <c r="G2676" s="492" t="s">
        <v>8</v>
      </c>
      <c r="N2676" t="str">
        <f t="shared" si="278"/>
        <v>Kertas</v>
      </c>
    </row>
    <row r="2677" spans="1:14">
      <c r="B2677" s="499"/>
      <c r="C2677" s="488"/>
      <c r="D2677" s="254" t="s">
        <v>9</v>
      </c>
      <c r="E2677" s="254" t="s">
        <v>10</v>
      </c>
      <c r="F2677" s="254" t="s">
        <v>11</v>
      </c>
      <c r="G2677" s="492"/>
      <c r="N2677" t="str">
        <f t="shared" si="278"/>
        <v>Kertas</v>
      </c>
    </row>
    <row r="2678" spans="1:14">
      <c r="B2678" s="267">
        <v>46024</v>
      </c>
      <c r="C2678" s="257">
        <v>88000</v>
      </c>
      <c r="D2678" s="258">
        <v>8</v>
      </c>
      <c r="E2678" s="258"/>
      <c r="F2678" s="258">
        <f>D2678-E2678</f>
        <v>8</v>
      </c>
      <c r="G2678" s="257">
        <f>C2678*D2678</f>
        <v>704000</v>
      </c>
      <c r="N2678" t="str">
        <f t="shared" si="278"/>
        <v>Kertas</v>
      </c>
    </row>
    <row r="2679" spans="1:14">
      <c r="B2679" s="267"/>
      <c r="C2679" s="257"/>
      <c r="D2679" s="271"/>
      <c r="E2679" s="258"/>
      <c r="F2679" s="258"/>
      <c r="G2679" s="257">
        <f t="shared" ref="G2679:G2686" si="279">C2679*D2679</f>
        <v>0</v>
      </c>
      <c r="N2679" t="str">
        <f t="shared" si="278"/>
        <v>Kertas</v>
      </c>
    </row>
    <row r="2680" spans="1:14">
      <c r="B2680" s="267"/>
      <c r="C2680" s="257"/>
      <c r="D2680" s="271"/>
      <c r="E2680" s="258"/>
      <c r="F2680" s="258"/>
      <c r="G2680" s="289">
        <f t="shared" si="279"/>
        <v>0</v>
      </c>
      <c r="N2680" t="str">
        <f t="shared" si="278"/>
        <v>Kertas</v>
      </c>
    </row>
    <row r="2681" spans="1:14">
      <c r="B2681" s="267"/>
      <c r="C2681" s="257"/>
      <c r="D2681" s="271"/>
      <c r="E2681" s="258"/>
      <c r="F2681" s="258"/>
      <c r="G2681" s="289">
        <f t="shared" si="279"/>
        <v>0</v>
      </c>
      <c r="N2681" t="str">
        <f t="shared" si="278"/>
        <v>Kertas</v>
      </c>
    </row>
    <row r="2682" spans="1:14">
      <c r="B2682" s="267"/>
      <c r="C2682" s="257"/>
      <c r="D2682" s="271"/>
      <c r="E2682" s="258"/>
      <c r="F2682" s="258"/>
      <c r="G2682" s="257">
        <f t="shared" si="279"/>
        <v>0</v>
      </c>
      <c r="N2682" t="str">
        <f t="shared" si="278"/>
        <v>Kertas</v>
      </c>
    </row>
    <row r="2683" spans="1:14">
      <c r="B2683" s="302"/>
      <c r="C2683" s="96"/>
      <c r="D2683" s="303"/>
      <c r="E2683" s="258"/>
      <c r="F2683" s="258"/>
      <c r="G2683" s="289">
        <f t="shared" si="279"/>
        <v>0</v>
      </c>
      <c r="H2683" s="84">
        <v>10</v>
      </c>
      <c r="I2683" s="89" t="s">
        <v>12</v>
      </c>
      <c r="N2683" t="str">
        <f t="shared" si="278"/>
        <v>Kertas</v>
      </c>
    </row>
    <row r="2684" spans="1:14">
      <c r="B2684" s="302"/>
      <c r="C2684" s="257"/>
      <c r="D2684" s="271"/>
      <c r="E2684" s="258"/>
      <c r="F2684" s="258"/>
      <c r="G2684" s="257"/>
      <c r="H2684" s="85">
        <v>0</v>
      </c>
      <c r="I2684" s="89" t="s">
        <v>13</v>
      </c>
      <c r="N2684" t="str">
        <f t="shared" si="278"/>
        <v>Kertas</v>
      </c>
    </row>
    <row r="2685" spans="1:14">
      <c r="B2685" s="302"/>
      <c r="C2685" s="83"/>
      <c r="D2685" s="303"/>
      <c r="E2685" s="258"/>
      <c r="F2685" s="258"/>
      <c r="G2685" s="289">
        <f t="shared" si="279"/>
        <v>0</v>
      </c>
      <c r="H2685" s="94">
        <v>0</v>
      </c>
      <c r="I2685" s="89" t="s">
        <v>14</v>
      </c>
      <c r="N2685" t="str">
        <f t="shared" si="278"/>
        <v>Kertas</v>
      </c>
    </row>
    <row r="2686" spans="1:14">
      <c r="B2686" s="311"/>
      <c r="C2686" s="96"/>
      <c r="D2686" s="303"/>
      <c r="E2686" s="303"/>
      <c r="F2686" s="258"/>
      <c r="G2686" s="289">
        <f t="shared" si="279"/>
        <v>0</v>
      </c>
      <c r="H2686" s="87">
        <v>0</v>
      </c>
      <c r="I2686" s="89" t="s">
        <v>15</v>
      </c>
      <c r="N2686" t="str">
        <f t="shared" si="278"/>
        <v>Kertas</v>
      </c>
    </row>
    <row r="2687" spans="1:14">
      <c r="B2687" s="493" t="s">
        <v>16</v>
      </c>
      <c r="C2687" s="494"/>
      <c r="D2687" s="276">
        <f>SUM(D2678:D2686)</f>
        <v>8</v>
      </c>
      <c r="E2687" s="276">
        <f>SUM(E2679:E2686)</f>
        <v>0</v>
      </c>
      <c r="F2687" s="276">
        <f>D2687-E2687</f>
        <v>8</v>
      </c>
      <c r="G2687" s="277">
        <f>SUM(G2678:G2686)</f>
        <v>704000</v>
      </c>
      <c r="N2687" t="str">
        <f t="shared" si="278"/>
        <v>Kertas</v>
      </c>
    </row>
    <row r="2688" spans="1:14">
      <c r="N2688" t="str">
        <f t="shared" si="278"/>
        <v>Kertas</v>
      </c>
    </row>
    <row r="2689" spans="1:14">
      <c r="B2689" s="493" t="s">
        <v>18</v>
      </c>
      <c r="C2689" s="495"/>
      <c r="D2689" s="495"/>
      <c r="E2689" s="494"/>
      <c r="F2689" s="276" t="s">
        <v>19</v>
      </c>
      <c r="G2689" s="279" t="s">
        <v>20</v>
      </c>
      <c r="N2689" t="str">
        <f t="shared" si="278"/>
        <v>Kertas</v>
      </c>
    </row>
    <row r="2690" spans="1:14">
      <c r="B2690" s="496" t="str">
        <f>B2659</f>
        <v>Saldo Awal 2  Jan 2026</v>
      </c>
      <c r="C2690" s="497"/>
      <c r="D2690" s="497"/>
      <c r="E2690" s="498"/>
      <c r="F2690" s="276">
        <f>D2678</f>
        <v>8</v>
      </c>
      <c r="G2690" s="277">
        <f>G2678</f>
        <v>704000</v>
      </c>
      <c r="N2690" t="str">
        <f t="shared" si="278"/>
        <v>Kertas</v>
      </c>
    </row>
    <row r="2691" spans="1:14">
      <c r="B2691" s="496" t="s">
        <v>317</v>
      </c>
      <c r="C2691" s="497"/>
      <c r="D2691" s="497"/>
      <c r="E2691" s="498"/>
      <c r="F2691" s="276">
        <f>D2687-F2690</f>
        <v>0</v>
      </c>
      <c r="G2691" s="277">
        <f>G2687-G2690</f>
        <v>0</v>
      </c>
      <c r="N2691" t="str">
        <f t="shared" si="278"/>
        <v>Kertas</v>
      </c>
    </row>
    <row r="2692" spans="1:14">
      <c r="B2692" s="496" t="str">
        <f>B2661</f>
        <v>Saldo Akhir 31 Maret 2026</v>
      </c>
      <c r="C2692" s="497"/>
      <c r="D2692" s="497"/>
      <c r="E2692" s="498"/>
      <c r="F2692" s="280">
        <f>SUM(B2695:B2698)</f>
        <v>8</v>
      </c>
      <c r="G2692" s="281">
        <f>SUM(D2695:E2698)</f>
        <v>704000</v>
      </c>
      <c r="N2692" t="str">
        <f t="shared" si="278"/>
        <v>Kertas</v>
      </c>
    </row>
    <row r="2693" spans="1:14">
      <c r="B2693" s="282" t="s">
        <v>465</v>
      </c>
      <c r="C2693" s="283"/>
      <c r="D2693" s="283"/>
      <c r="E2693" s="284"/>
      <c r="F2693" s="285"/>
      <c r="G2693" s="286"/>
      <c r="N2693" t="str">
        <f t="shared" si="278"/>
        <v>Kertas</v>
      </c>
    </row>
    <row r="2694" spans="1:14" ht="30">
      <c r="B2694" s="255" t="s">
        <v>22</v>
      </c>
      <c r="C2694" s="254" t="s">
        <v>23</v>
      </c>
      <c r="D2694" s="499" t="s">
        <v>20</v>
      </c>
      <c r="E2694" s="499"/>
      <c r="F2694" s="287"/>
      <c r="G2694" s="288"/>
      <c r="N2694" t="str">
        <f t="shared" si="278"/>
        <v>Kertas</v>
      </c>
    </row>
    <row r="2695" spans="1:14">
      <c r="B2695" s="268">
        <f>F2687</f>
        <v>8</v>
      </c>
      <c r="C2695" s="257">
        <v>88000</v>
      </c>
      <c r="D2695" s="500">
        <f>B2695*C2695</f>
        <v>704000</v>
      </c>
      <c r="E2695" s="500"/>
      <c r="F2695" s="285"/>
      <c r="G2695" s="286"/>
      <c r="N2695" t="str">
        <f t="shared" si="278"/>
        <v>Kertas</v>
      </c>
    </row>
    <row r="2696" spans="1:14">
      <c r="B2696" s="268"/>
      <c r="C2696" s="289"/>
      <c r="D2696" s="500">
        <f t="shared" ref="D2696:D2698" si="280">B2696*C2696</f>
        <v>0</v>
      </c>
      <c r="E2696" s="500"/>
      <c r="F2696" s="285"/>
      <c r="G2696" s="286"/>
      <c r="N2696" t="str">
        <f t="shared" si="278"/>
        <v>Kertas</v>
      </c>
    </row>
    <row r="2697" spans="1:14">
      <c r="B2697" s="268"/>
      <c r="C2697" s="289"/>
      <c r="D2697" s="500">
        <f t="shared" si="280"/>
        <v>0</v>
      </c>
      <c r="E2697" s="500"/>
      <c r="F2697" s="285"/>
      <c r="G2697" s="286"/>
      <c r="N2697" t="str">
        <f t="shared" si="278"/>
        <v>Kertas</v>
      </c>
    </row>
    <row r="2698" spans="1:14">
      <c r="B2698" s="268"/>
      <c r="C2698" s="289"/>
      <c r="D2698" s="500">
        <f t="shared" si="280"/>
        <v>0</v>
      </c>
      <c r="E2698" s="500"/>
      <c r="F2698" s="285"/>
      <c r="G2698" s="286"/>
      <c r="N2698" t="str">
        <f t="shared" si="278"/>
        <v>Kertas</v>
      </c>
    </row>
    <row r="2699" spans="1:14">
      <c r="B2699" s="501" t="s">
        <v>24</v>
      </c>
      <c r="C2699" s="501"/>
      <c r="D2699" s="501"/>
      <c r="E2699" s="501"/>
      <c r="F2699" s="276">
        <f>F2690+F2691-F2692</f>
        <v>0</v>
      </c>
      <c r="G2699" s="277">
        <f>G2690+G2691-G2692</f>
        <v>0</v>
      </c>
      <c r="N2699" t="str">
        <f t="shared" si="278"/>
        <v>Kertas</v>
      </c>
    </row>
    <row r="2700" spans="1:14">
      <c r="N2700" t="str">
        <f t="shared" si="278"/>
        <v>Kertas</v>
      </c>
    </row>
    <row r="2701" spans="1:14">
      <c r="B2701" s="502" t="s">
        <v>0</v>
      </c>
      <c r="C2701" s="502"/>
      <c r="D2701" s="502"/>
      <c r="E2701" s="502"/>
      <c r="F2701" s="502"/>
      <c r="G2701" s="502"/>
      <c r="N2701" t="str">
        <f t="shared" si="278"/>
        <v>Kertas</v>
      </c>
    </row>
    <row r="2702" spans="1:14">
      <c r="N2702" t="str">
        <f t="shared" si="278"/>
        <v>Kertas</v>
      </c>
    </row>
    <row r="2703" spans="1:14">
      <c r="A2703" s="250">
        <v>74</v>
      </c>
      <c r="B2703" s="252" t="s">
        <v>1</v>
      </c>
      <c r="C2703" s="253" t="str">
        <f>'Rekap Master'!B83</f>
        <v>Box File</v>
      </c>
      <c r="G2703" s="253"/>
      <c r="N2703" t="s">
        <v>524</v>
      </c>
    </row>
    <row r="2704" spans="1:14">
      <c r="B2704" s="252" t="s">
        <v>3</v>
      </c>
      <c r="C2704" s="308" t="s">
        <v>27</v>
      </c>
      <c r="G2704" s="253"/>
      <c r="N2704" t="str">
        <f t="shared" ref="N2704:N2735" si="281">N2703</f>
        <v>ATK</v>
      </c>
    </row>
    <row r="2705" spans="1:14">
      <c r="G2705" s="253"/>
      <c r="N2705" t="str">
        <f t="shared" si="281"/>
        <v>ATK</v>
      </c>
    </row>
    <row r="2706" spans="1:14">
      <c r="A2706" s="321"/>
      <c r="B2706" s="499" t="s">
        <v>5</v>
      </c>
      <c r="C2706" s="487" t="s">
        <v>6</v>
      </c>
      <c r="D2706" s="489" t="s">
        <v>7</v>
      </c>
      <c r="E2706" s="490"/>
      <c r="F2706" s="491"/>
      <c r="G2706" s="492" t="s">
        <v>8</v>
      </c>
      <c r="N2706" t="str">
        <f t="shared" si="281"/>
        <v>ATK</v>
      </c>
    </row>
    <row r="2707" spans="1:14" s="65" customFormat="1" ht="15" customHeight="1">
      <c r="A2707" s="321"/>
      <c r="B2707" s="499"/>
      <c r="C2707" s="488"/>
      <c r="D2707" s="254" t="s">
        <v>9</v>
      </c>
      <c r="E2707" s="254" t="s">
        <v>10</v>
      </c>
      <c r="F2707" s="254" t="s">
        <v>11</v>
      </c>
      <c r="G2707" s="492"/>
      <c r="N2707" t="str">
        <f t="shared" si="281"/>
        <v>ATK</v>
      </c>
    </row>
    <row r="2708" spans="1:14" s="65" customFormat="1">
      <c r="A2708" s="321"/>
      <c r="B2708" s="267">
        <v>46024</v>
      </c>
      <c r="C2708" s="260"/>
      <c r="D2708" s="258"/>
      <c r="E2708" s="258"/>
      <c r="F2708" s="258">
        <f>D2708-E2708</f>
        <v>0</v>
      </c>
      <c r="G2708" s="257">
        <f t="shared" ref="G2708:G2718" si="282">C2708*D2708</f>
        <v>0</v>
      </c>
      <c r="N2708" t="str">
        <f t="shared" si="281"/>
        <v>ATK</v>
      </c>
    </row>
    <row r="2709" spans="1:14" s="65" customFormat="1">
      <c r="A2709" s="250"/>
      <c r="B2709" s="267"/>
      <c r="C2709" s="293"/>
      <c r="D2709" s="258"/>
      <c r="E2709" s="261"/>
      <c r="F2709" s="258"/>
      <c r="G2709" s="262">
        <f>D2709*C2709</f>
        <v>0</v>
      </c>
      <c r="N2709" t="str">
        <f t="shared" si="281"/>
        <v>ATK</v>
      </c>
    </row>
    <row r="2710" spans="1:14">
      <c r="B2710" s="267"/>
      <c r="C2710" s="263"/>
      <c r="D2710" s="264"/>
      <c r="E2710" s="261"/>
      <c r="F2710" s="258"/>
      <c r="G2710" s="262"/>
      <c r="N2710" t="str">
        <f t="shared" si="281"/>
        <v>ATK</v>
      </c>
    </row>
    <row r="2711" spans="1:14">
      <c r="B2711" s="330"/>
      <c r="C2711" s="269"/>
      <c r="D2711" s="264"/>
      <c r="E2711" s="261"/>
      <c r="F2711" s="261"/>
      <c r="G2711" s="262"/>
      <c r="N2711" t="str">
        <f t="shared" si="281"/>
        <v>ATK</v>
      </c>
    </row>
    <row r="2712" spans="1:14">
      <c r="B2712" s="330"/>
      <c r="C2712" s="260"/>
      <c r="D2712" s="261"/>
      <c r="E2712" s="261"/>
      <c r="F2712" s="261"/>
      <c r="G2712" s="262">
        <f>D2712*C2712</f>
        <v>0</v>
      </c>
      <c r="N2712" t="str">
        <f t="shared" si="281"/>
        <v>ATK</v>
      </c>
    </row>
    <row r="2713" spans="1:14">
      <c r="B2713" s="330"/>
      <c r="C2713" s="260"/>
      <c r="D2713" s="261"/>
      <c r="E2713" s="261"/>
      <c r="F2713" s="261"/>
      <c r="G2713" s="262"/>
      <c r="N2713" t="str">
        <f t="shared" si="281"/>
        <v>ATK</v>
      </c>
    </row>
    <row r="2714" spans="1:14">
      <c r="B2714" s="330"/>
      <c r="C2714" s="260"/>
      <c r="D2714" s="261"/>
      <c r="E2714" s="261"/>
      <c r="F2714" s="261"/>
      <c r="G2714" s="262"/>
      <c r="N2714" t="str">
        <f t="shared" si="281"/>
        <v>ATK</v>
      </c>
    </row>
    <row r="2715" spans="1:14">
      <c r="B2715" s="330"/>
      <c r="C2715" s="260"/>
      <c r="D2715" s="261"/>
      <c r="E2715" s="261"/>
      <c r="F2715" s="261"/>
      <c r="G2715" s="262"/>
      <c r="N2715" t="str">
        <f t="shared" si="281"/>
        <v>ATK</v>
      </c>
    </row>
    <row r="2716" spans="1:14">
      <c r="B2716" s="302"/>
      <c r="C2716" s="81"/>
      <c r="D2716" s="303"/>
      <c r="E2716" s="304"/>
      <c r="F2716" s="268"/>
      <c r="G2716" s="289">
        <f t="shared" si="282"/>
        <v>0</v>
      </c>
      <c r="N2716" t="str">
        <f t="shared" si="281"/>
        <v>ATK</v>
      </c>
    </row>
    <row r="2717" spans="1:14">
      <c r="B2717" s="302"/>
      <c r="C2717" s="81"/>
      <c r="D2717" s="303"/>
      <c r="E2717" s="304"/>
      <c r="F2717" s="268"/>
      <c r="G2717" s="289">
        <f t="shared" si="282"/>
        <v>0</v>
      </c>
      <c r="H2717" s="87">
        <v>0</v>
      </c>
      <c r="I2717" s="89" t="s">
        <v>15</v>
      </c>
      <c r="N2717" t="str">
        <f t="shared" si="281"/>
        <v>ATK</v>
      </c>
    </row>
    <row r="2718" spans="1:14">
      <c r="B2718" s="311"/>
      <c r="C2718" s="96"/>
      <c r="D2718" s="303"/>
      <c r="E2718" s="303"/>
      <c r="F2718" s="268">
        <f>D2718+F2717-E2718</f>
        <v>0</v>
      </c>
      <c r="G2718" s="289">
        <f t="shared" si="282"/>
        <v>0</v>
      </c>
      <c r="H2718" s="98">
        <v>6</v>
      </c>
      <c r="I2718" s="89" t="s">
        <v>12</v>
      </c>
      <c r="N2718" t="str">
        <f t="shared" si="281"/>
        <v>ATK</v>
      </c>
    </row>
    <row r="2719" spans="1:14">
      <c r="B2719" s="493" t="s">
        <v>16</v>
      </c>
      <c r="C2719" s="494"/>
      <c r="D2719" s="276">
        <f>SUM(D2708:D2718)</f>
        <v>0</v>
      </c>
      <c r="E2719" s="276">
        <f>SUM(E2709:E2718)</f>
        <v>0</v>
      </c>
      <c r="F2719" s="276">
        <f>D2719-E2719</f>
        <v>0</v>
      </c>
      <c r="G2719" s="277">
        <f>SUM(G2708:G2718)</f>
        <v>0</v>
      </c>
      <c r="H2719" s="85">
        <v>0</v>
      </c>
      <c r="I2719" s="89" t="s">
        <v>13</v>
      </c>
      <c r="N2719" t="str">
        <f t="shared" si="281"/>
        <v>ATK</v>
      </c>
    </row>
    <row r="2720" spans="1:14">
      <c r="H2720" s="94">
        <v>0</v>
      </c>
      <c r="I2720" s="89" t="s">
        <v>14</v>
      </c>
      <c r="N2720" t="str">
        <f t="shared" si="281"/>
        <v>ATK</v>
      </c>
    </row>
    <row r="2721" spans="1:14">
      <c r="B2721" s="493" t="s">
        <v>18</v>
      </c>
      <c r="C2721" s="495"/>
      <c r="D2721" s="495"/>
      <c r="E2721" s="494"/>
      <c r="F2721" s="276" t="s">
        <v>19</v>
      </c>
      <c r="G2721" s="279" t="s">
        <v>20</v>
      </c>
      <c r="N2721" t="str">
        <f t="shared" si="281"/>
        <v>ATK</v>
      </c>
    </row>
    <row r="2722" spans="1:14">
      <c r="B2722" s="496" t="str">
        <f>B2690</f>
        <v>Saldo Awal 2  Jan 2026</v>
      </c>
      <c r="C2722" s="497"/>
      <c r="D2722" s="497"/>
      <c r="E2722" s="498"/>
      <c r="F2722" s="276">
        <f>D2708</f>
        <v>0</v>
      </c>
      <c r="G2722" s="277">
        <f>G2708</f>
        <v>0</v>
      </c>
      <c r="N2722" t="str">
        <f t="shared" si="281"/>
        <v>ATK</v>
      </c>
    </row>
    <row r="2723" spans="1:14">
      <c r="B2723" s="496" t="s">
        <v>317</v>
      </c>
      <c r="C2723" s="497"/>
      <c r="D2723" s="497"/>
      <c r="E2723" s="498"/>
      <c r="F2723" s="276">
        <f>D2719-F2722</f>
        <v>0</v>
      </c>
      <c r="G2723" s="277">
        <f>G2719-G2722</f>
        <v>0</v>
      </c>
      <c r="N2723" t="str">
        <f t="shared" si="281"/>
        <v>ATK</v>
      </c>
    </row>
    <row r="2724" spans="1:14">
      <c r="B2724" s="496" t="str">
        <f>B2692</f>
        <v>Saldo Akhir 31 Maret 2026</v>
      </c>
      <c r="C2724" s="497"/>
      <c r="D2724" s="497"/>
      <c r="E2724" s="498"/>
      <c r="F2724" s="280">
        <f>SUM(B2727:B2730)</f>
        <v>0</v>
      </c>
      <c r="G2724" s="281">
        <f>SUM(D2727:E2730)</f>
        <v>0</v>
      </c>
      <c r="N2724" t="str">
        <f t="shared" si="281"/>
        <v>ATK</v>
      </c>
    </row>
    <row r="2725" spans="1:14">
      <c r="B2725" s="282" t="s">
        <v>465</v>
      </c>
      <c r="C2725" s="283"/>
      <c r="D2725" s="283"/>
      <c r="E2725" s="284"/>
      <c r="F2725" s="285"/>
      <c r="G2725" s="286"/>
      <c r="N2725" t="str">
        <f t="shared" si="281"/>
        <v>ATK</v>
      </c>
    </row>
    <row r="2726" spans="1:14" ht="30">
      <c r="B2726" s="255" t="s">
        <v>22</v>
      </c>
      <c r="C2726" s="254" t="s">
        <v>23</v>
      </c>
      <c r="D2726" s="499" t="s">
        <v>20</v>
      </c>
      <c r="E2726" s="499"/>
      <c r="F2726" s="287"/>
      <c r="G2726" s="288"/>
      <c r="N2726" t="str">
        <f t="shared" si="281"/>
        <v>ATK</v>
      </c>
    </row>
    <row r="2727" spans="1:14">
      <c r="B2727" s="268"/>
      <c r="C2727" s="260"/>
      <c r="D2727" s="500">
        <f>B2727*C2727</f>
        <v>0</v>
      </c>
      <c r="E2727" s="500"/>
      <c r="F2727" s="285"/>
      <c r="G2727" s="286"/>
      <c r="H2727" s="66"/>
      <c r="N2727" t="str">
        <f t="shared" si="281"/>
        <v>ATK</v>
      </c>
    </row>
    <row r="2728" spans="1:14">
      <c r="B2728" s="268">
        <f>F2719</f>
        <v>0</v>
      </c>
      <c r="C2728" s="260">
        <v>18000</v>
      </c>
      <c r="D2728" s="500">
        <f t="shared" ref="D2728:D2730" si="283">B2728*C2728</f>
        <v>0</v>
      </c>
      <c r="E2728" s="500"/>
      <c r="F2728" s="285"/>
      <c r="G2728" s="286"/>
      <c r="N2728" t="str">
        <f t="shared" si="281"/>
        <v>ATK</v>
      </c>
    </row>
    <row r="2729" spans="1:14">
      <c r="B2729" s="268"/>
      <c r="C2729" s="289"/>
      <c r="D2729" s="500">
        <f t="shared" si="283"/>
        <v>0</v>
      </c>
      <c r="E2729" s="500"/>
      <c r="F2729" s="285"/>
      <c r="G2729" s="286"/>
      <c r="N2729" t="str">
        <f t="shared" si="281"/>
        <v>ATK</v>
      </c>
    </row>
    <row r="2730" spans="1:14">
      <c r="B2730" s="268"/>
      <c r="C2730" s="289"/>
      <c r="D2730" s="500">
        <f t="shared" si="283"/>
        <v>0</v>
      </c>
      <c r="E2730" s="500"/>
      <c r="F2730" s="285"/>
      <c r="G2730" s="286"/>
      <c r="N2730" t="str">
        <f t="shared" si="281"/>
        <v>ATK</v>
      </c>
    </row>
    <row r="2731" spans="1:14">
      <c r="B2731" s="501" t="s">
        <v>24</v>
      </c>
      <c r="C2731" s="501"/>
      <c r="D2731" s="501"/>
      <c r="E2731" s="501"/>
      <c r="F2731" s="276">
        <f>F2722+F2723-F2724</f>
        <v>0</v>
      </c>
      <c r="G2731" s="277">
        <f>G2722+G2723-G2724</f>
        <v>0</v>
      </c>
      <c r="N2731" t="str">
        <f t="shared" si="281"/>
        <v>ATK</v>
      </c>
    </row>
    <row r="2732" spans="1:14">
      <c r="N2732" t="str">
        <f t="shared" si="281"/>
        <v>ATK</v>
      </c>
    </row>
    <row r="2733" spans="1:14">
      <c r="B2733" s="502" t="s">
        <v>0</v>
      </c>
      <c r="C2733" s="502"/>
      <c r="D2733" s="502"/>
      <c r="E2733" s="502"/>
      <c r="F2733" s="502"/>
      <c r="G2733" s="502"/>
      <c r="N2733" t="str">
        <f t="shared" si="281"/>
        <v>ATK</v>
      </c>
    </row>
    <row r="2734" spans="1:14">
      <c r="N2734" t="str">
        <f t="shared" si="281"/>
        <v>ATK</v>
      </c>
    </row>
    <row r="2735" spans="1:14">
      <c r="A2735" s="250">
        <v>75</v>
      </c>
      <c r="B2735" s="252" t="s">
        <v>1</v>
      </c>
      <c r="C2735" s="253" t="str">
        <f>'Rekap Master'!B84</f>
        <v>Stop map harmonika plastik</v>
      </c>
      <c r="G2735" s="253"/>
      <c r="N2735" t="str">
        <f t="shared" si="281"/>
        <v>ATK</v>
      </c>
    </row>
    <row r="2736" spans="1:14">
      <c r="B2736" s="252" t="s">
        <v>42</v>
      </c>
      <c r="C2736" s="308" t="s">
        <v>27</v>
      </c>
      <c r="G2736" s="253"/>
      <c r="N2736" t="str">
        <f t="shared" ref="N2736:N2767" si="284">N2735</f>
        <v>ATK</v>
      </c>
    </row>
    <row r="2737" spans="2:14">
      <c r="G2737" s="253"/>
      <c r="N2737" t="str">
        <f t="shared" si="284"/>
        <v>ATK</v>
      </c>
    </row>
    <row r="2738" spans="2:14">
      <c r="B2738" s="499" t="s">
        <v>5</v>
      </c>
      <c r="C2738" s="487" t="s">
        <v>6</v>
      </c>
      <c r="D2738" s="489" t="s">
        <v>7</v>
      </c>
      <c r="E2738" s="490"/>
      <c r="F2738" s="491"/>
      <c r="G2738" s="492" t="s">
        <v>8</v>
      </c>
      <c r="N2738" t="str">
        <f t="shared" si="284"/>
        <v>ATK</v>
      </c>
    </row>
    <row r="2739" spans="2:14" ht="15" customHeight="1">
      <c r="B2739" s="499"/>
      <c r="C2739" s="488"/>
      <c r="D2739" s="254" t="s">
        <v>9</v>
      </c>
      <c r="E2739" s="254" t="s">
        <v>10</v>
      </c>
      <c r="F2739" s="254" t="s">
        <v>11</v>
      </c>
      <c r="G2739" s="492"/>
      <c r="N2739" t="str">
        <f t="shared" si="284"/>
        <v>ATK</v>
      </c>
    </row>
    <row r="2740" spans="2:14">
      <c r="B2740" s="267">
        <v>46024</v>
      </c>
      <c r="C2740" s="257"/>
      <c r="D2740" s="258"/>
      <c r="E2740" s="258"/>
      <c r="F2740" s="258"/>
      <c r="G2740" s="257">
        <f>C2740*D2740</f>
        <v>0</v>
      </c>
      <c r="N2740" t="str">
        <f t="shared" si="284"/>
        <v>ATK</v>
      </c>
    </row>
    <row r="2741" spans="2:14">
      <c r="B2741" s="267"/>
      <c r="C2741" s="293"/>
      <c r="D2741" s="258"/>
      <c r="E2741" s="258"/>
      <c r="F2741" s="258"/>
      <c r="G2741" s="289">
        <f>C2741*D2741</f>
        <v>0</v>
      </c>
      <c r="N2741" t="str">
        <f t="shared" si="284"/>
        <v>ATK</v>
      </c>
    </row>
    <row r="2742" spans="2:14">
      <c r="B2742" s="267"/>
      <c r="C2742" s="293"/>
      <c r="D2742" s="258"/>
      <c r="E2742" s="258"/>
      <c r="F2742" s="258"/>
      <c r="G2742" s="289">
        <f t="shared" ref="G2742:G2750" si="285">C2742*D2742</f>
        <v>0</v>
      </c>
      <c r="N2742" t="str">
        <f t="shared" si="284"/>
        <v>ATK</v>
      </c>
    </row>
    <row r="2743" spans="2:14">
      <c r="B2743" s="267"/>
      <c r="C2743" s="293"/>
      <c r="D2743" s="271"/>
      <c r="E2743" s="273"/>
      <c r="F2743" s="268"/>
      <c r="G2743" s="289">
        <f t="shared" si="285"/>
        <v>0</v>
      </c>
      <c r="N2743" t="str">
        <f t="shared" si="284"/>
        <v>ATK</v>
      </c>
    </row>
    <row r="2744" spans="2:14">
      <c r="B2744" s="267"/>
      <c r="C2744" s="293"/>
      <c r="D2744" s="268"/>
      <c r="E2744" s="273"/>
      <c r="F2744" s="268"/>
      <c r="G2744" s="289">
        <f t="shared" si="285"/>
        <v>0</v>
      </c>
      <c r="N2744" t="str">
        <f t="shared" si="284"/>
        <v>ATK</v>
      </c>
    </row>
    <row r="2745" spans="2:14">
      <c r="B2745" s="267"/>
      <c r="C2745" s="293"/>
      <c r="D2745" s="258"/>
      <c r="E2745" s="303"/>
      <c r="F2745" s="268"/>
      <c r="G2745" s="289">
        <f t="shared" si="285"/>
        <v>0</v>
      </c>
      <c r="N2745" t="str">
        <f t="shared" si="284"/>
        <v>ATK</v>
      </c>
    </row>
    <row r="2746" spans="2:14">
      <c r="B2746" s="267"/>
      <c r="C2746" s="293"/>
      <c r="D2746" s="258"/>
      <c r="E2746" s="273"/>
      <c r="F2746" s="268"/>
      <c r="G2746" s="289">
        <f t="shared" si="285"/>
        <v>0</v>
      </c>
      <c r="N2746" t="str">
        <f t="shared" si="284"/>
        <v>ATK</v>
      </c>
    </row>
    <row r="2747" spans="2:14">
      <c r="B2747" s="267"/>
      <c r="C2747" s="83"/>
      <c r="D2747" s="303"/>
      <c r="E2747" s="273"/>
      <c r="F2747" s="268"/>
      <c r="G2747" s="289">
        <f t="shared" si="285"/>
        <v>0</v>
      </c>
      <c r="N2747" t="str">
        <f t="shared" si="284"/>
        <v>ATK</v>
      </c>
    </row>
    <row r="2748" spans="2:14">
      <c r="B2748" s="267"/>
      <c r="C2748" s="83"/>
      <c r="D2748" s="303"/>
      <c r="E2748" s="273"/>
      <c r="F2748" s="268"/>
      <c r="G2748" s="289"/>
      <c r="N2748" t="str">
        <f t="shared" si="284"/>
        <v>ATK</v>
      </c>
    </row>
    <row r="2749" spans="2:14">
      <c r="B2749" s="267"/>
      <c r="C2749" s="83"/>
      <c r="D2749" s="303"/>
      <c r="E2749" s="303"/>
      <c r="F2749" s="268"/>
      <c r="G2749" s="289"/>
      <c r="N2749" t="str">
        <f t="shared" si="284"/>
        <v>ATK</v>
      </c>
    </row>
    <row r="2750" spans="2:14">
      <c r="B2750" s="311"/>
      <c r="C2750" s="96"/>
      <c r="D2750" s="303"/>
      <c r="E2750" s="303"/>
      <c r="F2750" s="268"/>
      <c r="G2750" s="289">
        <f t="shared" si="285"/>
        <v>0</v>
      </c>
      <c r="N2750" t="str">
        <f t="shared" si="284"/>
        <v>ATK</v>
      </c>
    </row>
    <row r="2751" spans="2:14">
      <c r="B2751" s="493" t="s">
        <v>16</v>
      </c>
      <c r="C2751" s="494"/>
      <c r="D2751" s="276">
        <f>SUM(D2740:D2750)</f>
        <v>0</v>
      </c>
      <c r="E2751" s="276">
        <f>SUM(E2741:E2750)</f>
        <v>0</v>
      </c>
      <c r="F2751" s="276">
        <f>D2751-E2751</f>
        <v>0</v>
      </c>
      <c r="G2751" s="277">
        <f>SUM(G2740:G2750)</f>
        <v>0</v>
      </c>
      <c r="N2751" t="str">
        <f t="shared" si="284"/>
        <v>ATK</v>
      </c>
    </row>
    <row r="2752" spans="2:14">
      <c r="N2752" t="str">
        <f t="shared" si="284"/>
        <v>ATK</v>
      </c>
    </row>
    <row r="2753" spans="1:14">
      <c r="B2753" s="493" t="s">
        <v>18</v>
      </c>
      <c r="C2753" s="495"/>
      <c r="D2753" s="495"/>
      <c r="E2753" s="494"/>
      <c r="F2753" s="276" t="s">
        <v>19</v>
      </c>
      <c r="G2753" s="279" t="s">
        <v>20</v>
      </c>
      <c r="N2753" t="str">
        <f t="shared" si="284"/>
        <v>ATK</v>
      </c>
    </row>
    <row r="2754" spans="1:14">
      <c r="B2754" s="496" t="str">
        <f>B2722</f>
        <v>Saldo Awal 2  Jan 2026</v>
      </c>
      <c r="C2754" s="497"/>
      <c r="D2754" s="497"/>
      <c r="E2754" s="498"/>
      <c r="F2754" s="276">
        <f>D2740</f>
        <v>0</v>
      </c>
      <c r="G2754" s="277">
        <f>G2740</f>
        <v>0</v>
      </c>
      <c r="N2754" t="str">
        <f t="shared" si="284"/>
        <v>ATK</v>
      </c>
    </row>
    <row r="2755" spans="1:14">
      <c r="B2755" s="496" t="s">
        <v>317</v>
      </c>
      <c r="C2755" s="497"/>
      <c r="D2755" s="497"/>
      <c r="E2755" s="498"/>
      <c r="F2755" s="276">
        <f>D2751-F2754</f>
        <v>0</v>
      </c>
      <c r="G2755" s="277">
        <f>G2751-G2754</f>
        <v>0</v>
      </c>
      <c r="N2755" t="str">
        <f t="shared" si="284"/>
        <v>ATK</v>
      </c>
    </row>
    <row r="2756" spans="1:14">
      <c r="B2756" s="496" t="str">
        <f>B2724</f>
        <v>Saldo Akhir 31 Maret 2026</v>
      </c>
      <c r="C2756" s="497"/>
      <c r="D2756" s="497"/>
      <c r="E2756" s="498"/>
      <c r="F2756" s="280">
        <f>SUM(B2759:B2762)</f>
        <v>0</v>
      </c>
      <c r="G2756" s="281">
        <f>SUM(D2759:E2762)</f>
        <v>0</v>
      </c>
      <c r="N2756" t="str">
        <f t="shared" si="284"/>
        <v>ATK</v>
      </c>
    </row>
    <row r="2757" spans="1:14">
      <c r="B2757" s="282" t="s">
        <v>465</v>
      </c>
      <c r="C2757" s="283"/>
      <c r="D2757" s="283"/>
      <c r="E2757" s="284"/>
      <c r="F2757" s="285"/>
      <c r="G2757" s="286"/>
      <c r="N2757" t="str">
        <f t="shared" si="284"/>
        <v>ATK</v>
      </c>
    </row>
    <row r="2758" spans="1:14" ht="30">
      <c r="B2758" s="255" t="s">
        <v>22</v>
      </c>
      <c r="C2758" s="254" t="s">
        <v>23</v>
      </c>
      <c r="D2758" s="499" t="s">
        <v>20</v>
      </c>
      <c r="E2758" s="499"/>
      <c r="F2758" s="287"/>
      <c r="G2758" s="288"/>
      <c r="N2758" t="str">
        <f t="shared" si="284"/>
        <v>ATK</v>
      </c>
    </row>
    <row r="2759" spans="1:14">
      <c r="B2759" s="268">
        <f>F2751</f>
        <v>0</v>
      </c>
      <c r="C2759" s="293">
        <v>2775</v>
      </c>
      <c r="D2759" s="500">
        <f>B2759*C2759</f>
        <v>0</v>
      </c>
      <c r="E2759" s="500"/>
      <c r="F2759" s="285"/>
      <c r="G2759" s="286"/>
      <c r="N2759" t="str">
        <f t="shared" si="284"/>
        <v>ATK</v>
      </c>
    </row>
    <row r="2760" spans="1:14">
      <c r="B2760" s="268"/>
      <c r="C2760" s="289"/>
      <c r="D2760" s="500">
        <f t="shared" ref="D2760:D2762" si="286">B2760*C2760</f>
        <v>0</v>
      </c>
      <c r="E2760" s="500"/>
      <c r="F2760" s="285"/>
      <c r="G2760" s="286"/>
      <c r="N2760" t="str">
        <f t="shared" si="284"/>
        <v>ATK</v>
      </c>
    </row>
    <row r="2761" spans="1:14">
      <c r="B2761" s="268"/>
      <c r="C2761" s="289"/>
      <c r="D2761" s="500">
        <f t="shared" si="286"/>
        <v>0</v>
      </c>
      <c r="E2761" s="500"/>
      <c r="F2761" s="285"/>
      <c r="G2761" s="286"/>
      <c r="N2761" t="str">
        <f t="shared" si="284"/>
        <v>ATK</v>
      </c>
    </row>
    <row r="2762" spans="1:14">
      <c r="B2762" s="268"/>
      <c r="C2762" s="289"/>
      <c r="D2762" s="500">
        <f t="shared" si="286"/>
        <v>0</v>
      </c>
      <c r="E2762" s="500"/>
      <c r="F2762" s="285"/>
      <c r="G2762" s="286"/>
      <c r="N2762" t="str">
        <f t="shared" si="284"/>
        <v>ATK</v>
      </c>
    </row>
    <row r="2763" spans="1:14">
      <c r="B2763" s="501" t="s">
        <v>24</v>
      </c>
      <c r="C2763" s="501"/>
      <c r="D2763" s="501"/>
      <c r="E2763" s="501"/>
      <c r="F2763" s="276">
        <f>F2754+F2755-F2756</f>
        <v>0</v>
      </c>
      <c r="G2763" s="277">
        <f>G2754+G2755-G2756</f>
        <v>0</v>
      </c>
      <c r="N2763" t="str">
        <f t="shared" si="284"/>
        <v>ATK</v>
      </c>
    </row>
    <row r="2764" spans="1:14">
      <c r="N2764" t="str">
        <f t="shared" si="284"/>
        <v>ATK</v>
      </c>
    </row>
    <row r="2765" spans="1:14">
      <c r="N2765" t="str">
        <f t="shared" si="284"/>
        <v>ATK</v>
      </c>
    </row>
    <row r="2766" spans="1:14">
      <c r="B2766" s="502" t="s">
        <v>0</v>
      </c>
      <c r="C2766" s="502"/>
      <c r="D2766" s="502"/>
      <c r="E2766" s="502"/>
      <c r="F2766" s="502"/>
      <c r="G2766" s="502"/>
      <c r="N2766" t="str">
        <f t="shared" si="284"/>
        <v>ATK</v>
      </c>
    </row>
    <row r="2767" spans="1:14">
      <c r="N2767" t="str">
        <f t="shared" si="284"/>
        <v>ATK</v>
      </c>
    </row>
    <row r="2768" spans="1:14">
      <c r="A2768" s="250">
        <v>76</v>
      </c>
      <c r="B2768" s="252" t="s">
        <v>1</v>
      </c>
      <c r="C2768" s="253" t="str">
        <f>April!B16</f>
        <v>Kertas NCR A4</v>
      </c>
      <c r="G2768" s="253"/>
      <c r="N2768" t="s">
        <v>525</v>
      </c>
    </row>
    <row r="2769" spans="2:14">
      <c r="B2769" s="252" t="s">
        <v>43</v>
      </c>
      <c r="C2769" s="308" t="s">
        <v>27</v>
      </c>
      <c r="G2769" s="253"/>
      <c r="N2769" t="str">
        <f t="shared" ref="N2769:N2800" si="287">N2768</f>
        <v>Kertas</v>
      </c>
    </row>
    <row r="2770" spans="2:14">
      <c r="G2770" s="253"/>
      <c r="N2770" t="str">
        <f t="shared" si="287"/>
        <v>Kertas</v>
      </c>
    </row>
    <row r="2771" spans="2:14" ht="15" customHeight="1">
      <c r="B2771" s="499" t="s">
        <v>5</v>
      </c>
      <c r="C2771" s="487" t="s">
        <v>6</v>
      </c>
      <c r="D2771" s="489" t="s">
        <v>7</v>
      </c>
      <c r="E2771" s="490"/>
      <c r="F2771" s="491"/>
      <c r="G2771" s="492" t="s">
        <v>8</v>
      </c>
      <c r="N2771" t="str">
        <f t="shared" si="287"/>
        <v>Kertas</v>
      </c>
    </row>
    <row r="2772" spans="2:14">
      <c r="B2772" s="499"/>
      <c r="C2772" s="488"/>
      <c r="D2772" s="254" t="s">
        <v>9</v>
      </c>
      <c r="E2772" s="254" t="s">
        <v>10</v>
      </c>
      <c r="F2772" s="254" t="s">
        <v>11</v>
      </c>
      <c r="G2772" s="492"/>
      <c r="N2772" t="str">
        <f t="shared" si="287"/>
        <v>Kertas</v>
      </c>
    </row>
    <row r="2773" spans="2:14">
      <c r="B2773" s="267">
        <v>46024</v>
      </c>
      <c r="C2773" s="257">
        <v>36000</v>
      </c>
      <c r="D2773" s="258">
        <v>12</v>
      </c>
      <c r="E2773" s="258"/>
      <c r="F2773" s="258"/>
      <c r="G2773" s="257">
        <f>C2773*D2773</f>
        <v>432000</v>
      </c>
      <c r="N2773" t="str">
        <f t="shared" si="287"/>
        <v>Kertas</v>
      </c>
    </row>
    <row r="2774" spans="2:14">
      <c r="B2774" s="428">
        <v>46081</v>
      </c>
      <c r="C2774" s="257">
        <v>79920</v>
      </c>
      <c r="D2774" s="258">
        <v>3</v>
      </c>
      <c r="E2774" s="258">
        <v>3</v>
      </c>
      <c r="F2774" s="258"/>
      <c r="G2774" s="257">
        <f>C2774*D2774</f>
        <v>239760</v>
      </c>
      <c r="N2774" t="str">
        <f t="shared" si="287"/>
        <v>Kertas</v>
      </c>
    </row>
    <row r="2775" spans="2:14">
      <c r="B2775" s="449"/>
      <c r="C2775" s="421"/>
      <c r="D2775" s="419"/>
      <c r="E2775" s="303"/>
      <c r="F2775" s="258"/>
      <c r="G2775" s="257">
        <f>C2775*D2775</f>
        <v>0</v>
      </c>
      <c r="N2775" t="str">
        <f t="shared" si="287"/>
        <v>Kertas</v>
      </c>
    </row>
    <row r="2776" spans="2:14">
      <c r="B2776" s="438"/>
      <c r="C2776" s="421"/>
      <c r="D2776" s="418"/>
      <c r="E2776" s="258"/>
      <c r="F2776" s="258"/>
      <c r="G2776" s="257">
        <f t="shared" ref="G2776:G2783" si="288">C2776*D2776</f>
        <v>0</v>
      </c>
      <c r="N2776" t="str">
        <f t="shared" si="287"/>
        <v>Kertas</v>
      </c>
    </row>
    <row r="2777" spans="2:14">
      <c r="B2777" s="451"/>
      <c r="C2777" s="421"/>
      <c r="D2777" s="418"/>
      <c r="E2777" s="258"/>
      <c r="F2777" s="258"/>
      <c r="G2777" s="257">
        <f t="shared" si="288"/>
        <v>0</v>
      </c>
      <c r="N2777" t="str">
        <f t="shared" si="287"/>
        <v>Kertas</v>
      </c>
    </row>
    <row r="2778" spans="2:14">
      <c r="B2778" s="438"/>
      <c r="C2778" s="421"/>
      <c r="D2778" s="419"/>
      <c r="E2778" s="258"/>
      <c r="F2778" s="268"/>
      <c r="G2778" s="257">
        <f t="shared" si="288"/>
        <v>0</v>
      </c>
      <c r="N2778" t="str">
        <f t="shared" si="287"/>
        <v>Kertas</v>
      </c>
    </row>
    <row r="2779" spans="2:14">
      <c r="B2779" s="438"/>
      <c r="C2779" s="423"/>
      <c r="D2779" s="419"/>
      <c r="E2779" s="258"/>
      <c r="F2779" s="268"/>
      <c r="G2779" s="257">
        <f t="shared" si="288"/>
        <v>0</v>
      </c>
      <c r="N2779" t="str">
        <f t="shared" si="287"/>
        <v>Kertas</v>
      </c>
    </row>
    <row r="2780" spans="2:14">
      <c r="B2780" s="438"/>
      <c r="C2780" s="421"/>
      <c r="D2780" s="419"/>
      <c r="E2780" s="258"/>
      <c r="F2780" s="268"/>
      <c r="G2780" s="257">
        <f t="shared" si="288"/>
        <v>0</v>
      </c>
      <c r="N2780" t="str">
        <f t="shared" si="287"/>
        <v>Kertas</v>
      </c>
    </row>
    <row r="2781" spans="2:14">
      <c r="B2781" s="449"/>
      <c r="C2781" s="421"/>
      <c r="D2781" s="419"/>
      <c r="E2781" s="303"/>
      <c r="F2781" s="268"/>
      <c r="G2781" s="257">
        <f t="shared" si="288"/>
        <v>0</v>
      </c>
      <c r="N2781" t="str">
        <f t="shared" si="287"/>
        <v>Kertas</v>
      </c>
    </row>
    <row r="2782" spans="2:14">
      <c r="B2782" s="311"/>
      <c r="C2782" s="83"/>
      <c r="D2782" s="303"/>
      <c r="E2782" s="303"/>
      <c r="F2782" s="268"/>
      <c r="G2782" s="289">
        <f t="shared" si="288"/>
        <v>0</v>
      </c>
      <c r="N2782" t="str">
        <f t="shared" si="287"/>
        <v>Kertas</v>
      </c>
    </row>
    <row r="2783" spans="2:14">
      <c r="B2783" s="311"/>
      <c r="C2783" s="96"/>
      <c r="D2783" s="303"/>
      <c r="E2783" s="303"/>
      <c r="F2783" s="268"/>
      <c r="G2783" s="289">
        <f t="shared" si="288"/>
        <v>0</v>
      </c>
      <c r="N2783" t="str">
        <f t="shared" si="287"/>
        <v>Kertas</v>
      </c>
    </row>
    <row r="2784" spans="2:14">
      <c r="B2784" s="493" t="s">
        <v>16</v>
      </c>
      <c r="C2784" s="494"/>
      <c r="D2784" s="276">
        <f>SUM(D2773:D2783)</f>
        <v>15</v>
      </c>
      <c r="E2784" s="276">
        <f>SUM(E2776:E2783)</f>
        <v>0</v>
      </c>
      <c r="F2784" s="276">
        <f>D2784-E2784</f>
        <v>15</v>
      </c>
      <c r="G2784" s="277">
        <f>SUM(G2773:G2783)</f>
        <v>671760</v>
      </c>
      <c r="N2784" t="str">
        <f t="shared" si="287"/>
        <v>Kertas</v>
      </c>
    </row>
    <row r="2785" spans="2:14">
      <c r="N2785" t="str">
        <f t="shared" si="287"/>
        <v>Kertas</v>
      </c>
    </row>
    <row r="2786" spans="2:14">
      <c r="B2786" s="493" t="s">
        <v>18</v>
      </c>
      <c r="C2786" s="495"/>
      <c r="D2786" s="495"/>
      <c r="E2786" s="494"/>
      <c r="F2786" s="276" t="s">
        <v>19</v>
      </c>
      <c r="G2786" s="279" t="s">
        <v>20</v>
      </c>
      <c r="N2786" t="str">
        <f t="shared" si="287"/>
        <v>Kertas</v>
      </c>
    </row>
    <row r="2787" spans="2:14">
      <c r="B2787" s="496" t="str">
        <f>B2754</f>
        <v>Saldo Awal 2  Jan 2026</v>
      </c>
      <c r="C2787" s="497"/>
      <c r="D2787" s="497"/>
      <c r="E2787" s="498"/>
      <c r="F2787" s="276">
        <f>D2773</f>
        <v>12</v>
      </c>
      <c r="G2787" s="277">
        <f>G2773</f>
        <v>432000</v>
      </c>
      <c r="H2787" s="84">
        <v>2</v>
      </c>
      <c r="I2787" s="89" t="s">
        <v>12</v>
      </c>
      <c r="N2787" t="str">
        <f t="shared" si="287"/>
        <v>Kertas</v>
      </c>
    </row>
    <row r="2788" spans="2:14">
      <c r="B2788" s="496" t="s">
        <v>317</v>
      </c>
      <c r="C2788" s="497"/>
      <c r="D2788" s="497"/>
      <c r="E2788" s="498"/>
      <c r="F2788" s="276">
        <f>D2784-F2787</f>
        <v>3</v>
      </c>
      <c r="G2788" s="277">
        <f>G2784-G2787</f>
        <v>239760</v>
      </c>
      <c r="H2788" s="85">
        <v>0</v>
      </c>
      <c r="I2788" s="89" t="s">
        <v>13</v>
      </c>
      <c r="N2788" t="str">
        <f t="shared" si="287"/>
        <v>Kertas</v>
      </c>
    </row>
    <row r="2789" spans="2:14">
      <c r="B2789" s="496" t="str">
        <f>B2756</f>
        <v>Saldo Akhir 31 Maret 2026</v>
      </c>
      <c r="C2789" s="497"/>
      <c r="D2789" s="497"/>
      <c r="E2789" s="498"/>
      <c r="F2789" s="280">
        <f>SUM(B2792:B2795)</f>
        <v>15</v>
      </c>
      <c r="G2789" s="281">
        <f>SUM(D2792:E2795)</f>
        <v>540000</v>
      </c>
      <c r="N2789" t="str">
        <f t="shared" si="287"/>
        <v>Kertas</v>
      </c>
    </row>
    <row r="2790" spans="2:14">
      <c r="B2790" s="282" t="s">
        <v>465</v>
      </c>
      <c r="C2790" s="283"/>
      <c r="D2790" s="283"/>
      <c r="E2790" s="284"/>
      <c r="F2790" s="285"/>
      <c r="G2790" s="286"/>
      <c r="N2790" t="str">
        <f t="shared" si="287"/>
        <v>Kertas</v>
      </c>
    </row>
    <row r="2791" spans="2:14" ht="30">
      <c r="B2791" s="255" t="s">
        <v>22</v>
      </c>
      <c r="C2791" s="254" t="s">
        <v>23</v>
      </c>
      <c r="D2791" s="499" t="s">
        <v>20</v>
      </c>
      <c r="E2791" s="499"/>
      <c r="F2791" s="287"/>
      <c r="G2791" s="288"/>
      <c r="N2791" t="str">
        <f t="shared" si="287"/>
        <v>Kertas</v>
      </c>
    </row>
    <row r="2792" spans="2:14">
      <c r="B2792" s="268">
        <f>F2784</f>
        <v>15</v>
      </c>
      <c r="C2792" s="257">
        <v>36000</v>
      </c>
      <c r="D2792" s="500">
        <f>B2792*C2792</f>
        <v>540000</v>
      </c>
      <c r="E2792" s="500"/>
      <c r="F2792" s="285"/>
      <c r="G2792" s="286"/>
      <c r="N2792" t="str">
        <f t="shared" si="287"/>
        <v>Kertas</v>
      </c>
    </row>
    <row r="2793" spans="2:14">
      <c r="B2793" s="268"/>
      <c r="C2793" s="289"/>
      <c r="D2793" s="500">
        <f t="shared" ref="D2793:D2795" si="289">B2793*C2793</f>
        <v>0</v>
      </c>
      <c r="E2793" s="500"/>
      <c r="F2793" s="285"/>
      <c r="G2793" s="286"/>
      <c r="N2793" t="str">
        <f t="shared" si="287"/>
        <v>Kertas</v>
      </c>
    </row>
    <row r="2794" spans="2:14">
      <c r="B2794" s="268"/>
      <c r="C2794" s="289"/>
      <c r="D2794" s="500">
        <f t="shared" si="289"/>
        <v>0</v>
      </c>
      <c r="E2794" s="500"/>
      <c r="F2794" s="285"/>
      <c r="G2794" s="286"/>
      <c r="N2794" t="str">
        <f t="shared" si="287"/>
        <v>Kertas</v>
      </c>
    </row>
    <row r="2795" spans="2:14">
      <c r="B2795" s="268"/>
      <c r="C2795" s="289"/>
      <c r="D2795" s="500">
        <f t="shared" si="289"/>
        <v>0</v>
      </c>
      <c r="E2795" s="500"/>
      <c r="F2795" s="285"/>
      <c r="G2795" s="286"/>
      <c r="N2795" t="str">
        <f t="shared" si="287"/>
        <v>Kertas</v>
      </c>
    </row>
    <row r="2796" spans="2:14">
      <c r="B2796" s="501" t="s">
        <v>24</v>
      </c>
      <c r="C2796" s="501"/>
      <c r="D2796" s="501"/>
      <c r="E2796" s="501"/>
      <c r="F2796" s="276">
        <f>F2787+F2788-F2789</f>
        <v>0</v>
      </c>
      <c r="G2796" s="277">
        <f>G2787+G2788-G2789</f>
        <v>131760</v>
      </c>
      <c r="N2796" t="str">
        <f t="shared" si="287"/>
        <v>Kertas</v>
      </c>
    </row>
    <row r="2797" spans="2:14">
      <c r="N2797" t="str">
        <f t="shared" si="287"/>
        <v>Kertas</v>
      </c>
    </row>
    <row r="2798" spans="2:14">
      <c r="N2798" t="str">
        <f t="shared" si="287"/>
        <v>Kertas</v>
      </c>
    </row>
    <row r="2799" spans="2:14">
      <c r="B2799" s="502" t="s">
        <v>0</v>
      </c>
      <c r="C2799" s="502"/>
      <c r="D2799" s="502"/>
      <c r="E2799" s="502"/>
      <c r="F2799" s="502"/>
      <c r="G2799" s="502"/>
      <c r="N2799" t="str">
        <f t="shared" si="287"/>
        <v>Kertas</v>
      </c>
    </row>
    <row r="2800" spans="2:14">
      <c r="N2800" t="str">
        <f t="shared" si="287"/>
        <v>Kertas</v>
      </c>
    </row>
    <row r="2801" spans="1:14">
      <c r="A2801" s="250">
        <v>60</v>
      </c>
      <c r="B2801" s="252" t="s">
        <v>1</v>
      </c>
      <c r="C2801" s="253" t="str">
        <f>'Rekap Master'!B86</f>
        <v>Buku tulis 38 lbr</v>
      </c>
      <c r="G2801" s="253"/>
      <c r="N2801" t="s">
        <v>524</v>
      </c>
    </row>
    <row r="2802" spans="1:14">
      <c r="B2802" s="252" t="s">
        <v>44</v>
      </c>
      <c r="C2802" s="308" t="s">
        <v>27</v>
      </c>
      <c r="G2802" s="253"/>
      <c r="N2802" t="str">
        <f t="shared" ref="N2802:N2832" si="290">N2801</f>
        <v>ATK</v>
      </c>
    </row>
    <row r="2803" spans="1:14">
      <c r="G2803" s="253"/>
      <c r="N2803" t="str">
        <f t="shared" si="290"/>
        <v>ATK</v>
      </c>
    </row>
    <row r="2804" spans="1:14" ht="15" customHeight="1">
      <c r="B2804" s="499" t="s">
        <v>5</v>
      </c>
      <c r="C2804" s="487" t="s">
        <v>6</v>
      </c>
      <c r="D2804" s="489" t="s">
        <v>7</v>
      </c>
      <c r="E2804" s="490"/>
      <c r="F2804" s="491"/>
      <c r="G2804" s="492" t="s">
        <v>8</v>
      </c>
      <c r="N2804" t="str">
        <f t="shared" si="290"/>
        <v>ATK</v>
      </c>
    </row>
    <row r="2805" spans="1:14">
      <c r="B2805" s="499"/>
      <c r="C2805" s="488"/>
      <c r="D2805" s="254" t="s">
        <v>9</v>
      </c>
      <c r="E2805" s="254" t="s">
        <v>10</v>
      </c>
      <c r="F2805" s="254" t="s">
        <v>11</v>
      </c>
      <c r="G2805" s="492"/>
      <c r="N2805" t="str">
        <f t="shared" si="290"/>
        <v>ATK</v>
      </c>
    </row>
    <row r="2806" spans="1:14">
      <c r="B2806" s="267">
        <v>45659</v>
      </c>
      <c r="C2806" s="257">
        <v>5550</v>
      </c>
      <c r="D2806" s="258">
        <v>10</v>
      </c>
      <c r="E2806" s="258"/>
      <c r="F2806" s="258">
        <f>D2806-E2806</f>
        <v>10</v>
      </c>
      <c r="G2806" s="257">
        <f>C2806*D2806</f>
        <v>55500</v>
      </c>
      <c r="N2806" t="str">
        <f t="shared" si="290"/>
        <v>ATK</v>
      </c>
    </row>
    <row r="2807" spans="1:14">
      <c r="B2807" s="267"/>
      <c r="C2807" s="257"/>
      <c r="D2807" s="271"/>
      <c r="E2807" s="258"/>
      <c r="F2807" s="301"/>
      <c r="G2807" s="289">
        <f>C2807*D2807</f>
        <v>0</v>
      </c>
      <c r="N2807" t="str">
        <f t="shared" si="290"/>
        <v>ATK</v>
      </c>
    </row>
    <row r="2808" spans="1:14">
      <c r="B2808" s="267"/>
      <c r="C2808" s="257"/>
      <c r="D2808" s="258"/>
      <c r="E2808" s="258"/>
      <c r="F2808" s="258"/>
      <c r="G2808" s="257">
        <f>C2808*D2808</f>
        <v>0</v>
      </c>
      <c r="N2808" t="str">
        <f t="shared" si="290"/>
        <v>ATK</v>
      </c>
    </row>
    <row r="2809" spans="1:14">
      <c r="B2809" s="267"/>
      <c r="C2809" s="83"/>
      <c r="D2809" s="303"/>
      <c r="E2809" s="258"/>
      <c r="F2809" s="301"/>
      <c r="G2809" s="289">
        <f t="shared" ref="G2809:G2815" si="291">C2809*D2809</f>
        <v>0</v>
      </c>
      <c r="N2809" t="str">
        <f t="shared" si="290"/>
        <v>ATK</v>
      </c>
    </row>
    <row r="2810" spans="1:14">
      <c r="B2810" s="267"/>
      <c r="C2810" s="257"/>
      <c r="D2810" s="258"/>
      <c r="E2810" s="258"/>
      <c r="F2810" s="301"/>
      <c r="G2810" s="289">
        <f t="shared" si="291"/>
        <v>0</v>
      </c>
      <c r="H2810" s="84">
        <v>10</v>
      </c>
      <c r="I2810" s="89" t="s">
        <v>12</v>
      </c>
      <c r="N2810" t="str">
        <f t="shared" si="290"/>
        <v>ATK</v>
      </c>
    </row>
    <row r="2811" spans="1:14">
      <c r="B2811" s="302"/>
      <c r="C2811" s="96"/>
      <c r="D2811" s="303"/>
      <c r="E2811" s="303"/>
      <c r="F2811" s="301"/>
      <c r="G2811" s="289">
        <f t="shared" si="291"/>
        <v>0</v>
      </c>
      <c r="H2811" s="85">
        <v>0</v>
      </c>
      <c r="I2811" s="89" t="s">
        <v>13</v>
      </c>
      <c r="N2811" t="str">
        <f t="shared" si="290"/>
        <v>ATK</v>
      </c>
    </row>
    <row r="2812" spans="1:14">
      <c r="B2812" s="302"/>
      <c r="C2812" s="257"/>
      <c r="D2812" s="271"/>
      <c r="E2812" s="258"/>
      <c r="F2812" s="301"/>
      <c r="G2812" s="257">
        <f t="shared" si="291"/>
        <v>0</v>
      </c>
      <c r="H2812" s="94">
        <v>0</v>
      </c>
      <c r="I2812" s="89" t="s">
        <v>14</v>
      </c>
      <c r="N2812" t="str">
        <f t="shared" si="290"/>
        <v>ATK</v>
      </c>
    </row>
    <row r="2813" spans="1:14">
      <c r="B2813" s="256"/>
      <c r="C2813" s="257"/>
      <c r="D2813" s="271"/>
      <c r="E2813" s="258"/>
      <c r="F2813" s="301"/>
      <c r="G2813" s="257"/>
      <c r="H2813" s="94"/>
      <c r="I2813" s="89"/>
      <c r="N2813" t="str">
        <f t="shared" si="290"/>
        <v>ATK</v>
      </c>
    </row>
    <row r="2814" spans="1:14">
      <c r="B2814" s="256"/>
      <c r="C2814" s="257"/>
      <c r="D2814" s="271"/>
      <c r="E2814" s="258"/>
      <c r="F2814" s="301"/>
      <c r="G2814" s="257"/>
      <c r="H2814" s="94"/>
      <c r="I2814" s="89"/>
      <c r="N2814" t="str">
        <f t="shared" si="290"/>
        <v>ATK</v>
      </c>
    </row>
    <row r="2815" spans="1:14">
      <c r="B2815" s="311"/>
      <c r="C2815" s="96"/>
      <c r="D2815" s="303"/>
      <c r="E2815" s="303"/>
      <c r="F2815" s="301">
        <f t="shared" ref="F2815" si="292">F2814+D2815-E2815</f>
        <v>0</v>
      </c>
      <c r="G2815" s="289">
        <f t="shared" si="291"/>
        <v>0</v>
      </c>
      <c r="H2815" s="87">
        <v>0</v>
      </c>
      <c r="I2815" s="89" t="s">
        <v>15</v>
      </c>
      <c r="N2815" t="str">
        <f t="shared" si="290"/>
        <v>ATK</v>
      </c>
    </row>
    <row r="2816" spans="1:14">
      <c r="B2816" s="493" t="s">
        <v>16</v>
      </c>
      <c r="C2816" s="494"/>
      <c r="D2816" s="276">
        <f>SUM(D2806:D2813)</f>
        <v>10</v>
      </c>
      <c r="E2816" s="276">
        <f>SUM(E2807:E2815)</f>
        <v>0</v>
      </c>
      <c r="F2816" s="301">
        <f>D2816-E2816</f>
        <v>10</v>
      </c>
      <c r="G2816" s="277">
        <f>SUM(G2806:G2815)</f>
        <v>55500</v>
      </c>
      <c r="N2816" t="str">
        <f t="shared" si="290"/>
        <v>ATK</v>
      </c>
    </row>
    <row r="2817" spans="2:14">
      <c r="N2817" t="str">
        <f t="shared" si="290"/>
        <v>ATK</v>
      </c>
    </row>
    <row r="2818" spans="2:14">
      <c r="B2818" s="493" t="s">
        <v>18</v>
      </c>
      <c r="C2818" s="495"/>
      <c r="D2818" s="495"/>
      <c r="E2818" s="494"/>
      <c r="F2818" s="276" t="s">
        <v>19</v>
      </c>
      <c r="G2818" s="279" t="s">
        <v>20</v>
      </c>
      <c r="N2818" t="str">
        <f t="shared" si="290"/>
        <v>ATK</v>
      </c>
    </row>
    <row r="2819" spans="2:14">
      <c r="B2819" s="496" t="str">
        <f>B2787</f>
        <v>Saldo Awal 2  Jan 2026</v>
      </c>
      <c r="C2819" s="497"/>
      <c r="D2819" s="497"/>
      <c r="E2819" s="498"/>
      <c r="F2819" s="276">
        <f>D2806</f>
        <v>10</v>
      </c>
      <c r="G2819" s="277">
        <f>G2806</f>
        <v>55500</v>
      </c>
      <c r="N2819" t="str">
        <f t="shared" si="290"/>
        <v>ATK</v>
      </c>
    </row>
    <row r="2820" spans="2:14">
      <c r="B2820" s="496" t="s">
        <v>317</v>
      </c>
      <c r="C2820" s="497"/>
      <c r="D2820" s="497"/>
      <c r="E2820" s="498"/>
      <c r="F2820" s="276">
        <f>D2816-F2819</f>
        <v>0</v>
      </c>
      <c r="G2820" s="277">
        <f>G2816-G2819</f>
        <v>0</v>
      </c>
      <c r="N2820" t="str">
        <f t="shared" si="290"/>
        <v>ATK</v>
      </c>
    </row>
    <row r="2821" spans="2:14">
      <c r="B2821" s="496" t="str">
        <f>B2789</f>
        <v>Saldo Akhir 31 Maret 2026</v>
      </c>
      <c r="C2821" s="497"/>
      <c r="D2821" s="497"/>
      <c r="E2821" s="498"/>
      <c r="F2821" s="280">
        <f>SUM(B2824:B2827)</f>
        <v>10</v>
      </c>
      <c r="G2821" s="281">
        <f>SUM(D2824:E2827)</f>
        <v>55500</v>
      </c>
      <c r="N2821" t="str">
        <f t="shared" si="290"/>
        <v>ATK</v>
      </c>
    </row>
    <row r="2822" spans="2:14">
      <c r="B2822" s="282" t="s">
        <v>465</v>
      </c>
      <c r="C2822" s="283"/>
      <c r="D2822" s="283"/>
      <c r="E2822" s="284"/>
      <c r="F2822" s="285"/>
      <c r="G2822" s="286"/>
      <c r="N2822" t="str">
        <f t="shared" si="290"/>
        <v>ATK</v>
      </c>
    </row>
    <row r="2823" spans="2:14" ht="30">
      <c r="B2823" s="255" t="s">
        <v>22</v>
      </c>
      <c r="C2823" s="254" t="s">
        <v>23</v>
      </c>
      <c r="D2823" s="499" t="s">
        <v>20</v>
      </c>
      <c r="E2823" s="499"/>
      <c r="F2823" s="287"/>
      <c r="G2823" s="288"/>
      <c r="N2823" t="str">
        <f t="shared" si="290"/>
        <v>ATK</v>
      </c>
    </row>
    <row r="2824" spans="2:14">
      <c r="B2824" s="268">
        <f>F2816</f>
        <v>10</v>
      </c>
      <c r="C2824" s="257">
        <v>5550</v>
      </c>
      <c r="D2824" s="500">
        <f>B2824*C2824</f>
        <v>55500</v>
      </c>
      <c r="E2824" s="500"/>
      <c r="F2824" s="285"/>
      <c r="G2824" s="286"/>
      <c r="N2824" t="str">
        <f t="shared" si="290"/>
        <v>ATK</v>
      </c>
    </row>
    <row r="2825" spans="2:14">
      <c r="B2825" s="268"/>
      <c r="C2825" s="289"/>
      <c r="D2825" s="500">
        <f t="shared" ref="D2825:D2827" si="293">B2825*C2825</f>
        <v>0</v>
      </c>
      <c r="E2825" s="500"/>
      <c r="F2825" s="285"/>
      <c r="G2825" s="286"/>
      <c r="N2825" t="str">
        <f t="shared" si="290"/>
        <v>ATK</v>
      </c>
    </row>
    <row r="2826" spans="2:14">
      <c r="B2826" s="268"/>
      <c r="C2826" s="289"/>
      <c r="D2826" s="500">
        <f t="shared" si="293"/>
        <v>0</v>
      </c>
      <c r="E2826" s="500"/>
      <c r="F2826" s="285"/>
      <c r="G2826" s="286"/>
      <c r="N2826" t="str">
        <f t="shared" si="290"/>
        <v>ATK</v>
      </c>
    </row>
    <row r="2827" spans="2:14">
      <c r="B2827" s="268"/>
      <c r="C2827" s="289"/>
      <c r="D2827" s="500">
        <f t="shared" si="293"/>
        <v>0</v>
      </c>
      <c r="E2827" s="500"/>
      <c r="F2827" s="285"/>
      <c r="G2827" s="286"/>
      <c r="N2827" t="str">
        <f t="shared" si="290"/>
        <v>ATK</v>
      </c>
    </row>
    <row r="2828" spans="2:14">
      <c r="B2828" s="501" t="s">
        <v>24</v>
      </c>
      <c r="C2828" s="501"/>
      <c r="D2828" s="501"/>
      <c r="E2828" s="501"/>
      <c r="F2828" s="276">
        <f>F2819+F2820-F2821</f>
        <v>0</v>
      </c>
      <c r="G2828" s="277">
        <f>G2819+G2820-G2821</f>
        <v>0</v>
      </c>
      <c r="N2828" t="str">
        <f t="shared" si="290"/>
        <v>ATK</v>
      </c>
    </row>
    <row r="2829" spans="2:14">
      <c r="N2829" t="str">
        <f t="shared" si="290"/>
        <v>ATK</v>
      </c>
    </row>
    <row r="2830" spans="2:14">
      <c r="N2830" t="str">
        <f t="shared" si="290"/>
        <v>ATK</v>
      </c>
    </row>
    <row r="2831" spans="2:14">
      <c r="B2831" s="502" t="s">
        <v>0</v>
      </c>
      <c r="C2831" s="502"/>
      <c r="D2831" s="502"/>
      <c r="E2831" s="502"/>
      <c r="F2831" s="502"/>
      <c r="G2831" s="502"/>
      <c r="N2831" t="str">
        <f t="shared" si="290"/>
        <v>ATK</v>
      </c>
    </row>
    <row r="2832" spans="2:14">
      <c r="N2832" t="str">
        <f t="shared" si="290"/>
        <v>ATK</v>
      </c>
    </row>
    <row r="2833" spans="1:14">
      <c r="A2833" s="250">
        <v>78</v>
      </c>
      <c r="B2833" s="252" t="s">
        <v>1</v>
      </c>
      <c r="C2833" s="253" t="e">
        <f>#REF!</f>
        <v>#REF!</v>
      </c>
      <c r="G2833" s="253"/>
      <c r="N2833" t="s">
        <v>524</v>
      </c>
    </row>
    <row r="2834" spans="1:14">
      <c r="B2834" s="252" t="s">
        <v>45</v>
      </c>
      <c r="C2834" s="308" t="s">
        <v>25</v>
      </c>
      <c r="G2834" s="253"/>
      <c r="N2834" t="str">
        <f t="shared" ref="N2834:N2862" si="294">N2833</f>
        <v>ATK</v>
      </c>
    </row>
    <row r="2835" spans="1:14">
      <c r="G2835" s="253"/>
      <c r="N2835" t="str">
        <f t="shared" si="294"/>
        <v>ATK</v>
      </c>
    </row>
    <row r="2836" spans="1:14" ht="15" customHeight="1">
      <c r="B2836" s="499" t="s">
        <v>5</v>
      </c>
      <c r="C2836" s="487" t="s">
        <v>6</v>
      </c>
      <c r="D2836" s="489" t="s">
        <v>7</v>
      </c>
      <c r="E2836" s="490"/>
      <c r="F2836" s="491"/>
      <c r="G2836" s="492" t="s">
        <v>8</v>
      </c>
      <c r="N2836" t="str">
        <f t="shared" si="294"/>
        <v>ATK</v>
      </c>
    </row>
    <row r="2837" spans="1:14">
      <c r="B2837" s="499"/>
      <c r="C2837" s="488"/>
      <c r="D2837" s="254" t="s">
        <v>9</v>
      </c>
      <c r="E2837" s="254" t="s">
        <v>10</v>
      </c>
      <c r="F2837" s="254" t="s">
        <v>11</v>
      </c>
      <c r="G2837" s="492"/>
      <c r="N2837" t="str">
        <f t="shared" si="294"/>
        <v>ATK</v>
      </c>
    </row>
    <row r="2838" spans="1:14">
      <c r="B2838" s="267">
        <v>46024</v>
      </c>
      <c r="C2838" s="257"/>
      <c r="D2838" s="258"/>
      <c r="E2838" s="258"/>
      <c r="F2838" s="258">
        <f>D2838-E2838</f>
        <v>0</v>
      </c>
      <c r="G2838" s="257">
        <f>C2838*D2838</f>
        <v>0</v>
      </c>
      <c r="N2838" t="str">
        <f t="shared" si="294"/>
        <v>ATK</v>
      </c>
    </row>
    <row r="2839" spans="1:14">
      <c r="B2839" s="267"/>
      <c r="C2839" s="293"/>
      <c r="D2839" s="258"/>
      <c r="E2839" s="258"/>
      <c r="F2839" s="301"/>
      <c r="G2839" s="289">
        <f>C2839*D2839</f>
        <v>0</v>
      </c>
      <c r="N2839" t="str">
        <f t="shared" si="294"/>
        <v>ATK</v>
      </c>
    </row>
    <row r="2840" spans="1:14">
      <c r="B2840" s="256"/>
      <c r="C2840" s="257"/>
      <c r="D2840" s="271"/>
      <c r="E2840" s="258"/>
      <c r="F2840" s="301"/>
      <c r="G2840" s="289">
        <f>C2840*D2840</f>
        <v>0</v>
      </c>
      <c r="N2840" t="str">
        <f t="shared" si="294"/>
        <v>ATK</v>
      </c>
    </row>
    <row r="2841" spans="1:14">
      <c r="B2841" s="267"/>
      <c r="C2841" s="257"/>
      <c r="D2841" s="271"/>
      <c r="E2841" s="258"/>
      <c r="F2841" s="301"/>
      <c r="G2841" s="289">
        <f t="shared" ref="G2841:G2845" si="295">C2841*D2841</f>
        <v>0</v>
      </c>
      <c r="N2841" t="str">
        <f t="shared" si="294"/>
        <v>ATK</v>
      </c>
    </row>
    <row r="2842" spans="1:14">
      <c r="B2842" s="256"/>
      <c r="C2842" s="257"/>
      <c r="D2842" s="271"/>
      <c r="E2842" s="258"/>
      <c r="F2842" s="301"/>
      <c r="G2842" s="289">
        <f t="shared" si="295"/>
        <v>0</v>
      </c>
      <c r="N2842" t="str">
        <f t="shared" si="294"/>
        <v>ATK</v>
      </c>
    </row>
    <row r="2843" spans="1:14">
      <c r="B2843" s="311"/>
      <c r="C2843" s="96"/>
      <c r="D2843" s="303"/>
      <c r="E2843" s="303"/>
      <c r="F2843" s="268"/>
      <c r="G2843" s="289">
        <f t="shared" si="295"/>
        <v>0</v>
      </c>
      <c r="N2843" t="str">
        <f t="shared" si="294"/>
        <v>ATK</v>
      </c>
    </row>
    <row r="2844" spans="1:14">
      <c r="B2844" s="311"/>
      <c r="C2844" s="83"/>
      <c r="D2844" s="303"/>
      <c r="E2844" s="303"/>
      <c r="F2844" s="268">
        <f>D2844+F2843-E2844</f>
        <v>0</v>
      </c>
      <c r="G2844" s="289">
        <f t="shared" si="295"/>
        <v>0</v>
      </c>
      <c r="N2844" t="str">
        <f t="shared" si="294"/>
        <v>ATK</v>
      </c>
    </row>
    <row r="2845" spans="1:14">
      <c r="B2845" s="311"/>
      <c r="C2845" s="96"/>
      <c r="D2845" s="303"/>
      <c r="E2845" s="303"/>
      <c r="F2845" s="268">
        <f>D2845+F2844-E2845</f>
        <v>0</v>
      </c>
      <c r="G2845" s="289">
        <f t="shared" si="295"/>
        <v>0</v>
      </c>
      <c r="N2845" t="str">
        <f t="shared" si="294"/>
        <v>ATK</v>
      </c>
    </row>
    <row r="2846" spans="1:14">
      <c r="B2846" s="493" t="s">
        <v>16</v>
      </c>
      <c r="C2846" s="494"/>
      <c r="D2846" s="276">
        <f>SUM(D2838:D2845)</f>
        <v>0</v>
      </c>
      <c r="E2846" s="276">
        <f>SUM(E2839:E2845)</f>
        <v>0</v>
      </c>
      <c r="F2846" s="276">
        <f>D2846-E2846</f>
        <v>0</v>
      </c>
      <c r="G2846" s="277">
        <f>SUM(G2838:G2845)</f>
        <v>0</v>
      </c>
      <c r="N2846" t="str">
        <f t="shared" si="294"/>
        <v>ATK</v>
      </c>
    </row>
    <row r="2847" spans="1:14">
      <c r="N2847" t="str">
        <f t="shared" si="294"/>
        <v>ATK</v>
      </c>
    </row>
    <row r="2848" spans="1:14">
      <c r="B2848" s="493" t="s">
        <v>18</v>
      </c>
      <c r="C2848" s="495"/>
      <c r="D2848" s="495"/>
      <c r="E2848" s="494"/>
      <c r="F2848" s="276" t="s">
        <v>19</v>
      </c>
      <c r="G2848" s="279" t="s">
        <v>20</v>
      </c>
      <c r="N2848" t="str">
        <f t="shared" si="294"/>
        <v>ATK</v>
      </c>
    </row>
    <row r="2849" spans="1:14">
      <c r="B2849" s="496" t="str">
        <f>B2819</f>
        <v>Saldo Awal 2  Jan 2026</v>
      </c>
      <c r="C2849" s="497"/>
      <c r="D2849" s="497"/>
      <c r="E2849" s="498"/>
      <c r="F2849" s="276">
        <f>D2838</f>
        <v>0</v>
      </c>
      <c r="G2849" s="277">
        <f>G2838</f>
        <v>0</v>
      </c>
      <c r="N2849" t="str">
        <f t="shared" si="294"/>
        <v>ATK</v>
      </c>
    </row>
    <row r="2850" spans="1:14">
      <c r="B2850" s="496" t="s">
        <v>317</v>
      </c>
      <c r="C2850" s="497"/>
      <c r="D2850" s="497"/>
      <c r="E2850" s="498"/>
      <c r="F2850" s="276">
        <f>D2846-F2849</f>
        <v>0</v>
      </c>
      <c r="G2850" s="277">
        <f>G2846-G2849</f>
        <v>0</v>
      </c>
      <c r="N2850" t="str">
        <f t="shared" si="294"/>
        <v>ATK</v>
      </c>
    </row>
    <row r="2851" spans="1:14">
      <c r="B2851" s="496" t="str">
        <f>B2821</f>
        <v>Saldo Akhir 31 Maret 2026</v>
      </c>
      <c r="C2851" s="497"/>
      <c r="D2851" s="497"/>
      <c r="E2851" s="498"/>
      <c r="F2851" s="280">
        <f>SUM(B2854:B2857)</f>
        <v>0</v>
      </c>
      <c r="G2851" s="281">
        <f>SUM(D2854:E2857)</f>
        <v>0</v>
      </c>
      <c r="N2851" t="str">
        <f t="shared" si="294"/>
        <v>ATK</v>
      </c>
    </row>
    <row r="2852" spans="1:14">
      <c r="B2852" s="282" t="s">
        <v>465</v>
      </c>
      <c r="C2852" s="283"/>
      <c r="D2852" s="283"/>
      <c r="E2852" s="284"/>
      <c r="F2852" s="285"/>
      <c r="G2852" s="286"/>
      <c r="N2852" t="str">
        <f t="shared" si="294"/>
        <v>ATK</v>
      </c>
    </row>
    <row r="2853" spans="1:14" ht="30">
      <c r="B2853" s="255" t="s">
        <v>22</v>
      </c>
      <c r="C2853" s="254" t="s">
        <v>23</v>
      </c>
      <c r="D2853" s="499" t="s">
        <v>20</v>
      </c>
      <c r="E2853" s="499"/>
      <c r="F2853" s="287"/>
      <c r="G2853" s="288"/>
      <c r="N2853" t="str">
        <f t="shared" si="294"/>
        <v>ATK</v>
      </c>
    </row>
    <row r="2854" spans="1:14">
      <c r="B2854" s="268"/>
      <c r="C2854" s="289"/>
      <c r="D2854" s="500">
        <f>B2854*C2854</f>
        <v>0</v>
      </c>
      <c r="E2854" s="500"/>
      <c r="F2854" s="285"/>
      <c r="G2854" s="286"/>
      <c r="N2854" t="str">
        <f t="shared" si="294"/>
        <v>ATK</v>
      </c>
    </row>
    <row r="2855" spans="1:14">
      <c r="B2855" s="268"/>
      <c r="C2855" s="289"/>
      <c r="D2855" s="500">
        <f t="shared" ref="D2855:D2857" si="296">B2855*C2855</f>
        <v>0</v>
      </c>
      <c r="E2855" s="500"/>
      <c r="F2855" s="285"/>
      <c r="G2855" s="286"/>
      <c r="N2855" t="str">
        <f t="shared" si="294"/>
        <v>ATK</v>
      </c>
    </row>
    <row r="2856" spans="1:14">
      <c r="B2856" s="268"/>
      <c r="C2856" s="289"/>
      <c r="D2856" s="500">
        <f t="shared" si="296"/>
        <v>0</v>
      </c>
      <c r="E2856" s="500"/>
      <c r="F2856" s="285"/>
      <c r="G2856" s="286"/>
      <c r="N2856" t="str">
        <f t="shared" si="294"/>
        <v>ATK</v>
      </c>
    </row>
    <row r="2857" spans="1:14">
      <c r="B2857" s="268"/>
      <c r="C2857" s="289"/>
      <c r="D2857" s="500">
        <f t="shared" si="296"/>
        <v>0</v>
      </c>
      <c r="E2857" s="500"/>
      <c r="F2857" s="285"/>
      <c r="G2857" s="286"/>
      <c r="N2857" t="str">
        <f t="shared" si="294"/>
        <v>ATK</v>
      </c>
    </row>
    <row r="2858" spans="1:14">
      <c r="B2858" s="501" t="s">
        <v>24</v>
      </c>
      <c r="C2858" s="501"/>
      <c r="D2858" s="501"/>
      <c r="E2858" s="501"/>
      <c r="F2858" s="276">
        <f>F2849+F2850-F2851</f>
        <v>0</v>
      </c>
      <c r="G2858" s="277">
        <f>G2849+G2850-G2851</f>
        <v>0</v>
      </c>
      <c r="N2858" t="str">
        <f t="shared" si="294"/>
        <v>ATK</v>
      </c>
    </row>
    <row r="2859" spans="1:14">
      <c r="N2859" t="str">
        <f t="shared" si="294"/>
        <v>ATK</v>
      </c>
    </row>
    <row r="2860" spans="1:14">
      <c r="N2860" t="str">
        <f t="shared" si="294"/>
        <v>ATK</v>
      </c>
    </row>
    <row r="2861" spans="1:14">
      <c r="B2861" s="502" t="s">
        <v>0</v>
      </c>
      <c r="C2861" s="502"/>
      <c r="D2861" s="502"/>
      <c r="E2861" s="502"/>
      <c r="F2861" s="502"/>
      <c r="G2861" s="502"/>
      <c r="N2861" t="str">
        <f t="shared" si="294"/>
        <v>ATK</v>
      </c>
    </row>
    <row r="2862" spans="1:14">
      <c r="N2862" t="str">
        <f t="shared" si="294"/>
        <v>ATK</v>
      </c>
    </row>
    <row r="2863" spans="1:14">
      <c r="A2863" s="250">
        <v>79</v>
      </c>
      <c r="B2863" s="252" t="s">
        <v>1</v>
      </c>
      <c r="C2863" s="253" t="str">
        <f>'Rekap Master'!B88</f>
        <v>Kertas foto/A4</v>
      </c>
      <c r="G2863" s="253"/>
      <c r="N2863" t="s">
        <v>525</v>
      </c>
    </row>
    <row r="2864" spans="1:14">
      <c r="B2864" s="252" t="s">
        <v>46</v>
      </c>
      <c r="C2864" s="308" t="s">
        <v>25</v>
      </c>
      <c r="G2864" s="253"/>
      <c r="N2864" t="str">
        <f t="shared" ref="N2864:N2892" si="297">N2863</f>
        <v>Kertas</v>
      </c>
    </row>
    <row r="2865" spans="2:14">
      <c r="G2865" s="253"/>
      <c r="N2865" t="str">
        <f t="shared" si="297"/>
        <v>Kertas</v>
      </c>
    </row>
    <row r="2866" spans="2:14" ht="15" customHeight="1">
      <c r="B2866" s="499" t="s">
        <v>5</v>
      </c>
      <c r="C2866" s="487" t="s">
        <v>6</v>
      </c>
      <c r="D2866" s="489" t="s">
        <v>7</v>
      </c>
      <c r="E2866" s="490"/>
      <c r="F2866" s="491"/>
      <c r="G2866" s="492" t="s">
        <v>8</v>
      </c>
      <c r="N2866" t="str">
        <f t="shared" si="297"/>
        <v>Kertas</v>
      </c>
    </row>
    <row r="2867" spans="2:14">
      <c r="B2867" s="499"/>
      <c r="C2867" s="488"/>
      <c r="D2867" s="254" t="s">
        <v>9</v>
      </c>
      <c r="E2867" s="254" t="s">
        <v>10</v>
      </c>
      <c r="F2867" s="254" t="s">
        <v>11</v>
      </c>
      <c r="G2867" s="492"/>
      <c r="N2867" t="str">
        <f t="shared" si="297"/>
        <v>Kertas</v>
      </c>
    </row>
    <row r="2868" spans="2:14">
      <c r="B2868" s="267">
        <v>46024</v>
      </c>
      <c r="C2868" s="257"/>
      <c r="D2868" s="258"/>
      <c r="E2868" s="258"/>
      <c r="F2868" s="258">
        <f>D2868-E2868</f>
        <v>0</v>
      </c>
      <c r="G2868" s="257">
        <f>C2868*D2868</f>
        <v>0</v>
      </c>
      <c r="N2868" t="str">
        <f t="shared" si="297"/>
        <v>Kertas</v>
      </c>
    </row>
    <row r="2869" spans="2:14">
      <c r="B2869" s="267"/>
      <c r="C2869" s="257"/>
      <c r="D2869" s="271"/>
      <c r="E2869" s="258"/>
      <c r="F2869" s="301"/>
      <c r="G2869" s="289">
        <f>C2869*D2869</f>
        <v>0</v>
      </c>
      <c r="N2869" t="str">
        <f t="shared" si="297"/>
        <v>Kertas</v>
      </c>
    </row>
    <row r="2870" spans="2:14">
      <c r="B2870" s="256"/>
      <c r="C2870" s="257"/>
      <c r="D2870" s="271"/>
      <c r="E2870" s="258"/>
      <c r="F2870" s="301"/>
      <c r="G2870" s="289">
        <f t="shared" ref="G2870:G2875" si="298">C2870*D2870</f>
        <v>0</v>
      </c>
      <c r="N2870" t="str">
        <f t="shared" si="297"/>
        <v>Kertas</v>
      </c>
    </row>
    <row r="2871" spans="2:14">
      <c r="B2871" s="311"/>
      <c r="C2871" s="83"/>
      <c r="D2871" s="303"/>
      <c r="E2871" s="303"/>
      <c r="F2871" s="268">
        <f>D2871+F2870-E2871</f>
        <v>0</v>
      </c>
      <c r="G2871" s="289">
        <f t="shared" si="298"/>
        <v>0</v>
      </c>
      <c r="N2871" t="str">
        <f t="shared" si="297"/>
        <v>Kertas</v>
      </c>
    </row>
    <row r="2872" spans="2:14">
      <c r="B2872" s="311"/>
      <c r="C2872" s="96"/>
      <c r="D2872" s="303"/>
      <c r="E2872" s="303"/>
      <c r="F2872" s="268">
        <f>D2872+F2871-E2872</f>
        <v>0</v>
      </c>
      <c r="G2872" s="289">
        <f t="shared" si="298"/>
        <v>0</v>
      </c>
      <c r="N2872" t="str">
        <f t="shared" si="297"/>
        <v>Kertas</v>
      </c>
    </row>
    <row r="2873" spans="2:14">
      <c r="B2873" s="311"/>
      <c r="C2873" s="96"/>
      <c r="D2873" s="303"/>
      <c r="E2873" s="303"/>
      <c r="F2873" s="268">
        <f>D2873+F2872-E2873</f>
        <v>0</v>
      </c>
      <c r="G2873" s="289">
        <f t="shared" si="298"/>
        <v>0</v>
      </c>
      <c r="N2873" t="str">
        <f t="shared" si="297"/>
        <v>Kertas</v>
      </c>
    </row>
    <row r="2874" spans="2:14">
      <c r="B2874" s="311"/>
      <c r="C2874" s="83"/>
      <c r="D2874" s="303"/>
      <c r="E2874" s="303"/>
      <c r="F2874" s="268">
        <f>D2874+F2873-E2874</f>
        <v>0</v>
      </c>
      <c r="G2874" s="289">
        <f t="shared" si="298"/>
        <v>0</v>
      </c>
      <c r="N2874" t="str">
        <f t="shared" si="297"/>
        <v>Kertas</v>
      </c>
    </row>
    <row r="2875" spans="2:14">
      <c r="B2875" s="311"/>
      <c r="C2875" s="96"/>
      <c r="D2875" s="303"/>
      <c r="E2875" s="303"/>
      <c r="F2875" s="268">
        <f>D2875+F2874-E2875</f>
        <v>0</v>
      </c>
      <c r="G2875" s="289">
        <f t="shared" si="298"/>
        <v>0</v>
      </c>
      <c r="N2875" t="str">
        <f t="shared" si="297"/>
        <v>Kertas</v>
      </c>
    </row>
    <row r="2876" spans="2:14">
      <c r="B2876" s="493" t="s">
        <v>16</v>
      </c>
      <c r="C2876" s="494"/>
      <c r="D2876" s="276">
        <f>SUM(D2868:D2875)</f>
        <v>0</v>
      </c>
      <c r="E2876" s="276">
        <f>SUM(E2869:E2875)</f>
        <v>0</v>
      </c>
      <c r="F2876" s="276">
        <f>D2876-E2876</f>
        <v>0</v>
      </c>
      <c r="G2876" s="277">
        <f>SUM(G2868:G2875)</f>
        <v>0</v>
      </c>
      <c r="N2876" t="str">
        <f t="shared" si="297"/>
        <v>Kertas</v>
      </c>
    </row>
    <row r="2877" spans="2:14">
      <c r="N2877" t="str">
        <f t="shared" si="297"/>
        <v>Kertas</v>
      </c>
    </row>
    <row r="2878" spans="2:14">
      <c r="B2878" s="493" t="s">
        <v>18</v>
      </c>
      <c r="C2878" s="495"/>
      <c r="D2878" s="495"/>
      <c r="E2878" s="494"/>
      <c r="F2878" s="276" t="s">
        <v>19</v>
      </c>
      <c r="G2878" s="279" t="s">
        <v>20</v>
      </c>
      <c r="N2878" t="str">
        <f t="shared" si="297"/>
        <v>Kertas</v>
      </c>
    </row>
    <row r="2879" spans="2:14">
      <c r="B2879" s="496" t="str">
        <f>B2849</f>
        <v>Saldo Awal 2  Jan 2026</v>
      </c>
      <c r="C2879" s="497"/>
      <c r="D2879" s="497"/>
      <c r="E2879" s="498"/>
      <c r="F2879" s="276">
        <f>D2868</f>
        <v>0</v>
      </c>
      <c r="G2879" s="277">
        <f>G2868</f>
        <v>0</v>
      </c>
      <c r="N2879" t="str">
        <f t="shared" si="297"/>
        <v>Kertas</v>
      </c>
    </row>
    <row r="2880" spans="2:14">
      <c r="B2880" s="496" t="s">
        <v>317</v>
      </c>
      <c r="C2880" s="497"/>
      <c r="D2880" s="497"/>
      <c r="E2880" s="498"/>
      <c r="F2880" s="276">
        <f>D2876-F2879</f>
        <v>0</v>
      </c>
      <c r="G2880" s="277">
        <f>G2876-G2879</f>
        <v>0</v>
      </c>
      <c r="N2880" t="str">
        <f t="shared" si="297"/>
        <v>Kertas</v>
      </c>
    </row>
    <row r="2881" spans="1:14">
      <c r="B2881" s="496" t="str">
        <f>B2851</f>
        <v>Saldo Akhir 31 Maret 2026</v>
      </c>
      <c r="C2881" s="497"/>
      <c r="D2881" s="497"/>
      <c r="E2881" s="498"/>
      <c r="F2881" s="280">
        <f>SUM(B2884:B2887)</f>
        <v>0</v>
      </c>
      <c r="G2881" s="281">
        <f>SUM(D2884:E2887)</f>
        <v>0</v>
      </c>
      <c r="N2881" t="str">
        <f t="shared" si="297"/>
        <v>Kertas</v>
      </c>
    </row>
    <row r="2882" spans="1:14">
      <c r="B2882" s="282" t="s">
        <v>465</v>
      </c>
      <c r="C2882" s="283"/>
      <c r="D2882" s="283"/>
      <c r="E2882" s="284"/>
      <c r="F2882" s="285"/>
      <c r="G2882" s="286"/>
      <c r="N2882" t="str">
        <f t="shared" si="297"/>
        <v>Kertas</v>
      </c>
    </row>
    <row r="2883" spans="1:14" ht="30">
      <c r="B2883" s="255" t="s">
        <v>22</v>
      </c>
      <c r="C2883" s="254" t="s">
        <v>23</v>
      </c>
      <c r="D2883" s="499" t="s">
        <v>20</v>
      </c>
      <c r="E2883" s="499"/>
      <c r="F2883" s="287"/>
      <c r="G2883" s="288"/>
      <c r="N2883" t="str">
        <f t="shared" si="297"/>
        <v>Kertas</v>
      </c>
    </row>
    <row r="2884" spans="1:14">
      <c r="B2884" s="268">
        <f>F2876</f>
        <v>0</v>
      </c>
      <c r="C2884" s="257">
        <v>25000</v>
      </c>
      <c r="D2884" s="500">
        <f>B2884*C2884</f>
        <v>0</v>
      </c>
      <c r="E2884" s="500"/>
      <c r="F2884" s="285"/>
      <c r="G2884" s="286"/>
      <c r="N2884" t="str">
        <f t="shared" si="297"/>
        <v>Kertas</v>
      </c>
    </row>
    <row r="2885" spans="1:14">
      <c r="B2885" s="268"/>
      <c r="C2885" s="289"/>
      <c r="D2885" s="500">
        <f t="shared" ref="D2885:D2887" si="299">B2885*C2885</f>
        <v>0</v>
      </c>
      <c r="E2885" s="500"/>
      <c r="F2885" s="285"/>
      <c r="G2885" s="286"/>
      <c r="N2885" t="str">
        <f t="shared" si="297"/>
        <v>Kertas</v>
      </c>
    </row>
    <row r="2886" spans="1:14">
      <c r="B2886" s="268"/>
      <c r="C2886" s="289"/>
      <c r="D2886" s="500">
        <f t="shared" si="299"/>
        <v>0</v>
      </c>
      <c r="E2886" s="500"/>
      <c r="F2886" s="285"/>
      <c r="G2886" s="286"/>
      <c r="N2886" t="str">
        <f t="shared" si="297"/>
        <v>Kertas</v>
      </c>
    </row>
    <row r="2887" spans="1:14">
      <c r="B2887" s="268"/>
      <c r="C2887" s="289"/>
      <c r="D2887" s="500">
        <f t="shared" si="299"/>
        <v>0</v>
      </c>
      <c r="E2887" s="500"/>
      <c r="F2887" s="285"/>
      <c r="G2887" s="286"/>
      <c r="N2887" t="str">
        <f t="shared" si="297"/>
        <v>Kertas</v>
      </c>
    </row>
    <row r="2888" spans="1:14">
      <c r="B2888" s="501" t="s">
        <v>24</v>
      </c>
      <c r="C2888" s="501"/>
      <c r="D2888" s="501"/>
      <c r="E2888" s="501"/>
      <c r="F2888" s="276">
        <f>F2879+F2880-F2881</f>
        <v>0</v>
      </c>
      <c r="G2888" s="277">
        <f>G2879+G2880-G2881</f>
        <v>0</v>
      </c>
      <c r="N2888" t="str">
        <f t="shared" si="297"/>
        <v>Kertas</v>
      </c>
    </row>
    <row r="2889" spans="1:14">
      <c r="N2889" t="str">
        <f t="shared" si="297"/>
        <v>Kertas</v>
      </c>
    </row>
    <row r="2890" spans="1:14">
      <c r="N2890" t="str">
        <f t="shared" si="297"/>
        <v>Kertas</v>
      </c>
    </row>
    <row r="2891" spans="1:14">
      <c r="B2891" s="502" t="s">
        <v>0</v>
      </c>
      <c r="C2891" s="502"/>
      <c r="D2891" s="502"/>
      <c r="E2891" s="502"/>
      <c r="F2891" s="502"/>
      <c r="G2891" s="502"/>
      <c r="N2891" t="str">
        <f t="shared" si="297"/>
        <v>Kertas</v>
      </c>
    </row>
    <row r="2892" spans="1:14">
      <c r="N2892" t="str">
        <f t="shared" si="297"/>
        <v>Kertas</v>
      </c>
    </row>
    <row r="2893" spans="1:14">
      <c r="A2893" s="250">
        <v>80</v>
      </c>
      <c r="B2893" s="252" t="s">
        <v>1</v>
      </c>
      <c r="C2893" s="253" t="str">
        <f>'Rekap Master'!B89</f>
        <v>kertas gaji</v>
      </c>
      <c r="G2893" s="253"/>
      <c r="N2893" t="s">
        <v>525</v>
      </c>
    </row>
    <row r="2894" spans="1:14">
      <c r="B2894" s="252" t="s">
        <v>47</v>
      </c>
      <c r="C2894" s="308" t="s">
        <v>36</v>
      </c>
      <c r="G2894" s="253"/>
      <c r="N2894" t="str">
        <f t="shared" ref="N2894:N2922" si="300">N2893</f>
        <v>Kertas</v>
      </c>
    </row>
    <row r="2895" spans="1:14">
      <c r="G2895" s="253"/>
      <c r="N2895" t="str">
        <f t="shared" si="300"/>
        <v>Kertas</v>
      </c>
    </row>
    <row r="2896" spans="1:14" ht="15" customHeight="1">
      <c r="B2896" s="499" t="s">
        <v>5</v>
      </c>
      <c r="C2896" s="487" t="s">
        <v>6</v>
      </c>
      <c r="D2896" s="489" t="s">
        <v>7</v>
      </c>
      <c r="E2896" s="490"/>
      <c r="F2896" s="491"/>
      <c r="G2896" s="492" t="s">
        <v>8</v>
      </c>
      <c r="N2896" t="str">
        <f t="shared" si="300"/>
        <v>Kertas</v>
      </c>
    </row>
    <row r="2897" spans="2:14">
      <c r="B2897" s="499"/>
      <c r="C2897" s="488"/>
      <c r="D2897" s="254" t="s">
        <v>9</v>
      </c>
      <c r="E2897" s="254" t="s">
        <v>10</v>
      </c>
      <c r="F2897" s="254" t="s">
        <v>11</v>
      </c>
      <c r="G2897" s="492"/>
      <c r="N2897" t="str">
        <f t="shared" si="300"/>
        <v>Kertas</v>
      </c>
    </row>
    <row r="2898" spans="2:14">
      <c r="B2898" s="267">
        <v>46024</v>
      </c>
      <c r="C2898" s="257"/>
      <c r="D2898" s="258"/>
      <c r="E2898" s="258"/>
      <c r="F2898" s="258"/>
      <c r="G2898" s="257">
        <f>C2898*D2898</f>
        <v>0</v>
      </c>
      <c r="N2898" t="str">
        <f t="shared" si="300"/>
        <v>Kertas</v>
      </c>
    </row>
    <row r="2899" spans="2:14">
      <c r="B2899" s="267"/>
      <c r="C2899" s="257"/>
      <c r="D2899" s="271"/>
      <c r="E2899" s="258"/>
      <c r="F2899" s="301"/>
      <c r="G2899" s="289">
        <f>C2899*D2899</f>
        <v>0</v>
      </c>
      <c r="N2899" t="str">
        <f t="shared" si="300"/>
        <v>Kertas</v>
      </c>
    </row>
    <row r="2900" spans="2:14">
      <c r="B2900" s="311"/>
      <c r="C2900" s="83"/>
      <c r="D2900" s="303"/>
      <c r="E2900" s="303"/>
      <c r="F2900" s="268">
        <f t="shared" ref="F2900:F2905" si="301">D2900+F2899-E2900</f>
        <v>0</v>
      </c>
      <c r="G2900" s="289">
        <f t="shared" ref="G2900:G2905" si="302">C2900*D2900</f>
        <v>0</v>
      </c>
      <c r="N2900" t="str">
        <f t="shared" si="300"/>
        <v>Kertas</v>
      </c>
    </row>
    <row r="2901" spans="2:14">
      <c r="B2901" s="311"/>
      <c r="C2901" s="83"/>
      <c r="D2901" s="303"/>
      <c r="E2901" s="303"/>
      <c r="F2901" s="268">
        <f t="shared" si="301"/>
        <v>0</v>
      </c>
      <c r="G2901" s="289">
        <f t="shared" si="302"/>
        <v>0</v>
      </c>
      <c r="N2901" t="str">
        <f t="shared" si="300"/>
        <v>Kertas</v>
      </c>
    </row>
    <row r="2902" spans="2:14">
      <c r="B2902" s="311"/>
      <c r="C2902" s="96"/>
      <c r="D2902" s="303"/>
      <c r="E2902" s="303"/>
      <c r="F2902" s="268">
        <f t="shared" si="301"/>
        <v>0</v>
      </c>
      <c r="G2902" s="289">
        <f t="shared" si="302"/>
        <v>0</v>
      </c>
      <c r="N2902" t="str">
        <f t="shared" si="300"/>
        <v>Kertas</v>
      </c>
    </row>
    <row r="2903" spans="2:14">
      <c r="B2903" s="311"/>
      <c r="C2903" s="96"/>
      <c r="D2903" s="303"/>
      <c r="E2903" s="303"/>
      <c r="F2903" s="268">
        <f t="shared" si="301"/>
        <v>0</v>
      </c>
      <c r="G2903" s="289">
        <f t="shared" si="302"/>
        <v>0</v>
      </c>
      <c r="N2903" t="str">
        <f t="shared" si="300"/>
        <v>Kertas</v>
      </c>
    </row>
    <row r="2904" spans="2:14">
      <c r="B2904" s="311"/>
      <c r="C2904" s="83"/>
      <c r="D2904" s="303"/>
      <c r="E2904" s="303"/>
      <c r="F2904" s="268">
        <f t="shared" si="301"/>
        <v>0</v>
      </c>
      <c r="G2904" s="289">
        <f t="shared" si="302"/>
        <v>0</v>
      </c>
      <c r="N2904" t="str">
        <f t="shared" si="300"/>
        <v>Kertas</v>
      </c>
    </row>
    <row r="2905" spans="2:14">
      <c r="B2905" s="311"/>
      <c r="C2905" s="96"/>
      <c r="D2905" s="303"/>
      <c r="E2905" s="303"/>
      <c r="F2905" s="268">
        <f t="shared" si="301"/>
        <v>0</v>
      </c>
      <c r="G2905" s="289">
        <f t="shared" si="302"/>
        <v>0</v>
      </c>
      <c r="N2905" t="str">
        <f t="shared" si="300"/>
        <v>Kertas</v>
      </c>
    </row>
    <row r="2906" spans="2:14">
      <c r="B2906" s="493" t="s">
        <v>16</v>
      </c>
      <c r="C2906" s="494"/>
      <c r="D2906" s="276">
        <f>SUM(D2898:D2905)</f>
        <v>0</v>
      </c>
      <c r="E2906" s="276">
        <f>SUM(E2899:E2905)</f>
        <v>0</v>
      </c>
      <c r="F2906" s="276">
        <f>D2906-E2906</f>
        <v>0</v>
      </c>
      <c r="G2906" s="277">
        <f>SUM(G2898:G2905)</f>
        <v>0</v>
      </c>
      <c r="N2906" t="str">
        <f t="shared" si="300"/>
        <v>Kertas</v>
      </c>
    </row>
    <row r="2907" spans="2:14">
      <c r="N2907" t="str">
        <f t="shared" si="300"/>
        <v>Kertas</v>
      </c>
    </row>
    <row r="2908" spans="2:14">
      <c r="B2908" s="493" t="s">
        <v>18</v>
      </c>
      <c r="C2908" s="495"/>
      <c r="D2908" s="495"/>
      <c r="E2908" s="494"/>
      <c r="F2908" s="276" t="s">
        <v>19</v>
      </c>
      <c r="G2908" s="279" t="s">
        <v>20</v>
      </c>
      <c r="N2908" t="str">
        <f t="shared" si="300"/>
        <v>Kertas</v>
      </c>
    </row>
    <row r="2909" spans="2:14">
      <c r="B2909" s="496" t="str">
        <f>B2879</f>
        <v>Saldo Awal 2  Jan 2026</v>
      </c>
      <c r="C2909" s="497"/>
      <c r="D2909" s="497"/>
      <c r="E2909" s="498"/>
      <c r="F2909" s="276">
        <f>D2898</f>
        <v>0</v>
      </c>
      <c r="G2909" s="277">
        <f>G2898</f>
        <v>0</v>
      </c>
      <c r="N2909" t="str">
        <f t="shared" si="300"/>
        <v>Kertas</v>
      </c>
    </row>
    <row r="2910" spans="2:14">
      <c r="B2910" s="496" t="s">
        <v>317</v>
      </c>
      <c r="C2910" s="497"/>
      <c r="D2910" s="497"/>
      <c r="E2910" s="498"/>
      <c r="F2910" s="276">
        <f>D2906-F2909</f>
        <v>0</v>
      </c>
      <c r="G2910" s="277">
        <f>G2906-G2909</f>
        <v>0</v>
      </c>
      <c r="N2910" t="str">
        <f t="shared" si="300"/>
        <v>Kertas</v>
      </c>
    </row>
    <row r="2911" spans="2:14">
      <c r="B2911" s="496" t="str">
        <f>B2881</f>
        <v>Saldo Akhir 31 Maret 2026</v>
      </c>
      <c r="C2911" s="497"/>
      <c r="D2911" s="497"/>
      <c r="E2911" s="498"/>
      <c r="F2911" s="280">
        <f>SUM(B2914:B2917)</f>
        <v>0</v>
      </c>
      <c r="G2911" s="281">
        <f>SUM(D2914:E2917)</f>
        <v>0</v>
      </c>
      <c r="N2911" t="str">
        <f t="shared" si="300"/>
        <v>Kertas</v>
      </c>
    </row>
    <row r="2912" spans="2:14">
      <c r="B2912" s="282" t="s">
        <v>465</v>
      </c>
      <c r="C2912" s="283"/>
      <c r="D2912" s="283"/>
      <c r="E2912" s="284"/>
      <c r="F2912" s="285"/>
      <c r="G2912" s="286"/>
      <c r="N2912" t="str">
        <f t="shared" si="300"/>
        <v>Kertas</v>
      </c>
    </row>
    <row r="2913" spans="1:14" ht="30">
      <c r="B2913" s="255" t="s">
        <v>22</v>
      </c>
      <c r="C2913" s="254" t="s">
        <v>23</v>
      </c>
      <c r="D2913" s="499" t="s">
        <v>20</v>
      </c>
      <c r="E2913" s="499"/>
      <c r="F2913" s="287"/>
      <c r="G2913" s="288"/>
      <c r="N2913" t="str">
        <f t="shared" si="300"/>
        <v>Kertas</v>
      </c>
    </row>
    <row r="2914" spans="1:14">
      <c r="B2914" s="268">
        <f>F2906</f>
        <v>0</v>
      </c>
      <c r="C2914" s="257"/>
      <c r="D2914" s="500">
        <f>B2914*C2914</f>
        <v>0</v>
      </c>
      <c r="E2914" s="500"/>
      <c r="F2914" s="285"/>
      <c r="G2914" s="286"/>
      <c r="N2914" t="str">
        <f t="shared" si="300"/>
        <v>Kertas</v>
      </c>
    </row>
    <row r="2915" spans="1:14">
      <c r="B2915" s="268"/>
      <c r="C2915" s="289"/>
      <c r="D2915" s="500">
        <f t="shared" ref="D2915:D2917" si="303">B2915*C2915</f>
        <v>0</v>
      </c>
      <c r="E2915" s="500"/>
      <c r="F2915" s="285"/>
      <c r="G2915" s="286"/>
      <c r="N2915" t="str">
        <f t="shared" si="300"/>
        <v>Kertas</v>
      </c>
    </row>
    <row r="2916" spans="1:14">
      <c r="B2916" s="268"/>
      <c r="C2916" s="289"/>
      <c r="D2916" s="500">
        <f t="shared" si="303"/>
        <v>0</v>
      </c>
      <c r="E2916" s="500"/>
      <c r="F2916" s="285"/>
      <c r="G2916" s="286"/>
      <c r="N2916" t="str">
        <f t="shared" si="300"/>
        <v>Kertas</v>
      </c>
    </row>
    <row r="2917" spans="1:14">
      <c r="B2917" s="268"/>
      <c r="C2917" s="289"/>
      <c r="D2917" s="500">
        <f t="shared" si="303"/>
        <v>0</v>
      </c>
      <c r="E2917" s="500"/>
      <c r="F2917" s="285"/>
      <c r="G2917" s="286"/>
      <c r="N2917" t="str">
        <f t="shared" si="300"/>
        <v>Kertas</v>
      </c>
    </row>
    <row r="2918" spans="1:14">
      <c r="B2918" s="501" t="s">
        <v>24</v>
      </c>
      <c r="C2918" s="501"/>
      <c r="D2918" s="501"/>
      <c r="E2918" s="501"/>
      <c r="F2918" s="276">
        <f>F2909+F2910-F2911</f>
        <v>0</v>
      </c>
      <c r="G2918" s="277">
        <f>G2909+G2910-G2911</f>
        <v>0</v>
      </c>
      <c r="N2918" t="str">
        <f t="shared" si="300"/>
        <v>Kertas</v>
      </c>
    </row>
    <row r="2919" spans="1:14">
      <c r="N2919" t="str">
        <f t="shared" si="300"/>
        <v>Kertas</v>
      </c>
    </row>
    <row r="2920" spans="1:14">
      <c r="N2920" t="str">
        <f t="shared" si="300"/>
        <v>Kertas</v>
      </c>
    </row>
    <row r="2921" spans="1:14">
      <c r="B2921" s="502" t="s">
        <v>0</v>
      </c>
      <c r="C2921" s="502"/>
      <c r="D2921" s="502"/>
      <c r="E2921" s="502"/>
      <c r="F2921" s="502"/>
      <c r="G2921" s="502"/>
      <c r="N2921" t="str">
        <f t="shared" si="300"/>
        <v>Kertas</v>
      </c>
    </row>
    <row r="2922" spans="1:14">
      <c r="N2922" t="str">
        <f t="shared" si="300"/>
        <v>Kertas</v>
      </c>
    </row>
    <row r="2923" spans="1:14">
      <c r="A2923" s="250">
        <v>62</v>
      </c>
      <c r="B2923" s="252" t="s">
        <v>1</v>
      </c>
      <c r="C2923" s="253" t="str">
        <f>'Rekap Master'!B90</f>
        <v>portepel</v>
      </c>
      <c r="G2923" s="253"/>
      <c r="N2923" t="s">
        <v>524</v>
      </c>
    </row>
    <row r="2924" spans="1:14">
      <c r="B2924" s="252" t="s">
        <v>46</v>
      </c>
      <c r="C2924" s="308" t="s">
        <v>27</v>
      </c>
      <c r="G2924" s="253"/>
      <c r="N2924" t="str">
        <f t="shared" ref="N2924:N2955" si="304">N2923</f>
        <v>ATK</v>
      </c>
    </row>
    <row r="2925" spans="1:14">
      <c r="G2925" s="253"/>
      <c r="N2925" t="str">
        <f t="shared" si="304"/>
        <v>ATK</v>
      </c>
    </row>
    <row r="2926" spans="1:14" ht="15" customHeight="1">
      <c r="B2926" s="499" t="s">
        <v>5</v>
      </c>
      <c r="C2926" s="487" t="s">
        <v>6</v>
      </c>
      <c r="D2926" s="489" t="s">
        <v>7</v>
      </c>
      <c r="E2926" s="490"/>
      <c r="F2926" s="491"/>
      <c r="G2926" s="492" t="s">
        <v>8</v>
      </c>
      <c r="N2926" t="str">
        <f t="shared" si="304"/>
        <v>ATK</v>
      </c>
    </row>
    <row r="2927" spans="1:14">
      <c r="B2927" s="499"/>
      <c r="C2927" s="488"/>
      <c r="D2927" s="254" t="s">
        <v>9</v>
      </c>
      <c r="E2927" s="254" t="s">
        <v>10</v>
      </c>
      <c r="F2927" s="254" t="s">
        <v>11</v>
      </c>
      <c r="G2927" s="492"/>
      <c r="N2927" t="str">
        <f t="shared" si="304"/>
        <v>ATK</v>
      </c>
    </row>
    <row r="2928" spans="1:14">
      <c r="B2928" s="267">
        <v>46024</v>
      </c>
      <c r="C2928" s="257">
        <v>9100</v>
      </c>
      <c r="D2928" s="258">
        <v>61</v>
      </c>
      <c r="E2928" s="258"/>
      <c r="F2928" s="258">
        <f>D2928-E2928</f>
        <v>61</v>
      </c>
      <c r="G2928" s="257">
        <f>C2928*D2928</f>
        <v>555100</v>
      </c>
      <c r="N2928" t="str">
        <f t="shared" si="304"/>
        <v>ATK</v>
      </c>
    </row>
    <row r="2929" spans="2:14">
      <c r="B2929" s="267">
        <v>46028</v>
      </c>
      <c r="C2929" s="293"/>
      <c r="D2929" s="258"/>
      <c r="E2929" s="258">
        <v>15</v>
      </c>
      <c r="F2929" s="258"/>
      <c r="G2929" s="289">
        <f>C2929*D2929</f>
        <v>0</v>
      </c>
      <c r="N2929" t="str">
        <f t="shared" si="304"/>
        <v>ATK</v>
      </c>
    </row>
    <row r="2930" spans="2:14">
      <c r="B2930" s="267">
        <v>46042</v>
      </c>
      <c r="C2930" s="257"/>
      <c r="D2930" s="271"/>
      <c r="E2930" s="258">
        <v>20</v>
      </c>
      <c r="F2930" s="258"/>
      <c r="G2930" s="257">
        <f t="shared" ref="G2930:G2940" si="305">C2930*D2930</f>
        <v>0</v>
      </c>
      <c r="N2930" t="str">
        <f t="shared" si="304"/>
        <v>ATK</v>
      </c>
    </row>
    <row r="2931" spans="2:14">
      <c r="B2931" s="256">
        <v>46072</v>
      </c>
      <c r="C2931" s="257">
        <v>7770</v>
      </c>
      <c r="D2931" s="258">
        <v>18</v>
      </c>
      <c r="E2931" s="258">
        <v>10</v>
      </c>
      <c r="F2931" s="258"/>
      <c r="G2931" s="289">
        <f t="shared" si="305"/>
        <v>139860</v>
      </c>
      <c r="N2931" t="str">
        <f t="shared" si="304"/>
        <v>ATK</v>
      </c>
    </row>
    <row r="2932" spans="2:14">
      <c r="B2932" s="256">
        <v>46097</v>
      </c>
      <c r="C2932" s="257"/>
      <c r="D2932" s="271"/>
      <c r="E2932" s="258">
        <v>10</v>
      </c>
      <c r="F2932" s="268"/>
      <c r="G2932" s="289">
        <f t="shared" si="305"/>
        <v>0</v>
      </c>
      <c r="H2932" s="100">
        <v>0</v>
      </c>
      <c r="I2932" t="s">
        <v>17</v>
      </c>
      <c r="N2932" t="str">
        <f t="shared" si="304"/>
        <v>ATK</v>
      </c>
    </row>
    <row r="2933" spans="2:14">
      <c r="B2933" s="256">
        <v>46100</v>
      </c>
      <c r="C2933" s="257">
        <v>7770</v>
      </c>
      <c r="D2933" s="258">
        <v>31</v>
      </c>
      <c r="E2933" s="258">
        <v>10</v>
      </c>
      <c r="F2933" s="258"/>
      <c r="G2933" s="289">
        <f t="shared" si="305"/>
        <v>240870</v>
      </c>
      <c r="H2933" s="98">
        <v>24</v>
      </c>
      <c r="I2933" s="89" t="s">
        <v>12</v>
      </c>
      <c r="N2933" t="str">
        <f t="shared" si="304"/>
        <v>ATK</v>
      </c>
    </row>
    <row r="2934" spans="2:14">
      <c r="B2934" s="256"/>
      <c r="C2934" s="257"/>
      <c r="D2934" s="271"/>
      <c r="E2934" s="258"/>
      <c r="F2934" s="258"/>
      <c r="G2934" s="257"/>
      <c r="I2934" s="89"/>
      <c r="N2934" t="str">
        <f t="shared" si="304"/>
        <v>ATK</v>
      </c>
    </row>
    <row r="2935" spans="2:14">
      <c r="B2935" s="256"/>
      <c r="C2935" s="257"/>
      <c r="D2935" s="271"/>
      <c r="E2935" s="258"/>
      <c r="F2935" s="258"/>
      <c r="G2935" s="257"/>
      <c r="I2935" s="89"/>
      <c r="N2935" t="str">
        <f t="shared" si="304"/>
        <v>ATK</v>
      </c>
    </row>
    <row r="2936" spans="2:14">
      <c r="B2936" s="256"/>
      <c r="C2936" s="257"/>
      <c r="D2936" s="271"/>
      <c r="E2936" s="258"/>
      <c r="F2936" s="258"/>
      <c r="G2936" s="257"/>
      <c r="I2936" s="89"/>
      <c r="N2936" t="str">
        <f t="shared" si="304"/>
        <v>ATK</v>
      </c>
    </row>
    <row r="2937" spans="2:14">
      <c r="B2937" s="267"/>
      <c r="C2937" s="257"/>
      <c r="D2937" s="271"/>
      <c r="E2937" s="258"/>
      <c r="F2937" s="258"/>
      <c r="G2937" s="257"/>
      <c r="I2937" s="89"/>
      <c r="N2937" t="str">
        <f t="shared" si="304"/>
        <v>ATK</v>
      </c>
    </row>
    <row r="2938" spans="2:14">
      <c r="B2938" s="267"/>
      <c r="C2938" s="257"/>
      <c r="D2938" s="271"/>
      <c r="E2938" s="258"/>
      <c r="F2938" s="258"/>
      <c r="G2938" s="257"/>
      <c r="I2938" s="89"/>
      <c r="N2938" t="str">
        <f t="shared" si="304"/>
        <v>ATK</v>
      </c>
    </row>
    <row r="2939" spans="2:14">
      <c r="B2939" s="311"/>
      <c r="C2939" s="83"/>
      <c r="D2939" s="303"/>
      <c r="E2939" s="303"/>
      <c r="F2939" s="268">
        <f>D2939+F2933-E2939</f>
        <v>0</v>
      </c>
      <c r="G2939" s="289">
        <f t="shared" si="305"/>
        <v>0</v>
      </c>
      <c r="H2939" s="85">
        <v>0</v>
      </c>
      <c r="I2939" s="89" t="s">
        <v>13</v>
      </c>
      <c r="N2939" t="str">
        <f t="shared" si="304"/>
        <v>ATK</v>
      </c>
    </row>
    <row r="2940" spans="2:14">
      <c r="B2940" s="311"/>
      <c r="C2940" s="96"/>
      <c r="D2940" s="303"/>
      <c r="E2940" s="303"/>
      <c r="F2940" s="268">
        <f>D2940+F2939-E2940</f>
        <v>0</v>
      </c>
      <c r="G2940" s="289">
        <f t="shared" si="305"/>
        <v>0</v>
      </c>
      <c r="H2940" s="94">
        <v>0</v>
      </c>
      <c r="I2940" s="89" t="s">
        <v>14</v>
      </c>
      <c r="N2940" t="str">
        <f t="shared" si="304"/>
        <v>ATK</v>
      </c>
    </row>
    <row r="2941" spans="2:14">
      <c r="B2941" s="493" t="s">
        <v>16</v>
      </c>
      <c r="C2941" s="494"/>
      <c r="D2941" s="276">
        <f>SUM(D2928:D2940)</f>
        <v>110</v>
      </c>
      <c r="E2941" s="276">
        <f>SUM(E2929:E2940)</f>
        <v>65</v>
      </c>
      <c r="F2941" s="276">
        <f>D2941-E2941</f>
        <v>45</v>
      </c>
      <c r="G2941" s="277">
        <f>SUM(G2928:G2940)</f>
        <v>935830</v>
      </c>
      <c r="H2941" s="87">
        <v>0</v>
      </c>
      <c r="I2941" s="89" t="s">
        <v>15</v>
      </c>
      <c r="N2941" t="str">
        <f t="shared" si="304"/>
        <v>ATK</v>
      </c>
    </row>
    <row r="2942" spans="2:14">
      <c r="N2942" t="str">
        <f t="shared" si="304"/>
        <v>ATK</v>
      </c>
    </row>
    <row r="2943" spans="2:14">
      <c r="B2943" s="493" t="s">
        <v>18</v>
      </c>
      <c r="C2943" s="495"/>
      <c r="D2943" s="495"/>
      <c r="E2943" s="494"/>
      <c r="F2943" s="276" t="s">
        <v>19</v>
      </c>
      <c r="G2943" s="279" t="s">
        <v>20</v>
      </c>
      <c r="N2943" t="str">
        <f t="shared" si="304"/>
        <v>ATK</v>
      </c>
    </row>
    <row r="2944" spans="2:14">
      <c r="B2944" s="496" t="str">
        <f>B2909</f>
        <v>Saldo Awal 2  Jan 2026</v>
      </c>
      <c r="C2944" s="497"/>
      <c r="D2944" s="497"/>
      <c r="E2944" s="498"/>
      <c r="F2944" s="276">
        <f>D2928</f>
        <v>61</v>
      </c>
      <c r="G2944" s="277">
        <f>G2928</f>
        <v>555100</v>
      </c>
      <c r="N2944" t="str">
        <f t="shared" si="304"/>
        <v>ATK</v>
      </c>
    </row>
    <row r="2945" spans="1:14">
      <c r="B2945" s="496" t="s">
        <v>317</v>
      </c>
      <c r="C2945" s="497"/>
      <c r="D2945" s="497"/>
      <c r="E2945" s="498"/>
      <c r="F2945" s="276">
        <f>D2941-F2944</f>
        <v>49</v>
      </c>
      <c r="G2945" s="277">
        <f>G2941-G2944</f>
        <v>380730</v>
      </c>
      <c r="N2945" t="str">
        <f t="shared" si="304"/>
        <v>ATK</v>
      </c>
    </row>
    <row r="2946" spans="1:14">
      <c r="B2946" s="496" t="str">
        <f>B2911</f>
        <v>Saldo Akhir 31 Maret 2026</v>
      </c>
      <c r="C2946" s="497"/>
      <c r="D2946" s="497"/>
      <c r="E2946" s="498"/>
      <c r="F2946" s="280">
        <f>SUM(B2949:B2952)</f>
        <v>45</v>
      </c>
      <c r="G2946" s="281">
        <f>SUM(D2949:E2952)</f>
        <v>409500</v>
      </c>
      <c r="N2946" t="str">
        <f t="shared" si="304"/>
        <v>ATK</v>
      </c>
    </row>
    <row r="2947" spans="1:14">
      <c r="B2947" s="282" t="s">
        <v>465</v>
      </c>
      <c r="C2947" s="283"/>
      <c r="D2947" s="283"/>
      <c r="E2947" s="284"/>
      <c r="F2947" s="285"/>
      <c r="G2947" s="286"/>
      <c r="N2947" t="str">
        <f t="shared" si="304"/>
        <v>ATK</v>
      </c>
    </row>
    <row r="2948" spans="1:14" ht="30">
      <c r="B2948" s="255" t="s">
        <v>22</v>
      </c>
      <c r="C2948" s="254" t="s">
        <v>23</v>
      </c>
      <c r="D2948" s="499" t="s">
        <v>20</v>
      </c>
      <c r="E2948" s="499"/>
      <c r="F2948" s="287"/>
      <c r="G2948" s="288"/>
      <c r="N2948" t="str">
        <f t="shared" si="304"/>
        <v>ATK</v>
      </c>
    </row>
    <row r="2949" spans="1:14">
      <c r="B2949" s="268">
        <f>F2941</f>
        <v>45</v>
      </c>
      <c r="C2949" s="257">
        <v>9100</v>
      </c>
      <c r="D2949" s="500">
        <f>B2949*C2949</f>
        <v>409500</v>
      </c>
      <c r="E2949" s="500"/>
      <c r="F2949" s="285"/>
      <c r="G2949" s="286"/>
      <c r="N2949" t="str">
        <f t="shared" si="304"/>
        <v>ATK</v>
      </c>
    </row>
    <row r="2950" spans="1:14">
      <c r="B2950" s="268"/>
      <c r="C2950" s="289"/>
      <c r="D2950" s="500">
        <f t="shared" ref="D2950:D2952" si="306">B2950*C2950</f>
        <v>0</v>
      </c>
      <c r="E2950" s="500"/>
      <c r="F2950" s="285"/>
      <c r="G2950" s="286"/>
      <c r="N2950" t="str">
        <f t="shared" si="304"/>
        <v>ATK</v>
      </c>
    </row>
    <row r="2951" spans="1:14">
      <c r="B2951" s="268"/>
      <c r="C2951" s="289"/>
      <c r="D2951" s="500">
        <f t="shared" si="306"/>
        <v>0</v>
      </c>
      <c r="E2951" s="500"/>
      <c r="F2951" s="285"/>
      <c r="G2951" s="286"/>
      <c r="N2951" t="str">
        <f t="shared" si="304"/>
        <v>ATK</v>
      </c>
    </row>
    <row r="2952" spans="1:14">
      <c r="B2952" s="268"/>
      <c r="C2952" s="289"/>
      <c r="D2952" s="500">
        <f t="shared" si="306"/>
        <v>0</v>
      </c>
      <c r="E2952" s="500"/>
      <c r="F2952" s="285"/>
      <c r="G2952" s="286"/>
      <c r="N2952" t="str">
        <f t="shared" si="304"/>
        <v>ATK</v>
      </c>
    </row>
    <row r="2953" spans="1:14">
      <c r="B2953" s="501" t="s">
        <v>24</v>
      </c>
      <c r="C2953" s="501"/>
      <c r="D2953" s="501"/>
      <c r="E2953" s="501"/>
      <c r="F2953" s="276">
        <f>F2944+F2945-F2946</f>
        <v>65</v>
      </c>
      <c r="G2953" s="277">
        <f>G2944+G2945-G2946</f>
        <v>526330</v>
      </c>
      <c r="N2953" t="str">
        <f t="shared" si="304"/>
        <v>ATK</v>
      </c>
    </row>
    <row r="2954" spans="1:14">
      <c r="N2954" t="str">
        <f t="shared" si="304"/>
        <v>ATK</v>
      </c>
    </row>
    <row r="2955" spans="1:14">
      <c r="B2955" s="502" t="s">
        <v>0</v>
      </c>
      <c r="C2955" s="502"/>
      <c r="D2955" s="502"/>
      <c r="E2955" s="502"/>
      <c r="F2955" s="502"/>
      <c r="G2955" s="502"/>
      <c r="N2955" t="str">
        <f t="shared" si="304"/>
        <v>ATK</v>
      </c>
    </row>
    <row r="2956" spans="1:14">
      <c r="N2956" t="str">
        <f t="shared" ref="N2956:N2987" si="307">N2955</f>
        <v>ATK</v>
      </c>
    </row>
    <row r="2957" spans="1:14">
      <c r="A2957" s="250">
        <v>82</v>
      </c>
      <c r="B2957" s="252" t="s">
        <v>1</v>
      </c>
      <c r="C2957" s="253" t="str">
        <f>'Rekap Master'!B91</f>
        <v>post-it kertas</v>
      </c>
      <c r="G2957" s="253"/>
      <c r="N2957" t="str">
        <f t="shared" si="307"/>
        <v>ATK</v>
      </c>
    </row>
    <row r="2958" spans="1:14">
      <c r="B2958" s="252" t="s">
        <v>46</v>
      </c>
      <c r="C2958" s="308" t="s">
        <v>27</v>
      </c>
      <c r="G2958" s="253"/>
      <c r="N2958" t="str">
        <f t="shared" si="307"/>
        <v>ATK</v>
      </c>
    </row>
    <row r="2959" spans="1:14">
      <c r="G2959" s="253"/>
      <c r="N2959" t="str">
        <f t="shared" si="307"/>
        <v>ATK</v>
      </c>
    </row>
    <row r="2960" spans="1:14">
      <c r="A2960" s="321"/>
      <c r="B2960" s="499" t="s">
        <v>5</v>
      </c>
      <c r="C2960" s="487" t="s">
        <v>6</v>
      </c>
      <c r="D2960" s="489" t="s">
        <v>7</v>
      </c>
      <c r="E2960" s="490"/>
      <c r="F2960" s="491"/>
      <c r="G2960" s="492" t="s">
        <v>8</v>
      </c>
      <c r="N2960" t="str">
        <f t="shared" si="307"/>
        <v>ATK</v>
      </c>
    </row>
    <row r="2961" spans="1:14" s="65" customFormat="1" ht="15" customHeight="1">
      <c r="A2961" s="321"/>
      <c r="B2961" s="499"/>
      <c r="C2961" s="488"/>
      <c r="D2961" s="254" t="s">
        <v>9</v>
      </c>
      <c r="E2961" s="254" t="s">
        <v>10</v>
      </c>
      <c r="F2961" s="254" t="s">
        <v>11</v>
      </c>
      <c r="G2961" s="492"/>
      <c r="N2961" t="str">
        <f t="shared" si="307"/>
        <v>ATK</v>
      </c>
    </row>
    <row r="2962" spans="1:14" s="65" customFormat="1">
      <c r="A2962" s="321"/>
      <c r="B2962" s="267">
        <v>46024</v>
      </c>
      <c r="C2962" s="257"/>
      <c r="D2962" s="258"/>
      <c r="E2962" s="258"/>
      <c r="F2962" s="258">
        <f>D2962-E2962</f>
        <v>0</v>
      </c>
      <c r="G2962" s="257">
        <f>C2962*D2962</f>
        <v>0</v>
      </c>
      <c r="N2962" t="str">
        <f t="shared" si="307"/>
        <v>ATK</v>
      </c>
    </row>
    <row r="2963" spans="1:14" s="65" customFormat="1">
      <c r="A2963" s="250"/>
      <c r="B2963" s="267"/>
      <c r="C2963" s="257"/>
      <c r="D2963" s="271"/>
      <c r="E2963" s="258"/>
      <c r="F2963" s="258"/>
      <c r="G2963" s="289">
        <f>C2963*D2963</f>
        <v>0</v>
      </c>
      <c r="N2963" t="str">
        <f t="shared" si="307"/>
        <v>ATK</v>
      </c>
    </row>
    <row r="2964" spans="1:14">
      <c r="B2964" s="256"/>
      <c r="C2964" s="257"/>
      <c r="D2964" s="271"/>
      <c r="E2964" s="258"/>
      <c r="F2964" s="258"/>
      <c r="G2964" s="289">
        <f t="shared" ref="G2964:G2975" si="308">C2964*D2964</f>
        <v>0</v>
      </c>
      <c r="N2964" t="str">
        <f t="shared" si="307"/>
        <v>ATK</v>
      </c>
    </row>
    <row r="2965" spans="1:14">
      <c r="B2965" s="330"/>
      <c r="C2965" s="260"/>
      <c r="D2965" s="261"/>
      <c r="E2965" s="261"/>
      <c r="F2965" s="258"/>
      <c r="G2965" s="262">
        <f>D2965*C2965</f>
        <v>0</v>
      </c>
      <c r="N2965" t="str">
        <f t="shared" si="307"/>
        <v>ATK</v>
      </c>
    </row>
    <row r="2966" spans="1:14">
      <c r="B2966" s="330"/>
      <c r="C2966" s="263"/>
      <c r="D2966" s="264"/>
      <c r="E2966" s="261"/>
      <c r="F2966" s="258"/>
      <c r="G2966" s="262"/>
      <c r="N2966" t="str">
        <f t="shared" si="307"/>
        <v>ATK</v>
      </c>
    </row>
    <row r="2967" spans="1:14">
      <c r="B2967" s="330"/>
      <c r="C2967" s="269"/>
      <c r="D2967" s="264"/>
      <c r="E2967" s="261"/>
      <c r="F2967" s="258"/>
      <c r="G2967" s="262"/>
      <c r="N2967" t="str">
        <f t="shared" si="307"/>
        <v>ATK</v>
      </c>
    </row>
    <row r="2968" spans="1:14">
      <c r="B2968" s="330"/>
      <c r="C2968" s="269"/>
      <c r="D2968" s="264"/>
      <c r="E2968" s="261"/>
      <c r="F2968" s="258"/>
      <c r="G2968" s="262"/>
      <c r="N2968" t="str">
        <f t="shared" si="307"/>
        <v>ATK</v>
      </c>
    </row>
    <row r="2969" spans="1:14">
      <c r="B2969" s="330"/>
      <c r="C2969" s="351"/>
      <c r="D2969" s="261"/>
      <c r="E2969" s="352"/>
      <c r="F2969" s="258"/>
      <c r="G2969" s="262"/>
      <c r="N2969" t="str">
        <f t="shared" si="307"/>
        <v>ATK</v>
      </c>
    </row>
    <row r="2970" spans="1:14">
      <c r="B2970" s="256"/>
      <c r="C2970" s="257"/>
      <c r="D2970" s="303"/>
      <c r="E2970" s="303"/>
      <c r="F2970" s="258"/>
      <c r="G2970" s="289">
        <f t="shared" ref="G2970:G2971" si="309">C2970*D2970</f>
        <v>0</v>
      </c>
      <c r="N2970" t="str">
        <f t="shared" si="307"/>
        <v>ATK</v>
      </c>
    </row>
    <row r="2971" spans="1:14">
      <c r="B2971" s="256"/>
      <c r="C2971" s="257"/>
      <c r="D2971" s="303"/>
      <c r="E2971" s="303"/>
      <c r="F2971" s="258"/>
      <c r="G2971" s="289">
        <f t="shared" si="309"/>
        <v>0</v>
      </c>
      <c r="H2971" s="100">
        <v>0</v>
      </c>
      <c r="I2971" t="s">
        <v>17</v>
      </c>
      <c r="N2971" t="str">
        <f t="shared" si="307"/>
        <v>ATK</v>
      </c>
    </row>
    <row r="2972" spans="1:14">
      <c r="B2972" s="330"/>
      <c r="C2972" s="257"/>
      <c r="D2972" s="303"/>
      <c r="E2972" s="303"/>
      <c r="F2972" s="268"/>
      <c r="G2972" s="289"/>
      <c r="H2972" s="98">
        <v>0</v>
      </c>
      <c r="I2972" s="89" t="s">
        <v>12</v>
      </c>
      <c r="N2972" t="str">
        <f t="shared" si="307"/>
        <v>ATK</v>
      </c>
    </row>
    <row r="2973" spans="1:14">
      <c r="B2973" s="330"/>
      <c r="C2973" s="96"/>
      <c r="D2973" s="303"/>
      <c r="E2973" s="303"/>
      <c r="F2973" s="268"/>
      <c r="G2973" s="289">
        <f t="shared" si="308"/>
        <v>0</v>
      </c>
      <c r="H2973" s="85">
        <v>0</v>
      </c>
      <c r="I2973" s="89" t="s">
        <v>13</v>
      </c>
      <c r="N2973" t="str">
        <f t="shared" si="307"/>
        <v>ATK</v>
      </c>
    </row>
    <row r="2974" spans="1:14">
      <c r="B2974" s="311"/>
      <c r="C2974" s="83"/>
      <c r="D2974" s="303"/>
      <c r="E2974" s="303"/>
      <c r="F2974" s="268"/>
      <c r="G2974" s="289">
        <f t="shared" si="308"/>
        <v>0</v>
      </c>
      <c r="H2974" s="94">
        <v>0</v>
      </c>
      <c r="I2974" s="89" t="s">
        <v>14</v>
      </c>
      <c r="N2974" t="str">
        <f t="shared" si="307"/>
        <v>ATK</v>
      </c>
    </row>
    <row r="2975" spans="1:14">
      <c r="B2975" s="311"/>
      <c r="C2975" s="96"/>
      <c r="D2975" s="303"/>
      <c r="E2975" s="303"/>
      <c r="F2975" s="268"/>
      <c r="G2975" s="289">
        <f t="shared" si="308"/>
        <v>0</v>
      </c>
      <c r="H2975" s="87">
        <v>6</v>
      </c>
      <c r="I2975" s="89" t="s">
        <v>15</v>
      </c>
      <c r="N2975" t="str">
        <f t="shared" si="307"/>
        <v>ATK</v>
      </c>
    </row>
    <row r="2976" spans="1:14">
      <c r="B2976" s="493" t="s">
        <v>16</v>
      </c>
      <c r="C2976" s="494"/>
      <c r="D2976" s="276">
        <f>SUM(D2962:D2975)</f>
        <v>0</v>
      </c>
      <c r="E2976" s="276">
        <f>SUM(E2963:E2975)</f>
        <v>0</v>
      </c>
      <c r="F2976" s="276">
        <f>D2976-E2976</f>
        <v>0</v>
      </c>
      <c r="G2976" s="277">
        <f>SUM(G2962:G2975)</f>
        <v>0</v>
      </c>
      <c r="N2976" t="str">
        <f t="shared" si="307"/>
        <v>ATK</v>
      </c>
    </row>
    <row r="2977" spans="1:14">
      <c r="N2977" t="str">
        <f t="shared" si="307"/>
        <v>ATK</v>
      </c>
    </row>
    <row r="2978" spans="1:14">
      <c r="B2978" s="493" t="s">
        <v>18</v>
      </c>
      <c r="C2978" s="495"/>
      <c r="D2978" s="495"/>
      <c r="E2978" s="494"/>
      <c r="F2978" s="276" t="s">
        <v>19</v>
      </c>
      <c r="G2978" s="279" t="s">
        <v>20</v>
      </c>
      <c r="N2978" t="str">
        <f t="shared" si="307"/>
        <v>ATK</v>
      </c>
    </row>
    <row r="2979" spans="1:14">
      <c r="B2979" s="496" t="str">
        <f>B2944</f>
        <v>Saldo Awal 2  Jan 2026</v>
      </c>
      <c r="C2979" s="497"/>
      <c r="D2979" s="497"/>
      <c r="E2979" s="498"/>
      <c r="F2979" s="276">
        <f>D2962</f>
        <v>0</v>
      </c>
      <c r="G2979" s="277">
        <f>G2962</f>
        <v>0</v>
      </c>
      <c r="N2979" t="str">
        <f t="shared" si="307"/>
        <v>ATK</v>
      </c>
    </row>
    <row r="2980" spans="1:14">
      <c r="B2980" s="496" t="s">
        <v>317</v>
      </c>
      <c r="C2980" s="497"/>
      <c r="D2980" s="497"/>
      <c r="E2980" s="498"/>
      <c r="F2980" s="276">
        <f>D2976-F2979</f>
        <v>0</v>
      </c>
      <c r="G2980" s="277">
        <f>G2976-G2979</f>
        <v>0</v>
      </c>
      <c r="N2980" t="str">
        <f t="shared" si="307"/>
        <v>ATK</v>
      </c>
    </row>
    <row r="2981" spans="1:14">
      <c r="B2981" s="496" t="str">
        <f>B2946</f>
        <v>Saldo Akhir 31 Maret 2026</v>
      </c>
      <c r="C2981" s="497"/>
      <c r="D2981" s="497"/>
      <c r="E2981" s="498"/>
      <c r="F2981" s="280">
        <f>SUM(B2984:B2987)</f>
        <v>0</v>
      </c>
      <c r="G2981" s="281">
        <f>SUM(D2984:E2987)</f>
        <v>0</v>
      </c>
      <c r="N2981" t="str">
        <f t="shared" si="307"/>
        <v>ATK</v>
      </c>
    </row>
    <row r="2982" spans="1:14">
      <c r="B2982" s="282" t="s">
        <v>465</v>
      </c>
      <c r="C2982" s="283"/>
      <c r="D2982" s="283"/>
      <c r="E2982" s="284"/>
      <c r="F2982" s="285"/>
      <c r="G2982" s="286"/>
      <c r="N2982" t="str">
        <f t="shared" si="307"/>
        <v>ATK</v>
      </c>
    </row>
    <row r="2983" spans="1:14" ht="30">
      <c r="B2983" s="255" t="s">
        <v>22</v>
      </c>
      <c r="C2983" s="254" t="s">
        <v>23</v>
      </c>
      <c r="D2983" s="499" t="s">
        <v>20</v>
      </c>
      <c r="E2983" s="499"/>
      <c r="F2983" s="287"/>
      <c r="G2983" s="288"/>
      <c r="N2983" t="str">
        <f t="shared" si="307"/>
        <v>ATK</v>
      </c>
    </row>
    <row r="2984" spans="1:14">
      <c r="B2984" s="268">
        <f>F2976</f>
        <v>0</v>
      </c>
      <c r="C2984" s="269">
        <v>5300</v>
      </c>
      <c r="D2984" s="500">
        <f>B2984*C2984</f>
        <v>0</v>
      </c>
      <c r="E2984" s="500"/>
      <c r="F2984" s="285"/>
      <c r="G2984" s="286"/>
      <c r="H2984" s="66"/>
      <c r="N2984" t="str">
        <f t="shared" si="307"/>
        <v>ATK</v>
      </c>
    </row>
    <row r="2985" spans="1:14">
      <c r="B2985" s="268"/>
      <c r="C2985" s="289"/>
      <c r="D2985" s="500">
        <f t="shared" ref="D2985:D2987" si="310">B2985*C2985</f>
        <v>0</v>
      </c>
      <c r="E2985" s="500"/>
      <c r="F2985" s="285"/>
      <c r="G2985" s="286"/>
      <c r="N2985" t="str">
        <f t="shared" si="307"/>
        <v>ATK</v>
      </c>
    </row>
    <row r="2986" spans="1:14">
      <c r="B2986" s="268"/>
      <c r="C2986" s="289"/>
      <c r="D2986" s="500">
        <f t="shared" si="310"/>
        <v>0</v>
      </c>
      <c r="E2986" s="500"/>
      <c r="F2986" s="285"/>
      <c r="G2986" s="286"/>
      <c r="N2986" t="str">
        <f t="shared" si="307"/>
        <v>ATK</v>
      </c>
    </row>
    <row r="2987" spans="1:14">
      <c r="B2987" s="268"/>
      <c r="C2987" s="289"/>
      <c r="D2987" s="500">
        <f t="shared" si="310"/>
        <v>0</v>
      </c>
      <c r="E2987" s="500"/>
      <c r="F2987" s="285"/>
      <c r="G2987" s="286"/>
      <c r="N2987" t="str">
        <f t="shared" si="307"/>
        <v>ATK</v>
      </c>
    </row>
    <row r="2988" spans="1:14">
      <c r="B2988" s="501" t="s">
        <v>24</v>
      </c>
      <c r="C2988" s="501"/>
      <c r="D2988" s="501"/>
      <c r="E2988" s="501"/>
      <c r="F2988" s="276">
        <f>F2979+F2980-F2981</f>
        <v>0</v>
      </c>
      <c r="G2988" s="277">
        <f>G2979+G2980-G2981</f>
        <v>0</v>
      </c>
      <c r="N2988" t="str">
        <f t="shared" ref="N2988:N3021" si="311">N2987</f>
        <v>ATK</v>
      </c>
    </row>
    <row r="2989" spans="1:14">
      <c r="N2989" t="str">
        <f t="shared" si="311"/>
        <v>ATK</v>
      </c>
    </row>
    <row r="2990" spans="1:14">
      <c r="B2990" s="502" t="s">
        <v>0</v>
      </c>
      <c r="C2990" s="502"/>
      <c r="D2990" s="502"/>
      <c r="E2990" s="502"/>
      <c r="F2990" s="502"/>
      <c r="G2990" s="502"/>
      <c r="N2990" t="str">
        <f t="shared" si="311"/>
        <v>ATK</v>
      </c>
    </row>
    <row r="2991" spans="1:14">
      <c r="N2991" t="str">
        <f t="shared" si="311"/>
        <v>ATK</v>
      </c>
    </row>
    <row r="2992" spans="1:14">
      <c r="A2992" s="250">
        <v>83</v>
      </c>
      <c r="B2992" s="252" t="s">
        <v>1</v>
      </c>
      <c r="C2992" s="253" t="str">
        <f>'Rekap Master'!B92</f>
        <v>Gunting sedang</v>
      </c>
      <c r="G2992" s="253"/>
      <c r="N2992" t="str">
        <f t="shared" si="311"/>
        <v>ATK</v>
      </c>
    </row>
    <row r="2993" spans="2:14">
      <c r="B2993" s="252" t="s">
        <v>48</v>
      </c>
      <c r="C2993" s="308" t="s">
        <v>27</v>
      </c>
      <c r="G2993" s="253"/>
      <c r="N2993" t="str">
        <f t="shared" si="311"/>
        <v>ATK</v>
      </c>
    </row>
    <row r="2994" spans="2:14">
      <c r="G2994" s="253"/>
      <c r="N2994" t="str">
        <f t="shared" si="311"/>
        <v>ATK</v>
      </c>
    </row>
    <row r="2995" spans="2:14">
      <c r="B2995" s="499" t="s">
        <v>5</v>
      </c>
      <c r="C2995" s="487" t="s">
        <v>6</v>
      </c>
      <c r="D2995" s="489" t="s">
        <v>7</v>
      </c>
      <c r="E2995" s="490"/>
      <c r="F2995" s="491"/>
      <c r="G2995" s="492" t="s">
        <v>8</v>
      </c>
      <c r="N2995" t="str">
        <f t="shared" si="311"/>
        <v>ATK</v>
      </c>
    </row>
    <row r="2996" spans="2:14" ht="15" customHeight="1">
      <c r="B2996" s="499"/>
      <c r="C2996" s="488"/>
      <c r="D2996" s="254" t="s">
        <v>9</v>
      </c>
      <c r="E2996" s="254" t="s">
        <v>10</v>
      </c>
      <c r="F2996" s="254" t="s">
        <v>11</v>
      </c>
      <c r="G2996" s="492"/>
      <c r="N2996" t="str">
        <f t="shared" si="311"/>
        <v>ATK</v>
      </c>
    </row>
    <row r="2997" spans="2:14">
      <c r="B2997" s="267">
        <v>46024</v>
      </c>
      <c r="C2997" s="257"/>
      <c r="D2997" s="258"/>
      <c r="E2997" s="258"/>
      <c r="F2997" s="258">
        <f>D2997-E2997</f>
        <v>0</v>
      </c>
      <c r="G2997" s="257">
        <f>C2997*D2997</f>
        <v>0</v>
      </c>
      <c r="N2997" t="str">
        <f t="shared" si="311"/>
        <v>ATK</v>
      </c>
    </row>
    <row r="2998" spans="2:14">
      <c r="B2998" s="256"/>
      <c r="C2998" s="257"/>
      <c r="D2998" s="271"/>
      <c r="E2998" s="258"/>
      <c r="F2998" s="301"/>
      <c r="G2998" s="289">
        <f>C2998*D2998</f>
        <v>0</v>
      </c>
      <c r="N2998" t="str">
        <f t="shared" si="311"/>
        <v>ATK</v>
      </c>
    </row>
    <row r="2999" spans="2:14">
      <c r="B2999" s="256"/>
      <c r="C2999" s="257"/>
      <c r="D2999" s="271"/>
      <c r="E2999" s="258"/>
      <c r="F2999" s="268">
        <f t="shared" ref="F2999:F3004" si="312">D2999+F2998-E2999</f>
        <v>0</v>
      </c>
      <c r="G2999" s="289">
        <f t="shared" ref="G2999:G3004" si="313">C2999*D2999</f>
        <v>0</v>
      </c>
      <c r="N2999" t="str">
        <f t="shared" si="311"/>
        <v>ATK</v>
      </c>
    </row>
    <row r="3000" spans="2:14">
      <c r="B3000" s="311"/>
      <c r="C3000" s="83"/>
      <c r="D3000" s="303"/>
      <c r="E3000" s="303"/>
      <c r="F3000" s="268">
        <f t="shared" si="312"/>
        <v>0</v>
      </c>
      <c r="G3000" s="289">
        <f t="shared" si="313"/>
        <v>0</v>
      </c>
      <c r="N3000" t="str">
        <f t="shared" si="311"/>
        <v>ATK</v>
      </c>
    </row>
    <row r="3001" spans="2:14">
      <c r="B3001" s="311"/>
      <c r="C3001" s="96"/>
      <c r="D3001" s="303"/>
      <c r="E3001" s="303"/>
      <c r="F3001" s="268">
        <f t="shared" si="312"/>
        <v>0</v>
      </c>
      <c r="G3001" s="289">
        <f t="shared" si="313"/>
        <v>0</v>
      </c>
      <c r="N3001" t="str">
        <f t="shared" si="311"/>
        <v>ATK</v>
      </c>
    </row>
    <row r="3002" spans="2:14">
      <c r="B3002" s="311"/>
      <c r="C3002" s="96"/>
      <c r="D3002" s="303"/>
      <c r="E3002" s="303"/>
      <c r="F3002" s="268">
        <f t="shared" si="312"/>
        <v>0</v>
      </c>
      <c r="G3002" s="289">
        <f t="shared" si="313"/>
        <v>0</v>
      </c>
      <c r="N3002" t="str">
        <f t="shared" si="311"/>
        <v>ATK</v>
      </c>
    </row>
    <row r="3003" spans="2:14">
      <c r="B3003" s="311"/>
      <c r="C3003" s="83"/>
      <c r="D3003" s="303"/>
      <c r="E3003" s="303"/>
      <c r="F3003" s="268">
        <f t="shared" si="312"/>
        <v>0</v>
      </c>
      <c r="G3003" s="289">
        <f t="shared" si="313"/>
        <v>0</v>
      </c>
      <c r="N3003" t="str">
        <f t="shared" si="311"/>
        <v>ATK</v>
      </c>
    </row>
    <row r="3004" spans="2:14">
      <c r="B3004" s="311"/>
      <c r="C3004" s="96"/>
      <c r="D3004" s="303"/>
      <c r="E3004" s="303"/>
      <c r="F3004" s="268">
        <f t="shared" si="312"/>
        <v>0</v>
      </c>
      <c r="G3004" s="289">
        <f t="shared" si="313"/>
        <v>0</v>
      </c>
      <c r="N3004" t="str">
        <f t="shared" si="311"/>
        <v>ATK</v>
      </c>
    </row>
    <row r="3005" spans="2:14">
      <c r="B3005" s="493" t="s">
        <v>16</v>
      </c>
      <c r="C3005" s="494"/>
      <c r="D3005" s="276">
        <f>SUM(D2997:D3004)</f>
        <v>0</v>
      </c>
      <c r="E3005" s="276">
        <f>SUM(E2998:E3004)</f>
        <v>0</v>
      </c>
      <c r="F3005" s="276">
        <f>D3005-E3005</f>
        <v>0</v>
      </c>
      <c r="G3005" s="277">
        <f>SUM(G2997:G3004)</f>
        <v>0</v>
      </c>
      <c r="N3005" t="str">
        <f t="shared" si="311"/>
        <v>ATK</v>
      </c>
    </row>
    <row r="3006" spans="2:14">
      <c r="N3006" t="str">
        <f t="shared" si="311"/>
        <v>ATK</v>
      </c>
    </row>
    <row r="3007" spans="2:14">
      <c r="B3007" s="493" t="s">
        <v>18</v>
      </c>
      <c r="C3007" s="495"/>
      <c r="D3007" s="495"/>
      <c r="E3007" s="494"/>
      <c r="F3007" s="276" t="s">
        <v>19</v>
      </c>
      <c r="G3007" s="279" t="s">
        <v>20</v>
      </c>
      <c r="N3007" t="str">
        <f t="shared" si="311"/>
        <v>ATK</v>
      </c>
    </row>
    <row r="3008" spans="2:14">
      <c r="B3008" s="496" t="str">
        <f>B2979</f>
        <v>Saldo Awal 2  Jan 2026</v>
      </c>
      <c r="C3008" s="497"/>
      <c r="D3008" s="497"/>
      <c r="E3008" s="498"/>
      <c r="F3008" s="276">
        <f>D2997</f>
        <v>0</v>
      </c>
      <c r="G3008" s="277">
        <f>G2997</f>
        <v>0</v>
      </c>
      <c r="N3008" t="str">
        <f t="shared" si="311"/>
        <v>ATK</v>
      </c>
    </row>
    <row r="3009" spans="1:14">
      <c r="B3009" s="496" t="s">
        <v>317</v>
      </c>
      <c r="C3009" s="497"/>
      <c r="D3009" s="497"/>
      <c r="E3009" s="498"/>
      <c r="F3009" s="276">
        <f>D3005-F3008</f>
        <v>0</v>
      </c>
      <c r="G3009" s="277">
        <f>G3005-G3008</f>
        <v>0</v>
      </c>
      <c r="N3009" t="str">
        <f t="shared" si="311"/>
        <v>ATK</v>
      </c>
    </row>
    <row r="3010" spans="1:14">
      <c r="B3010" s="496" t="str">
        <f>B2981</f>
        <v>Saldo Akhir 31 Maret 2026</v>
      </c>
      <c r="C3010" s="497"/>
      <c r="D3010" s="497"/>
      <c r="E3010" s="498"/>
      <c r="F3010" s="280">
        <f>SUM(B3013:B3016)</f>
        <v>0</v>
      </c>
      <c r="G3010" s="281">
        <f>SUM(D3013:E3016)</f>
        <v>0</v>
      </c>
      <c r="N3010" t="str">
        <f t="shared" si="311"/>
        <v>ATK</v>
      </c>
    </row>
    <row r="3011" spans="1:14">
      <c r="B3011" s="282" t="s">
        <v>465</v>
      </c>
      <c r="C3011" s="283"/>
      <c r="D3011" s="283"/>
      <c r="E3011" s="284"/>
      <c r="F3011" s="285"/>
      <c r="G3011" s="286"/>
      <c r="N3011" t="str">
        <f t="shared" si="311"/>
        <v>ATK</v>
      </c>
    </row>
    <row r="3012" spans="1:14" ht="30">
      <c r="B3012" s="255" t="s">
        <v>22</v>
      </c>
      <c r="C3012" s="254" t="s">
        <v>23</v>
      </c>
      <c r="D3012" s="499" t="s">
        <v>20</v>
      </c>
      <c r="E3012" s="499"/>
      <c r="F3012" s="287"/>
      <c r="G3012" s="288"/>
      <c r="N3012" t="str">
        <f t="shared" si="311"/>
        <v>ATK</v>
      </c>
    </row>
    <row r="3013" spans="1:14">
      <c r="B3013" s="268"/>
      <c r="C3013" s="289"/>
      <c r="D3013" s="500">
        <f>B3013*C3013</f>
        <v>0</v>
      </c>
      <c r="E3013" s="500"/>
      <c r="F3013" s="285"/>
      <c r="G3013" s="286"/>
      <c r="N3013" t="str">
        <f t="shared" si="311"/>
        <v>ATK</v>
      </c>
    </row>
    <row r="3014" spans="1:14">
      <c r="B3014" s="268"/>
      <c r="C3014" s="289"/>
      <c r="D3014" s="500">
        <f t="shared" ref="D3014:D3016" si="314">B3014*C3014</f>
        <v>0</v>
      </c>
      <c r="E3014" s="500"/>
      <c r="F3014" s="285"/>
      <c r="G3014" s="286"/>
      <c r="N3014" t="str">
        <f t="shared" si="311"/>
        <v>ATK</v>
      </c>
    </row>
    <row r="3015" spans="1:14">
      <c r="B3015" s="268"/>
      <c r="C3015" s="289"/>
      <c r="D3015" s="500">
        <f t="shared" si="314"/>
        <v>0</v>
      </c>
      <c r="E3015" s="500"/>
      <c r="F3015" s="285"/>
      <c r="G3015" s="286"/>
      <c r="N3015" t="str">
        <f t="shared" si="311"/>
        <v>ATK</v>
      </c>
    </row>
    <row r="3016" spans="1:14">
      <c r="B3016" s="268"/>
      <c r="C3016" s="289"/>
      <c r="D3016" s="500">
        <f t="shared" si="314"/>
        <v>0</v>
      </c>
      <c r="E3016" s="500"/>
      <c r="F3016" s="285"/>
      <c r="G3016" s="286"/>
      <c r="N3016" t="str">
        <f t="shared" si="311"/>
        <v>ATK</v>
      </c>
    </row>
    <row r="3017" spans="1:14">
      <c r="B3017" s="501" t="s">
        <v>24</v>
      </c>
      <c r="C3017" s="501"/>
      <c r="D3017" s="501"/>
      <c r="E3017" s="501"/>
      <c r="F3017" s="276">
        <f>F3008+F3009-F3010</f>
        <v>0</v>
      </c>
      <c r="G3017" s="277">
        <f>G3008+G3009-G3010</f>
        <v>0</v>
      </c>
      <c r="N3017" t="str">
        <f t="shared" si="311"/>
        <v>ATK</v>
      </c>
    </row>
    <row r="3018" spans="1:14">
      <c r="N3018" t="str">
        <f t="shared" si="311"/>
        <v>ATK</v>
      </c>
    </row>
    <row r="3019" spans="1:14">
      <c r="N3019" t="str">
        <f t="shared" si="311"/>
        <v>ATK</v>
      </c>
    </row>
    <row r="3020" spans="1:14">
      <c r="B3020" s="502" t="s">
        <v>0</v>
      </c>
      <c r="C3020" s="502"/>
      <c r="D3020" s="502"/>
      <c r="E3020" s="502"/>
      <c r="F3020" s="502"/>
      <c r="G3020" s="502"/>
      <c r="N3020" t="str">
        <f t="shared" si="311"/>
        <v>ATK</v>
      </c>
    </row>
    <row r="3021" spans="1:14">
      <c r="N3021" t="str">
        <f t="shared" si="311"/>
        <v>ATK</v>
      </c>
    </row>
    <row r="3022" spans="1:14">
      <c r="A3022" s="250">
        <v>65</v>
      </c>
      <c r="B3022" s="252" t="s">
        <v>1</v>
      </c>
      <c r="C3022" s="253" t="str">
        <f>'Rekap Master'!B93</f>
        <v>Gunting besar</v>
      </c>
      <c r="G3022" s="253"/>
      <c r="N3022" t="s">
        <v>524</v>
      </c>
    </row>
    <row r="3023" spans="1:14">
      <c r="B3023" s="252" t="s">
        <v>48</v>
      </c>
      <c r="C3023" s="308" t="s">
        <v>27</v>
      </c>
      <c r="G3023" s="253"/>
      <c r="N3023" t="str">
        <f t="shared" ref="N3023:N3052" si="315">N3022</f>
        <v>ATK</v>
      </c>
    </row>
    <row r="3024" spans="1:14">
      <c r="G3024" s="253"/>
      <c r="N3024" t="str">
        <f t="shared" si="315"/>
        <v>ATK</v>
      </c>
    </row>
    <row r="3025" spans="2:14" ht="15" customHeight="1">
      <c r="B3025" s="499" t="s">
        <v>5</v>
      </c>
      <c r="C3025" s="487" t="s">
        <v>6</v>
      </c>
      <c r="D3025" s="489" t="s">
        <v>7</v>
      </c>
      <c r="E3025" s="490"/>
      <c r="F3025" s="491"/>
      <c r="G3025" s="492" t="s">
        <v>8</v>
      </c>
      <c r="N3025" t="str">
        <f t="shared" si="315"/>
        <v>ATK</v>
      </c>
    </row>
    <row r="3026" spans="2:14">
      <c r="B3026" s="499"/>
      <c r="C3026" s="488"/>
      <c r="D3026" s="254" t="s">
        <v>9</v>
      </c>
      <c r="E3026" s="254" t="s">
        <v>10</v>
      </c>
      <c r="F3026" s="254" t="s">
        <v>11</v>
      </c>
      <c r="G3026" s="492"/>
      <c r="N3026" t="str">
        <f t="shared" si="315"/>
        <v>ATK</v>
      </c>
    </row>
    <row r="3027" spans="2:14">
      <c r="B3027" s="267">
        <v>46024</v>
      </c>
      <c r="C3027" s="257"/>
      <c r="D3027" s="258"/>
      <c r="E3027" s="258"/>
      <c r="F3027" s="258">
        <f>D3027-E3027</f>
        <v>0</v>
      </c>
      <c r="G3027" s="257">
        <f>C3027*D3027</f>
        <v>0</v>
      </c>
      <c r="N3027" t="str">
        <f t="shared" si="315"/>
        <v>ATK</v>
      </c>
    </row>
    <row r="3028" spans="2:14">
      <c r="B3028" s="267"/>
      <c r="C3028" s="293"/>
      <c r="D3028" s="258"/>
      <c r="E3028" s="258"/>
      <c r="F3028" s="301"/>
      <c r="G3028" s="289">
        <f>C3028*D3028</f>
        <v>0</v>
      </c>
      <c r="N3028" t="str">
        <f t="shared" si="315"/>
        <v>ATK</v>
      </c>
    </row>
    <row r="3029" spans="2:14">
      <c r="B3029" s="428"/>
      <c r="C3029" s="293"/>
      <c r="D3029" s="258"/>
      <c r="E3029" s="258"/>
      <c r="F3029" s="301"/>
      <c r="G3029" s="289">
        <f>C3029*D3029</f>
        <v>0</v>
      </c>
      <c r="N3029" t="str">
        <f t="shared" si="315"/>
        <v>ATK</v>
      </c>
    </row>
    <row r="3030" spans="2:14">
      <c r="B3030" s="267"/>
      <c r="C3030" s="83"/>
      <c r="D3030" s="303"/>
      <c r="E3030" s="303"/>
      <c r="F3030" s="268"/>
      <c r="G3030" s="289">
        <f t="shared" ref="G3030:G3035" si="316">C3030*D3030</f>
        <v>0</v>
      </c>
      <c r="N3030" t="str">
        <f t="shared" si="315"/>
        <v>ATK</v>
      </c>
    </row>
    <row r="3031" spans="2:14">
      <c r="B3031" s="267"/>
      <c r="C3031" s="83"/>
      <c r="D3031" s="303"/>
      <c r="E3031" s="303"/>
      <c r="F3031" s="268"/>
      <c r="G3031" s="289">
        <f t="shared" si="316"/>
        <v>0</v>
      </c>
      <c r="N3031" t="str">
        <f t="shared" si="315"/>
        <v>ATK</v>
      </c>
    </row>
    <row r="3032" spans="2:14">
      <c r="B3032" s="267"/>
      <c r="C3032" s="257"/>
      <c r="D3032" s="271"/>
      <c r="E3032" s="303"/>
      <c r="F3032" s="268"/>
      <c r="G3032" s="289">
        <f t="shared" si="316"/>
        <v>0</v>
      </c>
      <c r="N3032" t="str">
        <f t="shared" si="315"/>
        <v>ATK</v>
      </c>
    </row>
    <row r="3033" spans="2:14">
      <c r="B3033" s="267"/>
      <c r="C3033" s="257"/>
      <c r="D3033" s="271"/>
      <c r="E3033" s="303"/>
      <c r="F3033" s="268"/>
      <c r="G3033" s="289">
        <f t="shared" si="316"/>
        <v>0</v>
      </c>
      <c r="N3033" t="str">
        <f t="shared" si="315"/>
        <v>ATK</v>
      </c>
    </row>
    <row r="3034" spans="2:14">
      <c r="B3034" s="311"/>
      <c r="C3034" s="83"/>
      <c r="D3034" s="303"/>
      <c r="E3034" s="303"/>
      <c r="F3034" s="268"/>
      <c r="G3034" s="289">
        <f t="shared" si="316"/>
        <v>0</v>
      </c>
      <c r="N3034" t="str">
        <f t="shared" si="315"/>
        <v>ATK</v>
      </c>
    </row>
    <row r="3035" spans="2:14">
      <c r="B3035" s="311"/>
      <c r="C3035" s="96"/>
      <c r="D3035" s="303"/>
      <c r="E3035" s="303"/>
      <c r="F3035" s="268"/>
      <c r="G3035" s="289">
        <f t="shared" si="316"/>
        <v>0</v>
      </c>
      <c r="N3035" t="str">
        <f t="shared" si="315"/>
        <v>ATK</v>
      </c>
    </row>
    <row r="3036" spans="2:14">
      <c r="B3036" s="493" t="s">
        <v>16</v>
      </c>
      <c r="C3036" s="494"/>
      <c r="D3036" s="276">
        <f>SUM(D3027:D3035)</f>
        <v>0</v>
      </c>
      <c r="E3036" s="276">
        <f>SUM(E3028:E3035)</f>
        <v>0</v>
      </c>
      <c r="F3036" s="276">
        <f>D3036-E3036</f>
        <v>0</v>
      </c>
      <c r="G3036" s="277">
        <f>SUM(G3027:G3035)</f>
        <v>0</v>
      </c>
      <c r="N3036" t="str">
        <f t="shared" si="315"/>
        <v>ATK</v>
      </c>
    </row>
    <row r="3037" spans="2:14">
      <c r="N3037" t="str">
        <f t="shared" si="315"/>
        <v>ATK</v>
      </c>
    </row>
    <row r="3038" spans="2:14">
      <c r="B3038" s="493" t="s">
        <v>18</v>
      </c>
      <c r="C3038" s="495"/>
      <c r="D3038" s="495"/>
      <c r="E3038" s="494"/>
      <c r="F3038" s="276" t="s">
        <v>19</v>
      </c>
      <c r="G3038" s="279" t="s">
        <v>20</v>
      </c>
      <c r="N3038" t="str">
        <f t="shared" si="315"/>
        <v>ATK</v>
      </c>
    </row>
    <row r="3039" spans="2:14">
      <c r="B3039" s="496" t="str">
        <f>B3008</f>
        <v>Saldo Awal 2  Jan 2026</v>
      </c>
      <c r="C3039" s="497"/>
      <c r="D3039" s="497"/>
      <c r="E3039" s="498"/>
      <c r="F3039" s="276">
        <f>D3027</f>
        <v>0</v>
      </c>
      <c r="G3039" s="277">
        <f>G3027</f>
        <v>0</v>
      </c>
      <c r="N3039" t="str">
        <f t="shared" si="315"/>
        <v>ATK</v>
      </c>
    </row>
    <row r="3040" spans="2:14">
      <c r="B3040" s="496" t="s">
        <v>317</v>
      </c>
      <c r="C3040" s="497"/>
      <c r="D3040" s="497"/>
      <c r="E3040" s="498"/>
      <c r="F3040" s="276">
        <f>D3036-F3039</f>
        <v>0</v>
      </c>
      <c r="G3040" s="277">
        <f>G3036-G3039</f>
        <v>0</v>
      </c>
      <c r="N3040" t="str">
        <f t="shared" si="315"/>
        <v>ATK</v>
      </c>
    </row>
    <row r="3041" spans="1:14">
      <c r="B3041" s="496" t="str">
        <f>B3010</f>
        <v>Saldo Akhir 31 Maret 2026</v>
      </c>
      <c r="C3041" s="497"/>
      <c r="D3041" s="497"/>
      <c r="E3041" s="498"/>
      <c r="F3041" s="280">
        <f>SUM(B3044:B3047)</f>
        <v>0</v>
      </c>
      <c r="G3041" s="281">
        <f>SUM(D3044:E3047)</f>
        <v>0</v>
      </c>
      <c r="N3041" t="str">
        <f t="shared" si="315"/>
        <v>ATK</v>
      </c>
    </row>
    <row r="3042" spans="1:14">
      <c r="B3042" s="282" t="s">
        <v>465</v>
      </c>
      <c r="C3042" s="283"/>
      <c r="D3042" s="283"/>
      <c r="E3042" s="284"/>
      <c r="F3042" s="285"/>
      <c r="G3042" s="286"/>
      <c r="N3042" t="str">
        <f t="shared" si="315"/>
        <v>ATK</v>
      </c>
    </row>
    <row r="3043" spans="1:14" ht="30">
      <c r="B3043" s="255" t="s">
        <v>22</v>
      </c>
      <c r="C3043" s="254" t="s">
        <v>23</v>
      </c>
      <c r="D3043" s="499" t="s">
        <v>20</v>
      </c>
      <c r="E3043" s="499"/>
      <c r="F3043" s="287"/>
      <c r="G3043" s="288"/>
      <c r="N3043" t="str">
        <f t="shared" si="315"/>
        <v>ATK</v>
      </c>
    </row>
    <row r="3044" spans="1:14">
      <c r="B3044" s="268">
        <f>F3036</f>
        <v>0</v>
      </c>
      <c r="C3044" s="289"/>
      <c r="D3044" s="500">
        <f>B3044*C3044</f>
        <v>0</v>
      </c>
      <c r="E3044" s="500"/>
      <c r="F3044" s="285"/>
      <c r="G3044" s="286"/>
      <c r="N3044" t="str">
        <f t="shared" si="315"/>
        <v>ATK</v>
      </c>
    </row>
    <row r="3045" spans="1:14">
      <c r="B3045" s="268"/>
      <c r="C3045" s="289"/>
      <c r="D3045" s="500">
        <f t="shared" ref="D3045:D3047" si="317">B3045*C3045</f>
        <v>0</v>
      </c>
      <c r="E3045" s="500"/>
      <c r="F3045" s="285"/>
      <c r="G3045" s="286"/>
      <c r="N3045" t="str">
        <f t="shared" si="315"/>
        <v>ATK</v>
      </c>
    </row>
    <row r="3046" spans="1:14">
      <c r="B3046" s="268"/>
      <c r="C3046" s="289"/>
      <c r="D3046" s="500">
        <f t="shared" si="317"/>
        <v>0</v>
      </c>
      <c r="E3046" s="500"/>
      <c r="F3046" s="285"/>
      <c r="G3046" s="286"/>
      <c r="N3046" t="str">
        <f t="shared" si="315"/>
        <v>ATK</v>
      </c>
    </row>
    <row r="3047" spans="1:14">
      <c r="B3047" s="268"/>
      <c r="C3047" s="289"/>
      <c r="D3047" s="500">
        <f t="shared" si="317"/>
        <v>0</v>
      </c>
      <c r="E3047" s="500"/>
      <c r="F3047" s="285"/>
      <c r="G3047" s="286"/>
      <c r="N3047" t="str">
        <f t="shared" si="315"/>
        <v>ATK</v>
      </c>
    </row>
    <row r="3048" spans="1:14">
      <c r="B3048" s="501" t="s">
        <v>24</v>
      </c>
      <c r="C3048" s="501"/>
      <c r="D3048" s="501"/>
      <c r="E3048" s="501"/>
      <c r="F3048" s="276">
        <f>F3039+F3040-F3041</f>
        <v>0</v>
      </c>
      <c r="G3048" s="277">
        <f>G3039+G3040-G3041</f>
        <v>0</v>
      </c>
      <c r="N3048" t="str">
        <f t="shared" si="315"/>
        <v>ATK</v>
      </c>
    </row>
    <row r="3049" spans="1:14">
      <c r="N3049" t="str">
        <f t="shared" si="315"/>
        <v>ATK</v>
      </c>
    </row>
    <row r="3050" spans="1:14">
      <c r="N3050" t="str">
        <f t="shared" si="315"/>
        <v>ATK</v>
      </c>
    </row>
    <row r="3051" spans="1:14">
      <c r="B3051" s="502" t="s">
        <v>0</v>
      </c>
      <c r="C3051" s="502"/>
      <c r="D3051" s="502"/>
      <c r="E3051" s="502"/>
      <c r="F3051" s="502"/>
      <c r="G3051" s="502"/>
      <c r="N3051" t="str">
        <f t="shared" si="315"/>
        <v>ATK</v>
      </c>
    </row>
    <row r="3052" spans="1:14">
      <c r="N3052" t="str">
        <f t="shared" si="315"/>
        <v>ATK</v>
      </c>
    </row>
    <row r="3053" spans="1:14">
      <c r="A3053" s="250">
        <v>85</v>
      </c>
      <c r="B3053" s="252" t="s">
        <v>1</v>
      </c>
      <c r="C3053" s="253" t="str">
        <f>'Rekap Master'!B94</f>
        <v xml:space="preserve">Tinta Stempel </v>
      </c>
      <c r="G3053" s="253"/>
      <c r="N3053" t="s">
        <v>526</v>
      </c>
    </row>
    <row r="3054" spans="1:14">
      <c r="B3054" s="252" t="s">
        <v>48</v>
      </c>
      <c r="C3054" s="308" t="s">
        <v>34</v>
      </c>
      <c r="G3054" s="253"/>
      <c r="N3054" t="str">
        <f t="shared" ref="N3054:N3082" si="318">N3053</f>
        <v>Komputer</v>
      </c>
    </row>
    <row r="3055" spans="1:14">
      <c r="G3055" s="253"/>
      <c r="N3055" t="str">
        <f t="shared" si="318"/>
        <v>Komputer</v>
      </c>
    </row>
    <row r="3056" spans="1:14" ht="15" customHeight="1">
      <c r="B3056" s="499" t="s">
        <v>5</v>
      </c>
      <c r="C3056" s="487" t="s">
        <v>6</v>
      </c>
      <c r="D3056" s="489" t="s">
        <v>7</v>
      </c>
      <c r="E3056" s="490"/>
      <c r="F3056" s="491"/>
      <c r="G3056" s="492" t="s">
        <v>8</v>
      </c>
      <c r="N3056" t="str">
        <f t="shared" si="318"/>
        <v>Komputer</v>
      </c>
    </row>
    <row r="3057" spans="2:14">
      <c r="B3057" s="499"/>
      <c r="C3057" s="488"/>
      <c r="D3057" s="254" t="s">
        <v>9</v>
      </c>
      <c r="E3057" s="254" t="s">
        <v>10</v>
      </c>
      <c r="F3057" s="254" t="s">
        <v>11</v>
      </c>
      <c r="G3057" s="492"/>
      <c r="N3057" t="str">
        <f t="shared" si="318"/>
        <v>Komputer</v>
      </c>
    </row>
    <row r="3058" spans="2:14">
      <c r="B3058" s="267">
        <v>45293</v>
      </c>
      <c r="C3058" s="257"/>
      <c r="D3058" s="258"/>
      <c r="E3058" s="258"/>
      <c r="F3058" s="258">
        <f>D3058-E3058</f>
        <v>0</v>
      </c>
      <c r="G3058" s="257">
        <f>C3058*D3058</f>
        <v>0</v>
      </c>
      <c r="N3058" t="str">
        <f t="shared" si="318"/>
        <v>Komputer</v>
      </c>
    </row>
    <row r="3059" spans="2:14">
      <c r="B3059" s="298"/>
      <c r="C3059" s="81"/>
      <c r="D3059" s="303"/>
      <c r="E3059" s="304"/>
      <c r="F3059" s="268"/>
      <c r="G3059" s="289">
        <f>C3059*D3059</f>
        <v>0</v>
      </c>
      <c r="N3059" t="str">
        <f t="shared" si="318"/>
        <v>Komputer</v>
      </c>
    </row>
    <row r="3060" spans="2:14">
      <c r="B3060" s="311"/>
      <c r="C3060" s="83"/>
      <c r="D3060" s="303"/>
      <c r="E3060" s="303"/>
      <c r="F3060" s="268"/>
      <c r="G3060" s="289"/>
      <c r="N3060" t="str">
        <f t="shared" si="318"/>
        <v>Komputer</v>
      </c>
    </row>
    <row r="3061" spans="2:14">
      <c r="B3061" s="311"/>
      <c r="C3061" s="83"/>
      <c r="D3061" s="303"/>
      <c r="E3061" s="303"/>
      <c r="F3061" s="268">
        <f>D3061+F3060-E3061</f>
        <v>0</v>
      </c>
      <c r="G3061" s="289">
        <f t="shared" ref="G3061:G3065" si="319">C3061*D3061</f>
        <v>0</v>
      </c>
      <c r="N3061" t="str">
        <f t="shared" si="318"/>
        <v>Komputer</v>
      </c>
    </row>
    <row r="3062" spans="2:14">
      <c r="B3062" s="311"/>
      <c r="C3062" s="96"/>
      <c r="D3062" s="303"/>
      <c r="E3062" s="303"/>
      <c r="F3062" s="268">
        <f>D3062+F3061-E3062</f>
        <v>0</v>
      </c>
      <c r="G3062" s="289">
        <f t="shared" si="319"/>
        <v>0</v>
      </c>
      <c r="N3062" t="str">
        <f t="shared" si="318"/>
        <v>Komputer</v>
      </c>
    </row>
    <row r="3063" spans="2:14">
      <c r="B3063" s="311"/>
      <c r="C3063" s="96"/>
      <c r="D3063" s="303"/>
      <c r="E3063" s="303"/>
      <c r="F3063" s="268">
        <f>D3063+F3062-E3063</f>
        <v>0</v>
      </c>
      <c r="G3063" s="289">
        <f t="shared" si="319"/>
        <v>0</v>
      </c>
      <c r="N3063" t="str">
        <f t="shared" si="318"/>
        <v>Komputer</v>
      </c>
    </row>
    <row r="3064" spans="2:14">
      <c r="B3064" s="311"/>
      <c r="C3064" s="83"/>
      <c r="D3064" s="303"/>
      <c r="E3064" s="303"/>
      <c r="F3064" s="268">
        <f>D3064+F3063-E3064</f>
        <v>0</v>
      </c>
      <c r="G3064" s="289">
        <f t="shared" si="319"/>
        <v>0</v>
      </c>
      <c r="N3064" t="str">
        <f t="shared" si="318"/>
        <v>Komputer</v>
      </c>
    </row>
    <row r="3065" spans="2:14">
      <c r="B3065" s="311"/>
      <c r="C3065" s="96"/>
      <c r="D3065" s="303"/>
      <c r="E3065" s="303"/>
      <c r="F3065" s="268">
        <f>D3065+F3064-E3065</f>
        <v>0</v>
      </c>
      <c r="G3065" s="289">
        <f t="shared" si="319"/>
        <v>0</v>
      </c>
      <c r="N3065" t="str">
        <f t="shared" si="318"/>
        <v>Komputer</v>
      </c>
    </row>
    <row r="3066" spans="2:14">
      <c r="B3066" s="493" t="s">
        <v>16</v>
      </c>
      <c r="C3066" s="494"/>
      <c r="D3066" s="276">
        <f>SUM(D3058:D3065)</f>
        <v>0</v>
      </c>
      <c r="E3066" s="276">
        <f>SUM(E3059:E3065)</f>
        <v>0</v>
      </c>
      <c r="F3066" s="276">
        <f>D3066-E3066</f>
        <v>0</v>
      </c>
      <c r="G3066" s="277">
        <f>SUM(G3058:G3065)</f>
        <v>0</v>
      </c>
      <c r="N3066" t="str">
        <f t="shared" si="318"/>
        <v>Komputer</v>
      </c>
    </row>
    <row r="3067" spans="2:14">
      <c r="N3067" t="str">
        <f t="shared" si="318"/>
        <v>Komputer</v>
      </c>
    </row>
    <row r="3068" spans="2:14">
      <c r="B3068" s="493" t="s">
        <v>18</v>
      </c>
      <c r="C3068" s="495"/>
      <c r="D3068" s="495"/>
      <c r="E3068" s="494"/>
      <c r="F3068" s="276" t="s">
        <v>19</v>
      </c>
      <c r="G3068" s="279" t="s">
        <v>20</v>
      </c>
      <c r="N3068" t="str">
        <f t="shared" si="318"/>
        <v>Komputer</v>
      </c>
    </row>
    <row r="3069" spans="2:14">
      <c r="B3069" s="496" t="str">
        <f>B3039</f>
        <v>Saldo Awal 2  Jan 2026</v>
      </c>
      <c r="C3069" s="497"/>
      <c r="D3069" s="497"/>
      <c r="E3069" s="498"/>
      <c r="F3069" s="276">
        <f>D3058</f>
        <v>0</v>
      </c>
      <c r="G3069" s="277">
        <f>G3058</f>
        <v>0</v>
      </c>
      <c r="N3069" t="str">
        <f t="shared" si="318"/>
        <v>Komputer</v>
      </c>
    </row>
    <row r="3070" spans="2:14">
      <c r="B3070" s="496" t="s">
        <v>317</v>
      </c>
      <c r="C3070" s="497"/>
      <c r="D3070" s="497"/>
      <c r="E3070" s="498"/>
      <c r="F3070" s="276">
        <f>D3066-F3069</f>
        <v>0</v>
      </c>
      <c r="G3070" s="277">
        <f>G3066-G3069</f>
        <v>0</v>
      </c>
      <c r="N3070" t="str">
        <f t="shared" si="318"/>
        <v>Komputer</v>
      </c>
    </row>
    <row r="3071" spans="2:14">
      <c r="B3071" s="496" t="str">
        <f>B3041</f>
        <v>Saldo Akhir 31 Maret 2026</v>
      </c>
      <c r="C3071" s="497"/>
      <c r="D3071" s="497"/>
      <c r="E3071" s="498"/>
      <c r="F3071" s="280">
        <f>SUM(B3074:B3077)</f>
        <v>0</v>
      </c>
      <c r="G3071" s="281">
        <f>SUM(D3074:E3077)</f>
        <v>0</v>
      </c>
      <c r="N3071" t="str">
        <f t="shared" si="318"/>
        <v>Komputer</v>
      </c>
    </row>
    <row r="3072" spans="2:14">
      <c r="B3072" s="282" t="s">
        <v>465</v>
      </c>
      <c r="C3072" s="283"/>
      <c r="D3072" s="283"/>
      <c r="E3072" s="284"/>
      <c r="F3072" s="285"/>
      <c r="G3072" s="286"/>
      <c r="N3072" t="str">
        <f t="shared" si="318"/>
        <v>Komputer</v>
      </c>
    </row>
    <row r="3073" spans="1:14" ht="30">
      <c r="B3073" s="255" t="s">
        <v>22</v>
      </c>
      <c r="C3073" s="254" t="s">
        <v>23</v>
      </c>
      <c r="D3073" s="499" t="s">
        <v>20</v>
      </c>
      <c r="E3073" s="499"/>
      <c r="F3073" s="287"/>
      <c r="G3073" s="288"/>
      <c r="N3073" t="str">
        <f t="shared" si="318"/>
        <v>Komputer</v>
      </c>
    </row>
    <row r="3074" spans="1:14">
      <c r="B3074" s="268"/>
      <c r="C3074" s="289"/>
      <c r="D3074" s="500">
        <f>B3074*C3074</f>
        <v>0</v>
      </c>
      <c r="E3074" s="500"/>
      <c r="F3074" s="285"/>
      <c r="G3074" s="286"/>
      <c r="N3074" t="str">
        <f t="shared" si="318"/>
        <v>Komputer</v>
      </c>
    </row>
    <row r="3075" spans="1:14">
      <c r="B3075" s="268"/>
      <c r="C3075" s="289"/>
      <c r="D3075" s="500">
        <f t="shared" ref="D3075:D3077" si="320">B3075*C3075</f>
        <v>0</v>
      </c>
      <c r="E3075" s="500"/>
      <c r="F3075" s="285"/>
      <c r="G3075" s="286"/>
      <c r="N3075" t="str">
        <f t="shared" si="318"/>
        <v>Komputer</v>
      </c>
    </row>
    <row r="3076" spans="1:14">
      <c r="B3076" s="268"/>
      <c r="C3076" s="289"/>
      <c r="D3076" s="500">
        <f t="shared" si="320"/>
        <v>0</v>
      </c>
      <c r="E3076" s="500"/>
      <c r="F3076" s="285"/>
      <c r="G3076" s="286"/>
      <c r="N3076" t="str">
        <f t="shared" si="318"/>
        <v>Komputer</v>
      </c>
    </row>
    <row r="3077" spans="1:14">
      <c r="B3077" s="268"/>
      <c r="C3077" s="289"/>
      <c r="D3077" s="500">
        <f t="shared" si="320"/>
        <v>0</v>
      </c>
      <c r="E3077" s="500"/>
      <c r="F3077" s="285"/>
      <c r="G3077" s="286"/>
      <c r="N3077" t="str">
        <f t="shared" si="318"/>
        <v>Komputer</v>
      </c>
    </row>
    <row r="3078" spans="1:14">
      <c r="B3078" s="501" t="s">
        <v>24</v>
      </c>
      <c r="C3078" s="501"/>
      <c r="D3078" s="501"/>
      <c r="E3078" s="501"/>
      <c r="F3078" s="276">
        <f>F3069+F3070-F3071</f>
        <v>0</v>
      </c>
      <c r="G3078" s="277">
        <f>G3069+G3070-G3071</f>
        <v>0</v>
      </c>
      <c r="N3078" t="str">
        <f t="shared" si="318"/>
        <v>Komputer</v>
      </c>
    </row>
    <row r="3079" spans="1:14">
      <c r="N3079" t="str">
        <f t="shared" si="318"/>
        <v>Komputer</v>
      </c>
    </row>
    <row r="3080" spans="1:14">
      <c r="N3080" t="str">
        <f t="shared" si="318"/>
        <v>Komputer</v>
      </c>
    </row>
    <row r="3081" spans="1:14">
      <c r="B3081" s="502" t="s">
        <v>0</v>
      </c>
      <c r="C3081" s="502"/>
      <c r="D3081" s="502"/>
      <c r="E3081" s="502"/>
      <c r="F3081" s="502"/>
      <c r="G3081" s="502"/>
      <c r="N3081" t="str">
        <f t="shared" si="318"/>
        <v>Komputer</v>
      </c>
    </row>
    <row r="3082" spans="1:14">
      <c r="N3082" t="str">
        <f t="shared" si="318"/>
        <v>Komputer</v>
      </c>
    </row>
    <row r="3083" spans="1:14">
      <c r="A3083" s="250">
        <v>86</v>
      </c>
      <c r="B3083" s="252" t="s">
        <v>1</v>
      </c>
      <c r="C3083" s="253" t="str">
        <f>'Rekap Master'!B95</f>
        <v>Map gantung folio</v>
      </c>
      <c r="G3083" s="253"/>
      <c r="N3083" t="s">
        <v>524</v>
      </c>
    </row>
    <row r="3084" spans="1:14">
      <c r="B3084" s="252" t="s">
        <v>48</v>
      </c>
      <c r="C3084" s="308" t="s">
        <v>27</v>
      </c>
      <c r="G3084" s="253"/>
      <c r="N3084" t="str">
        <f t="shared" ref="N3084:N3115" si="321">N3083</f>
        <v>ATK</v>
      </c>
    </row>
    <row r="3085" spans="1:14">
      <c r="G3085" s="253"/>
      <c r="N3085" t="str">
        <f t="shared" si="321"/>
        <v>ATK</v>
      </c>
    </row>
    <row r="3086" spans="1:14" ht="15" customHeight="1">
      <c r="B3086" s="499" t="s">
        <v>5</v>
      </c>
      <c r="C3086" s="487" t="s">
        <v>6</v>
      </c>
      <c r="D3086" s="489" t="s">
        <v>7</v>
      </c>
      <c r="E3086" s="490"/>
      <c r="F3086" s="491"/>
      <c r="G3086" s="492" t="s">
        <v>8</v>
      </c>
      <c r="N3086" t="str">
        <f t="shared" si="321"/>
        <v>ATK</v>
      </c>
    </row>
    <row r="3087" spans="1:14">
      <c r="B3087" s="499"/>
      <c r="C3087" s="488"/>
      <c r="D3087" s="254" t="s">
        <v>9</v>
      </c>
      <c r="E3087" s="254" t="s">
        <v>10</v>
      </c>
      <c r="F3087" s="254" t="s">
        <v>11</v>
      </c>
      <c r="G3087" s="492"/>
      <c r="N3087" t="str">
        <f t="shared" si="321"/>
        <v>ATK</v>
      </c>
    </row>
    <row r="3088" spans="1:14">
      <c r="B3088" s="267">
        <v>46024</v>
      </c>
      <c r="C3088" s="257">
        <v>6000</v>
      </c>
      <c r="D3088" s="258">
        <v>30</v>
      </c>
      <c r="E3088" s="258"/>
      <c r="F3088" s="258">
        <f>D3088-E3088</f>
        <v>30</v>
      </c>
      <c r="G3088" s="257">
        <f>C3088*D3088</f>
        <v>180000</v>
      </c>
      <c r="N3088" t="str">
        <f t="shared" si="321"/>
        <v>ATK</v>
      </c>
    </row>
    <row r="3089" spans="2:14">
      <c r="B3089" s="267"/>
      <c r="C3089" s="257"/>
      <c r="D3089" s="258"/>
      <c r="E3089" s="258"/>
      <c r="F3089" s="258">
        <f>F3088+D3089-E3089</f>
        <v>30</v>
      </c>
      <c r="G3089" s="289">
        <f>C3089*D3089</f>
        <v>0</v>
      </c>
      <c r="N3089" t="str">
        <f t="shared" si="321"/>
        <v>ATK</v>
      </c>
    </row>
    <row r="3090" spans="2:14">
      <c r="B3090" s="267"/>
      <c r="C3090" s="257"/>
      <c r="D3090" s="258"/>
      <c r="E3090" s="258"/>
      <c r="F3090" s="258"/>
      <c r="G3090" s="289">
        <f t="shared" ref="G3090" si="322">C3090*D3090</f>
        <v>0</v>
      </c>
      <c r="N3090" t="str">
        <f t="shared" si="321"/>
        <v>ATK</v>
      </c>
    </row>
    <row r="3091" spans="2:14">
      <c r="B3091" s="267"/>
      <c r="C3091" s="81"/>
      <c r="D3091" s="303"/>
      <c r="E3091" s="258"/>
      <c r="F3091" s="268"/>
      <c r="G3091" s="289">
        <f>C3091*D3091</f>
        <v>0</v>
      </c>
      <c r="N3091" t="str">
        <f t="shared" si="321"/>
        <v>ATK</v>
      </c>
    </row>
    <row r="3092" spans="2:14">
      <c r="B3092" s="298"/>
      <c r="C3092" s="81"/>
      <c r="D3092" s="303"/>
      <c r="E3092" s="304"/>
      <c r="F3092" s="268"/>
      <c r="G3092" s="289">
        <f>C3092*D3092</f>
        <v>0</v>
      </c>
      <c r="N3092" t="str">
        <f t="shared" si="321"/>
        <v>ATK</v>
      </c>
    </row>
    <row r="3093" spans="2:14">
      <c r="B3093" s="311"/>
      <c r="C3093" s="96"/>
      <c r="D3093" s="303"/>
      <c r="E3093" s="303"/>
      <c r="F3093" s="268"/>
      <c r="G3093" s="289">
        <f t="shared" ref="G3093:G3095" si="323">C3093*D3093</f>
        <v>0</v>
      </c>
      <c r="N3093" t="str">
        <f t="shared" si="321"/>
        <v>ATK</v>
      </c>
    </row>
    <row r="3094" spans="2:14">
      <c r="B3094" s="311"/>
      <c r="C3094" s="83"/>
      <c r="D3094" s="303"/>
      <c r="E3094" s="303"/>
      <c r="F3094" s="268">
        <f>D3094+F3093-E3094</f>
        <v>0</v>
      </c>
      <c r="G3094" s="289">
        <f t="shared" si="323"/>
        <v>0</v>
      </c>
      <c r="N3094" t="str">
        <f t="shared" si="321"/>
        <v>ATK</v>
      </c>
    </row>
    <row r="3095" spans="2:14">
      <c r="B3095" s="311"/>
      <c r="C3095" s="96"/>
      <c r="D3095" s="303"/>
      <c r="E3095" s="303"/>
      <c r="F3095" s="268">
        <f>D3095+F3094-E3095</f>
        <v>0</v>
      </c>
      <c r="G3095" s="289">
        <f t="shared" si="323"/>
        <v>0</v>
      </c>
      <c r="N3095" t="str">
        <f t="shared" si="321"/>
        <v>ATK</v>
      </c>
    </row>
    <row r="3096" spans="2:14">
      <c r="B3096" s="493" t="s">
        <v>16</v>
      </c>
      <c r="C3096" s="494"/>
      <c r="D3096" s="276">
        <f>SUM(D3088:D3095)</f>
        <v>30</v>
      </c>
      <c r="E3096" s="276">
        <f>SUM(E3089:E3095)</f>
        <v>0</v>
      </c>
      <c r="F3096" s="276">
        <f>D3096-E3096</f>
        <v>30</v>
      </c>
      <c r="G3096" s="277">
        <f>SUM(G3088:G3095)</f>
        <v>180000</v>
      </c>
      <c r="N3096" t="str">
        <f t="shared" si="321"/>
        <v>ATK</v>
      </c>
    </row>
    <row r="3097" spans="2:14">
      <c r="N3097" t="str">
        <f t="shared" si="321"/>
        <v>ATK</v>
      </c>
    </row>
    <row r="3098" spans="2:14">
      <c r="B3098" s="493" t="s">
        <v>18</v>
      </c>
      <c r="C3098" s="495"/>
      <c r="D3098" s="495"/>
      <c r="E3098" s="494"/>
      <c r="F3098" s="276" t="s">
        <v>19</v>
      </c>
      <c r="G3098" s="279" t="s">
        <v>20</v>
      </c>
      <c r="N3098" t="str">
        <f t="shared" si="321"/>
        <v>ATK</v>
      </c>
    </row>
    <row r="3099" spans="2:14">
      <c r="B3099" s="496" t="str">
        <f>B3069</f>
        <v>Saldo Awal 2  Jan 2026</v>
      </c>
      <c r="C3099" s="497"/>
      <c r="D3099" s="497"/>
      <c r="E3099" s="498"/>
      <c r="F3099" s="276">
        <f>D3088</f>
        <v>30</v>
      </c>
      <c r="G3099" s="277">
        <f>G3088</f>
        <v>180000</v>
      </c>
      <c r="N3099" t="str">
        <f t="shared" si="321"/>
        <v>ATK</v>
      </c>
    </row>
    <row r="3100" spans="2:14">
      <c r="B3100" s="496" t="s">
        <v>317</v>
      </c>
      <c r="C3100" s="497"/>
      <c r="D3100" s="497"/>
      <c r="E3100" s="498"/>
      <c r="F3100" s="276">
        <f>D3096-F3099</f>
        <v>0</v>
      </c>
      <c r="G3100" s="277">
        <f>G3096-G3099</f>
        <v>0</v>
      </c>
      <c r="N3100" t="str">
        <f t="shared" si="321"/>
        <v>ATK</v>
      </c>
    </row>
    <row r="3101" spans="2:14">
      <c r="B3101" s="496" t="str">
        <f>B3071</f>
        <v>Saldo Akhir 31 Maret 2026</v>
      </c>
      <c r="C3101" s="497"/>
      <c r="D3101" s="497"/>
      <c r="E3101" s="498"/>
      <c r="F3101" s="280">
        <f>SUM(B3104:B3107)</f>
        <v>30</v>
      </c>
      <c r="G3101" s="281">
        <f>SUM(D3104:E3107)</f>
        <v>180000</v>
      </c>
      <c r="N3101" t="str">
        <f t="shared" si="321"/>
        <v>ATK</v>
      </c>
    </row>
    <row r="3102" spans="2:14">
      <c r="B3102" s="282" t="s">
        <v>465</v>
      </c>
      <c r="C3102" s="283"/>
      <c r="D3102" s="283"/>
      <c r="E3102" s="284"/>
      <c r="F3102" s="285"/>
      <c r="G3102" s="286"/>
      <c r="N3102" t="str">
        <f t="shared" si="321"/>
        <v>ATK</v>
      </c>
    </row>
    <row r="3103" spans="2:14" ht="30">
      <c r="B3103" s="255" t="s">
        <v>22</v>
      </c>
      <c r="C3103" s="254" t="s">
        <v>23</v>
      </c>
      <c r="D3103" s="499" t="s">
        <v>20</v>
      </c>
      <c r="E3103" s="499"/>
      <c r="F3103" s="287"/>
      <c r="G3103" s="288"/>
      <c r="N3103" t="str">
        <f t="shared" si="321"/>
        <v>ATK</v>
      </c>
    </row>
    <row r="3104" spans="2:14">
      <c r="B3104" s="268">
        <f>F3096</f>
        <v>30</v>
      </c>
      <c r="C3104" s="257">
        <v>6000</v>
      </c>
      <c r="D3104" s="500">
        <f>B3104*C3104</f>
        <v>180000</v>
      </c>
      <c r="E3104" s="500"/>
      <c r="F3104" s="285"/>
      <c r="G3104" s="286"/>
      <c r="N3104" t="str">
        <f t="shared" si="321"/>
        <v>ATK</v>
      </c>
    </row>
    <row r="3105" spans="1:14">
      <c r="B3105" s="268"/>
      <c r="C3105" s="289"/>
      <c r="D3105" s="500">
        <f t="shared" ref="D3105:D3107" si="324">B3105*C3105</f>
        <v>0</v>
      </c>
      <c r="E3105" s="500"/>
      <c r="F3105" s="285"/>
      <c r="G3105" s="286"/>
      <c r="N3105" t="str">
        <f t="shared" si="321"/>
        <v>ATK</v>
      </c>
    </row>
    <row r="3106" spans="1:14">
      <c r="B3106" s="268"/>
      <c r="C3106" s="289"/>
      <c r="D3106" s="500">
        <f t="shared" si="324"/>
        <v>0</v>
      </c>
      <c r="E3106" s="500"/>
      <c r="F3106" s="285"/>
      <c r="G3106" s="286"/>
      <c r="N3106" t="str">
        <f t="shared" si="321"/>
        <v>ATK</v>
      </c>
    </row>
    <row r="3107" spans="1:14">
      <c r="B3107" s="268"/>
      <c r="C3107" s="289"/>
      <c r="D3107" s="500">
        <f t="shared" si="324"/>
        <v>0</v>
      </c>
      <c r="E3107" s="500"/>
      <c r="F3107" s="285"/>
      <c r="G3107" s="286"/>
      <c r="N3107" t="str">
        <f t="shared" si="321"/>
        <v>ATK</v>
      </c>
    </row>
    <row r="3108" spans="1:14">
      <c r="B3108" s="501" t="s">
        <v>24</v>
      </c>
      <c r="C3108" s="501"/>
      <c r="D3108" s="501"/>
      <c r="E3108" s="501"/>
      <c r="F3108" s="276">
        <f>F3099+F3100-F3101</f>
        <v>0</v>
      </c>
      <c r="G3108" s="277">
        <f>G3099+G3100-G3101</f>
        <v>0</v>
      </c>
      <c r="N3108" t="str">
        <f t="shared" si="321"/>
        <v>ATK</v>
      </c>
    </row>
    <row r="3109" spans="1:14">
      <c r="N3109" t="str">
        <f t="shared" si="321"/>
        <v>ATK</v>
      </c>
    </row>
    <row r="3110" spans="1:14">
      <c r="N3110" t="str">
        <f t="shared" si="321"/>
        <v>ATK</v>
      </c>
    </row>
    <row r="3111" spans="1:14">
      <c r="B3111" s="502" t="s">
        <v>0</v>
      </c>
      <c r="C3111" s="502"/>
      <c r="D3111" s="502"/>
      <c r="E3111" s="502"/>
      <c r="F3111" s="502"/>
      <c r="G3111" s="502"/>
      <c r="N3111" t="str">
        <f t="shared" si="321"/>
        <v>ATK</v>
      </c>
    </row>
    <row r="3112" spans="1:14">
      <c r="N3112" t="str">
        <f t="shared" si="321"/>
        <v>ATK</v>
      </c>
    </row>
    <row r="3113" spans="1:14">
      <c r="A3113" s="250">
        <v>67</v>
      </c>
      <c r="B3113" s="252" t="s">
        <v>1</v>
      </c>
      <c r="C3113" s="253" t="str">
        <f>'Rekap Master'!B96</f>
        <v>Stapler Besar</v>
      </c>
      <c r="G3113" s="253"/>
      <c r="N3113" t="str">
        <f t="shared" si="321"/>
        <v>ATK</v>
      </c>
    </row>
    <row r="3114" spans="1:14">
      <c r="B3114" s="252" t="s">
        <v>46</v>
      </c>
      <c r="C3114" s="253" t="s">
        <v>27</v>
      </c>
      <c r="G3114" s="253"/>
      <c r="N3114" t="str">
        <f t="shared" si="321"/>
        <v>ATK</v>
      </c>
    </row>
    <row r="3115" spans="1:14">
      <c r="G3115" s="253"/>
      <c r="N3115" t="str">
        <f t="shared" si="321"/>
        <v>ATK</v>
      </c>
    </row>
    <row r="3116" spans="1:14" ht="15" customHeight="1">
      <c r="B3116" s="499" t="s">
        <v>5</v>
      </c>
      <c r="C3116" s="487" t="s">
        <v>6</v>
      </c>
      <c r="D3116" s="489" t="s">
        <v>7</v>
      </c>
      <c r="E3116" s="490"/>
      <c r="F3116" s="491"/>
      <c r="G3116" s="492" t="s">
        <v>8</v>
      </c>
      <c r="N3116" t="str">
        <f t="shared" ref="N3116:N3148" si="325">N3115</f>
        <v>ATK</v>
      </c>
    </row>
    <row r="3117" spans="1:14">
      <c r="B3117" s="499"/>
      <c r="C3117" s="488"/>
      <c r="D3117" s="254" t="s">
        <v>9</v>
      </c>
      <c r="E3117" s="254" t="s">
        <v>10</v>
      </c>
      <c r="F3117" s="254" t="s">
        <v>11</v>
      </c>
      <c r="G3117" s="492"/>
      <c r="N3117" t="str">
        <f t="shared" si="325"/>
        <v>ATK</v>
      </c>
    </row>
    <row r="3118" spans="1:14">
      <c r="B3118" s="267">
        <v>46024</v>
      </c>
      <c r="C3118" s="257">
        <v>45000</v>
      </c>
      <c r="D3118" s="258">
        <v>2</v>
      </c>
      <c r="E3118" s="258"/>
      <c r="F3118" s="258">
        <f>D3118-E3118</f>
        <v>2</v>
      </c>
      <c r="G3118" s="257">
        <f>C3118*D3118</f>
        <v>90000</v>
      </c>
      <c r="N3118" t="str">
        <f t="shared" si="325"/>
        <v>ATK</v>
      </c>
    </row>
    <row r="3119" spans="1:14">
      <c r="B3119" s="267"/>
      <c r="C3119" s="257"/>
      <c r="D3119" s="268"/>
      <c r="E3119" s="258"/>
      <c r="F3119" s="301"/>
      <c r="G3119" s="257">
        <f>C3119*D3119</f>
        <v>0</v>
      </c>
      <c r="N3119" t="str">
        <f t="shared" si="325"/>
        <v>ATK</v>
      </c>
    </row>
    <row r="3120" spans="1:14">
      <c r="B3120" s="267"/>
      <c r="C3120" s="257"/>
      <c r="D3120" s="268"/>
      <c r="E3120" s="258"/>
      <c r="F3120" s="301"/>
      <c r="G3120" s="257">
        <f t="shared" ref="G3120" si="326">C3120*D3120</f>
        <v>0</v>
      </c>
      <c r="N3120" t="str">
        <f t="shared" si="325"/>
        <v>ATK</v>
      </c>
    </row>
    <row r="3121" spans="2:14">
      <c r="B3121" s="267"/>
      <c r="C3121" s="257"/>
      <c r="D3121" s="258"/>
      <c r="E3121" s="258"/>
      <c r="F3121" s="258"/>
      <c r="G3121" s="257">
        <f>C3121*D3121</f>
        <v>0</v>
      </c>
      <c r="N3121" t="str">
        <f t="shared" si="325"/>
        <v>ATK</v>
      </c>
    </row>
    <row r="3122" spans="2:14">
      <c r="B3122" s="267"/>
      <c r="C3122" s="260"/>
      <c r="D3122" s="264"/>
      <c r="E3122" s="261"/>
      <c r="F3122" s="261"/>
      <c r="G3122" s="257">
        <f t="shared" ref="G3122:G3126" si="327">C3122*D3122</f>
        <v>0</v>
      </c>
      <c r="H3122" s="100">
        <v>0</v>
      </c>
      <c r="I3122" t="s">
        <v>17</v>
      </c>
      <c r="N3122" t="str">
        <f t="shared" si="325"/>
        <v>ATK</v>
      </c>
    </row>
    <row r="3123" spans="2:14">
      <c r="B3123" s="267"/>
      <c r="C3123" s="293"/>
      <c r="D3123" s="264"/>
      <c r="E3123" s="261"/>
      <c r="F3123" s="261"/>
      <c r="G3123" s="257">
        <f t="shared" si="327"/>
        <v>0</v>
      </c>
      <c r="H3123" s="98">
        <v>0</v>
      </c>
      <c r="I3123" s="89" t="s">
        <v>12</v>
      </c>
      <c r="N3123" t="str">
        <f t="shared" si="325"/>
        <v>ATK</v>
      </c>
    </row>
    <row r="3124" spans="2:14">
      <c r="B3124" s="256"/>
      <c r="C3124" s="257"/>
      <c r="D3124" s="258"/>
      <c r="E3124" s="258"/>
      <c r="F3124" s="261"/>
      <c r="G3124" s="257">
        <f t="shared" si="327"/>
        <v>0</v>
      </c>
      <c r="H3124" s="98"/>
      <c r="I3124" s="89"/>
      <c r="N3124" t="str">
        <f t="shared" si="325"/>
        <v>ATK</v>
      </c>
    </row>
    <row r="3125" spans="2:14">
      <c r="B3125" s="256"/>
      <c r="C3125" s="257"/>
      <c r="D3125" s="258"/>
      <c r="E3125" s="261"/>
      <c r="F3125" s="357"/>
      <c r="G3125" s="257">
        <f t="shared" si="327"/>
        <v>0</v>
      </c>
      <c r="H3125" s="85">
        <v>0</v>
      </c>
      <c r="I3125" s="89" t="s">
        <v>13</v>
      </c>
      <c r="N3125" t="str">
        <f t="shared" si="325"/>
        <v>ATK</v>
      </c>
    </row>
    <row r="3126" spans="2:14">
      <c r="B3126" s="302"/>
      <c r="C3126" s="257"/>
      <c r="D3126" s="271"/>
      <c r="E3126" s="258"/>
      <c r="F3126" s="301"/>
      <c r="G3126" s="257">
        <f t="shared" si="327"/>
        <v>0</v>
      </c>
      <c r="H3126" s="94">
        <v>0</v>
      </c>
      <c r="I3126" s="89" t="s">
        <v>14</v>
      </c>
      <c r="N3126" t="str">
        <f t="shared" si="325"/>
        <v>ATK</v>
      </c>
    </row>
    <row r="3127" spans="2:14">
      <c r="B3127" s="330"/>
      <c r="C3127" s="375"/>
      <c r="D3127" s="355"/>
      <c r="E3127" s="356"/>
      <c r="F3127" s="357"/>
      <c r="G3127" s="262"/>
      <c r="H3127" s="87">
        <v>0</v>
      </c>
      <c r="I3127" s="89" t="s">
        <v>15</v>
      </c>
      <c r="N3127" t="str">
        <f t="shared" si="325"/>
        <v>ATK</v>
      </c>
    </row>
    <row r="3128" spans="2:14">
      <c r="B3128" s="330"/>
      <c r="C3128" s="375"/>
      <c r="D3128" s="355"/>
      <c r="E3128" s="356"/>
      <c r="F3128" s="357"/>
      <c r="G3128" s="262"/>
      <c r="I3128" s="89"/>
      <c r="N3128" t="str">
        <f t="shared" si="325"/>
        <v>ATK</v>
      </c>
    </row>
    <row r="3129" spans="2:14">
      <c r="B3129" s="330"/>
      <c r="C3129" s="375"/>
      <c r="D3129" s="355"/>
      <c r="E3129" s="356"/>
      <c r="F3129" s="357"/>
      <c r="G3129" s="262"/>
      <c r="I3129" s="89"/>
      <c r="N3129" t="str">
        <f t="shared" si="325"/>
        <v>ATK</v>
      </c>
    </row>
    <row r="3130" spans="2:14">
      <c r="B3130" s="311"/>
      <c r="C3130" s="83"/>
      <c r="D3130" s="303"/>
      <c r="E3130" s="303"/>
      <c r="F3130" s="268"/>
      <c r="G3130" s="289">
        <f t="shared" ref="G3130:G3131" si="328">C3130*D3130</f>
        <v>0</v>
      </c>
      <c r="I3130" s="89"/>
      <c r="N3130" t="str">
        <f t="shared" si="325"/>
        <v>ATK</v>
      </c>
    </row>
    <row r="3131" spans="2:14">
      <c r="B3131" s="311"/>
      <c r="C3131" s="96"/>
      <c r="D3131" s="303"/>
      <c r="E3131" s="303"/>
      <c r="F3131" s="268">
        <f>D3131+F3130-E3131</f>
        <v>0</v>
      </c>
      <c r="G3131" s="289">
        <f t="shared" si="328"/>
        <v>0</v>
      </c>
      <c r="I3131" s="89"/>
      <c r="N3131" t="str">
        <f t="shared" si="325"/>
        <v>ATK</v>
      </c>
    </row>
    <row r="3132" spans="2:14">
      <c r="B3132" s="493" t="s">
        <v>16</v>
      </c>
      <c r="C3132" s="494"/>
      <c r="D3132" s="276">
        <f>SUM(D3118:D3131)</f>
        <v>2</v>
      </c>
      <c r="E3132" s="276">
        <f>SUM(E3120:E3131)</f>
        <v>0</v>
      </c>
      <c r="F3132" s="276">
        <f>D3132-E3132</f>
        <v>2</v>
      </c>
      <c r="G3132" s="277">
        <f>SUM(G3118:G3131)</f>
        <v>90000</v>
      </c>
      <c r="N3132" t="str">
        <f t="shared" si="325"/>
        <v>ATK</v>
      </c>
    </row>
    <row r="3133" spans="2:14">
      <c r="N3133" t="str">
        <f t="shared" si="325"/>
        <v>ATK</v>
      </c>
    </row>
    <row r="3134" spans="2:14">
      <c r="B3134" s="493" t="s">
        <v>18</v>
      </c>
      <c r="C3134" s="495"/>
      <c r="D3134" s="495"/>
      <c r="E3134" s="494"/>
      <c r="F3134" s="276" t="s">
        <v>19</v>
      </c>
      <c r="G3134" s="279" t="s">
        <v>20</v>
      </c>
      <c r="N3134" t="str">
        <f t="shared" si="325"/>
        <v>ATK</v>
      </c>
    </row>
    <row r="3135" spans="2:14">
      <c r="B3135" s="496" t="str">
        <f>B3099</f>
        <v>Saldo Awal 2  Jan 2026</v>
      </c>
      <c r="C3135" s="497"/>
      <c r="D3135" s="497"/>
      <c r="E3135" s="498"/>
      <c r="F3135" s="276">
        <f>D3118</f>
        <v>2</v>
      </c>
      <c r="G3135" s="277">
        <f>G3118</f>
        <v>90000</v>
      </c>
      <c r="N3135" t="str">
        <f t="shared" si="325"/>
        <v>ATK</v>
      </c>
    </row>
    <row r="3136" spans="2:14">
      <c r="B3136" s="496" t="s">
        <v>317</v>
      </c>
      <c r="C3136" s="497"/>
      <c r="D3136" s="497"/>
      <c r="E3136" s="498"/>
      <c r="F3136" s="276">
        <f>D3132-F3135</f>
        <v>0</v>
      </c>
      <c r="G3136" s="277">
        <f>G3132-G3135</f>
        <v>0</v>
      </c>
      <c r="N3136" t="str">
        <f t="shared" si="325"/>
        <v>ATK</v>
      </c>
    </row>
    <row r="3137" spans="1:14">
      <c r="B3137" s="496" t="str">
        <f>B3101</f>
        <v>Saldo Akhir 31 Maret 2026</v>
      </c>
      <c r="C3137" s="497"/>
      <c r="D3137" s="497"/>
      <c r="E3137" s="498"/>
      <c r="F3137" s="280">
        <f>SUM(B3140:B3143)</f>
        <v>2</v>
      </c>
      <c r="G3137" s="281">
        <f>SUM(D3140:E3143)</f>
        <v>90000</v>
      </c>
      <c r="N3137" t="str">
        <f t="shared" si="325"/>
        <v>ATK</v>
      </c>
    </row>
    <row r="3138" spans="1:14">
      <c r="B3138" s="282" t="s">
        <v>465</v>
      </c>
      <c r="C3138" s="283"/>
      <c r="D3138" s="283"/>
      <c r="E3138" s="284"/>
      <c r="F3138" s="285"/>
      <c r="G3138" s="286"/>
      <c r="N3138" t="str">
        <f t="shared" si="325"/>
        <v>ATK</v>
      </c>
    </row>
    <row r="3139" spans="1:14" ht="30">
      <c r="B3139" s="255" t="s">
        <v>22</v>
      </c>
      <c r="C3139" s="254" t="s">
        <v>23</v>
      </c>
      <c r="D3139" s="499" t="s">
        <v>20</v>
      </c>
      <c r="E3139" s="499"/>
      <c r="F3139" s="287"/>
      <c r="G3139" s="288"/>
      <c r="N3139" t="str">
        <f t="shared" si="325"/>
        <v>ATK</v>
      </c>
    </row>
    <row r="3140" spans="1:14">
      <c r="B3140" s="268">
        <f>F3132</f>
        <v>2</v>
      </c>
      <c r="C3140" s="257">
        <v>45000</v>
      </c>
      <c r="D3140" s="500">
        <f>B3140*C3140</f>
        <v>90000</v>
      </c>
      <c r="E3140" s="500"/>
      <c r="F3140" s="285"/>
      <c r="G3140" s="286"/>
      <c r="N3140" t="str">
        <f t="shared" si="325"/>
        <v>ATK</v>
      </c>
    </row>
    <row r="3141" spans="1:14">
      <c r="B3141" s="268"/>
      <c r="C3141" s="257"/>
      <c r="D3141" s="500"/>
      <c r="E3141" s="500"/>
      <c r="F3141" s="285"/>
      <c r="G3141" s="286"/>
      <c r="N3141" t="str">
        <f t="shared" si="325"/>
        <v>ATK</v>
      </c>
    </row>
    <row r="3142" spans="1:14">
      <c r="B3142" s="268"/>
      <c r="C3142" s="289"/>
      <c r="D3142" s="500"/>
      <c r="E3142" s="500"/>
      <c r="F3142" s="285"/>
      <c r="G3142" s="286"/>
      <c r="N3142" t="str">
        <f t="shared" si="325"/>
        <v>ATK</v>
      </c>
    </row>
    <row r="3143" spans="1:14">
      <c r="B3143" s="268"/>
      <c r="C3143" s="289"/>
      <c r="D3143" s="500">
        <f t="shared" ref="D3143" si="329">B3143*C3143</f>
        <v>0</v>
      </c>
      <c r="E3143" s="500"/>
      <c r="F3143" s="285"/>
      <c r="G3143" s="286"/>
      <c r="N3143" t="str">
        <f t="shared" si="325"/>
        <v>ATK</v>
      </c>
    </row>
    <row r="3144" spans="1:14">
      <c r="B3144" s="501" t="s">
        <v>24</v>
      </c>
      <c r="C3144" s="501"/>
      <c r="D3144" s="501"/>
      <c r="E3144" s="501"/>
      <c r="F3144" s="276">
        <f>F3135+F3136-F3137</f>
        <v>0</v>
      </c>
      <c r="G3144" s="277">
        <f>G3135+G3136-G3137</f>
        <v>0</v>
      </c>
      <c r="N3144" t="str">
        <f t="shared" si="325"/>
        <v>ATK</v>
      </c>
    </row>
    <row r="3145" spans="1:14">
      <c r="N3145" t="str">
        <f t="shared" si="325"/>
        <v>ATK</v>
      </c>
    </row>
    <row r="3146" spans="1:14">
      <c r="N3146" t="str">
        <f t="shared" si="325"/>
        <v>ATK</v>
      </c>
    </row>
    <row r="3147" spans="1:14">
      <c r="B3147" s="502" t="s">
        <v>0</v>
      </c>
      <c r="C3147" s="502"/>
      <c r="D3147" s="502"/>
      <c r="E3147" s="502"/>
      <c r="F3147" s="502"/>
      <c r="G3147" s="502"/>
      <c r="N3147" t="str">
        <f t="shared" si="325"/>
        <v>ATK</v>
      </c>
    </row>
    <row r="3148" spans="1:14">
      <c r="N3148" t="str">
        <f t="shared" si="325"/>
        <v>ATK</v>
      </c>
    </row>
    <row r="3149" spans="1:14">
      <c r="A3149" s="250">
        <v>88</v>
      </c>
      <c r="B3149" s="252" t="s">
        <v>1</v>
      </c>
      <c r="C3149" s="253" t="str">
        <f>'Rekap Master'!B97</f>
        <v>Stepler kecil</v>
      </c>
      <c r="G3149" s="253"/>
      <c r="N3149" t="s">
        <v>524</v>
      </c>
    </row>
    <row r="3150" spans="1:14">
      <c r="B3150" s="252" t="s">
        <v>46</v>
      </c>
      <c r="C3150" s="253" t="s">
        <v>27</v>
      </c>
      <c r="G3150" s="253"/>
      <c r="N3150" t="str">
        <f t="shared" ref="N3150:N3179" si="330">N3149</f>
        <v>ATK</v>
      </c>
    </row>
    <row r="3151" spans="1:14">
      <c r="G3151" s="253"/>
      <c r="N3151" t="str">
        <f t="shared" si="330"/>
        <v>ATK</v>
      </c>
    </row>
    <row r="3152" spans="1:14" ht="15" customHeight="1">
      <c r="B3152" s="499" t="s">
        <v>5</v>
      </c>
      <c r="C3152" s="487" t="s">
        <v>6</v>
      </c>
      <c r="D3152" s="489" t="s">
        <v>7</v>
      </c>
      <c r="E3152" s="490"/>
      <c r="F3152" s="491"/>
      <c r="G3152" s="492" t="s">
        <v>8</v>
      </c>
      <c r="N3152" t="str">
        <f t="shared" si="330"/>
        <v>ATK</v>
      </c>
    </row>
    <row r="3153" spans="2:14">
      <c r="B3153" s="499"/>
      <c r="C3153" s="488"/>
      <c r="D3153" s="254" t="s">
        <v>9</v>
      </c>
      <c r="E3153" s="254" t="s">
        <v>10</v>
      </c>
      <c r="F3153" s="254" t="s">
        <v>11</v>
      </c>
      <c r="G3153" s="492"/>
      <c r="N3153" t="str">
        <f t="shared" si="330"/>
        <v>ATK</v>
      </c>
    </row>
    <row r="3154" spans="2:14">
      <c r="B3154" s="267">
        <v>46024</v>
      </c>
      <c r="C3154" s="257"/>
      <c r="D3154" s="258"/>
      <c r="E3154" s="258"/>
      <c r="F3154" s="258">
        <f>D3154-E3154</f>
        <v>0</v>
      </c>
      <c r="G3154" s="257">
        <f>C3154*D3154</f>
        <v>0</v>
      </c>
      <c r="N3154" t="str">
        <f t="shared" si="330"/>
        <v>ATK</v>
      </c>
    </row>
    <row r="3155" spans="2:14">
      <c r="B3155" s="407"/>
      <c r="C3155" s="293"/>
      <c r="D3155" s="258"/>
      <c r="E3155" s="258"/>
      <c r="F3155" s="258"/>
      <c r="G3155" s="257">
        <f>C3155*D3155</f>
        <v>0</v>
      </c>
      <c r="N3155" t="str">
        <f t="shared" si="330"/>
        <v>ATK</v>
      </c>
    </row>
    <row r="3156" spans="2:14">
      <c r="B3156" s="256"/>
      <c r="C3156" s="257"/>
      <c r="D3156" s="258"/>
      <c r="E3156" s="258"/>
      <c r="F3156" s="258"/>
      <c r="G3156" s="257">
        <f>C3156*D3156</f>
        <v>0</v>
      </c>
      <c r="N3156" t="str">
        <f t="shared" si="330"/>
        <v>ATK</v>
      </c>
    </row>
    <row r="3157" spans="2:14">
      <c r="B3157" s="256"/>
      <c r="C3157" s="257"/>
      <c r="D3157" s="261"/>
      <c r="E3157" s="394"/>
      <c r="F3157" s="261"/>
      <c r="G3157" s="257">
        <f t="shared" ref="G3157:G3162" si="331">C3157*D3157</f>
        <v>0</v>
      </c>
      <c r="N3157" t="str">
        <f t="shared" si="330"/>
        <v>ATK</v>
      </c>
    </row>
    <row r="3158" spans="2:14">
      <c r="B3158" s="256"/>
      <c r="C3158" s="257"/>
      <c r="D3158" s="261"/>
      <c r="E3158" s="394"/>
      <c r="F3158" s="261"/>
      <c r="G3158" s="257">
        <f t="shared" si="331"/>
        <v>0</v>
      </c>
      <c r="N3158" t="str">
        <f t="shared" si="330"/>
        <v>ATK</v>
      </c>
    </row>
    <row r="3159" spans="2:14">
      <c r="B3159" s="256"/>
      <c r="C3159" s="257"/>
      <c r="D3159" s="261"/>
      <c r="E3159" s="261"/>
      <c r="F3159" s="261"/>
      <c r="G3159" s="257">
        <f t="shared" si="331"/>
        <v>0</v>
      </c>
      <c r="N3159" t="str">
        <f t="shared" si="330"/>
        <v>ATK</v>
      </c>
    </row>
    <row r="3160" spans="2:14">
      <c r="B3160" s="256"/>
      <c r="C3160" s="257"/>
      <c r="D3160" s="261"/>
      <c r="E3160" s="261"/>
      <c r="F3160" s="268"/>
      <c r="G3160" s="289">
        <f t="shared" si="331"/>
        <v>0</v>
      </c>
      <c r="N3160" t="str">
        <f t="shared" si="330"/>
        <v>ATK</v>
      </c>
    </row>
    <row r="3161" spans="2:14">
      <c r="B3161" s="256"/>
      <c r="C3161" s="257"/>
      <c r="D3161" s="258"/>
      <c r="E3161" s="258"/>
      <c r="F3161" s="268"/>
      <c r="G3161" s="289">
        <f t="shared" si="331"/>
        <v>0</v>
      </c>
      <c r="N3161" t="str">
        <f t="shared" si="330"/>
        <v>ATK</v>
      </c>
    </row>
    <row r="3162" spans="2:14">
      <c r="B3162" s="311"/>
      <c r="C3162" s="96"/>
      <c r="D3162" s="303"/>
      <c r="E3162" s="303"/>
      <c r="F3162" s="268">
        <f>D3162+F3161-E3162</f>
        <v>0</v>
      </c>
      <c r="G3162" s="289">
        <f t="shared" si="331"/>
        <v>0</v>
      </c>
      <c r="N3162" t="str">
        <f t="shared" si="330"/>
        <v>ATK</v>
      </c>
    </row>
    <row r="3163" spans="2:14">
      <c r="B3163" s="493" t="s">
        <v>16</v>
      </c>
      <c r="C3163" s="494"/>
      <c r="D3163" s="276">
        <f>SUM(D3154:D3162)</f>
        <v>0</v>
      </c>
      <c r="E3163" s="276">
        <f>SUM(E3155:E3162)</f>
        <v>0</v>
      </c>
      <c r="F3163" s="276">
        <f>D3163-E3163</f>
        <v>0</v>
      </c>
      <c r="G3163" s="277">
        <f>SUM(G3154:G3162)</f>
        <v>0</v>
      </c>
      <c r="N3163" t="str">
        <f t="shared" si="330"/>
        <v>ATK</v>
      </c>
    </row>
    <row r="3164" spans="2:14">
      <c r="N3164" t="str">
        <f t="shared" si="330"/>
        <v>ATK</v>
      </c>
    </row>
    <row r="3165" spans="2:14">
      <c r="B3165" s="493" t="s">
        <v>18</v>
      </c>
      <c r="C3165" s="495"/>
      <c r="D3165" s="495"/>
      <c r="E3165" s="494"/>
      <c r="F3165" s="276" t="s">
        <v>19</v>
      </c>
      <c r="G3165" s="279" t="s">
        <v>20</v>
      </c>
      <c r="N3165" t="str">
        <f t="shared" si="330"/>
        <v>ATK</v>
      </c>
    </row>
    <row r="3166" spans="2:14">
      <c r="B3166" s="496" t="str">
        <f>B3135</f>
        <v>Saldo Awal 2  Jan 2026</v>
      </c>
      <c r="C3166" s="497"/>
      <c r="D3166" s="497"/>
      <c r="E3166" s="498"/>
      <c r="F3166" s="276">
        <f>D3154</f>
        <v>0</v>
      </c>
      <c r="G3166" s="277">
        <f>G3154</f>
        <v>0</v>
      </c>
      <c r="N3166" t="str">
        <f t="shared" si="330"/>
        <v>ATK</v>
      </c>
    </row>
    <row r="3167" spans="2:14">
      <c r="B3167" s="496" t="s">
        <v>317</v>
      </c>
      <c r="C3167" s="497"/>
      <c r="D3167" s="497"/>
      <c r="E3167" s="498"/>
      <c r="F3167" s="276">
        <f>D3163-F3166</f>
        <v>0</v>
      </c>
      <c r="G3167" s="277">
        <f>G3163-G3166</f>
        <v>0</v>
      </c>
      <c r="N3167" t="str">
        <f t="shared" si="330"/>
        <v>ATK</v>
      </c>
    </row>
    <row r="3168" spans="2:14">
      <c r="B3168" s="496" t="str">
        <f>B3137</f>
        <v>Saldo Akhir 31 Maret 2026</v>
      </c>
      <c r="C3168" s="497"/>
      <c r="D3168" s="497"/>
      <c r="E3168" s="498"/>
      <c r="F3168" s="280">
        <f>SUM(B3171:B3174)</f>
        <v>0</v>
      </c>
      <c r="G3168" s="281">
        <f>SUM(D3171:E3174)</f>
        <v>0</v>
      </c>
      <c r="N3168" t="str">
        <f t="shared" si="330"/>
        <v>ATK</v>
      </c>
    </row>
    <row r="3169" spans="1:14">
      <c r="B3169" s="282" t="s">
        <v>465</v>
      </c>
      <c r="C3169" s="283"/>
      <c r="D3169" s="283"/>
      <c r="E3169" s="284"/>
      <c r="F3169" s="285"/>
      <c r="G3169" s="286"/>
      <c r="N3169" t="str">
        <f t="shared" si="330"/>
        <v>ATK</v>
      </c>
    </row>
    <row r="3170" spans="1:14" ht="30">
      <c r="B3170" s="255" t="s">
        <v>22</v>
      </c>
      <c r="C3170" s="254" t="s">
        <v>23</v>
      </c>
      <c r="D3170" s="499" t="s">
        <v>20</v>
      </c>
      <c r="E3170" s="499"/>
      <c r="F3170" s="287"/>
      <c r="G3170" s="288"/>
      <c r="N3170" t="str">
        <f t="shared" si="330"/>
        <v>ATK</v>
      </c>
    </row>
    <row r="3171" spans="1:14">
      <c r="B3171" s="268">
        <f>F3163</f>
        <v>0</v>
      </c>
      <c r="C3171" s="393"/>
      <c r="D3171" s="500">
        <f>B3171+C3171</f>
        <v>0</v>
      </c>
      <c r="E3171" s="500"/>
      <c r="F3171" s="285"/>
      <c r="G3171" s="286"/>
      <c r="N3171" t="str">
        <f t="shared" si="330"/>
        <v>ATK</v>
      </c>
    </row>
    <row r="3172" spans="1:14">
      <c r="B3172" s="268"/>
      <c r="C3172" s="289"/>
      <c r="D3172" s="500"/>
      <c r="E3172" s="500"/>
      <c r="F3172" s="285"/>
      <c r="G3172" s="286"/>
      <c r="N3172" t="str">
        <f t="shared" si="330"/>
        <v>ATK</v>
      </c>
    </row>
    <row r="3173" spans="1:14">
      <c r="B3173" s="268"/>
      <c r="C3173" s="289"/>
      <c r="D3173" s="500"/>
      <c r="E3173" s="500"/>
      <c r="F3173" s="285"/>
      <c r="G3173" s="286"/>
      <c r="N3173" t="str">
        <f t="shared" si="330"/>
        <v>ATK</v>
      </c>
    </row>
    <row r="3174" spans="1:14">
      <c r="B3174" s="268"/>
      <c r="C3174" s="289"/>
      <c r="D3174" s="500">
        <f t="shared" ref="D3174" si="332">B3174*C3174</f>
        <v>0</v>
      </c>
      <c r="E3174" s="500"/>
      <c r="F3174" s="285"/>
      <c r="G3174" s="286"/>
      <c r="N3174" t="str">
        <f t="shared" si="330"/>
        <v>ATK</v>
      </c>
    </row>
    <row r="3175" spans="1:14">
      <c r="B3175" s="501" t="s">
        <v>24</v>
      </c>
      <c r="C3175" s="501"/>
      <c r="D3175" s="501"/>
      <c r="E3175" s="501"/>
      <c r="F3175" s="276">
        <f>F3166+F3167-F3168</f>
        <v>0</v>
      </c>
      <c r="G3175" s="277">
        <f>G3166+G3167-G3168</f>
        <v>0</v>
      </c>
      <c r="N3175" t="str">
        <f t="shared" si="330"/>
        <v>ATK</v>
      </c>
    </row>
    <row r="3176" spans="1:14">
      <c r="N3176" t="str">
        <f t="shared" si="330"/>
        <v>ATK</v>
      </c>
    </row>
    <row r="3177" spans="1:14">
      <c r="N3177" t="str">
        <f t="shared" si="330"/>
        <v>ATK</v>
      </c>
    </row>
    <row r="3178" spans="1:14">
      <c r="B3178" s="502" t="s">
        <v>0</v>
      </c>
      <c r="C3178" s="502"/>
      <c r="D3178" s="502"/>
      <c r="E3178" s="502"/>
      <c r="F3178" s="502"/>
      <c r="G3178" s="502"/>
      <c r="N3178" t="str">
        <f t="shared" si="330"/>
        <v>ATK</v>
      </c>
    </row>
    <row r="3179" spans="1:14">
      <c r="N3179" t="str">
        <f t="shared" si="330"/>
        <v>ATK</v>
      </c>
    </row>
    <row r="3180" spans="1:14">
      <c r="A3180" s="250">
        <v>69</v>
      </c>
      <c r="B3180" s="252" t="s">
        <v>1</v>
      </c>
      <c r="C3180" s="253" t="e">
        <f>#REF!</f>
        <v>#REF!</v>
      </c>
      <c r="G3180" s="253"/>
      <c r="N3180" t="s">
        <v>524</v>
      </c>
    </row>
    <row r="3181" spans="1:14">
      <c r="B3181" s="252" t="s">
        <v>47</v>
      </c>
      <c r="C3181" s="308" t="s">
        <v>35</v>
      </c>
      <c r="G3181" s="253"/>
      <c r="N3181" t="str">
        <f t="shared" ref="N3181:N3212" si="333">N3180</f>
        <v>ATK</v>
      </c>
    </row>
    <row r="3182" spans="1:14">
      <c r="G3182" s="253"/>
      <c r="N3182" t="str">
        <f t="shared" si="333"/>
        <v>ATK</v>
      </c>
    </row>
    <row r="3183" spans="1:14" ht="15" customHeight="1">
      <c r="B3183" s="499" t="s">
        <v>5</v>
      </c>
      <c r="C3183" s="487" t="s">
        <v>6</v>
      </c>
      <c r="D3183" s="489" t="s">
        <v>7</v>
      </c>
      <c r="E3183" s="490"/>
      <c r="F3183" s="491"/>
      <c r="G3183" s="492" t="s">
        <v>8</v>
      </c>
      <c r="N3183" t="str">
        <f t="shared" si="333"/>
        <v>ATK</v>
      </c>
    </row>
    <row r="3184" spans="1:14">
      <c r="B3184" s="499"/>
      <c r="C3184" s="488"/>
      <c r="D3184" s="254" t="s">
        <v>9</v>
      </c>
      <c r="E3184" s="254" t="s">
        <v>10</v>
      </c>
      <c r="F3184" s="254" t="s">
        <v>11</v>
      </c>
      <c r="G3184" s="492"/>
      <c r="N3184" t="str">
        <f t="shared" si="333"/>
        <v>ATK</v>
      </c>
    </row>
    <row r="3185" spans="2:14">
      <c r="B3185" s="267">
        <v>46024</v>
      </c>
      <c r="C3185" s="257">
        <v>13900</v>
      </c>
      <c r="D3185" s="258">
        <v>11</v>
      </c>
      <c r="E3185" s="258"/>
      <c r="F3185" s="258">
        <f>D3185-E3185</f>
        <v>11</v>
      </c>
      <c r="G3185" s="257">
        <f>C3185*D3185</f>
        <v>152900</v>
      </c>
      <c r="N3185" t="str">
        <f t="shared" si="333"/>
        <v>ATK</v>
      </c>
    </row>
    <row r="3186" spans="2:14">
      <c r="B3186" s="267"/>
      <c r="C3186" s="257"/>
      <c r="D3186" s="271"/>
      <c r="E3186" s="258"/>
      <c r="F3186" s="301"/>
      <c r="G3186" s="257">
        <f t="shared" ref="G3186" si="334">C3186*D3186</f>
        <v>0</v>
      </c>
      <c r="N3186" t="str">
        <f t="shared" si="333"/>
        <v>ATK</v>
      </c>
    </row>
    <row r="3187" spans="2:14">
      <c r="B3187" s="256"/>
      <c r="C3187" s="257"/>
      <c r="D3187" s="258"/>
      <c r="E3187" s="258"/>
      <c r="F3187" s="258"/>
      <c r="G3187" s="257">
        <f>C3187*D3187</f>
        <v>0</v>
      </c>
      <c r="N3187" t="str">
        <f t="shared" si="333"/>
        <v>ATK</v>
      </c>
    </row>
    <row r="3188" spans="2:14">
      <c r="B3188" s="267"/>
      <c r="C3188" s="257"/>
      <c r="D3188" s="258"/>
      <c r="E3188" s="258"/>
      <c r="F3188" s="258"/>
      <c r="G3188" s="257">
        <f>C3188*D3188</f>
        <v>0</v>
      </c>
      <c r="N3188" t="str">
        <f t="shared" si="333"/>
        <v>ATK</v>
      </c>
    </row>
    <row r="3189" spans="2:14">
      <c r="B3189" s="267"/>
      <c r="C3189" s="257"/>
      <c r="D3189" s="258"/>
      <c r="E3189" s="258"/>
      <c r="F3189" s="258"/>
      <c r="G3189" s="257"/>
      <c r="N3189" t="str">
        <f t="shared" si="333"/>
        <v>ATK</v>
      </c>
    </row>
    <row r="3190" spans="2:14">
      <c r="B3190" s="267"/>
      <c r="C3190" s="257"/>
      <c r="D3190" s="258"/>
      <c r="E3190" s="258"/>
      <c r="F3190" s="258"/>
      <c r="G3190" s="257"/>
      <c r="N3190" t="str">
        <f t="shared" si="333"/>
        <v>ATK</v>
      </c>
    </row>
    <row r="3191" spans="2:14">
      <c r="B3191" s="267"/>
      <c r="C3191" s="257"/>
      <c r="D3191" s="258"/>
      <c r="E3191" s="258"/>
      <c r="F3191" s="258"/>
      <c r="G3191" s="257"/>
      <c r="N3191" t="str">
        <f t="shared" si="333"/>
        <v>ATK</v>
      </c>
    </row>
    <row r="3192" spans="2:14">
      <c r="B3192" s="267"/>
      <c r="C3192" s="257"/>
      <c r="D3192" s="258"/>
      <c r="E3192" s="258"/>
      <c r="F3192" s="258"/>
      <c r="G3192" s="257"/>
      <c r="N3192" t="str">
        <f t="shared" si="333"/>
        <v>ATK</v>
      </c>
    </row>
    <row r="3193" spans="2:14">
      <c r="B3193" s="256"/>
      <c r="C3193" s="257"/>
      <c r="D3193" s="258"/>
      <c r="E3193" s="258"/>
      <c r="F3193" s="268"/>
      <c r="G3193" s="289">
        <f t="shared" ref="G3193:G3196" si="335">C3193*D3193</f>
        <v>0</v>
      </c>
      <c r="N3193" t="str">
        <f t="shared" si="333"/>
        <v>ATK</v>
      </c>
    </row>
    <row r="3194" spans="2:14">
      <c r="B3194" s="256"/>
      <c r="C3194" s="257"/>
      <c r="D3194" s="258"/>
      <c r="E3194" s="258"/>
      <c r="F3194" s="268"/>
      <c r="G3194" s="289">
        <f t="shared" si="335"/>
        <v>0</v>
      </c>
      <c r="N3194" t="str">
        <f t="shared" si="333"/>
        <v>ATK</v>
      </c>
    </row>
    <row r="3195" spans="2:14">
      <c r="B3195" s="311"/>
      <c r="C3195" s="83"/>
      <c r="D3195" s="303"/>
      <c r="E3195" s="303"/>
      <c r="F3195" s="268"/>
      <c r="G3195" s="289">
        <f t="shared" si="335"/>
        <v>0</v>
      </c>
      <c r="N3195" t="str">
        <f t="shared" si="333"/>
        <v>ATK</v>
      </c>
    </row>
    <row r="3196" spans="2:14">
      <c r="B3196" s="311"/>
      <c r="C3196" s="96"/>
      <c r="D3196" s="303"/>
      <c r="E3196" s="303"/>
      <c r="F3196" s="268"/>
      <c r="G3196" s="289">
        <f t="shared" si="335"/>
        <v>0</v>
      </c>
      <c r="N3196" t="str">
        <f t="shared" si="333"/>
        <v>ATK</v>
      </c>
    </row>
    <row r="3197" spans="2:14">
      <c r="B3197" s="493" t="s">
        <v>16</v>
      </c>
      <c r="C3197" s="494"/>
      <c r="D3197" s="276">
        <f>SUM(D3185:D3196)</f>
        <v>11</v>
      </c>
      <c r="E3197" s="276">
        <f>SUM(E3186:E3196)</f>
        <v>0</v>
      </c>
      <c r="F3197" s="276">
        <f>D3197-E3197</f>
        <v>11</v>
      </c>
      <c r="G3197" s="277">
        <f>SUM(G3185:G3196)</f>
        <v>152900</v>
      </c>
      <c r="N3197" t="str">
        <f t="shared" si="333"/>
        <v>ATK</v>
      </c>
    </row>
    <row r="3198" spans="2:14">
      <c r="N3198" t="str">
        <f t="shared" si="333"/>
        <v>ATK</v>
      </c>
    </row>
    <row r="3199" spans="2:14">
      <c r="B3199" s="493" t="s">
        <v>18</v>
      </c>
      <c r="C3199" s="495"/>
      <c r="D3199" s="495"/>
      <c r="E3199" s="494"/>
      <c r="F3199" s="276" t="s">
        <v>19</v>
      </c>
      <c r="G3199" s="279" t="s">
        <v>20</v>
      </c>
      <c r="N3199" t="str">
        <f t="shared" si="333"/>
        <v>ATK</v>
      </c>
    </row>
    <row r="3200" spans="2:14">
      <c r="B3200" s="496" t="str">
        <f>B3166</f>
        <v>Saldo Awal 2  Jan 2026</v>
      </c>
      <c r="C3200" s="497"/>
      <c r="D3200" s="497"/>
      <c r="E3200" s="498"/>
      <c r="F3200" s="276">
        <f>D3185</f>
        <v>11</v>
      </c>
      <c r="G3200" s="277">
        <f>G3185</f>
        <v>152900</v>
      </c>
      <c r="N3200" t="str">
        <f t="shared" si="333"/>
        <v>ATK</v>
      </c>
    </row>
    <row r="3201" spans="1:14">
      <c r="B3201" s="496" t="s">
        <v>317</v>
      </c>
      <c r="C3201" s="497"/>
      <c r="D3201" s="497"/>
      <c r="E3201" s="498"/>
      <c r="F3201" s="276">
        <f>D3197-F3200</f>
        <v>0</v>
      </c>
      <c r="G3201" s="277">
        <f>G3197-G3200</f>
        <v>0</v>
      </c>
      <c r="N3201" t="str">
        <f t="shared" si="333"/>
        <v>ATK</v>
      </c>
    </row>
    <row r="3202" spans="1:14">
      <c r="B3202" s="496" t="str">
        <f>B3168</f>
        <v>Saldo Akhir 31 Maret 2026</v>
      </c>
      <c r="C3202" s="497"/>
      <c r="D3202" s="497"/>
      <c r="E3202" s="498"/>
      <c r="F3202" s="280">
        <f>SUM(B3205:B3208)</f>
        <v>11</v>
      </c>
      <c r="G3202" s="281">
        <f>SUM(D3205:E3208)</f>
        <v>152900</v>
      </c>
      <c r="N3202" t="str">
        <f t="shared" si="333"/>
        <v>ATK</v>
      </c>
    </row>
    <row r="3203" spans="1:14">
      <c r="B3203" s="282" t="s">
        <v>465</v>
      </c>
      <c r="C3203" s="283"/>
      <c r="D3203" s="283"/>
      <c r="E3203" s="284"/>
      <c r="F3203" s="285"/>
      <c r="G3203" s="286"/>
      <c r="N3203" t="str">
        <f t="shared" si="333"/>
        <v>ATK</v>
      </c>
    </row>
    <row r="3204" spans="1:14" ht="30">
      <c r="B3204" s="255" t="s">
        <v>22</v>
      </c>
      <c r="C3204" s="254" t="s">
        <v>23</v>
      </c>
      <c r="D3204" s="499" t="s">
        <v>20</v>
      </c>
      <c r="E3204" s="499"/>
      <c r="F3204" s="287"/>
      <c r="G3204" s="288"/>
      <c r="N3204" t="str">
        <f t="shared" si="333"/>
        <v>ATK</v>
      </c>
    </row>
    <row r="3205" spans="1:14">
      <c r="B3205" s="268">
        <f>F3197</f>
        <v>11</v>
      </c>
      <c r="C3205" s="257">
        <v>13900</v>
      </c>
      <c r="D3205" s="500">
        <f>B3205*C3205</f>
        <v>152900</v>
      </c>
      <c r="E3205" s="500"/>
      <c r="F3205" s="285"/>
      <c r="G3205" s="286"/>
      <c r="N3205" t="str">
        <f t="shared" si="333"/>
        <v>ATK</v>
      </c>
    </row>
    <row r="3206" spans="1:14">
      <c r="B3206" s="268"/>
      <c r="C3206" s="289"/>
      <c r="D3206" s="500">
        <f t="shared" ref="D3206:D3208" si="336">B3206*C3206</f>
        <v>0</v>
      </c>
      <c r="E3206" s="500"/>
      <c r="F3206" s="285"/>
      <c r="G3206" s="286"/>
      <c r="N3206" t="str">
        <f t="shared" si="333"/>
        <v>ATK</v>
      </c>
    </row>
    <row r="3207" spans="1:14">
      <c r="B3207" s="268"/>
      <c r="C3207" s="289"/>
      <c r="D3207" s="500">
        <f t="shared" si="336"/>
        <v>0</v>
      </c>
      <c r="E3207" s="500"/>
      <c r="F3207" s="285"/>
      <c r="G3207" s="286"/>
      <c r="N3207" t="str">
        <f t="shared" si="333"/>
        <v>ATK</v>
      </c>
    </row>
    <row r="3208" spans="1:14">
      <c r="B3208" s="268"/>
      <c r="C3208" s="289"/>
      <c r="D3208" s="500">
        <f t="shared" si="336"/>
        <v>0</v>
      </c>
      <c r="E3208" s="500"/>
      <c r="F3208" s="285"/>
      <c r="G3208" s="286"/>
      <c r="N3208" t="str">
        <f t="shared" si="333"/>
        <v>ATK</v>
      </c>
    </row>
    <row r="3209" spans="1:14">
      <c r="B3209" s="501" t="s">
        <v>24</v>
      </c>
      <c r="C3209" s="501"/>
      <c r="D3209" s="501"/>
      <c r="E3209" s="501"/>
      <c r="F3209" s="276">
        <f>F3200+F3201-F3202</f>
        <v>0</v>
      </c>
      <c r="G3209" s="277">
        <f>G3200+G3201-G3202</f>
        <v>0</v>
      </c>
      <c r="N3209" t="str">
        <f t="shared" si="333"/>
        <v>ATK</v>
      </c>
    </row>
    <row r="3210" spans="1:14">
      <c r="N3210" t="str">
        <f t="shared" si="333"/>
        <v>ATK</v>
      </c>
    </row>
    <row r="3211" spans="1:14">
      <c r="B3211" s="502" t="s">
        <v>0</v>
      </c>
      <c r="C3211" s="502"/>
      <c r="D3211" s="502"/>
      <c r="E3211" s="502"/>
      <c r="F3211" s="502"/>
      <c r="G3211" s="502"/>
      <c r="N3211" t="str">
        <f t="shared" si="333"/>
        <v>ATK</v>
      </c>
    </row>
    <row r="3212" spans="1:14">
      <c r="N3212" t="str">
        <f t="shared" si="333"/>
        <v>ATK</v>
      </c>
    </row>
    <row r="3213" spans="1:14">
      <c r="A3213" s="250">
        <v>70</v>
      </c>
      <c r="B3213" s="252" t="s">
        <v>1</v>
      </c>
      <c r="C3213" s="253" t="e">
        <f>#REF!</f>
        <v>#REF!</v>
      </c>
      <c r="G3213" s="253"/>
      <c r="N3213" t="s">
        <v>524</v>
      </c>
    </row>
    <row r="3214" spans="1:14">
      <c r="B3214" s="252" t="s">
        <v>46</v>
      </c>
      <c r="C3214" s="253" t="s">
        <v>27</v>
      </c>
      <c r="G3214" s="253"/>
      <c r="N3214" t="str">
        <f t="shared" ref="N3214:N3242" si="337">N3213</f>
        <v>ATK</v>
      </c>
    </row>
    <row r="3215" spans="1:14">
      <c r="G3215" s="253"/>
      <c r="N3215" t="str">
        <f t="shared" si="337"/>
        <v>ATK</v>
      </c>
    </row>
    <row r="3216" spans="1:14">
      <c r="A3216" s="321"/>
      <c r="B3216" s="499" t="s">
        <v>5</v>
      </c>
      <c r="C3216" s="487" t="s">
        <v>6</v>
      </c>
      <c r="D3216" s="489" t="s">
        <v>7</v>
      </c>
      <c r="E3216" s="490"/>
      <c r="F3216" s="491"/>
      <c r="G3216" s="492" t="s">
        <v>8</v>
      </c>
      <c r="N3216" t="str">
        <f t="shared" si="337"/>
        <v>ATK</v>
      </c>
    </row>
    <row r="3217" spans="1:14" s="65" customFormat="1" ht="15" customHeight="1">
      <c r="A3217" s="321"/>
      <c r="B3217" s="499"/>
      <c r="C3217" s="488"/>
      <c r="D3217" s="254" t="s">
        <v>9</v>
      </c>
      <c r="E3217" s="254" t="s">
        <v>10</v>
      </c>
      <c r="F3217" s="254" t="s">
        <v>11</v>
      </c>
      <c r="G3217" s="492"/>
      <c r="N3217" t="str">
        <f t="shared" si="337"/>
        <v>ATK</v>
      </c>
    </row>
    <row r="3218" spans="1:14" s="65" customFormat="1">
      <c r="A3218" s="321"/>
      <c r="B3218" s="267">
        <v>46024</v>
      </c>
      <c r="C3218" s="257"/>
      <c r="D3218" s="258"/>
      <c r="E3218" s="258"/>
      <c r="F3218" s="15"/>
      <c r="G3218" s="257">
        <f>C3218*D3218</f>
        <v>0</v>
      </c>
      <c r="N3218" t="str">
        <f t="shared" si="337"/>
        <v>ATK</v>
      </c>
    </row>
    <row r="3219" spans="1:14" s="65" customFormat="1">
      <c r="A3219" s="321"/>
      <c r="B3219" s="267">
        <v>46072</v>
      </c>
      <c r="C3219" s="257">
        <v>6105</v>
      </c>
      <c r="D3219" s="258">
        <v>26</v>
      </c>
      <c r="E3219" s="258"/>
      <c r="F3219" s="15"/>
      <c r="G3219" s="257">
        <f>C3219*D3219</f>
        <v>158730</v>
      </c>
      <c r="N3219" t="str">
        <f t="shared" si="337"/>
        <v>ATK</v>
      </c>
    </row>
    <row r="3220" spans="1:14" s="65" customFormat="1">
      <c r="A3220" s="250"/>
      <c r="B3220" s="267">
        <v>46072</v>
      </c>
      <c r="C3220" s="293"/>
      <c r="D3220" s="268"/>
      <c r="E3220" s="271">
        <v>20</v>
      </c>
      <c r="F3220" s="404">
        <f>C3220*D3220</f>
        <v>0</v>
      </c>
      <c r="G3220" s="289">
        <f>C3220*D3220</f>
        <v>0</v>
      </c>
      <c r="N3220" t="str">
        <f t="shared" si="337"/>
        <v>ATK</v>
      </c>
    </row>
    <row r="3221" spans="1:14">
      <c r="B3221" s="267"/>
      <c r="C3221" s="293"/>
      <c r="D3221" s="258"/>
      <c r="E3221" s="271"/>
      <c r="F3221" s="404">
        <f t="shared" ref="F3221:F3222" si="338">C3221*D3221</f>
        <v>0</v>
      </c>
      <c r="G3221" s="289">
        <f t="shared" ref="G3221:G3226" si="339">C3221*D3221</f>
        <v>0</v>
      </c>
      <c r="N3221" t="str">
        <f t="shared" si="337"/>
        <v>ATK</v>
      </c>
    </row>
    <row r="3222" spans="1:14">
      <c r="B3222" s="267"/>
      <c r="C3222" s="293"/>
      <c r="D3222" s="258"/>
      <c r="E3222" s="303"/>
      <c r="F3222" s="404">
        <f t="shared" si="338"/>
        <v>0</v>
      </c>
      <c r="G3222" s="289">
        <f t="shared" si="339"/>
        <v>0</v>
      </c>
      <c r="N3222" t="str">
        <f t="shared" si="337"/>
        <v>ATK</v>
      </c>
    </row>
    <row r="3223" spans="1:14">
      <c r="B3223" s="256"/>
      <c r="C3223" s="257"/>
      <c r="D3223" s="271"/>
      <c r="E3223" s="303"/>
      <c r="F3223" s="268"/>
      <c r="G3223" s="289">
        <f t="shared" si="339"/>
        <v>0</v>
      </c>
      <c r="N3223" t="str">
        <f t="shared" si="337"/>
        <v>ATK</v>
      </c>
    </row>
    <row r="3224" spans="1:14">
      <c r="B3224" s="256"/>
      <c r="C3224" s="257"/>
      <c r="D3224" s="271"/>
      <c r="E3224" s="303"/>
      <c r="F3224" s="268"/>
      <c r="G3224" s="289">
        <f t="shared" si="339"/>
        <v>0</v>
      </c>
      <c r="N3224" t="str">
        <f t="shared" si="337"/>
        <v>ATK</v>
      </c>
    </row>
    <row r="3225" spans="1:14">
      <c r="B3225" s="311"/>
      <c r="C3225" s="83"/>
      <c r="D3225" s="303"/>
      <c r="E3225" s="303"/>
      <c r="F3225" s="268"/>
      <c r="G3225" s="289">
        <f t="shared" si="339"/>
        <v>0</v>
      </c>
      <c r="N3225" t="str">
        <f t="shared" si="337"/>
        <v>ATK</v>
      </c>
    </row>
    <row r="3226" spans="1:14">
      <c r="B3226" s="311"/>
      <c r="C3226" s="96"/>
      <c r="D3226" s="303"/>
      <c r="E3226" s="303"/>
      <c r="F3226" s="268"/>
      <c r="G3226" s="289">
        <f t="shared" si="339"/>
        <v>0</v>
      </c>
      <c r="N3226" t="str">
        <f t="shared" si="337"/>
        <v>ATK</v>
      </c>
    </row>
    <row r="3227" spans="1:14">
      <c r="B3227" s="493" t="s">
        <v>16</v>
      </c>
      <c r="C3227" s="494"/>
      <c r="D3227" s="276">
        <f>SUM(D3218:D3226)</f>
        <v>26</v>
      </c>
      <c r="E3227" s="276">
        <f>SUM(E3220:E3226)</f>
        <v>20</v>
      </c>
      <c r="F3227" s="276">
        <f>D3227-E3227</f>
        <v>6</v>
      </c>
      <c r="G3227" s="277">
        <f>SUM(G3218:G3226)</f>
        <v>158730</v>
      </c>
      <c r="N3227" t="str">
        <f t="shared" si="337"/>
        <v>ATK</v>
      </c>
    </row>
    <row r="3228" spans="1:14">
      <c r="N3228" t="str">
        <f t="shared" si="337"/>
        <v>ATK</v>
      </c>
    </row>
    <row r="3229" spans="1:14">
      <c r="B3229" s="493" t="s">
        <v>18</v>
      </c>
      <c r="C3229" s="495"/>
      <c r="D3229" s="495"/>
      <c r="E3229" s="494"/>
      <c r="F3229" s="276" t="s">
        <v>19</v>
      </c>
      <c r="G3229" s="279" t="s">
        <v>20</v>
      </c>
      <c r="N3229" t="str">
        <f t="shared" si="337"/>
        <v>ATK</v>
      </c>
    </row>
    <row r="3230" spans="1:14">
      <c r="B3230" s="496" t="str">
        <f>B3166</f>
        <v>Saldo Awal 2  Jan 2026</v>
      </c>
      <c r="C3230" s="497"/>
      <c r="D3230" s="497"/>
      <c r="E3230" s="498"/>
      <c r="F3230" s="276">
        <f>D3218</f>
        <v>0</v>
      </c>
      <c r="G3230" s="277">
        <f>G3218</f>
        <v>0</v>
      </c>
      <c r="N3230" t="str">
        <f t="shared" si="337"/>
        <v>ATK</v>
      </c>
    </row>
    <row r="3231" spans="1:14">
      <c r="B3231" s="496" t="s">
        <v>317</v>
      </c>
      <c r="C3231" s="497"/>
      <c r="D3231" s="497"/>
      <c r="E3231" s="498"/>
      <c r="F3231" s="276">
        <f>D3227-F3230</f>
        <v>26</v>
      </c>
      <c r="G3231" s="277">
        <f>G3227-G3230</f>
        <v>158730</v>
      </c>
      <c r="N3231" t="str">
        <f t="shared" si="337"/>
        <v>ATK</v>
      </c>
    </row>
    <row r="3232" spans="1:14">
      <c r="B3232" s="496" t="str">
        <f>B3202</f>
        <v>Saldo Akhir 31 Maret 2026</v>
      </c>
      <c r="C3232" s="497"/>
      <c r="D3232" s="497"/>
      <c r="E3232" s="498"/>
      <c r="F3232" s="280">
        <f>SUM(B3235:B3238)</f>
        <v>6</v>
      </c>
      <c r="G3232" s="281">
        <f>SUM(D3235:E3238)</f>
        <v>36630</v>
      </c>
      <c r="N3232" t="str">
        <f t="shared" si="337"/>
        <v>ATK</v>
      </c>
    </row>
    <row r="3233" spans="1:14">
      <c r="B3233" s="282" t="s">
        <v>465</v>
      </c>
      <c r="C3233" s="283"/>
      <c r="D3233" s="283"/>
      <c r="E3233" s="284"/>
      <c r="F3233" s="285"/>
      <c r="G3233" s="286"/>
      <c r="N3233" t="str">
        <f t="shared" si="337"/>
        <v>ATK</v>
      </c>
    </row>
    <row r="3234" spans="1:14" ht="30">
      <c r="B3234" s="255" t="s">
        <v>22</v>
      </c>
      <c r="C3234" s="254" t="s">
        <v>23</v>
      </c>
      <c r="D3234" s="499" t="s">
        <v>20</v>
      </c>
      <c r="E3234" s="499"/>
      <c r="F3234" s="287"/>
      <c r="G3234" s="288"/>
      <c r="N3234" t="str">
        <f t="shared" si="337"/>
        <v>ATK</v>
      </c>
    </row>
    <row r="3235" spans="1:14">
      <c r="B3235" s="268">
        <f>F3227</f>
        <v>6</v>
      </c>
      <c r="C3235" s="257">
        <v>6105</v>
      </c>
      <c r="D3235" s="500">
        <f>B3235*C3235</f>
        <v>36630</v>
      </c>
      <c r="E3235" s="500"/>
      <c r="F3235" s="285"/>
      <c r="G3235" s="286"/>
      <c r="H3235" s="66"/>
      <c r="N3235" t="str">
        <f t="shared" si="337"/>
        <v>ATK</v>
      </c>
    </row>
    <row r="3236" spans="1:14">
      <c r="B3236" s="268"/>
      <c r="C3236" s="289"/>
      <c r="D3236" s="500">
        <f t="shared" ref="D3236:D3238" si="340">B3236*C3236</f>
        <v>0</v>
      </c>
      <c r="E3236" s="500"/>
      <c r="F3236" s="285"/>
      <c r="G3236" s="286"/>
      <c r="N3236" t="str">
        <f t="shared" si="337"/>
        <v>ATK</v>
      </c>
    </row>
    <row r="3237" spans="1:14">
      <c r="B3237" s="268"/>
      <c r="C3237" s="289"/>
      <c r="D3237" s="500">
        <f t="shared" si="340"/>
        <v>0</v>
      </c>
      <c r="E3237" s="500"/>
      <c r="F3237" s="285"/>
      <c r="G3237" s="286"/>
      <c r="N3237" t="str">
        <f t="shared" si="337"/>
        <v>ATK</v>
      </c>
    </row>
    <row r="3238" spans="1:14">
      <c r="B3238" s="268"/>
      <c r="C3238" s="289"/>
      <c r="D3238" s="500">
        <f t="shared" si="340"/>
        <v>0</v>
      </c>
      <c r="E3238" s="500"/>
      <c r="F3238" s="285"/>
      <c r="G3238" s="286"/>
      <c r="N3238" t="str">
        <f t="shared" si="337"/>
        <v>ATK</v>
      </c>
    </row>
    <row r="3239" spans="1:14">
      <c r="B3239" s="501" t="s">
        <v>24</v>
      </c>
      <c r="C3239" s="501"/>
      <c r="D3239" s="501"/>
      <c r="E3239" s="501"/>
      <c r="F3239" s="276">
        <f>F3230+F3231-F3232</f>
        <v>20</v>
      </c>
      <c r="G3239" s="277">
        <f>G3230+G3231-G3232</f>
        <v>122100</v>
      </c>
      <c r="N3239" t="str">
        <f t="shared" si="337"/>
        <v>ATK</v>
      </c>
    </row>
    <row r="3240" spans="1:14">
      <c r="N3240" t="str">
        <f t="shared" si="337"/>
        <v>ATK</v>
      </c>
    </row>
    <row r="3241" spans="1:14">
      <c r="B3241" s="502" t="s">
        <v>0</v>
      </c>
      <c r="C3241" s="502"/>
      <c r="D3241" s="502"/>
      <c r="E3241" s="502"/>
      <c r="F3241" s="502"/>
      <c r="G3241" s="502"/>
      <c r="N3241" t="str">
        <f t="shared" si="337"/>
        <v>ATK</v>
      </c>
    </row>
    <row r="3242" spans="1:14">
      <c r="N3242" t="str">
        <f t="shared" si="337"/>
        <v>ATK</v>
      </c>
    </row>
    <row r="3243" spans="1:14">
      <c r="A3243" s="250">
        <v>71</v>
      </c>
      <c r="B3243" s="252" t="s">
        <v>1</v>
      </c>
      <c r="C3243" s="253" t="str">
        <f>'Rekap Master'!B100</f>
        <v>Buku folio</v>
      </c>
      <c r="G3243" s="253"/>
      <c r="N3243" t="s">
        <v>524</v>
      </c>
    </row>
    <row r="3244" spans="1:14">
      <c r="B3244" s="252" t="s">
        <v>48</v>
      </c>
      <c r="C3244" s="308" t="s">
        <v>27</v>
      </c>
      <c r="G3244" s="253"/>
      <c r="N3244" t="str">
        <f t="shared" ref="N3244:N3273" si="341">N3243</f>
        <v>ATK</v>
      </c>
    </row>
    <row r="3245" spans="1:14">
      <c r="G3245" s="253"/>
      <c r="N3245" t="str">
        <f t="shared" si="341"/>
        <v>ATK</v>
      </c>
    </row>
    <row r="3246" spans="1:14">
      <c r="B3246" s="499" t="s">
        <v>5</v>
      </c>
      <c r="C3246" s="487" t="s">
        <v>6</v>
      </c>
      <c r="D3246" s="489" t="s">
        <v>7</v>
      </c>
      <c r="E3246" s="490"/>
      <c r="F3246" s="491"/>
      <c r="G3246" s="492" t="s">
        <v>8</v>
      </c>
      <c r="N3246" t="str">
        <f t="shared" si="341"/>
        <v>ATK</v>
      </c>
    </row>
    <row r="3247" spans="1:14" ht="15" customHeight="1">
      <c r="B3247" s="499"/>
      <c r="C3247" s="488"/>
      <c r="D3247" s="254" t="s">
        <v>9</v>
      </c>
      <c r="E3247" s="254" t="s">
        <v>10</v>
      </c>
      <c r="F3247" s="254" t="s">
        <v>11</v>
      </c>
      <c r="G3247" s="492"/>
      <c r="N3247" t="str">
        <f t="shared" si="341"/>
        <v>ATK</v>
      </c>
    </row>
    <row r="3248" spans="1:14">
      <c r="B3248" s="267">
        <v>46024</v>
      </c>
      <c r="C3248" s="257">
        <v>38000</v>
      </c>
      <c r="D3248" s="258">
        <v>3</v>
      </c>
      <c r="E3248" s="258"/>
      <c r="F3248" s="258">
        <f>D3248-E3248</f>
        <v>3</v>
      </c>
      <c r="G3248" s="257">
        <f>C3248*D3248</f>
        <v>114000</v>
      </c>
      <c r="N3248" t="str">
        <f t="shared" si="341"/>
        <v>ATK</v>
      </c>
    </row>
    <row r="3249" spans="2:14">
      <c r="B3249" s="267"/>
      <c r="C3249" s="257"/>
      <c r="D3249" s="258"/>
      <c r="E3249" s="258"/>
      <c r="F3249" s="258">
        <f>D3249-E3249</f>
        <v>0</v>
      </c>
      <c r="G3249" s="257">
        <f>C3249*D3249</f>
        <v>0</v>
      </c>
      <c r="N3249" t="str">
        <f t="shared" si="341"/>
        <v>ATK</v>
      </c>
    </row>
    <row r="3250" spans="2:14">
      <c r="B3250" s="267"/>
      <c r="C3250" s="257"/>
      <c r="D3250" s="258"/>
      <c r="E3250" s="258"/>
      <c r="F3250" s="258">
        <f>D3250-E3250</f>
        <v>0</v>
      </c>
      <c r="G3250" s="257">
        <f>C3250*D3250</f>
        <v>0</v>
      </c>
      <c r="N3250" t="str">
        <f t="shared" si="341"/>
        <v>ATK</v>
      </c>
    </row>
    <row r="3251" spans="2:14">
      <c r="B3251" s="267"/>
      <c r="C3251" s="257"/>
      <c r="D3251" s="258"/>
      <c r="E3251" s="258"/>
      <c r="F3251" s="258">
        <f>D3251-E3251</f>
        <v>0</v>
      </c>
      <c r="G3251" s="289">
        <f t="shared" ref="G3251:G3256" si="342">C3251*D3251</f>
        <v>0</v>
      </c>
      <c r="N3251" t="str">
        <f t="shared" si="341"/>
        <v>ATK</v>
      </c>
    </row>
    <row r="3252" spans="2:14">
      <c r="B3252" s="302"/>
      <c r="C3252" s="83"/>
      <c r="D3252" s="303"/>
      <c r="E3252" s="303"/>
      <c r="F3252" s="268"/>
      <c r="G3252" s="289">
        <f t="shared" si="342"/>
        <v>0</v>
      </c>
      <c r="N3252" t="str">
        <f t="shared" si="341"/>
        <v>ATK</v>
      </c>
    </row>
    <row r="3253" spans="2:14">
      <c r="B3253" s="311"/>
      <c r="C3253" s="96"/>
      <c r="D3253" s="303"/>
      <c r="E3253" s="303"/>
      <c r="F3253" s="268"/>
      <c r="G3253" s="289">
        <f t="shared" si="342"/>
        <v>0</v>
      </c>
      <c r="N3253" t="str">
        <f t="shared" si="341"/>
        <v>ATK</v>
      </c>
    </row>
    <row r="3254" spans="2:14">
      <c r="B3254" s="311"/>
      <c r="C3254" s="96"/>
      <c r="D3254" s="303"/>
      <c r="E3254" s="303"/>
      <c r="F3254" s="268"/>
      <c r="G3254" s="289">
        <f t="shared" si="342"/>
        <v>0</v>
      </c>
      <c r="N3254" t="str">
        <f t="shared" si="341"/>
        <v>ATK</v>
      </c>
    </row>
    <row r="3255" spans="2:14">
      <c r="B3255" s="311"/>
      <c r="C3255" s="83"/>
      <c r="D3255" s="303"/>
      <c r="E3255" s="303"/>
      <c r="F3255" s="268">
        <f>D3255+F3254-E3255</f>
        <v>0</v>
      </c>
      <c r="G3255" s="289">
        <f t="shared" si="342"/>
        <v>0</v>
      </c>
      <c r="N3255" t="str">
        <f t="shared" si="341"/>
        <v>ATK</v>
      </c>
    </row>
    <row r="3256" spans="2:14">
      <c r="B3256" s="311"/>
      <c r="C3256" s="96"/>
      <c r="D3256" s="303"/>
      <c r="E3256" s="303"/>
      <c r="F3256" s="268">
        <f>D3256+F3255-E3256</f>
        <v>0</v>
      </c>
      <c r="G3256" s="289">
        <f t="shared" si="342"/>
        <v>0</v>
      </c>
      <c r="N3256" t="str">
        <f t="shared" si="341"/>
        <v>ATK</v>
      </c>
    </row>
    <row r="3257" spans="2:14">
      <c r="B3257" s="493" t="s">
        <v>16</v>
      </c>
      <c r="C3257" s="494"/>
      <c r="D3257" s="276">
        <f>SUM(D3248:D3256)</f>
        <v>3</v>
      </c>
      <c r="E3257" s="276">
        <f>SUM(E3249:E3256)</f>
        <v>0</v>
      </c>
      <c r="F3257" s="276">
        <f>D3257-E3257</f>
        <v>3</v>
      </c>
      <c r="G3257" s="277">
        <f>SUM(G3248:G3256)</f>
        <v>114000</v>
      </c>
      <c r="N3257" t="str">
        <f t="shared" si="341"/>
        <v>ATK</v>
      </c>
    </row>
    <row r="3258" spans="2:14">
      <c r="N3258" t="str">
        <f t="shared" si="341"/>
        <v>ATK</v>
      </c>
    </row>
    <row r="3259" spans="2:14">
      <c r="B3259" s="493" t="s">
        <v>18</v>
      </c>
      <c r="C3259" s="495"/>
      <c r="D3259" s="495"/>
      <c r="E3259" s="494"/>
      <c r="F3259" s="276" t="s">
        <v>19</v>
      </c>
      <c r="G3259" s="279" t="s">
        <v>20</v>
      </c>
      <c r="N3259" t="str">
        <f t="shared" si="341"/>
        <v>ATK</v>
      </c>
    </row>
    <row r="3260" spans="2:14">
      <c r="B3260" s="496" t="str">
        <f>B3230</f>
        <v>Saldo Awal 2  Jan 2026</v>
      </c>
      <c r="C3260" s="497"/>
      <c r="D3260" s="497"/>
      <c r="E3260" s="498"/>
      <c r="F3260" s="276">
        <f>D3248</f>
        <v>3</v>
      </c>
      <c r="G3260" s="277">
        <f>G3248</f>
        <v>114000</v>
      </c>
      <c r="N3260" t="str">
        <f t="shared" si="341"/>
        <v>ATK</v>
      </c>
    </row>
    <row r="3261" spans="2:14">
      <c r="B3261" s="496" t="s">
        <v>317</v>
      </c>
      <c r="C3261" s="497"/>
      <c r="D3261" s="497"/>
      <c r="E3261" s="498"/>
      <c r="F3261" s="276">
        <f>D3257-F3260</f>
        <v>0</v>
      </c>
      <c r="G3261" s="277">
        <f>G3257-G3260</f>
        <v>0</v>
      </c>
      <c r="N3261" t="str">
        <f t="shared" si="341"/>
        <v>ATK</v>
      </c>
    </row>
    <row r="3262" spans="2:14">
      <c r="B3262" s="496" t="str">
        <f>B3232</f>
        <v>Saldo Akhir 31 Maret 2026</v>
      </c>
      <c r="C3262" s="497"/>
      <c r="D3262" s="497"/>
      <c r="E3262" s="498"/>
      <c r="F3262" s="280">
        <f>SUM(B3265:B3268)</f>
        <v>3</v>
      </c>
      <c r="G3262" s="281">
        <f>SUM(D3265:E3268)</f>
        <v>114000</v>
      </c>
      <c r="N3262" t="str">
        <f t="shared" si="341"/>
        <v>ATK</v>
      </c>
    </row>
    <row r="3263" spans="2:14">
      <c r="B3263" s="282" t="s">
        <v>465</v>
      </c>
      <c r="C3263" s="283"/>
      <c r="D3263" s="283"/>
      <c r="E3263" s="284"/>
      <c r="F3263" s="285"/>
      <c r="G3263" s="286"/>
      <c r="N3263" t="str">
        <f t="shared" si="341"/>
        <v>ATK</v>
      </c>
    </row>
    <row r="3264" spans="2:14" ht="30">
      <c r="B3264" s="255" t="s">
        <v>22</v>
      </c>
      <c r="C3264" s="254" t="s">
        <v>23</v>
      </c>
      <c r="D3264" s="499" t="s">
        <v>20</v>
      </c>
      <c r="E3264" s="499"/>
      <c r="F3264" s="287"/>
      <c r="G3264" s="288"/>
      <c r="N3264" t="str">
        <f t="shared" si="341"/>
        <v>ATK</v>
      </c>
    </row>
    <row r="3265" spans="1:14">
      <c r="B3265" s="268">
        <f>F3257</f>
        <v>3</v>
      </c>
      <c r="C3265" s="257">
        <v>38000</v>
      </c>
      <c r="D3265" s="500">
        <f>B3265*C3265</f>
        <v>114000</v>
      </c>
      <c r="E3265" s="500"/>
      <c r="F3265" s="285"/>
      <c r="G3265" s="286"/>
      <c r="N3265" t="str">
        <f t="shared" si="341"/>
        <v>ATK</v>
      </c>
    </row>
    <row r="3266" spans="1:14">
      <c r="B3266" s="268"/>
      <c r="C3266" s="289"/>
      <c r="D3266" s="500">
        <f t="shared" ref="D3266:D3268" si="343">B3266*C3266</f>
        <v>0</v>
      </c>
      <c r="E3266" s="500"/>
      <c r="F3266" s="285"/>
      <c r="G3266" s="286"/>
      <c r="N3266" t="str">
        <f t="shared" si="341"/>
        <v>ATK</v>
      </c>
    </row>
    <row r="3267" spans="1:14">
      <c r="B3267" s="268"/>
      <c r="C3267" s="289"/>
      <c r="D3267" s="500">
        <f t="shared" si="343"/>
        <v>0</v>
      </c>
      <c r="E3267" s="500"/>
      <c r="F3267" s="285"/>
      <c r="G3267" s="286"/>
      <c r="N3267" t="str">
        <f t="shared" si="341"/>
        <v>ATK</v>
      </c>
    </row>
    <row r="3268" spans="1:14">
      <c r="B3268" s="268"/>
      <c r="C3268" s="289"/>
      <c r="D3268" s="500">
        <f t="shared" si="343"/>
        <v>0</v>
      </c>
      <c r="E3268" s="500"/>
      <c r="F3268" s="285"/>
      <c r="G3268" s="286"/>
      <c r="N3268" t="str">
        <f t="shared" si="341"/>
        <v>ATK</v>
      </c>
    </row>
    <row r="3269" spans="1:14">
      <c r="B3269" s="501" t="s">
        <v>24</v>
      </c>
      <c r="C3269" s="501"/>
      <c r="D3269" s="501"/>
      <c r="E3269" s="501"/>
      <c r="F3269" s="276">
        <f>F3260+F3261-F3262</f>
        <v>0</v>
      </c>
      <c r="G3269" s="277">
        <f>G3260+G3261-G3262</f>
        <v>0</v>
      </c>
      <c r="N3269" t="str">
        <f t="shared" si="341"/>
        <v>ATK</v>
      </c>
    </row>
    <row r="3270" spans="1:14">
      <c r="N3270" t="str">
        <f t="shared" si="341"/>
        <v>ATK</v>
      </c>
    </row>
    <row r="3271" spans="1:14">
      <c r="N3271" t="str">
        <f t="shared" si="341"/>
        <v>ATK</v>
      </c>
    </row>
    <row r="3272" spans="1:14">
      <c r="B3272" s="502" t="s">
        <v>0</v>
      </c>
      <c r="C3272" s="502"/>
      <c r="D3272" s="502"/>
      <c r="E3272" s="502"/>
      <c r="F3272" s="502"/>
      <c r="G3272" s="502"/>
      <c r="N3272" t="str">
        <f t="shared" si="341"/>
        <v>ATK</v>
      </c>
    </row>
    <row r="3273" spans="1:14">
      <c r="N3273" t="str">
        <f t="shared" si="341"/>
        <v>ATK</v>
      </c>
    </row>
    <row r="3274" spans="1:14">
      <c r="A3274" s="250">
        <v>72</v>
      </c>
      <c r="B3274" s="252" t="s">
        <v>1</v>
      </c>
      <c r="C3274" s="253" t="e">
        <f>#REF!</f>
        <v>#REF!</v>
      </c>
      <c r="G3274" s="253"/>
      <c r="N3274" t="s">
        <v>524</v>
      </c>
    </row>
    <row r="3275" spans="1:14">
      <c r="B3275" s="252" t="s">
        <v>48</v>
      </c>
      <c r="C3275" s="308" t="s">
        <v>27</v>
      </c>
      <c r="G3275" s="253"/>
      <c r="N3275" t="str">
        <f t="shared" ref="N3275:N3306" si="344">N3274</f>
        <v>ATK</v>
      </c>
    </row>
    <row r="3276" spans="1:14">
      <c r="G3276" s="253"/>
      <c r="N3276" t="str">
        <f t="shared" si="344"/>
        <v>ATK</v>
      </c>
    </row>
    <row r="3277" spans="1:14" ht="15" customHeight="1">
      <c r="B3277" s="499" t="s">
        <v>5</v>
      </c>
      <c r="C3277" s="487" t="s">
        <v>6</v>
      </c>
      <c r="D3277" s="489" t="s">
        <v>7</v>
      </c>
      <c r="E3277" s="490"/>
      <c r="F3277" s="491"/>
      <c r="G3277" s="492" t="s">
        <v>8</v>
      </c>
      <c r="N3277" t="str">
        <f t="shared" si="344"/>
        <v>ATK</v>
      </c>
    </row>
    <row r="3278" spans="1:14">
      <c r="B3278" s="499"/>
      <c r="C3278" s="488"/>
      <c r="D3278" s="254" t="s">
        <v>9</v>
      </c>
      <c r="E3278" s="254" t="s">
        <v>10</v>
      </c>
      <c r="F3278" s="254" t="s">
        <v>11</v>
      </c>
      <c r="G3278" s="492"/>
      <c r="N3278" t="str">
        <f t="shared" si="344"/>
        <v>ATK</v>
      </c>
    </row>
    <row r="3279" spans="1:14">
      <c r="B3279" s="267">
        <v>46024</v>
      </c>
      <c r="C3279" s="257">
        <v>56000</v>
      </c>
      <c r="D3279" s="258">
        <v>10</v>
      </c>
      <c r="E3279" s="258"/>
      <c r="F3279" s="258">
        <f>D3279-E3279</f>
        <v>10</v>
      </c>
      <c r="G3279" s="257">
        <f>C3279*D3279</f>
        <v>560000</v>
      </c>
      <c r="N3279" t="str">
        <f t="shared" si="344"/>
        <v>ATK</v>
      </c>
    </row>
    <row r="3280" spans="1:14">
      <c r="B3280" s="267"/>
      <c r="C3280" s="257"/>
      <c r="D3280" s="258"/>
      <c r="E3280" s="258"/>
      <c r="F3280" s="258">
        <f>D3280-E3280</f>
        <v>0</v>
      </c>
      <c r="G3280" s="257">
        <f>C3280*D3280</f>
        <v>0</v>
      </c>
      <c r="N3280" t="str">
        <f t="shared" si="344"/>
        <v>ATK</v>
      </c>
    </row>
    <row r="3281" spans="2:14">
      <c r="B3281" s="267"/>
      <c r="C3281" s="257"/>
      <c r="D3281" s="258"/>
      <c r="E3281" s="258"/>
      <c r="F3281" s="258"/>
      <c r="G3281" s="289">
        <f t="shared" ref="G3281:G3286" si="345">C3281*D3281</f>
        <v>0</v>
      </c>
      <c r="N3281" t="str">
        <f t="shared" si="344"/>
        <v>ATK</v>
      </c>
    </row>
    <row r="3282" spans="2:14">
      <c r="B3282" s="311"/>
      <c r="C3282" s="83"/>
      <c r="D3282" s="303"/>
      <c r="E3282" s="303"/>
      <c r="F3282" s="268"/>
      <c r="G3282" s="289">
        <f t="shared" si="345"/>
        <v>0</v>
      </c>
      <c r="N3282" t="str">
        <f t="shared" si="344"/>
        <v>ATK</v>
      </c>
    </row>
    <row r="3283" spans="2:14">
      <c r="B3283" s="311"/>
      <c r="C3283" s="96"/>
      <c r="D3283" s="303"/>
      <c r="E3283" s="303"/>
      <c r="F3283" s="268"/>
      <c r="G3283" s="289">
        <f t="shared" si="345"/>
        <v>0</v>
      </c>
      <c r="N3283" t="str">
        <f t="shared" si="344"/>
        <v>ATK</v>
      </c>
    </row>
    <row r="3284" spans="2:14">
      <c r="B3284" s="311"/>
      <c r="C3284" s="96"/>
      <c r="D3284" s="303"/>
      <c r="E3284" s="303"/>
      <c r="F3284" s="268">
        <f>D3284+F3283-E3284</f>
        <v>0</v>
      </c>
      <c r="G3284" s="289">
        <f t="shared" si="345"/>
        <v>0</v>
      </c>
      <c r="N3284" t="str">
        <f t="shared" si="344"/>
        <v>ATK</v>
      </c>
    </row>
    <row r="3285" spans="2:14">
      <c r="B3285" s="311"/>
      <c r="C3285" s="83"/>
      <c r="D3285" s="303"/>
      <c r="E3285" s="303"/>
      <c r="F3285" s="268">
        <f>D3285+F3284-E3285</f>
        <v>0</v>
      </c>
      <c r="G3285" s="289">
        <f t="shared" si="345"/>
        <v>0</v>
      </c>
      <c r="N3285" t="str">
        <f t="shared" si="344"/>
        <v>ATK</v>
      </c>
    </row>
    <row r="3286" spans="2:14">
      <c r="B3286" s="311"/>
      <c r="C3286" s="96"/>
      <c r="D3286" s="303"/>
      <c r="E3286" s="303"/>
      <c r="F3286" s="268">
        <f>D3286+F3285-E3286</f>
        <v>0</v>
      </c>
      <c r="G3286" s="289">
        <f t="shared" si="345"/>
        <v>0</v>
      </c>
      <c r="N3286" t="str">
        <f t="shared" si="344"/>
        <v>ATK</v>
      </c>
    </row>
    <row r="3287" spans="2:14">
      <c r="B3287" s="493" t="s">
        <v>16</v>
      </c>
      <c r="C3287" s="494"/>
      <c r="D3287" s="276">
        <f>SUM(D3279:D3286)</f>
        <v>10</v>
      </c>
      <c r="E3287" s="276">
        <f>SUM(E3280:E3286)</f>
        <v>0</v>
      </c>
      <c r="F3287" s="276">
        <f>D3287-E3287</f>
        <v>10</v>
      </c>
      <c r="G3287" s="277">
        <f>SUM(G3279:G3286)</f>
        <v>560000</v>
      </c>
      <c r="N3287" t="str">
        <f t="shared" si="344"/>
        <v>ATK</v>
      </c>
    </row>
    <row r="3288" spans="2:14">
      <c r="N3288" t="str">
        <f t="shared" si="344"/>
        <v>ATK</v>
      </c>
    </row>
    <row r="3289" spans="2:14">
      <c r="B3289" s="493" t="s">
        <v>18</v>
      </c>
      <c r="C3289" s="495"/>
      <c r="D3289" s="495"/>
      <c r="E3289" s="494"/>
      <c r="F3289" s="276" t="s">
        <v>19</v>
      </c>
      <c r="G3289" s="279" t="s">
        <v>20</v>
      </c>
      <c r="N3289" t="str">
        <f t="shared" si="344"/>
        <v>ATK</v>
      </c>
    </row>
    <row r="3290" spans="2:14">
      <c r="B3290" s="496" t="str">
        <f>B3260</f>
        <v>Saldo Awal 2  Jan 2026</v>
      </c>
      <c r="C3290" s="497"/>
      <c r="D3290" s="497"/>
      <c r="E3290" s="498"/>
      <c r="F3290" s="276">
        <f>D3279</f>
        <v>10</v>
      </c>
      <c r="G3290" s="277">
        <f>G3279</f>
        <v>560000</v>
      </c>
      <c r="N3290" t="str">
        <f t="shared" si="344"/>
        <v>ATK</v>
      </c>
    </row>
    <row r="3291" spans="2:14">
      <c r="B3291" s="496" t="s">
        <v>317</v>
      </c>
      <c r="C3291" s="497"/>
      <c r="D3291" s="497"/>
      <c r="E3291" s="498"/>
      <c r="F3291" s="276">
        <f>D3287-F3290</f>
        <v>0</v>
      </c>
      <c r="G3291" s="277">
        <f>G3287-G3290</f>
        <v>0</v>
      </c>
      <c r="N3291" t="str">
        <f t="shared" si="344"/>
        <v>ATK</v>
      </c>
    </row>
    <row r="3292" spans="2:14">
      <c r="B3292" s="496" t="str">
        <f>B3262</f>
        <v>Saldo Akhir 31 Maret 2026</v>
      </c>
      <c r="C3292" s="497"/>
      <c r="D3292" s="497"/>
      <c r="E3292" s="498"/>
      <c r="F3292" s="280">
        <f>SUM(B3295:B3298)</f>
        <v>10</v>
      </c>
      <c r="G3292" s="281">
        <f>SUM(D3295:E3298)</f>
        <v>560000</v>
      </c>
      <c r="N3292" t="str">
        <f t="shared" si="344"/>
        <v>ATK</v>
      </c>
    </row>
    <row r="3293" spans="2:14">
      <c r="B3293" s="282" t="s">
        <v>465</v>
      </c>
      <c r="C3293" s="283"/>
      <c r="D3293" s="283"/>
      <c r="E3293" s="284"/>
      <c r="F3293" s="285"/>
      <c r="G3293" s="286"/>
      <c r="N3293" t="str">
        <f t="shared" si="344"/>
        <v>ATK</v>
      </c>
    </row>
    <row r="3294" spans="2:14" ht="30">
      <c r="B3294" s="255" t="s">
        <v>22</v>
      </c>
      <c r="C3294" s="254" t="s">
        <v>23</v>
      </c>
      <c r="D3294" s="499" t="s">
        <v>20</v>
      </c>
      <c r="E3294" s="499"/>
      <c r="F3294" s="287"/>
      <c r="G3294" s="288"/>
      <c r="N3294" t="str">
        <f t="shared" si="344"/>
        <v>ATK</v>
      </c>
    </row>
    <row r="3295" spans="2:14">
      <c r="B3295" s="268">
        <f>F3287</f>
        <v>10</v>
      </c>
      <c r="C3295" s="257">
        <v>56000</v>
      </c>
      <c r="D3295" s="500">
        <f>B3295*C3295</f>
        <v>560000</v>
      </c>
      <c r="E3295" s="500"/>
      <c r="F3295" s="285"/>
      <c r="G3295" s="286"/>
      <c r="N3295" t="str">
        <f t="shared" si="344"/>
        <v>ATK</v>
      </c>
    </row>
    <row r="3296" spans="2:14">
      <c r="B3296" s="268"/>
      <c r="C3296" s="289"/>
      <c r="D3296" s="500">
        <f t="shared" ref="D3296:D3298" si="346">B3296*C3296</f>
        <v>0</v>
      </c>
      <c r="E3296" s="500"/>
      <c r="F3296" s="285"/>
      <c r="G3296" s="286"/>
      <c r="N3296" t="str">
        <f t="shared" si="344"/>
        <v>ATK</v>
      </c>
    </row>
    <row r="3297" spans="1:14">
      <c r="B3297" s="268"/>
      <c r="C3297" s="289"/>
      <c r="D3297" s="500">
        <f t="shared" si="346"/>
        <v>0</v>
      </c>
      <c r="E3297" s="500"/>
      <c r="F3297" s="285"/>
      <c r="G3297" s="286"/>
      <c r="N3297" t="str">
        <f t="shared" si="344"/>
        <v>ATK</v>
      </c>
    </row>
    <row r="3298" spans="1:14">
      <c r="B3298" s="268"/>
      <c r="C3298" s="289"/>
      <c r="D3298" s="500">
        <f t="shared" si="346"/>
        <v>0</v>
      </c>
      <c r="E3298" s="500"/>
      <c r="F3298" s="285"/>
      <c r="G3298" s="286"/>
      <c r="N3298" t="str">
        <f t="shared" si="344"/>
        <v>ATK</v>
      </c>
    </row>
    <row r="3299" spans="1:14">
      <c r="B3299" s="501" t="s">
        <v>24</v>
      </c>
      <c r="C3299" s="501"/>
      <c r="D3299" s="501"/>
      <c r="E3299" s="501"/>
      <c r="F3299" s="276">
        <f>F3290+F3291-F3292</f>
        <v>0</v>
      </c>
      <c r="G3299" s="277">
        <f>G3290+G3291-G3292</f>
        <v>0</v>
      </c>
      <c r="N3299" t="str">
        <f t="shared" si="344"/>
        <v>ATK</v>
      </c>
    </row>
    <row r="3300" spans="1:14">
      <c r="N3300" t="str">
        <f t="shared" si="344"/>
        <v>ATK</v>
      </c>
    </row>
    <row r="3301" spans="1:14">
      <c r="N3301" t="str">
        <f t="shared" si="344"/>
        <v>ATK</v>
      </c>
    </row>
    <row r="3302" spans="1:14">
      <c r="B3302" s="502" t="s">
        <v>0</v>
      </c>
      <c r="C3302" s="502"/>
      <c r="D3302" s="502"/>
      <c r="E3302" s="502"/>
      <c r="F3302" s="502"/>
      <c r="G3302" s="502"/>
      <c r="N3302" t="str">
        <f t="shared" si="344"/>
        <v>ATK</v>
      </c>
    </row>
    <row r="3303" spans="1:14">
      <c r="N3303" t="str">
        <f t="shared" si="344"/>
        <v>ATK</v>
      </c>
    </row>
    <row r="3304" spans="1:14">
      <c r="A3304" s="250">
        <v>93</v>
      </c>
      <c r="B3304" s="252" t="s">
        <v>1</v>
      </c>
      <c r="C3304" s="253" t="str">
        <f>'Rekap Master'!B102</f>
        <v>Pot it MMS IP</v>
      </c>
      <c r="G3304" s="253"/>
      <c r="N3304" t="str">
        <f t="shared" si="344"/>
        <v>ATK</v>
      </c>
    </row>
    <row r="3305" spans="1:14">
      <c r="B3305" s="252" t="s">
        <v>48</v>
      </c>
      <c r="C3305" s="308" t="s">
        <v>27</v>
      </c>
      <c r="G3305" s="253"/>
      <c r="N3305" t="str">
        <f t="shared" si="344"/>
        <v>ATK</v>
      </c>
    </row>
    <row r="3306" spans="1:14">
      <c r="G3306" s="253"/>
      <c r="N3306" t="str">
        <f t="shared" si="344"/>
        <v>ATK</v>
      </c>
    </row>
    <row r="3307" spans="1:14" ht="15" customHeight="1">
      <c r="B3307" s="499" t="s">
        <v>5</v>
      </c>
      <c r="C3307" s="487" t="s">
        <v>6</v>
      </c>
      <c r="D3307" s="489" t="s">
        <v>7</v>
      </c>
      <c r="E3307" s="490"/>
      <c r="F3307" s="491"/>
      <c r="G3307" s="492" t="s">
        <v>8</v>
      </c>
      <c r="N3307" t="str">
        <f t="shared" ref="N3307:N3333" si="347">N3306</f>
        <v>ATK</v>
      </c>
    </row>
    <row r="3308" spans="1:14">
      <c r="B3308" s="499"/>
      <c r="C3308" s="488"/>
      <c r="D3308" s="254" t="s">
        <v>9</v>
      </c>
      <c r="E3308" s="254" t="s">
        <v>10</v>
      </c>
      <c r="F3308" s="254" t="s">
        <v>11</v>
      </c>
      <c r="G3308" s="492"/>
      <c r="N3308" t="str">
        <f t="shared" si="347"/>
        <v>ATK</v>
      </c>
    </row>
    <row r="3309" spans="1:14">
      <c r="B3309" s="267">
        <v>46024</v>
      </c>
      <c r="C3309" s="257">
        <v>15800</v>
      </c>
      <c r="D3309" s="258">
        <v>6</v>
      </c>
      <c r="E3309" s="258"/>
      <c r="F3309" s="258">
        <f>D3309-E3309</f>
        <v>6</v>
      </c>
      <c r="G3309" s="257">
        <f>C3309*D3309</f>
        <v>94800</v>
      </c>
      <c r="N3309" t="str">
        <f t="shared" si="347"/>
        <v>ATK</v>
      </c>
    </row>
    <row r="3310" spans="1:14">
      <c r="B3310" s="267"/>
      <c r="C3310" s="257"/>
      <c r="D3310" s="271"/>
      <c r="E3310" s="258"/>
      <c r="F3310" s="258"/>
      <c r="G3310" s="289">
        <f>C3310*D3310</f>
        <v>0</v>
      </c>
      <c r="N3310" t="str">
        <f t="shared" si="347"/>
        <v>ATK</v>
      </c>
    </row>
    <row r="3311" spans="1:14">
      <c r="B3311" s="267"/>
      <c r="C3311" s="257"/>
      <c r="D3311" s="271"/>
      <c r="E3311" s="258"/>
      <c r="F3311" s="258"/>
      <c r="G3311" s="289">
        <f t="shared" ref="G3311:G3316" si="348">C3311*D3311</f>
        <v>0</v>
      </c>
      <c r="N3311" t="str">
        <f t="shared" si="347"/>
        <v>ATK</v>
      </c>
    </row>
    <row r="3312" spans="1:14">
      <c r="B3312" s="267"/>
      <c r="C3312" s="83"/>
      <c r="D3312" s="303"/>
      <c r="E3312" s="258"/>
      <c r="F3312" s="258"/>
      <c r="G3312" s="289">
        <f t="shared" si="348"/>
        <v>0</v>
      </c>
      <c r="N3312" t="str">
        <f t="shared" si="347"/>
        <v>ATK</v>
      </c>
    </row>
    <row r="3313" spans="2:14">
      <c r="B3313" s="311"/>
      <c r="C3313" s="96"/>
      <c r="D3313" s="303"/>
      <c r="E3313" s="303"/>
      <c r="F3313" s="268"/>
      <c r="G3313" s="289">
        <f t="shared" si="348"/>
        <v>0</v>
      </c>
      <c r="N3313" t="str">
        <f t="shared" si="347"/>
        <v>ATK</v>
      </c>
    </row>
    <row r="3314" spans="2:14">
      <c r="B3314" s="311"/>
      <c r="C3314" s="96"/>
      <c r="D3314" s="303"/>
      <c r="E3314" s="303"/>
      <c r="F3314" s="268">
        <f>D3314+F3313-E3314</f>
        <v>0</v>
      </c>
      <c r="G3314" s="289">
        <f t="shared" si="348"/>
        <v>0</v>
      </c>
      <c r="N3314" t="str">
        <f t="shared" si="347"/>
        <v>ATK</v>
      </c>
    </row>
    <row r="3315" spans="2:14">
      <c r="B3315" s="311"/>
      <c r="C3315" s="83"/>
      <c r="D3315" s="303"/>
      <c r="E3315" s="303"/>
      <c r="F3315" s="268">
        <f>D3315+F3314-E3315</f>
        <v>0</v>
      </c>
      <c r="G3315" s="289">
        <f t="shared" si="348"/>
        <v>0</v>
      </c>
      <c r="N3315" t="str">
        <f t="shared" si="347"/>
        <v>ATK</v>
      </c>
    </row>
    <row r="3316" spans="2:14">
      <c r="B3316" s="311"/>
      <c r="C3316" s="96"/>
      <c r="D3316" s="303"/>
      <c r="E3316" s="303"/>
      <c r="F3316" s="268">
        <f>D3316+F3315-E3316</f>
        <v>0</v>
      </c>
      <c r="G3316" s="289">
        <f t="shared" si="348"/>
        <v>0</v>
      </c>
      <c r="N3316" t="str">
        <f t="shared" si="347"/>
        <v>ATK</v>
      </c>
    </row>
    <row r="3317" spans="2:14">
      <c r="B3317" s="493" t="s">
        <v>16</v>
      </c>
      <c r="C3317" s="494"/>
      <c r="D3317" s="276">
        <f>SUM(D3309:D3316)</f>
        <v>6</v>
      </c>
      <c r="E3317" s="276">
        <f>SUM(E3310:E3316)</f>
        <v>0</v>
      </c>
      <c r="F3317" s="276">
        <f>D3317-E3317</f>
        <v>6</v>
      </c>
      <c r="G3317" s="277">
        <f>SUM(G3309:G3316)</f>
        <v>94800</v>
      </c>
      <c r="N3317" t="str">
        <f t="shared" si="347"/>
        <v>ATK</v>
      </c>
    </row>
    <row r="3318" spans="2:14">
      <c r="N3318" t="str">
        <f t="shared" si="347"/>
        <v>ATK</v>
      </c>
    </row>
    <row r="3319" spans="2:14">
      <c r="B3319" s="493" t="s">
        <v>18</v>
      </c>
      <c r="C3319" s="495"/>
      <c r="D3319" s="495"/>
      <c r="E3319" s="494"/>
      <c r="F3319" s="276" t="s">
        <v>19</v>
      </c>
      <c r="G3319" s="279" t="s">
        <v>20</v>
      </c>
      <c r="N3319" t="str">
        <f t="shared" si="347"/>
        <v>ATK</v>
      </c>
    </row>
    <row r="3320" spans="2:14">
      <c r="B3320" s="496" t="str">
        <f>B3290</f>
        <v>Saldo Awal 2  Jan 2026</v>
      </c>
      <c r="C3320" s="497"/>
      <c r="D3320" s="497"/>
      <c r="E3320" s="498"/>
      <c r="F3320" s="276">
        <f>D3309</f>
        <v>6</v>
      </c>
      <c r="G3320" s="277">
        <f>G3309</f>
        <v>94800</v>
      </c>
      <c r="N3320" t="str">
        <f t="shared" si="347"/>
        <v>ATK</v>
      </c>
    </row>
    <row r="3321" spans="2:14">
      <c r="B3321" s="496" t="s">
        <v>317</v>
      </c>
      <c r="C3321" s="497"/>
      <c r="D3321" s="497"/>
      <c r="E3321" s="498"/>
      <c r="F3321" s="276">
        <f>D3317-F3320</f>
        <v>0</v>
      </c>
      <c r="G3321" s="277">
        <f>G3317-G3320</f>
        <v>0</v>
      </c>
      <c r="N3321" t="str">
        <f t="shared" si="347"/>
        <v>ATK</v>
      </c>
    </row>
    <row r="3322" spans="2:14">
      <c r="B3322" s="496" t="str">
        <f>B3292</f>
        <v>Saldo Akhir 31 Maret 2026</v>
      </c>
      <c r="C3322" s="497"/>
      <c r="D3322" s="497"/>
      <c r="E3322" s="498"/>
      <c r="F3322" s="280">
        <f>SUM(B3325:B3328)</f>
        <v>6</v>
      </c>
      <c r="G3322" s="281">
        <f>SUM(D3325:E3328)</f>
        <v>94800</v>
      </c>
      <c r="N3322" t="str">
        <f t="shared" si="347"/>
        <v>ATK</v>
      </c>
    </row>
    <row r="3323" spans="2:14">
      <c r="B3323" s="282" t="s">
        <v>465</v>
      </c>
      <c r="C3323" s="283"/>
      <c r="D3323" s="283"/>
      <c r="E3323" s="284"/>
      <c r="F3323" s="285"/>
      <c r="G3323" s="286"/>
      <c r="N3323" t="str">
        <f t="shared" si="347"/>
        <v>ATK</v>
      </c>
    </row>
    <row r="3324" spans="2:14" ht="30">
      <c r="B3324" s="255" t="s">
        <v>22</v>
      </c>
      <c r="C3324" s="254" t="s">
        <v>23</v>
      </c>
      <c r="D3324" s="499" t="s">
        <v>20</v>
      </c>
      <c r="E3324" s="499"/>
      <c r="F3324" s="287"/>
      <c r="G3324" s="288"/>
      <c r="N3324" t="str">
        <f t="shared" si="347"/>
        <v>ATK</v>
      </c>
    </row>
    <row r="3325" spans="2:14">
      <c r="B3325" s="268">
        <f>F3317</f>
        <v>6</v>
      </c>
      <c r="C3325" s="257">
        <v>15800</v>
      </c>
      <c r="D3325" s="500">
        <f>B3325*C3325</f>
        <v>94800</v>
      </c>
      <c r="E3325" s="500"/>
      <c r="F3325" s="285"/>
      <c r="G3325" s="286"/>
      <c r="N3325" t="str">
        <f t="shared" si="347"/>
        <v>ATK</v>
      </c>
    </row>
    <row r="3326" spans="2:14">
      <c r="B3326" s="268"/>
      <c r="C3326" s="289"/>
      <c r="D3326" s="500">
        <f t="shared" ref="D3326:D3328" si="349">B3326*C3326</f>
        <v>0</v>
      </c>
      <c r="E3326" s="500"/>
      <c r="F3326" s="285"/>
      <c r="G3326" s="286"/>
      <c r="N3326" t="str">
        <f t="shared" si="347"/>
        <v>ATK</v>
      </c>
    </row>
    <row r="3327" spans="2:14">
      <c r="B3327" s="268"/>
      <c r="C3327" s="289"/>
      <c r="D3327" s="500">
        <f t="shared" si="349"/>
        <v>0</v>
      </c>
      <c r="E3327" s="500"/>
      <c r="F3327" s="285"/>
      <c r="G3327" s="286"/>
      <c r="N3327" t="str">
        <f t="shared" si="347"/>
        <v>ATK</v>
      </c>
    </row>
    <row r="3328" spans="2:14">
      <c r="B3328" s="268"/>
      <c r="C3328" s="289"/>
      <c r="D3328" s="500">
        <f t="shared" si="349"/>
        <v>0</v>
      </c>
      <c r="E3328" s="500"/>
      <c r="F3328" s="285"/>
      <c r="G3328" s="286"/>
      <c r="N3328" t="str">
        <f t="shared" si="347"/>
        <v>ATK</v>
      </c>
    </row>
    <row r="3329" spans="1:14">
      <c r="B3329" s="501" t="s">
        <v>24</v>
      </c>
      <c r="C3329" s="501"/>
      <c r="D3329" s="501"/>
      <c r="E3329" s="501"/>
      <c r="F3329" s="276">
        <f>F3320+F3321-F3322</f>
        <v>0</v>
      </c>
      <c r="G3329" s="277">
        <f>G3320+G3321-G3322</f>
        <v>0</v>
      </c>
      <c r="N3329" t="str">
        <f t="shared" si="347"/>
        <v>ATK</v>
      </c>
    </row>
    <row r="3330" spans="1:14">
      <c r="N3330" t="str">
        <f t="shared" si="347"/>
        <v>ATK</v>
      </c>
    </row>
    <row r="3331" spans="1:14">
      <c r="N3331" t="str">
        <f t="shared" si="347"/>
        <v>ATK</v>
      </c>
    </row>
    <row r="3332" spans="1:14">
      <c r="B3332" s="502" t="s">
        <v>0</v>
      </c>
      <c r="C3332" s="502"/>
      <c r="D3332" s="502"/>
      <c r="E3332" s="502"/>
      <c r="F3332" s="502"/>
      <c r="G3332" s="502"/>
      <c r="N3332" t="str">
        <f t="shared" si="347"/>
        <v>ATK</v>
      </c>
    </row>
    <row r="3333" spans="1:14">
      <c r="N3333" t="str">
        <f t="shared" si="347"/>
        <v>ATK</v>
      </c>
    </row>
    <row r="3334" spans="1:14">
      <c r="A3334" s="250">
        <v>74</v>
      </c>
      <c r="B3334" s="252" t="s">
        <v>1</v>
      </c>
      <c r="C3334" s="253" t="str">
        <f>'Rekap Master'!B103</f>
        <v>Map kertas</v>
      </c>
      <c r="G3334" s="253"/>
      <c r="N3334" t="s">
        <v>524</v>
      </c>
    </row>
    <row r="3335" spans="1:14">
      <c r="B3335" s="252" t="s">
        <v>48</v>
      </c>
      <c r="C3335" s="308" t="s">
        <v>25</v>
      </c>
      <c r="G3335" s="253"/>
      <c r="N3335" t="str">
        <f t="shared" ref="N3335:N3365" si="350">N3334</f>
        <v>ATK</v>
      </c>
    </row>
    <row r="3336" spans="1:14">
      <c r="G3336" s="253"/>
      <c r="N3336" t="str">
        <f t="shared" si="350"/>
        <v>ATK</v>
      </c>
    </row>
    <row r="3337" spans="1:14" ht="15" customHeight="1">
      <c r="B3337" s="499" t="s">
        <v>5</v>
      </c>
      <c r="C3337" s="487" t="s">
        <v>6</v>
      </c>
      <c r="D3337" s="489" t="s">
        <v>7</v>
      </c>
      <c r="E3337" s="490"/>
      <c r="F3337" s="491"/>
      <c r="G3337" s="492" t="s">
        <v>8</v>
      </c>
      <c r="N3337" t="str">
        <f t="shared" si="350"/>
        <v>ATK</v>
      </c>
    </row>
    <row r="3338" spans="1:14">
      <c r="B3338" s="499"/>
      <c r="C3338" s="488"/>
      <c r="D3338" s="254" t="s">
        <v>9</v>
      </c>
      <c r="E3338" s="254" t="s">
        <v>10</v>
      </c>
      <c r="F3338" s="254" t="s">
        <v>11</v>
      </c>
      <c r="G3338" s="492"/>
      <c r="N3338" t="str">
        <f t="shared" si="350"/>
        <v>ATK</v>
      </c>
    </row>
    <row r="3339" spans="1:14">
      <c r="B3339" s="267">
        <v>46024</v>
      </c>
      <c r="C3339" s="257">
        <v>33000</v>
      </c>
      <c r="D3339" s="258">
        <v>13</v>
      </c>
      <c r="E3339" s="258"/>
      <c r="F3339" s="258">
        <f>D3339-E3339</f>
        <v>13</v>
      </c>
      <c r="G3339" s="257">
        <f>C3339*D3339</f>
        <v>429000</v>
      </c>
      <c r="N3339" t="str">
        <f t="shared" si="350"/>
        <v>ATK</v>
      </c>
    </row>
    <row r="3340" spans="1:14">
      <c r="B3340" s="267"/>
      <c r="C3340" s="257"/>
      <c r="D3340" s="258"/>
      <c r="E3340" s="258"/>
      <c r="F3340" s="258"/>
      <c r="G3340" s="289">
        <f>C3340*D3340</f>
        <v>0</v>
      </c>
      <c r="N3340" t="str">
        <f t="shared" si="350"/>
        <v>ATK</v>
      </c>
    </row>
    <row r="3341" spans="1:14">
      <c r="B3341" s="407"/>
      <c r="C3341" s="257"/>
      <c r="D3341" s="258"/>
      <c r="E3341" s="258"/>
      <c r="F3341" s="258"/>
      <c r="G3341" s="289">
        <f>C3341*D3341</f>
        <v>0</v>
      </c>
      <c r="N3341" t="str">
        <f t="shared" si="350"/>
        <v>ATK</v>
      </c>
    </row>
    <row r="3342" spans="1:14">
      <c r="B3342" s="256"/>
      <c r="C3342" s="257"/>
      <c r="D3342" s="268"/>
      <c r="E3342" s="258"/>
      <c r="F3342" s="258"/>
      <c r="G3342" s="289">
        <f>C3342*D3342</f>
        <v>0</v>
      </c>
      <c r="N3342" t="str">
        <f t="shared" si="350"/>
        <v>ATK</v>
      </c>
    </row>
    <row r="3343" spans="1:14">
      <c r="B3343" s="256"/>
      <c r="C3343" s="257"/>
      <c r="D3343" s="268"/>
      <c r="E3343" s="364"/>
      <c r="F3343" s="258"/>
      <c r="G3343" s="289">
        <f>C3343*D3343</f>
        <v>0</v>
      </c>
      <c r="N3343" t="str">
        <f t="shared" si="350"/>
        <v>ATK</v>
      </c>
    </row>
    <row r="3344" spans="1:14">
      <c r="B3344" s="267"/>
      <c r="C3344" s="293"/>
      <c r="D3344" s="261"/>
      <c r="E3344" s="394"/>
      <c r="F3344" s="261"/>
      <c r="G3344" s="289">
        <f t="shared" ref="G3344:G3348" si="351">C3344*D3344</f>
        <v>0</v>
      </c>
      <c r="N3344" t="str">
        <f t="shared" si="350"/>
        <v>ATK</v>
      </c>
    </row>
    <row r="3345" spans="2:14">
      <c r="B3345" s="256"/>
      <c r="C3345" s="257"/>
      <c r="D3345" s="268"/>
      <c r="E3345" s="394"/>
      <c r="F3345" s="261"/>
      <c r="G3345" s="289">
        <f t="shared" si="351"/>
        <v>0</v>
      </c>
      <c r="N3345" t="str">
        <f t="shared" si="350"/>
        <v>ATK</v>
      </c>
    </row>
    <row r="3346" spans="2:14">
      <c r="B3346" s="267"/>
      <c r="C3346" s="257"/>
      <c r="D3346" s="273"/>
      <c r="E3346" s="303"/>
      <c r="F3346" s="268"/>
      <c r="G3346" s="289">
        <f t="shared" si="351"/>
        <v>0</v>
      </c>
      <c r="N3346" t="str">
        <f t="shared" si="350"/>
        <v>ATK</v>
      </c>
    </row>
    <row r="3347" spans="2:14">
      <c r="B3347" s="311"/>
      <c r="C3347" s="83"/>
      <c r="D3347" s="273"/>
      <c r="E3347" s="303"/>
      <c r="F3347" s="268"/>
      <c r="G3347" s="289">
        <f t="shared" si="351"/>
        <v>0</v>
      </c>
      <c r="N3347" t="str">
        <f t="shared" si="350"/>
        <v>ATK</v>
      </c>
    </row>
    <row r="3348" spans="2:14">
      <c r="B3348" s="311"/>
      <c r="C3348" s="96"/>
      <c r="D3348" s="303"/>
      <c r="E3348" s="303"/>
      <c r="F3348" s="268">
        <f>D3348+F3347-E3348</f>
        <v>0</v>
      </c>
      <c r="G3348" s="289">
        <f t="shared" si="351"/>
        <v>0</v>
      </c>
      <c r="N3348" t="str">
        <f t="shared" si="350"/>
        <v>ATK</v>
      </c>
    </row>
    <row r="3349" spans="2:14">
      <c r="B3349" s="493" t="s">
        <v>16</v>
      </c>
      <c r="C3349" s="494"/>
      <c r="D3349" s="276">
        <f>SUM(D3339:D3348)</f>
        <v>13</v>
      </c>
      <c r="E3349" s="276">
        <f>SUM(E3340:E3348)</f>
        <v>0</v>
      </c>
      <c r="F3349" s="276">
        <f>D3349-E3349</f>
        <v>13</v>
      </c>
      <c r="G3349" s="277">
        <f>SUM(G3339:G3348)</f>
        <v>429000</v>
      </c>
      <c r="N3349" t="str">
        <f t="shared" si="350"/>
        <v>ATK</v>
      </c>
    </row>
    <row r="3350" spans="2:14">
      <c r="N3350" t="str">
        <f t="shared" si="350"/>
        <v>ATK</v>
      </c>
    </row>
    <row r="3351" spans="2:14">
      <c r="B3351" s="493" t="s">
        <v>18</v>
      </c>
      <c r="C3351" s="495"/>
      <c r="D3351" s="495"/>
      <c r="E3351" s="494"/>
      <c r="F3351" s="276" t="s">
        <v>19</v>
      </c>
      <c r="G3351" s="279" t="s">
        <v>20</v>
      </c>
      <c r="N3351" t="str">
        <f t="shared" si="350"/>
        <v>ATK</v>
      </c>
    </row>
    <row r="3352" spans="2:14">
      <c r="B3352" s="496" t="str">
        <f>B3320</f>
        <v>Saldo Awal 2  Jan 2026</v>
      </c>
      <c r="C3352" s="497"/>
      <c r="D3352" s="497"/>
      <c r="E3352" s="498"/>
      <c r="F3352" s="276">
        <f>D3339</f>
        <v>13</v>
      </c>
      <c r="G3352" s="277">
        <f>G3339</f>
        <v>429000</v>
      </c>
      <c r="N3352" t="str">
        <f t="shared" si="350"/>
        <v>ATK</v>
      </c>
    </row>
    <row r="3353" spans="2:14">
      <c r="B3353" s="496" t="s">
        <v>317</v>
      </c>
      <c r="C3353" s="497"/>
      <c r="D3353" s="497"/>
      <c r="E3353" s="498"/>
      <c r="F3353" s="276">
        <f>D3349-F3352</f>
        <v>0</v>
      </c>
      <c r="G3353" s="277">
        <f>G3349-G3352</f>
        <v>0</v>
      </c>
      <c r="N3353" t="str">
        <f t="shared" si="350"/>
        <v>ATK</v>
      </c>
    </row>
    <row r="3354" spans="2:14">
      <c r="B3354" s="496" t="str">
        <f>B3322</f>
        <v>Saldo Akhir 31 Maret 2026</v>
      </c>
      <c r="C3354" s="497"/>
      <c r="D3354" s="497"/>
      <c r="E3354" s="498"/>
      <c r="F3354" s="280">
        <f>SUM(B3357:B3360)</f>
        <v>13</v>
      </c>
      <c r="G3354" s="281">
        <f>SUM(D3357:E3360)</f>
        <v>429000</v>
      </c>
      <c r="N3354" t="str">
        <f t="shared" si="350"/>
        <v>ATK</v>
      </c>
    </row>
    <row r="3355" spans="2:14">
      <c r="B3355" s="282" t="s">
        <v>465</v>
      </c>
      <c r="C3355" s="283"/>
      <c r="D3355" s="283"/>
      <c r="E3355" s="284"/>
      <c r="F3355" s="285"/>
      <c r="G3355" s="286"/>
      <c r="N3355" t="str">
        <f t="shared" si="350"/>
        <v>ATK</v>
      </c>
    </row>
    <row r="3356" spans="2:14" ht="30">
      <c r="B3356" s="255" t="s">
        <v>22</v>
      </c>
      <c r="C3356" s="254" t="s">
        <v>23</v>
      </c>
      <c r="D3356" s="499" t="s">
        <v>20</v>
      </c>
      <c r="E3356" s="499"/>
      <c r="F3356" s="287"/>
      <c r="G3356" s="288"/>
      <c r="N3356" t="str">
        <f t="shared" si="350"/>
        <v>ATK</v>
      </c>
    </row>
    <row r="3357" spans="2:14">
      <c r="B3357" s="268">
        <f>F3349</f>
        <v>13</v>
      </c>
      <c r="C3357" s="257">
        <v>33000</v>
      </c>
      <c r="D3357" s="500">
        <f>B3357*C3357</f>
        <v>429000</v>
      </c>
      <c r="E3357" s="500"/>
      <c r="F3357" s="285"/>
      <c r="G3357" s="286"/>
      <c r="N3357" t="str">
        <f t="shared" si="350"/>
        <v>ATK</v>
      </c>
    </row>
    <row r="3358" spans="2:14">
      <c r="B3358" s="268"/>
      <c r="C3358" s="289"/>
      <c r="D3358" s="500">
        <f t="shared" ref="D3358:D3360" si="352">B3358*C3358</f>
        <v>0</v>
      </c>
      <c r="E3358" s="500"/>
      <c r="F3358" s="285"/>
      <c r="G3358" s="286"/>
      <c r="N3358" t="str">
        <f t="shared" si="350"/>
        <v>ATK</v>
      </c>
    </row>
    <row r="3359" spans="2:14">
      <c r="B3359" s="268"/>
      <c r="C3359" s="289"/>
      <c r="D3359" s="500">
        <f t="shared" si="352"/>
        <v>0</v>
      </c>
      <c r="E3359" s="500"/>
      <c r="F3359" s="285"/>
      <c r="G3359" s="286"/>
      <c r="N3359" t="str">
        <f t="shared" si="350"/>
        <v>ATK</v>
      </c>
    </row>
    <row r="3360" spans="2:14">
      <c r="B3360" s="268"/>
      <c r="C3360" s="289"/>
      <c r="D3360" s="500">
        <f t="shared" si="352"/>
        <v>0</v>
      </c>
      <c r="E3360" s="500"/>
      <c r="F3360" s="285"/>
      <c r="G3360" s="286"/>
      <c r="N3360" t="str">
        <f t="shared" si="350"/>
        <v>ATK</v>
      </c>
    </row>
    <row r="3361" spans="1:14">
      <c r="B3361" s="501" t="s">
        <v>24</v>
      </c>
      <c r="C3361" s="501"/>
      <c r="D3361" s="501"/>
      <c r="E3361" s="501"/>
      <c r="F3361" s="276">
        <f>F3352+F3353-F3354</f>
        <v>0</v>
      </c>
      <c r="G3361" s="277">
        <f>G3352+G3353-G3354</f>
        <v>0</v>
      </c>
      <c r="N3361" t="str">
        <f t="shared" si="350"/>
        <v>ATK</v>
      </c>
    </row>
    <row r="3362" spans="1:14">
      <c r="N3362" t="str">
        <f t="shared" si="350"/>
        <v>ATK</v>
      </c>
    </row>
    <row r="3363" spans="1:14">
      <c r="N3363" t="str">
        <f t="shared" si="350"/>
        <v>ATK</v>
      </c>
    </row>
    <row r="3364" spans="1:14">
      <c r="B3364" s="502" t="s">
        <v>0</v>
      </c>
      <c r="C3364" s="502"/>
      <c r="D3364" s="502"/>
      <c r="E3364" s="502"/>
      <c r="F3364" s="502"/>
      <c r="G3364" s="502"/>
      <c r="N3364" t="str">
        <f t="shared" si="350"/>
        <v>ATK</v>
      </c>
    </row>
    <row r="3365" spans="1:14">
      <c r="N3365" t="str">
        <f t="shared" si="350"/>
        <v>ATK</v>
      </c>
    </row>
    <row r="3366" spans="1:14">
      <c r="A3366" s="250">
        <v>95</v>
      </c>
      <c r="B3366" s="252" t="s">
        <v>1</v>
      </c>
      <c r="C3366" s="253" t="e">
        <f>#REF!</f>
        <v>#REF!</v>
      </c>
      <c r="G3366" s="253"/>
      <c r="N3366" t="s">
        <v>524</v>
      </c>
    </row>
    <row r="3367" spans="1:14">
      <c r="B3367" s="252" t="s">
        <v>48</v>
      </c>
      <c r="C3367" s="308" t="s">
        <v>27</v>
      </c>
      <c r="G3367" s="253"/>
      <c r="N3367" t="str">
        <f t="shared" ref="N3367:N3395" si="353">N3366</f>
        <v>ATK</v>
      </c>
    </row>
    <row r="3368" spans="1:14">
      <c r="G3368" s="253"/>
      <c r="N3368" t="str">
        <f t="shared" si="353"/>
        <v>ATK</v>
      </c>
    </row>
    <row r="3369" spans="1:14" ht="15" customHeight="1">
      <c r="B3369" s="499" t="s">
        <v>5</v>
      </c>
      <c r="C3369" s="487" t="s">
        <v>6</v>
      </c>
      <c r="D3369" s="489" t="s">
        <v>7</v>
      </c>
      <c r="E3369" s="490"/>
      <c r="F3369" s="491"/>
      <c r="G3369" s="492" t="s">
        <v>8</v>
      </c>
      <c r="N3369" t="str">
        <f t="shared" si="353"/>
        <v>ATK</v>
      </c>
    </row>
    <row r="3370" spans="1:14">
      <c r="B3370" s="499"/>
      <c r="C3370" s="488"/>
      <c r="D3370" s="254" t="s">
        <v>9</v>
      </c>
      <c r="E3370" s="254" t="s">
        <v>10</v>
      </c>
      <c r="F3370" s="254" t="s">
        <v>11</v>
      </c>
      <c r="G3370" s="492"/>
      <c r="N3370" t="str">
        <f t="shared" si="353"/>
        <v>ATK</v>
      </c>
    </row>
    <row r="3371" spans="1:14">
      <c r="B3371" s="267">
        <v>46024</v>
      </c>
      <c r="C3371" s="257">
        <v>67500</v>
      </c>
      <c r="D3371" s="258">
        <v>10</v>
      </c>
      <c r="E3371" s="258"/>
      <c r="F3371" s="258">
        <f>D3371-E3371</f>
        <v>10</v>
      </c>
      <c r="G3371" s="257">
        <f>C3371*D3371</f>
        <v>675000</v>
      </c>
      <c r="N3371" t="str">
        <f t="shared" si="353"/>
        <v>ATK</v>
      </c>
    </row>
    <row r="3372" spans="1:14">
      <c r="B3372" s="267"/>
      <c r="C3372" s="257"/>
      <c r="D3372" s="264"/>
      <c r="E3372" s="261"/>
      <c r="F3372" s="261">
        <f>F3371+D3372-E3372</f>
        <v>10</v>
      </c>
      <c r="G3372" s="262">
        <f>D3372*C3372</f>
        <v>0</v>
      </c>
      <c r="N3372" t="str">
        <f t="shared" si="353"/>
        <v>ATK</v>
      </c>
    </row>
    <row r="3373" spans="1:14">
      <c r="B3373" s="330"/>
      <c r="C3373" s="269"/>
      <c r="D3373" s="264"/>
      <c r="E3373" s="261"/>
      <c r="F3373" s="261"/>
      <c r="G3373" s="262"/>
      <c r="N3373" t="str">
        <f t="shared" si="353"/>
        <v>ATK</v>
      </c>
    </row>
    <row r="3374" spans="1:14">
      <c r="B3374" s="302"/>
      <c r="C3374" s="83"/>
      <c r="D3374" s="303"/>
      <c r="E3374" s="303"/>
      <c r="F3374" s="268"/>
      <c r="G3374" s="289">
        <f t="shared" ref="G3374:G3378" si="354">C3374*D3374</f>
        <v>0</v>
      </c>
      <c r="N3374" t="str">
        <f t="shared" si="353"/>
        <v>ATK</v>
      </c>
    </row>
    <row r="3375" spans="1:14">
      <c r="B3375" s="311"/>
      <c r="C3375" s="96"/>
      <c r="D3375" s="303"/>
      <c r="E3375" s="303"/>
      <c r="F3375" s="268"/>
      <c r="G3375" s="289">
        <f t="shared" si="354"/>
        <v>0</v>
      </c>
      <c r="N3375" t="str">
        <f t="shared" si="353"/>
        <v>ATK</v>
      </c>
    </row>
    <row r="3376" spans="1:14">
      <c r="B3376" s="311"/>
      <c r="C3376" s="96"/>
      <c r="D3376" s="303"/>
      <c r="E3376" s="303"/>
      <c r="F3376" s="268">
        <f>D3376+F3375-E3376</f>
        <v>0</v>
      </c>
      <c r="G3376" s="289">
        <f t="shared" si="354"/>
        <v>0</v>
      </c>
      <c r="N3376" t="str">
        <f t="shared" si="353"/>
        <v>ATK</v>
      </c>
    </row>
    <row r="3377" spans="2:14">
      <c r="B3377" s="311"/>
      <c r="C3377" s="83"/>
      <c r="D3377" s="303"/>
      <c r="E3377" s="303"/>
      <c r="F3377" s="268">
        <f>D3377+F3376-E3377</f>
        <v>0</v>
      </c>
      <c r="G3377" s="289">
        <f t="shared" si="354"/>
        <v>0</v>
      </c>
      <c r="N3377" t="str">
        <f t="shared" si="353"/>
        <v>ATK</v>
      </c>
    </row>
    <row r="3378" spans="2:14">
      <c r="B3378" s="311"/>
      <c r="C3378" s="96"/>
      <c r="D3378" s="303"/>
      <c r="E3378" s="303"/>
      <c r="F3378" s="268">
        <f>D3378+F3377-E3378</f>
        <v>0</v>
      </c>
      <c r="G3378" s="289">
        <f t="shared" si="354"/>
        <v>0</v>
      </c>
      <c r="N3378" t="str">
        <f t="shared" si="353"/>
        <v>ATK</v>
      </c>
    </row>
    <row r="3379" spans="2:14">
      <c r="B3379" s="493" t="s">
        <v>16</v>
      </c>
      <c r="C3379" s="494"/>
      <c r="D3379" s="276">
        <f>SUM(D3371:D3378)</f>
        <v>10</v>
      </c>
      <c r="E3379" s="276">
        <f>SUM(E3372:E3378)</f>
        <v>0</v>
      </c>
      <c r="F3379" s="276">
        <f>D3379-E3379</f>
        <v>10</v>
      </c>
      <c r="G3379" s="277">
        <f>SUM(G3371:G3378)</f>
        <v>675000</v>
      </c>
      <c r="N3379" t="str">
        <f t="shared" si="353"/>
        <v>ATK</v>
      </c>
    </row>
    <row r="3380" spans="2:14">
      <c r="N3380" t="str">
        <f t="shared" si="353"/>
        <v>ATK</v>
      </c>
    </row>
    <row r="3381" spans="2:14">
      <c r="B3381" s="493" t="s">
        <v>18</v>
      </c>
      <c r="C3381" s="495"/>
      <c r="D3381" s="495"/>
      <c r="E3381" s="494"/>
      <c r="F3381" s="276" t="s">
        <v>19</v>
      </c>
      <c r="G3381" s="279" t="s">
        <v>20</v>
      </c>
      <c r="N3381" t="str">
        <f t="shared" si="353"/>
        <v>ATK</v>
      </c>
    </row>
    <row r="3382" spans="2:14">
      <c r="B3382" s="496" t="str">
        <f>B3352</f>
        <v>Saldo Awal 2  Jan 2026</v>
      </c>
      <c r="C3382" s="497"/>
      <c r="D3382" s="497"/>
      <c r="E3382" s="498"/>
      <c r="F3382" s="276">
        <f>D3371</f>
        <v>10</v>
      </c>
      <c r="G3382" s="277">
        <f>G3371</f>
        <v>675000</v>
      </c>
      <c r="N3382" t="str">
        <f t="shared" si="353"/>
        <v>ATK</v>
      </c>
    </row>
    <row r="3383" spans="2:14">
      <c r="B3383" s="496" t="s">
        <v>317</v>
      </c>
      <c r="C3383" s="497"/>
      <c r="D3383" s="497"/>
      <c r="E3383" s="498"/>
      <c r="F3383" s="276">
        <f>D3379-F3382</f>
        <v>0</v>
      </c>
      <c r="G3383" s="277">
        <f>G3379-G3382</f>
        <v>0</v>
      </c>
      <c r="N3383" t="str">
        <f t="shared" si="353"/>
        <v>ATK</v>
      </c>
    </row>
    <row r="3384" spans="2:14">
      <c r="B3384" s="496" t="str">
        <f>B3354</f>
        <v>Saldo Akhir 31 Maret 2026</v>
      </c>
      <c r="C3384" s="497"/>
      <c r="D3384" s="497"/>
      <c r="E3384" s="498"/>
      <c r="F3384" s="280">
        <f>SUM(B3387:B3390)</f>
        <v>10</v>
      </c>
      <c r="G3384" s="281">
        <f>SUM(D3387:E3390)</f>
        <v>675000</v>
      </c>
      <c r="N3384" t="str">
        <f t="shared" si="353"/>
        <v>ATK</v>
      </c>
    </row>
    <row r="3385" spans="2:14">
      <c r="B3385" s="282" t="s">
        <v>465</v>
      </c>
      <c r="C3385" s="283"/>
      <c r="D3385" s="283"/>
      <c r="E3385" s="284"/>
      <c r="F3385" s="285"/>
      <c r="G3385" s="286"/>
      <c r="N3385" t="str">
        <f t="shared" si="353"/>
        <v>ATK</v>
      </c>
    </row>
    <row r="3386" spans="2:14" ht="30">
      <c r="B3386" s="255" t="s">
        <v>22</v>
      </c>
      <c r="C3386" s="254" t="s">
        <v>23</v>
      </c>
      <c r="D3386" s="499" t="s">
        <v>20</v>
      </c>
      <c r="E3386" s="499"/>
      <c r="F3386" s="287"/>
      <c r="G3386" s="288"/>
      <c r="N3386" t="str">
        <f t="shared" si="353"/>
        <v>ATK</v>
      </c>
    </row>
    <row r="3387" spans="2:14">
      <c r="B3387" s="268">
        <f>F3379</f>
        <v>10</v>
      </c>
      <c r="C3387" s="257">
        <v>67500</v>
      </c>
      <c r="D3387" s="500">
        <f>B3387*C3387</f>
        <v>675000</v>
      </c>
      <c r="E3387" s="500"/>
      <c r="F3387" s="285"/>
      <c r="G3387" s="286"/>
      <c r="N3387" t="str">
        <f t="shared" si="353"/>
        <v>ATK</v>
      </c>
    </row>
    <row r="3388" spans="2:14">
      <c r="B3388" s="268"/>
      <c r="C3388" s="289"/>
      <c r="D3388" s="500">
        <f t="shared" ref="D3388:D3390" si="355">B3388*C3388</f>
        <v>0</v>
      </c>
      <c r="E3388" s="500"/>
      <c r="F3388" s="285"/>
      <c r="G3388" s="286"/>
      <c r="N3388" t="str">
        <f t="shared" si="353"/>
        <v>ATK</v>
      </c>
    </row>
    <row r="3389" spans="2:14">
      <c r="B3389" s="268"/>
      <c r="C3389" s="289"/>
      <c r="D3389" s="500">
        <f t="shared" si="355"/>
        <v>0</v>
      </c>
      <c r="E3389" s="500"/>
      <c r="F3389" s="285"/>
      <c r="G3389" s="286"/>
      <c r="N3389" t="str">
        <f t="shared" si="353"/>
        <v>ATK</v>
      </c>
    </row>
    <row r="3390" spans="2:14">
      <c r="B3390" s="268"/>
      <c r="C3390" s="289"/>
      <c r="D3390" s="500">
        <f t="shared" si="355"/>
        <v>0</v>
      </c>
      <c r="E3390" s="500"/>
      <c r="F3390" s="285"/>
      <c r="G3390" s="286"/>
      <c r="N3390" t="str">
        <f t="shared" si="353"/>
        <v>ATK</v>
      </c>
    </row>
    <row r="3391" spans="2:14">
      <c r="B3391" s="501" t="s">
        <v>24</v>
      </c>
      <c r="C3391" s="501"/>
      <c r="D3391" s="501"/>
      <c r="E3391" s="501"/>
      <c r="F3391" s="276">
        <f>F3382+F3383-F3384</f>
        <v>0</v>
      </c>
      <c r="G3391" s="277">
        <f>G3382+G3383-G3384</f>
        <v>0</v>
      </c>
      <c r="N3391" t="str">
        <f t="shared" si="353"/>
        <v>ATK</v>
      </c>
    </row>
    <row r="3392" spans="2:14">
      <c r="N3392" t="str">
        <f t="shared" si="353"/>
        <v>ATK</v>
      </c>
    </row>
    <row r="3393" spans="1:14">
      <c r="N3393" t="str">
        <f t="shared" si="353"/>
        <v>ATK</v>
      </c>
    </row>
    <row r="3394" spans="1:14">
      <c r="B3394" s="502" t="s">
        <v>0</v>
      </c>
      <c r="C3394" s="502"/>
      <c r="D3394" s="502"/>
      <c r="E3394" s="502"/>
      <c r="F3394" s="502"/>
      <c r="G3394" s="502"/>
      <c r="N3394" t="str">
        <f t="shared" si="353"/>
        <v>ATK</v>
      </c>
    </row>
    <row r="3395" spans="1:14">
      <c r="N3395" t="str">
        <f t="shared" si="353"/>
        <v>ATK</v>
      </c>
    </row>
    <row r="3396" spans="1:14">
      <c r="A3396" s="250">
        <v>76</v>
      </c>
      <c r="B3396" s="252" t="s">
        <v>1</v>
      </c>
      <c r="C3396" s="253" t="e">
        <f>#REF!</f>
        <v>#REF!</v>
      </c>
      <c r="G3396" s="253"/>
      <c r="N3396" t="s">
        <v>524</v>
      </c>
    </row>
    <row r="3397" spans="1:14">
      <c r="B3397" s="252" t="s">
        <v>48</v>
      </c>
      <c r="C3397" s="308" t="s">
        <v>27</v>
      </c>
      <c r="G3397" s="253"/>
      <c r="N3397" t="str">
        <f t="shared" ref="N3397:N3431" si="356">N3396</f>
        <v>ATK</v>
      </c>
    </row>
    <row r="3398" spans="1:14">
      <c r="G3398" s="253"/>
      <c r="N3398" t="str">
        <f t="shared" si="356"/>
        <v>ATK</v>
      </c>
    </row>
    <row r="3399" spans="1:14" ht="15" customHeight="1">
      <c r="B3399" s="499" t="s">
        <v>5</v>
      </c>
      <c r="C3399" s="487" t="s">
        <v>6</v>
      </c>
      <c r="D3399" s="489" t="s">
        <v>7</v>
      </c>
      <c r="E3399" s="490"/>
      <c r="F3399" s="491"/>
      <c r="G3399" s="492" t="s">
        <v>8</v>
      </c>
      <c r="N3399" t="str">
        <f t="shared" si="356"/>
        <v>ATK</v>
      </c>
    </row>
    <row r="3400" spans="1:14">
      <c r="B3400" s="499"/>
      <c r="C3400" s="488"/>
      <c r="D3400" s="254" t="s">
        <v>9</v>
      </c>
      <c r="E3400" s="254" t="s">
        <v>10</v>
      </c>
      <c r="F3400" s="254" t="s">
        <v>11</v>
      </c>
      <c r="G3400" s="492"/>
      <c r="N3400" t="str">
        <f t="shared" si="356"/>
        <v>ATK</v>
      </c>
    </row>
    <row r="3401" spans="1:14">
      <c r="B3401" s="267">
        <v>46024</v>
      </c>
      <c r="C3401" s="257">
        <v>5000</v>
      </c>
      <c r="D3401" s="258">
        <v>32</v>
      </c>
      <c r="E3401" s="258"/>
      <c r="F3401" s="258"/>
      <c r="G3401" s="257">
        <f t="shared" ref="G3401:G3414" si="357">C3401*D3401</f>
        <v>160000</v>
      </c>
      <c r="N3401" t="str">
        <f t="shared" si="356"/>
        <v>ATK</v>
      </c>
    </row>
    <row r="3402" spans="1:14">
      <c r="B3402" s="267"/>
      <c r="C3402" s="257"/>
      <c r="D3402" s="268"/>
      <c r="E3402" s="258"/>
      <c r="F3402" s="258"/>
      <c r="G3402" s="257">
        <f t="shared" si="357"/>
        <v>0</v>
      </c>
      <c r="N3402" t="str">
        <f t="shared" si="356"/>
        <v>ATK</v>
      </c>
    </row>
    <row r="3403" spans="1:14">
      <c r="B3403" s="267"/>
      <c r="C3403" s="257"/>
      <c r="D3403" s="268"/>
      <c r="E3403" s="258"/>
      <c r="F3403" s="258"/>
      <c r="G3403" s="257">
        <f t="shared" si="357"/>
        <v>0</v>
      </c>
      <c r="N3403" t="str">
        <f t="shared" si="356"/>
        <v>ATK</v>
      </c>
    </row>
    <row r="3404" spans="1:14">
      <c r="B3404" s="267"/>
      <c r="C3404" s="257"/>
      <c r="D3404" s="268"/>
      <c r="E3404" s="258"/>
      <c r="F3404" s="258"/>
      <c r="G3404" s="257">
        <f t="shared" si="357"/>
        <v>0</v>
      </c>
      <c r="N3404" t="str">
        <f t="shared" si="356"/>
        <v>ATK</v>
      </c>
    </row>
    <row r="3405" spans="1:14">
      <c r="B3405" s="267"/>
      <c r="C3405" s="257"/>
      <c r="D3405" s="268"/>
      <c r="E3405" s="258"/>
      <c r="F3405" s="258"/>
      <c r="G3405" s="257">
        <f t="shared" si="357"/>
        <v>0</v>
      </c>
      <c r="N3405" t="str">
        <f t="shared" si="356"/>
        <v>ATK</v>
      </c>
    </row>
    <row r="3406" spans="1:14">
      <c r="B3406" s="267"/>
      <c r="C3406" s="257"/>
      <c r="D3406" s="268"/>
      <c r="E3406" s="258"/>
      <c r="F3406" s="258"/>
      <c r="G3406" s="257">
        <f t="shared" si="357"/>
        <v>0</v>
      </c>
      <c r="N3406" t="str">
        <f t="shared" si="356"/>
        <v>ATK</v>
      </c>
    </row>
    <row r="3407" spans="1:14">
      <c r="B3407" s="267"/>
      <c r="C3407" s="257"/>
      <c r="D3407" s="268"/>
      <c r="E3407" s="258"/>
      <c r="F3407" s="258"/>
      <c r="G3407" s="257">
        <f t="shared" si="357"/>
        <v>0</v>
      </c>
      <c r="N3407" t="str">
        <f t="shared" si="356"/>
        <v>ATK</v>
      </c>
    </row>
    <row r="3408" spans="1:14">
      <c r="B3408" s="267"/>
      <c r="C3408" s="257"/>
      <c r="D3408" s="268"/>
      <c r="E3408" s="258"/>
      <c r="F3408" s="258"/>
      <c r="G3408" s="289">
        <f t="shared" si="357"/>
        <v>0</v>
      </c>
      <c r="N3408" t="str">
        <f t="shared" si="356"/>
        <v>ATK</v>
      </c>
    </row>
    <row r="3409" spans="2:14">
      <c r="B3409" s="267"/>
      <c r="C3409" s="257"/>
      <c r="D3409" s="268"/>
      <c r="E3409" s="258"/>
      <c r="F3409" s="258"/>
      <c r="G3409" s="257">
        <f t="shared" si="357"/>
        <v>0</v>
      </c>
      <c r="N3409" t="str">
        <f t="shared" si="356"/>
        <v>ATK</v>
      </c>
    </row>
    <row r="3410" spans="2:14">
      <c r="B3410" s="267"/>
      <c r="C3410" s="257"/>
      <c r="D3410" s="273"/>
      <c r="E3410" s="258"/>
      <c r="F3410" s="258"/>
      <c r="G3410" s="289">
        <f t="shared" si="357"/>
        <v>0</v>
      </c>
      <c r="N3410" t="str">
        <f t="shared" si="356"/>
        <v>ATK</v>
      </c>
    </row>
    <row r="3411" spans="2:14">
      <c r="B3411" s="267"/>
      <c r="C3411" s="257"/>
      <c r="D3411" s="273"/>
      <c r="E3411" s="273"/>
      <c r="F3411" s="258"/>
      <c r="G3411" s="289">
        <f t="shared" si="357"/>
        <v>0</v>
      </c>
      <c r="N3411" t="str">
        <f t="shared" si="356"/>
        <v>ATK</v>
      </c>
    </row>
    <row r="3412" spans="2:14">
      <c r="B3412" s="311"/>
      <c r="C3412" s="96"/>
      <c r="D3412" s="303"/>
      <c r="E3412" s="303"/>
      <c r="F3412" s="258">
        <f t="shared" ref="F3412" si="358">F3411+D3412-E3412</f>
        <v>0</v>
      </c>
      <c r="G3412" s="289">
        <f t="shared" si="357"/>
        <v>0</v>
      </c>
      <c r="N3412" t="str">
        <f t="shared" si="356"/>
        <v>ATK</v>
      </c>
    </row>
    <row r="3413" spans="2:14">
      <c r="B3413" s="311"/>
      <c r="C3413" s="83"/>
      <c r="D3413" s="303"/>
      <c r="E3413" s="303"/>
      <c r="F3413" s="268"/>
      <c r="G3413" s="289">
        <f t="shared" si="357"/>
        <v>0</v>
      </c>
      <c r="N3413" t="str">
        <f t="shared" si="356"/>
        <v>ATK</v>
      </c>
    </row>
    <row r="3414" spans="2:14">
      <c r="B3414" s="311"/>
      <c r="C3414" s="96"/>
      <c r="D3414" s="303"/>
      <c r="E3414" s="303"/>
      <c r="F3414" s="268">
        <f>D3414+F3413-E3414</f>
        <v>0</v>
      </c>
      <c r="G3414" s="289">
        <f t="shared" si="357"/>
        <v>0</v>
      </c>
      <c r="N3414" t="str">
        <f t="shared" si="356"/>
        <v>ATK</v>
      </c>
    </row>
    <row r="3415" spans="2:14">
      <c r="B3415" s="493" t="s">
        <v>16</v>
      </c>
      <c r="C3415" s="494"/>
      <c r="D3415" s="276">
        <f>SUM(D3401:D3414)</f>
        <v>32</v>
      </c>
      <c r="E3415" s="276">
        <f>SUM(E3402:E3414)</f>
        <v>0</v>
      </c>
      <c r="F3415" s="276">
        <f>D3415-E3415</f>
        <v>32</v>
      </c>
      <c r="G3415" s="277">
        <f>SUM(G3401:G3414)</f>
        <v>160000</v>
      </c>
      <c r="N3415" t="str">
        <f t="shared" si="356"/>
        <v>ATK</v>
      </c>
    </row>
    <row r="3416" spans="2:14">
      <c r="N3416" t="str">
        <f t="shared" si="356"/>
        <v>ATK</v>
      </c>
    </row>
    <row r="3417" spans="2:14">
      <c r="B3417" s="493" t="s">
        <v>18</v>
      </c>
      <c r="C3417" s="495"/>
      <c r="D3417" s="495"/>
      <c r="E3417" s="494"/>
      <c r="F3417" s="276" t="s">
        <v>19</v>
      </c>
      <c r="G3417" s="279" t="s">
        <v>20</v>
      </c>
      <c r="N3417" t="str">
        <f t="shared" si="356"/>
        <v>ATK</v>
      </c>
    </row>
    <row r="3418" spans="2:14">
      <c r="B3418" s="496" t="str">
        <f>B3382</f>
        <v>Saldo Awal 2  Jan 2026</v>
      </c>
      <c r="C3418" s="497"/>
      <c r="D3418" s="497"/>
      <c r="E3418" s="498"/>
      <c r="F3418" s="276">
        <f>D3401</f>
        <v>32</v>
      </c>
      <c r="G3418" s="277">
        <f>G3401</f>
        <v>160000</v>
      </c>
      <c r="N3418" t="str">
        <f t="shared" si="356"/>
        <v>ATK</v>
      </c>
    </row>
    <row r="3419" spans="2:14">
      <c r="B3419" s="496" t="s">
        <v>317</v>
      </c>
      <c r="C3419" s="497"/>
      <c r="D3419" s="497"/>
      <c r="E3419" s="498"/>
      <c r="F3419" s="276">
        <f>D3415-F3418</f>
        <v>0</v>
      </c>
      <c r="G3419" s="277">
        <f>G3415-G3418</f>
        <v>0</v>
      </c>
      <c r="N3419" t="str">
        <f t="shared" si="356"/>
        <v>ATK</v>
      </c>
    </row>
    <row r="3420" spans="2:14">
      <c r="B3420" s="496" t="str">
        <f>B3384</f>
        <v>Saldo Akhir 31 Maret 2026</v>
      </c>
      <c r="C3420" s="497"/>
      <c r="D3420" s="497"/>
      <c r="E3420" s="498"/>
      <c r="F3420" s="280">
        <f>SUM(B3423:B3426)</f>
        <v>32</v>
      </c>
      <c r="G3420" s="281">
        <f>SUM(D3423:E3426)</f>
        <v>160000</v>
      </c>
      <c r="N3420" t="str">
        <f t="shared" si="356"/>
        <v>ATK</v>
      </c>
    </row>
    <row r="3421" spans="2:14">
      <c r="B3421" s="282" t="s">
        <v>465</v>
      </c>
      <c r="C3421" s="283"/>
      <c r="D3421" s="283"/>
      <c r="E3421" s="284"/>
      <c r="F3421" s="285"/>
      <c r="G3421" s="286"/>
      <c r="N3421" t="str">
        <f t="shared" si="356"/>
        <v>ATK</v>
      </c>
    </row>
    <row r="3422" spans="2:14" ht="30">
      <c r="B3422" s="255" t="s">
        <v>22</v>
      </c>
      <c r="C3422" s="254" t="s">
        <v>23</v>
      </c>
      <c r="D3422" s="499" t="s">
        <v>20</v>
      </c>
      <c r="E3422" s="499"/>
      <c r="F3422" s="287"/>
      <c r="G3422" s="288"/>
      <c r="N3422" t="str">
        <f t="shared" si="356"/>
        <v>ATK</v>
      </c>
    </row>
    <row r="3423" spans="2:14">
      <c r="B3423" s="268">
        <f>F3415</f>
        <v>32</v>
      </c>
      <c r="C3423" s="257">
        <v>5000</v>
      </c>
      <c r="D3423" s="500">
        <f>B3423*C3423</f>
        <v>160000</v>
      </c>
      <c r="E3423" s="500"/>
      <c r="F3423" s="285"/>
      <c r="G3423" s="286"/>
      <c r="N3423" t="str">
        <f t="shared" si="356"/>
        <v>ATK</v>
      </c>
    </row>
    <row r="3424" spans="2:14">
      <c r="B3424" s="268"/>
      <c r="C3424" s="289"/>
      <c r="D3424" s="500">
        <f t="shared" ref="D3424:D3426" si="359">B3424*C3424</f>
        <v>0</v>
      </c>
      <c r="E3424" s="500"/>
      <c r="F3424" s="285"/>
      <c r="G3424" s="286"/>
      <c r="N3424" t="str">
        <f t="shared" si="356"/>
        <v>ATK</v>
      </c>
    </row>
    <row r="3425" spans="1:14">
      <c r="B3425" s="268"/>
      <c r="C3425" s="289"/>
      <c r="D3425" s="500">
        <f t="shared" si="359"/>
        <v>0</v>
      </c>
      <c r="E3425" s="500"/>
      <c r="F3425" s="285"/>
      <c r="G3425" s="286"/>
      <c r="N3425" t="str">
        <f t="shared" si="356"/>
        <v>ATK</v>
      </c>
    </row>
    <row r="3426" spans="1:14">
      <c r="B3426" s="268"/>
      <c r="C3426" s="289"/>
      <c r="D3426" s="500">
        <f t="shared" si="359"/>
        <v>0</v>
      </c>
      <c r="E3426" s="500"/>
      <c r="F3426" s="285"/>
      <c r="G3426" s="286"/>
      <c r="N3426" t="str">
        <f t="shared" si="356"/>
        <v>ATK</v>
      </c>
    </row>
    <row r="3427" spans="1:14">
      <c r="B3427" s="501" t="s">
        <v>24</v>
      </c>
      <c r="C3427" s="501"/>
      <c r="D3427" s="501"/>
      <c r="E3427" s="501"/>
      <c r="F3427" s="276">
        <f>F3418+F3419-F3420</f>
        <v>0</v>
      </c>
      <c r="G3427" s="277">
        <f>G3418+G3419-G3420</f>
        <v>0</v>
      </c>
      <c r="N3427" t="str">
        <f t="shared" si="356"/>
        <v>ATK</v>
      </c>
    </row>
    <row r="3428" spans="1:14">
      <c r="N3428" t="str">
        <f t="shared" si="356"/>
        <v>ATK</v>
      </c>
    </row>
    <row r="3429" spans="1:14">
      <c r="N3429" t="str">
        <f t="shared" si="356"/>
        <v>ATK</v>
      </c>
    </row>
    <row r="3430" spans="1:14">
      <c r="B3430" s="502" t="s">
        <v>0</v>
      </c>
      <c r="C3430" s="502"/>
      <c r="D3430" s="502"/>
      <c r="E3430" s="502"/>
      <c r="F3430" s="502"/>
      <c r="G3430" s="502"/>
      <c r="N3430" t="str">
        <f t="shared" si="356"/>
        <v>ATK</v>
      </c>
    </row>
    <row r="3431" spans="1:14">
      <c r="N3431" t="str">
        <f t="shared" si="356"/>
        <v>ATK</v>
      </c>
    </row>
    <row r="3432" spans="1:14">
      <c r="A3432" s="250">
        <v>97</v>
      </c>
      <c r="B3432" s="252" t="s">
        <v>1</v>
      </c>
      <c r="C3432" s="253" t="e">
        <f>#REF!</f>
        <v>#REF!</v>
      </c>
      <c r="G3432" s="253"/>
      <c r="N3432" t="s">
        <v>524</v>
      </c>
    </row>
    <row r="3433" spans="1:14">
      <c r="B3433" s="252" t="s">
        <v>48</v>
      </c>
      <c r="C3433" s="308" t="s">
        <v>27</v>
      </c>
      <c r="G3433" s="253"/>
      <c r="N3433" t="str">
        <f t="shared" ref="N3433:N3460" si="360">N3432</f>
        <v>ATK</v>
      </c>
    </row>
    <row r="3434" spans="1:14">
      <c r="G3434" s="253"/>
      <c r="N3434" t="str">
        <f t="shared" si="360"/>
        <v>ATK</v>
      </c>
    </row>
    <row r="3435" spans="1:14" ht="15" customHeight="1">
      <c r="B3435" s="499" t="s">
        <v>5</v>
      </c>
      <c r="C3435" s="487" t="s">
        <v>6</v>
      </c>
      <c r="D3435" s="489" t="s">
        <v>7</v>
      </c>
      <c r="E3435" s="490"/>
      <c r="F3435" s="491"/>
      <c r="G3435" s="492" t="s">
        <v>8</v>
      </c>
      <c r="N3435" t="str">
        <f t="shared" si="360"/>
        <v>ATK</v>
      </c>
    </row>
    <row r="3436" spans="1:14">
      <c r="B3436" s="499"/>
      <c r="C3436" s="488"/>
      <c r="D3436" s="254" t="s">
        <v>9</v>
      </c>
      <c r="E3436" s="254" t="s">
        <v>10</v>
      </c>
      <c r="F3436" s="254" t="s">
        <v>11</v>
      </c>
      <c r="G3436" s="492"/>
      <c r="N3436" t="str">
        <f t="shared" si="360"/>
        <v>ATK</v>
      </c>
    </row>
    <row r="3437" spans="1:14">
      <c r="B3437" s="267">
        <v>46024</v>
      </c>
      <c r="C3437" s="257"/>
      <c r="D3437" s="258"/>
      <c r="E3437" s="258"/>
      <c r="F3437" s="258"/>
      <c r="G3437" s="257">
        <f>C3437*D3437</f>
        <v>0</v>
      </c>
      <c r="N3437" t="str">
        <f t="shared" si="360"/>
        <v>ATK</v>
      </c>
    </row>
    <row r="3438" spans="1:14">
      <c r="B3438" s="428"/>
      <c r="C3438" s="257"/>
      <c r="D3438" s="268"/>
      <c r="E3438" s="258"/>
      <c r="F3438" s="258"/>
      <c r="G3438" s="257">
        <f>C3438*D3438</f>
        <v>0</v>
      </c>
      <c r="N3438" t="str">
        <f t="shared" si="360"/>
        <v>ATK</v>
      </c>
    </row>
    <row r="3439" spans="1:14">
      <c r="B3439" s="267"/>
      <c r="C3439" s="257"/>
      <c r="D3439" s="271"/>
      <c r="E3439" s="313"/>
      <c r="F3439" s="261"/>
      <c r="G3439" s="262">
        <f>D3439*C3439</f>
        <v>0</v>
      </c>
      <c r="N3439" t="str">
        <f t="shared" si="360"/>
        <v>ATK</v>
      </c>
    </row>
    <row r="3440" spans="1:14">
      <c r="B3440" s="256"/>
      <c r="C3440" s="257"/>
      <c r="D3440" s="271"/>
      <c r="E3440" s="261"/>
      <c r="F3440" s="261"/>
      <c r="G3440" s="262">
        <f>D3440*C3440</f>
        <v>0</v>
      </c>
      <c r="N3440" t="str">
        <f t="shared" si="360"/>
        <v>ATK</v>
      </c>
    </row>
    <row r="3441" spans="2:14">
      <c r="B3441" s="311"/>
      <c r="C3441" s="96"/>
      <c r="D3441" s="303"/>
      <c r="E3441" s="303"/>
      <c r="F3441" s="268"/>
      <c r="G3441" s="289">
        <f t="shared" ref="G3441:G3444" si="361">C3441*D3441</f>
        <v>0</v>
      </c>
      <c r="N3441" t="str">
        <f t="shared" si="360"/>
        <v>ATK</v>
      </c>
    </row>
    <row r="3442" spans="2:14">
      <c r="B3442" s="311"/>
      <c r="C3442" s="96"/>
      <c r="D3442" s="303"/>
      <c r="E3442" s="303"/>
      <c r="F3442" s="268"/>
      <c r="G3442" s="289">
        <f t="shared" si="361"/>
        <v>0</v>
      </c>
      <c r="N3442" t="str">
        <f t="shared" si="360"/>
        <v>ATK</v>
      </c>
    </row>
    <row r="3443" spans="2:14">
      <c r="B3443" s="311"/>
      <c r="C3443" s="83"/>
      <c r="D3443" s="303"/>
      <c r="E3443" s="303"/>
      <c r="F3443" s="268"/>
      <c r="G3443" s="289">
        <f t="shared" si="361"/>
        <v>0</v>
      </c>
      <c r="N3443" t="str">
        <f t="shared" si="360"/>
        <v>ATK</v>
      </c>
    </row>
    <row r="3444" spans="2:14">
      <c r="B3444" s="311"/>
      <c r="C3444" s="96"/>
      <c r="D3444" s="303"/>
      <c r="E3444" s="303"/>
      <c r="F3444" s="268"/>
      <c r="G3444" s="289">
        <f t="shared" si="361"/>
        <v>0</v>
      </c>
      <c r="N3444" t="str">
        <f t="shared" si="360"/>
        <v>ATK</v>
      </c>
    </row>
    <row r="3445" spans="2:14">
      <c r="B3445" s="493" t="s">
        <v>16</v>
      </c>
      <c r="C3445" s="494"/>
      <c r="D3445" s="276">
        <f>SUM(D3437:D3444)</f>
        <v>0</v>
      </c>
      <c r="E3445" s="276">
        <f>SUM(E3438:E3444)</f>
        <v>0</v>
      </c>
      <c r="F3445" s="276">
        <f>D3445-E3445</f>
        <v>0</v>
      </c>
      <c r="G3445" s="277">
        <f>SUM(G3437:G3444)</f>
        <v>0</v>
      </c>
      <c r="N3445" t="str">
        <f t="shared" si="360"/>
        <v>ATK</v>
      </c>
    </row>
    <row r="3446" spans="2:14">
      <c r="N3446" t="str">
        <f t="shared" si="360"/>
        <v>ATK</v>
      </c>
    </row>
    <row r="3447" spans="2:14">
      <c r="B3447" s="493" t="s">
        <v>18</v>
      </c>
      <c r="C3447" s="495"/>
      <c r="D3447" s="495"/>
      <c r="E3447" s="494"/>
      <c r="F3447" s="276" t="s">
        <v>19</v>
      </c>
      <c r="G3447" s="279" t="s">
        <v>20</v>
      </c>
      <c r="N3447" t="str">
        <f t="shared" si="360"/>
        <v>ATK</v>
      </c>
    </row>
    <row r="3448" spans="2:14">
      <c r="B3448" s="496" t="str">
        <f>B3418</f>
        <v>Saldo Awal 2  Jan 2026</v>
      </c>
      <c r="C3448" s="497"/>
      <c r="D3448" s="497"/>
      <c r="E3448" s="498"/>
      <c r="F3448" s="276">
        <f>D3437</f>
        <v>0</v>
      </c>
      <c r="G3448" s="277">
        <f>G3437</f>
        <v>0</v>
      </c>
      <c r="N3448" t="str">
        <f t="shared" si="360"/>
        <v>ATK</v>
      </c>
    </row>
    <row r="3449" spans="2:14">
      <c r="B3449" s="496" t="s">
        <v>317</v>
      </c>
      <c r="C3449" s="497"/>
      <c r="D3449" s="497"/>
      <c r="E3449" s="498"/>
      <c r="F3449" s="276">
        <f>D3445-F3448</f>
        <v>0</v>
      </c>
      <c r="G3449" s="277">
        <f>G3445-G3448</f>
        <v>0</v>
      </c>
      <c r="N3449" t="str">
        <f t="shared" si="360"/>
        <v>ATK</v>
      </c>
    </row>
    <row r="3450" spans="2:14">
      <c r="B3450" s="496" t="str">
        <f>B3420</f>
        <v>Saldo Akhir 31 Maret 2026</v>
      </c>
      <c r="C3450" s="497"/>
      <c r="D3450" s="497"/>
      <c r="E3450" s="498"/>
      <c r="F3450" s="280">
        <f>SUM(B3453:B3456)</f>
        <v>0</v>
      </c>
      <c r="G3450" s="281">
        <f>SUM(D3453:E3456)</f>
        <v>0</v>
      </c>
      <c r="N3450" t="str">
        <f t="shared" si="360"/>
        <v>ATK</v>
      </c>
    </row>
    <row r="3451" spans="2:14">
      <c r="B3451" s="282" t="s">
        <v>465</v>
      </c>
      <c r="C3451" s="283"/>
      <c r="D3451" s="283"/>
      <c r="E3451" s="284"/>
      <c r="F3451" s="285"/>
      <c r="G3451" s="286"/>
      <c r="N3451" t="str">
        <f t="shared" si="360"/>
        <v>ATK</v>
      </c>
    </row>
    <row r="3452" spans="2:14" ht="30">
      <c r="B3452" s="255" t="s">
        <v>22</v>
      </c>
      <c r="C3452" s="254" t="s">
        <v>23</v>
      </c>
      <c r="D3452" s="499" t="s">
        <v>20</v>
      </c>
      <c r="E3452" s="499"/>
      <c r="F3452" s="287"/>
      <c r="G3452" s="288"/>
      <c r="N3452" t="str">
        <f t="shared" si="360"/>
        <v>ATK</v>
      </c>
    </row>
    <row r="3453" spans="2:14">
      <c r="B3453" s="268">
        <f>F3445</f>
        <v>0</v>
      </c>
      <c r="C3453" s="257">
        <v>2200</v>
      </c>
      <c r="D3453" s="500">
        <f>B3453*C3453</f>
        <v>0</v>
      </c>
      <c r="E3453" s="500"/>
      <c r="F3453" s="285"/>
      <c r="G3453" s="286"/>
      <c r="N3453" t="str">
        <f t="shared" si="360"/>
        <v>ATK</v>
      </c>
    </row>
    <row r="3454" spans="2:14">
      <c r="B3454" s="268"/>
      <c r="C3454" s="289"/>
      <c r="D3454" s="500">
        <f t="shared" ref="D3454:D3456" si="362">B3454*C3454</f>
        <v>0</v>
      </c>
      <c r="E3454" s="500"/>
      <c r="F3454" s="285"/>
      <c r="G3454" s="286"/>
      <c r="N3454" t="str">
        <f t="shared" si="360"/>
        <v>ATK</v>
      </c>
    </row>
    <row r="3455" spans="2:14">
      <c r="B3455" s="268"/>
      <c r="C3455" s="289"/>
      <c r="D3455" s="500">
        <f t="shared" si="362"/>
        <v>0</v>
      </c>
      <c r="E3455" s="500"/>
      <c r="F3455" s="285"/>
      <c r="G3455" s="286"/>
      <c r="N3455" t="str">
        <f t="shared" si="360"/>
        <v>ATK</v>
      </c>
    </row>
    <row r="3456" spans="2:14">
      <c r="B3456" s="268"/>
      <c r="C3456" s="289"/>
      <c r="D3456" s="500">
        <f t="shared" si="362"/>
        <v>0</v>
      </c>
      <c r="E3456" s="500"/>
      <c r="F3456" s="285"/>
      <c r="G3456" s="286"/>
      <c r="N3456" t="str">
        <f t="shared" si="360"/>
        <v>ATK</v>
      </c>
    </row>
    <row r="3457" spans="1:14">
      <c r="B3457" s="501" t="s">
        <v>24</v>
      </c>
      <c r="C3457" s="501"/>
      <c r="D3457" s="501"/>
      <c r="E3457" s="501"/>
      <c r="F3457" s="276">
        <f>F3448+F3449-F3450</f>
        <v>0</v>
      </c>
      <c r="G3457" s="277">
        <f>G3448+G3449-G3450</f>
        <v>0</v>
      </c>
      <c r="N3457" t="str">
        <f t="shared" si="360"/>
        <v>ATK</v>
      </c>
    </row>
    <row r="3458" spans="1:14">
      <c r="N3458" t="str">
        <f t="shared" si="360"/>
        <v>ATK</v>
      </c>
    </row>
    <row r="3459" spans="1:14">
      <c r="B3459" s="502" t="s">
        <v>0</v>
      </c>
      <c r="C3459" s="502"/>
      <c r="D3459" s="502"/>
      <c r="E3459" s="502"/>
      <c r="F3459" s="502"/>
      <c r="G3459" s="502"/>
      <c r="N3459" t="str">
        <f t="shared" si="360"/>
        <v>ATK</v>
      </c>
    </row>
    <row r="3460" spans="1:14">
      <c r="N3460" t="str">
        <f t="shared" si="360"/>
        <v>ATK</v>
      </c>
    </row>
    <row r="3461" spans="1:14">
      <c r="A3461" s="251">
        <v>98</v>
      </c>
      <c r="B3461" s="252" t="s">
        <v>1</v>
      </c>
      <c r="C3461" s="253" t="str">
        <f>'Rekap Master'!B107</f>
        <v>Tinta  HP GT52 warna</v>
      </c>
      <c r="G3461" s="253"/>
      <c r="N3461" t="s">
        <v>526</v>
      </c>
    </row>
    <row r="3462" spans="1:14">
      <c r="A3462" s="251"/>
      <c r="B3462" s="252" t="s">
        <v>48</v>
      </c>
      <c r="C3462" s="308" t="s">
        <v>34</v>
      </c>
      <c r="G3462" s="253"/>
      <c r="N3462" t="str">
        <f t="shared" ref="N3462:N3491" si="363">N3461</f>
        <v>Komputer</v>
      </c>
    </row>
    <row r="3463" spans="1:14">
      <c r="A3463" s="251"/>
      <c r="G3463" s="253"/>
      <c r="N3463" t="str">
        <f t="shared" si="363"/>
        <v>Komputer</v>
      </c>
    </row>
    <row r="3464" spans="1:14">
      <c r="A3464" s="251"/>
      <c r="B3464" s="499" t="s">
        <v>5</v>
      </c>
      <c r="C3464" s="487" t="s">
        <v>6</v>
      </c>
      <c r="D3464" s="489" t="s">
        <v>7</v>
      </c>
      <c r="E3464" s="490"/>
      <c r="F3464" s="491"/>
      <c r="G3464" s="492" t="s">
        <v>8</v>
      </c>
      <c r="N3464" t="str">
        <f t="shared" si="363"/>
        <v>Komputer</v>
      </c>
    </row>
    <row r="3465" spans="1:14" s="65" customFormat="1" ht="15" customHeight="1">
      <c r="A3465" s="251"/>
      <c r="B3465" s="499"/>
      <c r="C3465" s="488"/>
      <c r="D3465" s="254" t="s">
        <v>9</v>
      </c>
      <c r="E3465" s="254" t="s">
        <v>10</v>
      </c>
      <c r="F3465" s="254" t="s">
        <v>11</v>
      </c>
      <c r="G3465" s="492"/>
      <c r="N3465" t="str">
        <f t="shared" si="363"/>
        <v>Komputer</v>
      </c>
    </row>
    <row r="3466" spans="1:14" s="65" customFormat="1">
      <c r="A3466" s="251"/>
      <c r="B3466" s="267">
        <v>46024</v>
      </c>
      <c r="C3466" s="257">
        <v>110000</v>
      </c>
      <c r="D3466" s="258">
        <v>5</v>
      </c>
      <c r="E3466" s="258"/>
      <c r="F3466" s="258">
        <f>D3466-E3466</f>
        <v>5</v>
      </c>
      <c r="G3466" s="257">
        <f>C3466*D3466</f>
        <v>550000</v>
      </c>
      <c r="N3466" t="str">
        <f t="shared" si="363"/>
        <v>Komputer</v>
      </c>
    </row>
    <row r="3467" spans="1:14" s="65" customFormat="1">
      <c r="A3467" s="251"/>
      <c r="B3467" s="267"/>
      <c r="C3467" s="257">
        <v>119000</v>
      </c>
      <c r="D3467" s="258">
        <v>6</v>
      </c>
      <c r="E3467" s="258"/>
      <c r="F3467" s="258">
        <f t="shared" ref="F3467:F3468" si="364">D3467-E3467</f>
        <v>6</v>
      </c>
      <c r="G3467" s="257">
        <f t="shared" ref="G3467:G3475" si="365">C3467*D3467</f>
        <v>714000</v>
      </c>
      <c r="N3467" t="str">
        <f t="shared" si="363"/>
        <v>Komputer</v>
      </c>
    </row>
    <row r="3468" spans="1:14" s="65" customFormat="1">
      <c r="A3468" s="251"/>
      <c r="B3468" s="267">
        <v>46037</v>
      </c>
      <c r="C3468" s="257"/>
      <c r="D3468" s="258"/>
      <c r="E3468" s="258">
        <v>2</v>
      </c>
      <c r="F3468" s="258">
        <f t="shared" si="364"/>
        <v>-2</v>
      </c>
      <c r="G3468" s="272">
        <f t="shared" si="365"/>
        <v>0</v>
      </c>
      <c r="N3468" t="str">
        <f t="shared" si="363"/>
        <v>Komputer</v>
      </c>
    </row>
    <row r="3469" spans="1:14">
      <c r="A3469" s="251"/>
      <c r="B3469" s="267">
        <v>46071</v>
      </c>
      <c r="C3469" s="257"/>
      <c r="D3469" s="258"/>
      <c r="E3469" s="258">
        <v>2</v>
      </c>
      <c r="F3469" s="258"/>
      <c r="G3469" s="257">
        <f t="shared" si="365"/>
        <v>0</v>
      </c>
      <c r="N3469" t="str">
        <f t="shared" si="363"/>
        <v>Komputer</v>
      </c>
    </row>
    <row r="3470" spans="1:14">
      <c r="A3470" s="251"/>
      <c r="B3470" s="267">
        <v>46101</v>
      </c>
      <c r="C3470" s="257"/>
      <c r="D3470" s="258"/>
      <c r="E3470" s="258">
        <v>1</v>
      </c>
      <c r="F3470" s="258"/>
      <c r="G3470" s="257">
        <f t="shared" si="365"/>
        <v>0</v>
      </c>
      <c r="N3470" t="str">
        <f t="shared" si="363"/>
        <v>Komputer</v>
      </c>
    </row>
    <row r="3471" spans="1:14">
      <c r="A3471" s="251"/>
      <c r="B3471" s="267"/>
      <c r="C3471" s="83"/>
      <c r="D3471" s="303"/>
      <c r="E3471" s="273"/>
      <c r="F3471" s="258"/>
      <c r="G3471" s="257">
        <f t="shared" si="365"/>
        <v>0</v>
      </c>
      <c r="N3471" t="str">
        <f t="shared" si="363"/>
        <v>Komputer</v>
      </c>
    </row>
    <row r="3472" spans="1:14">
      <c r="A3472" s="251"/>
      <c r="B3472" s="311"/>
      <c r="C3472" s="96"/>
      <c r="D3472" s="303"/>
      <c r="E3472" s="303"/>
      <c r="F3472" s="258"/>
      <c r="G3472" s="289">
        <f t="shared" si="365"/>
        <v>0</v>
      </c>
      <c r="N3472" t="str">
        <f t="shared" si="363"/>
        <v>Komputer</v>
      </c>
    </row>
    <row r="3473" spans="1:14">
      <c r="A3473" s="251"/>
      <c r="B3473" s="311"/>
      <c r="C3473" s="96"/>
      <c r="D3473" s="303"/>
      <c r="E3473" s="303"/>
      <c r="F3473" s="268"/>
      <c r="G3473" s="289">
        <f t="shared" si="365"/>
        <v>0</v>
      </c>
      <c r="N3473" t="str">
        <f t="shared" si="363"/>
        <v>Komputer</v>
      </c>
    </row>
    <row r="3474" spans="1:14">
      <c r="A3474" s="251"/>
      <c r="B3474" s="311"/>
      <c r="C3474" s="83"/>
      <c r="D3474" s="303"/>
      <c r="E3474" s="303"/>
      <c r="F3474" s="268"/>
      <c r="G3474" s="289">
        <f t="shared" si="365"/>
        <v>0</v>
      </c>
      <c r="N3474" t="str">
        <f t="shared" si="363"/>
        <v>Komputer</v>
      </c>
    </row>
    <row r="3475" spans="1:14">
      <c r="A3475" s="251"/>
      <c r="B3475" s="311"/>
      <c r="C3475" s="96"/>
      <c r="D3475" s="303"/>
      <c r="E3475" s="303"/>
      <c r="F3475" s="268"/>
      <c r="G3475" s="289">
        <f t="shared" si="365"/>
        <v>0</v>
      </c>
      <c r="N3475" t="str">
        <f t="shared" si="363"/>
        <v>Komputer</v>
      </c>
    </row>
    <row r="3476" spans="1:14">
      <c r="A3476" s="251"/>
      <c r="B3476" s="493" t="s">
        <v>16</v>
      </c>
      <c r="C3476" s="494"/>
      <c r="D3476" s="276">
        <f>SUM(D3466:D3475)</f>
        <v>11</v>
      </c>
      <c r="E3476" s="276">
        <f>SUM(E3467:E3475)</f>
        <v>5</v>
      </c>
      <c r="F3476" s="276">
        <f>D3476-E3476</f>
        <v>6</v>
      </c>
      <c r="G3476" s="277">
        <f>SUM(G3466:G3475)</f>
        <v>1264000</v>
      </c>
      <c r="N3476" t="str">
        <f t="shared" si="363"/>
        <v>Komputer</v>
      </c>
    </row>
    <row r="3477" spans="1:14">
      <c r="A3477" s="251"/>
      <c r="N3477" t="str">
        <f t="shared" si="363"/>
        <v>Komputer</v>
      </c>
    </row>
    <row r="3478" spans="1:14">
      <c r="A3478" s="251"/>
      <c r="B3478" s="493" t="s">
        <v>18</v>
      </c>
      <c r="C3478" s="495"/>
      <c r="D3478" s="495"/>
      <c r="E3478" s="494"/>
      <c r="F3478" s="276" t="s">
        <v>19</v>
      </c>
      <c r="G3478" s="279" t="s">
        <v>20</v>
      </c>
      <c r="N3478" t="str">
        <f t="shared" si="363"/>
        <v>Komputer</v>
      </c>
    </row>
    <row r="3479" spans="1:14">
      <c r="A3479" s="251"/>
      <c r="B3479" s="496" t="str">
        <f>B3448</f>
        <v>Saldo Awal 2  Jan 2026</v>
      </c>
      <c r="C3479" s="497"/>
      <c r="D3479" s="497"/>
      <c r="E3479" s="498"/>
      <c r="F3479" s="276">
        <v>11</v>
      </c>
      <c r="G3479" s="277">
        <f>SUM(G3466:G3467)</f>
        <v>1264000</v>
      </c>
      <c r="N3479" t="str">
        <f t="shared" si="363"/>
        <v>Komputer</v>
      </c>
    </row>
    <row r="3480" spans="1:14">
      <c r="A3480" s="251"/>
      <c r="B3480" s="496" t="s">
        <v>518</v>
      </c>
      <c r="C3480" s="497"/>
      <c r="D3480" s="497"/>
      <c r="E3480" s="498"/>
      <c r="F3480" s="276">
        <f>D3476-F3479</f>
        <v>0</v>
      </c>
      <c r="G3480" s="277">
        <f>G3476-G3479</f>
        <v>0</v>
      </c>
      <c r="N3480" t="str">
        <f t="shared" si="363"/>
        <v>Komputer</v>
      </c>
    </row>
    <row r="3481" spans="1:14">
      <c r="A3481" s="251"/>
      <c r="B3481" s="496" t="str">
        <f>B3450</f>
        <v>Saldo Akhir 31 Maret 2026</v>
      </c>
      <c r="C3481" s="497"/>
      <c r="D3481" s="497"/>
      <c r="E3481" s="498"/>
      <c r="F3481" s="280">
        <f>F3476</f>
        <v>6</v>
      </c>
      <c r="G3481" s="281">
        <f>SUM(D3484:E3485)</f>
        <v>714000</v>
      </c>
      <c r="N3481" t="str">
        <f t="shared" si="363"/>
        <v>Komputer</v>
      </c>
    </row>
    <row r="3482" spans="1:14">
      <c r="A3482" s="251"/>
      <c r="B3482" s="282" t="s">
        <v>465</v>
      </c>
      <c r="C3482" s="283"/>
      <c r="D3482" s="283"/>
      <c r="E3482" s="284"/>
      <c r="F3482" s="285"/>
      <c r="G3482" s="286"/>
      <c r="N3482" t="str">
        <f t="shared" si="363"/>
        <v>Komputer</v>
      </c>
    </row>
    <row r="3483" spans="1:14" ht="30">
      <c r="A3483" s="251"/>
      <c r="B3483" s="255" t="s">
        <v>22</v>
      </c>
      <c r="C3483" s="254" t="s">
        <v>23</v>
      </c>
      <c r="D3483" s="499" t="s">
        <v>20</v>
      </c>
      <c r="E3483" s="499"/>
      <c r="F3483" s="287"/>
      <c r="G3483" s="288"/>
      <c r="N3483" t="str">
        <f t="shared" si="363"/>
        <v>Komputer</v>
      </c>
    </row>
    <row r="3484" spans="1:14">
      <c r="A3484" s="251"/>
      <c r="B3484" s="268"/>
      <c r="C3484" s="257"/>
      <c r="D3484" s="500">
        <f>B3484*C3484</f>
        <v>0</v>
      </c>
      <c r="E3484" s="500"/>
      <c r="F3484" s="285"/>
      <c r="G3484" s="286"/>
      <c r="H3484" s="66"/>
      <c r="N3484" t="str">
        <f t="shared" si="363"/>
        <v>Komputer</v>
      </c>
    </row>
    <row r="3485" spans="1:14">
      <c r="A3485" s="251"/>
      <c r="B3485" s="268">
        <v>6</v>
      </c>
      <c r="C3485" s="257">
        <v>119000</v>
      </c>
      <c r="D3485" s="500">
        <f t="shared" ref="D3485:D3487" si="366">B3485*C3485</f>
        <v>714000</v>
      </c>
      <c r="E3485" s="500"/>
      <c r="F3485" s="285"/>
      <c r="G3485" s="286"/>
      <c r="N3485" t="str">
        <f t="shared" si="363"/>
        <v>Komputer</v>
      </c>
    </row>
    <row r="3486" spans="1:14">
      <c r="A3486" s="251"/>
      <c r="B3486" s="268"/>
      <c r="C3486" s="257"/>
      <c r="D3486" s="500"/>
      <c r="E3486" s="500"/>
      <c r="F3486" s="285"/>
      <c r="G3486" s="286"/>
      <c r="N3486" t="str">
        <f t="shared" si="363"/>
        <v>Komputer</v>
      </c>
    </row>
    <row r="3487" spans="1:14">
      <c r="A3487" s="251"/>
      <c r="B3487" s="268"/>
      <c r="C3487" s="289"/>
      <c r="D3487" s="500">
        <f t="shared" si="366"/>
        <v>0</v>
      </c>
      <c r="E3487" s="500"/>
      <c r="F3487" s="285"/>
      <c r="G3487" s="286"/>
      <c r="N3487" t="str">
        <f t="shared" si="363"/>
        <v>Komputer</v>
      </c>
    </row>
    <row r="3488" spans="1:14">
      <c r="A3488" s="251"/>
      <c r="B3488" s="501" t="s">
        <v>24</v>
      </c>
      <c r="C3488" s="501"/>
      <c r="D3488" s="501"/>
      <c r="E3488" s="501"/>
      <c r="F3488" s="276">
        <f>F3479+F3480-F3481</f>
        <v>5</v>
      </c>
      <c r="G3488" s="277">
        <f>G3479+G3480-G3481</f>
        <v>550000</v>
      </c>
      <c r="N3488" t="str">
        <f t="shared" si="363"/>
        <v>Komputer</v>
      </c>
    </row>
    <row r="3489" spans="1:14">
      <c r="N3489" t="str">
        <f t="shared" si="363"/>
        <v>Komputer</v>
      </c>
    </row>
    <row r="3490" spans="1:14">
      <c r="B3490" s="502" t="s">
        <v>0</v>
      </c>
      <c r="C3490" s="502"/>
      <c r="D3490" s="502"/>
      <c r="E3490" s="502"/>
      <c r="F3490" s="502"/>
      <c r="G3490" s="502"/>
      <c r="N3490" t="str">
        <f t="shared" si="363"/>
        <v>Komputer</v>
      </c>
    </row>
    <row r="3491" spans="1:14">
      <c r="N3491" t="str">
        <f t="shared" si="363"/>
        <v>Komputer</v>
      </c>
    </row>
    <row r="3492" spans="1:14">
      <c r="A3492" s="250">
        <v>99</v>
      </c>
      <c r="B3492" s="252" t="s">
        <v>1</v>
      </c>
      <c r="C3492" s="253" t="str">
        <f>'Rekap Master'!B108</f>
        <v xml:space="preserve">Tinta  HP GT53 </v>
      </c>
      <c r="G3492" s="253"/>
      <c r="N3492" t="s">
        <v>526</v>
      </c>
    </row>
    <row r="3493" spans="1:14">
      <c r="A3493" s="253"/>
      <c r="B3493" s="252" t="s">
        <v>48</v>
      </c>
      <c r="C3493" s="308" t="s">
        <v>34</v>
      </c>
      <c r="G3493" s="253"/>
      <c r="N3493" t="str">
        <f t="shared" ref="N3493:N3523" si="367">N3492</f>
        <v>Komputer</v>
      </c>
    </row>
    <row r="3494" spans="1:14">
      <c r="A3494" s="253"/>
      <c r="G3494" s="253"/>
      <c r="N3494" t="str">
        <f t="shared" si="367"/>
        <v>Komputer</v>
      </c>
    </row>
    <row r="3495" spans="1:14">
      <c r="A3495" s="253"/>
      <c r="B3495" s="499" t="s">
        <v>5</v>
      </c>
      <c r="C3495" s="487" t="s">
        <v>6</v>
      </c>
      <c r="D3495" s="489" t="s">
        <v>7</v>
      </c>
      <c r="E3495" s="490"/>
      <c r="F3495" s="491"/>
      <c r="G3495" s="492" t="s">
        <v>8</v>
      </c>
      <c r="N3495" t="str">
        <f t="shared" si="367"/>
        <v>Komputer</v>
      </c>
    </row>
    <row r="3496" spans="1:14" ht="15" customHeight="1">
      <c r="A3496" s="253"/>
      <c r="B3496" s="499"/>
      <c r="C3496" s="488"/>
      <c r="D3496" s="254" t="s">
        <v>9</v>
      </c>
      <c r="E3496" s="254" t="s">
        <v>10</v>
      </c>
      <c r="F3496" s="254" t="s">
        <v>11</v>
      </c>
      <c r="G3496" s="492"/>
      <c r="N3496" t="str">
        <f t="shared" si="367"/>
        <v>Komputer</v>
      </c>
    </row>
    <row r="3497" spans="1:14">
      <c r="A3497" s="253"/>
      <c r="B3497" s="267">
        <v>46024</v>
      </c>
      <c r="C3497" s="257">
        <v>110000</v>
      </c>
      <c r="D3497" s="258">
        <v>1</v>
      </c>
      <c r="E3497" s="258"/>
      <c r="F3497" s="258">
        <v>4</v>
      </c>
      <c r="G3497" s="257">
        <f>C3497*D3497</f>
        <v>110000</v>
      </c>
      <c r="N3497" t="str">
        <f t="shared" si="367"/>
        <v>Komputer</v>
      </c>
    </row>
    <row r="3498" spans="1:14">
      <c r="A3498" s="253"/>
      <c r="B3498" s="267"/>
      <c r="C3498" s="257">
        <v>133200</v>
      </c>
      <c r="D3498" s="268">
        <v>3</v>
      </c>
      <c r="E3498" s="258"/>
      <c r="F3498" s="258"/>
      <c r="G3498" s="257">
        <f>C3498*D3498</f>
        <v>399600</v>
      </c>
      <c r="N3498" t="str">
        <f t="shared" si="367"/>
        <v>Komputer</v>
      </c>
    </row>
    <row r="3499" spans="1:14">
      <c r="A3499" s="253"/>
      <c r="B3499" s="267">
        <v>46071</v>
      </c>
      <c r="C3499" s="257"/>
      <c r="D3499" s="268"/>
      <c r="E3499" s="258">
        <v>1</v>
      </c>
      <c r="F3499" s="258">
        <f>F3497+D3499-E3499</f>
        <v>3</v>
      </c>
      <c r="G3499" s="257">
        <f t="shared" ref="G3499:G3506" si="368">C3499*D3499</f>
        <v>0</v>
      </c>
      <c r="N3499" t="str">
        <f t="shared" si="367"/>
        <v>Komputer</v>
      </c>
    </row>
    <row r="3500" spans="1:14">
      <c r="A3500" s="253"/>
      <c r="B3500" s="428"/>
      <c r="C3500" s="257"/>
      <c r="D3500" s="258"/>
      <c r="E3500" s="258"/>
      <c r="F3500" s="258">
        <f t="shared" ref="F3500:F3501" si="369">F3498+D3500-E3500</f>
        <v>0</v>
      </c>
      <c r="G3500" s="455">
        <f t="shared" si="368"/>
        <v>0</v>
      </c>
      <c r="N3500" t="str">
        <f t="shared" si="367"/>
        <v>Komputer</v>
      </c>
    </row>
    <row r="3501" spans="1:14">
      <c r="A3501" s="253"/>
      <c r="B3501" s="267"/>
      <c r="C3501" s="257"/>
      <c r="D3501" s="258"/>
      <c r="E3501" s="258"/>
      <c r="F3501" s="258">
        <f t="shared" si="369"/>
        <v>3</v>
      </c>
      <c r="G3501" s="257">
        <f t="shared" si="368"/>
        <v>0</v>
      </c>
      <c r="N3501" t="str">
        <f t="shared" si="367"/>
        <v>Komputer</v>
      </c>
    </row>
    <row r="3502" spans="1:14">
      <c r="A3502" s="253"/>
      <c r="B3502" s="267"/>
      <c r="C3502" s="257"/>
      <c r="D3502" s="258"/>
      <c r="E3502" s="258"/>
      <c r="F3502" s="258"/>
      <c r="G3502" s="289">
        <f t="shared" si="368"/>
        <v>0</v>
      </c>
      <c r="N3502" t="str">
        <f t="shared" si="367"/>
        <v>Komputer</v>
      </c>
    </row>
    <row r="3503" spans="1:14">
      <c r="A3503" s="253"/>
      <c r="B3503" s="267"/>
      <c r="C3503" s="257"/>
      <c r="D3503" s="271"/>
      <c r="E3503" s="258"/>
      <c r="F3503" s="258"/>
      <c r="G3503" s="257"/>
      <c r="N3503" t="str">
        <f t="shared" si="367"/>
        <v>Komputer</v>
      </c>
    </row>
    <row r="3504" spans="1:14">
      <c r="A3504" s="253"/>
      <c r="B3504" s="311"/>
      <c r="C3504" s="96"/>
      <c r="D3504" s="303"/>
      <c r="E3504" s="303"/>
      <c r="F3504" s="268"/>
      <c r="G3504" s="289">
        <f t="shared" si="368"/>
        <v>0</v>
      </c>
      <c r="N3504" t="str">
        <f t="shared" si="367"/>
        <v>Komputer</v>
      </c>
    </row>
    <row r="3505" spans="1:14">
      <c r="A3505" s="253"/>
      <c r="B3505" s="311"/>
      <c r="C3505" s="83"/>
      <c r="D3505" s="303"/>
      <c r="E3505" s="303"/>
      <c r="F3505" s="268">
        <f>D3505+F3504-E3505</f>
        <v>0</v>
      </c>
      <c r="G3505" s="289">
        <f t="shared" si="368"/>
        <v>0</v>
      </c>
      <c r="N3505" t="str">
        <f t="shared" si="367"/>
        <v>Komputer</v>
      </c>
    </row>
    <row r="3506" spans="1:14">
      <c r="A3506" s="253"/>
      <c r="B3506" s="311"/>
      <c r="C3506" s="96"/>
      <c r="D3506" s="303"/>
      <c r="E3506" s="303"/>
      <c r="F3506" s="268">
        <f>D3506+F3505-E3506</f>
        <v>0</v>
      </c>
      <c r="G3506" s="289">
        <f t="shared" si="368"/>
        <v>0</v>
      </c>
      <c r="N3506" t="str">
        <f t="shared" si="367"/>
        <v>Komputer</v>
      </c>
    </row>
    <row r="3507" spans="1:14">
      <c r="A3507" s="253"/>
      <c r="B3507" s="493" t="s">
        <v>16</v>
      </c>
      <c r="C3507" s="494"/>
      <c r="D3507" s="276">
        <f>SUM(D3497:D3506)</f>
        <v>4</v>
      </c>
      <c r="E3507" s="276">
        <f>SUM(E3499:E3506)</f>
        <v>1</v>
      </c>
      <c r="F3507" s="276">
        <f>D3507-E3507</f>
        <v>3</v>
      </c>
      <c r="G3507" s="277">
        <f>SUM(G3497:G3506)</f>
        <v>509600</v>
      </c>
      <c r="N3507" t="str">
        <f t="shared" si="367"/>
        <v>Komputer</v>
      </c>
    </row>
    <row r="3508" spans="1:14">
      <c r="A3508" s="253"/>
      <c r="N3508" t="str">
        <f t="shared" si="367"/>
        <v>Komputer</v>
      </c>
    </row>
    <row r="3509" spans="1:14">
      <c r="A3509" s="253"/>
      <c r="B3509" s="493" t="s">
        <v>18</v>
      </c>
      <c r="C3509" s="495"/>
      <c r="D3509" s="495"/>
      <c r="E3509" s="494"/>
      <c r="F3509" s="276" t="s">
        <v>19</v>
      </c>
      <c r="G3509" s="279" t="s">
        <v>20</v>
      </c>
      <c r="N3509" t="str">
        <f t="shared" si="367"/>
        <v>Komputer</v>
      </c>
    </row>
    <row r="3510" spans="1:14">
      <c r="A3510" s="253"/>
      <c r="B3510" s="496" t="str">
        <f>B3479</f>
        <v>Saldo Awal 2  Jan 2026</v>
      </c>
      <c r="C3510" s="497"/>
      <c r="D3510" s="497"/>
      <c r="E3510" s="498"/>
      <c r="F3510" s="276">
        <v>4</v>
      </c>
      <c r="G3510" s="277">
        <f>G3507</f>
        <v>509600</v>
      </c>
      <c r="N3510" t="str">
        <f t="shared" si="367"/>
        <v>Komputer</v>
      </c>
    </row>
    <row r="3511" spans="1:14">
      <c r="A3511" s="253"/>
      <c r="B3511" s="496" t="s">
        <v>317</v>
      </c>
      <c r="C3511" s="497"/>
      <c r="D3511" s="497"/>
      <c r="E3511" s="498"/>
      <c r="F3511" s="276">
        <f>D3507-F3510</f>
        <v>0</v>
      </c>
      <c r="G3511" s="277">
        <f>G3507-G3510</f>
        <v>0</v>
      </c>
      <c r="N3511" t="str">
        <f t="shared" si="367"/>
        <v>Komputer</v>
      </c>
    </row>
    <row r="3512" spans="1:14">
      <c r="A3512" s="253"/>
      <c r="B3512" s="496" t="str">
        <f>B3481</f>
        <v>Saldo Akhir 31 Maret 2026</v>
      </c>
      <c r="C3512" s="497"/>
      <c r="D3512" s="497"/>
      <c r="E3512" s="498"/>
      <c r="F3512" s="280">
        <f>SUM(B3515:B3518)</f>
        <v>3</v>
      </c>
      <c r="G3512" s="281">
        <f>SUM(D3515:E3518)</f>
        <v>399600</v>
      </c>
      <c r="N3512" t="str">
        <f t="shared" si="367"/>
        <v>Komputer</v>
      </c>
    </row>
    <row r="3513" spans="1:14">
      <c r="A3513" s="253"/>
      <c r="B3513" s="282" t="s">
        <v>465</v>
      </c>
      <c r="C3513" s="283"/>
      <c r="D3513" s="283"/>
      <c r="E3513" s="284"/>
      <c r="F3513" s="285"/>
      <c r="G3513" s="286"/>
      <c r="N3513" t="str">
        <f t="shared" si="367"/>
        <v>Komputer</v>
      </c>
    </row>
    <row r="3514" spans="1:14" ht="30">
      <c r="A3514" s="253"/>
      <c r="B3514" s="255" t="s">
        <v>22</v>
      </c>
      <c r="C3514" s="254" t="s">
        <v>23</v>
      </c>
      <c r="D3514" s="499" t="s">
        <v>20</v>
      </c>
      <c r="E3514" s="499"/>
      <c r="F3514" s="287"/>
      <c r="G3514" s="288"/>
      <c r="N3514" t="str">
        <f t="shared" si="367"/>
        <v>Komputer</v>
      </c>
    </row>
    <row r="3515" spans="1:14">
      <c r="A3515" s="253"/>
      <c r="B3515" s="268"/>
      <c r="C3515" s="257"/>
      <c r="D3515" s="500">
        <f>B3515*C3515</f>
        <v>0</v>
      </c>
      <c r="E3515" s="500"/>
      <c r="F3515" s="285"/>
      <c r="G3515" s="286"/>
      <c r="N3515" t="str">
        <f t="shared" si="367"/>
        <v>Komputer</v>
      </c>
    </row>
    <row r="3516" spans="1:14">
      <c r="A3516" s="253"/>
      <c r="B3516" s="268">
        <v>3</v>
      </c>
      <c r="C3516" s="257">
        <v>133200</v>
      </c>
      <c r="D3516" s="500">
        <f t="shared" ref="D3516:D3518" si="370">B3516*C3516</f>
        <v>399600</v>
      </c>
      <c r="E3516" s="500"/>
      <c r="F3516" s="285"/>
      <c r="G3516" s="286"/>
      <c r="N3516" t="str">
        <f t="shared" si="367"/>
        <v>Komputer</v>
      </c>
    </row>
    <row r="3517" spans="1:14">
      <c r="A3517" s="253"/>
      <c r="B3517" s="268"/>
      <c r="C3517" s="289"/>
      <c r="D3517" s="500">
        <f t="shared" si="370"/>
        <v>0</v>
      </c>
      <c r="E3517" s="500"/>
      <c r="F3517" s="285"/>
      <c r="G3517" s="286"/>
      <c r="N3517" t="str">
        <f t="shared" si="367"/>
        <v>Komputer</v>
      </c>
    </row>
    <row r="3518" spans="1:14">
      <c r="A3518" s="253"/>
      <c r="B3518" s="268"/>
      <c r="C3518" s="289"/>
      <c r="D3518" s="500">
        <f t="shared" si="370"/>
        <v>0</v>
      </c>
      <c r="E3518" s="500"/>
      <c r="F3518" s="285"/>
      <c r="G3518" s="286"/>
      <c r="N3518" t="str">
        <f t="shared" si="367"/>
        <v>Komputer</v>
      </c>
    </row>
    <row r="3519" spans="1:14">
      <c r="A3519" s="253"/>
      <c r="B3519" s="501" t="s">
        <v>24</v>
      </c>
      <c r="C3519" s="501"/>
      <c r="D3519" s="501"/>
      <c r="E3519" s="501"/>
      <c r="F3519" s="276">
        <f>F3510+F3511-F3512</f>
        <v>1</v>
      </c>
      <c r="G3519" s="277">
        <f>G3510+G3511-G3512</f>
        <v>110000</v>
      </c>
      <c r="N3519" t="str">
        <f t="shared" si="367"/>
        <v>Komputer</v>
      </c>
    </row>
    <row r="3520" spans="1:14">
      <c r="N3520" t="str">
        <f t="shared" si="367"/>
        <v>Komputer</v>
      </c>
    </row>
    <row r="3521" spans="1:14">
      <c r="N3521" t="str">
        <f t="shared" si="367"/>
        <v>Komputer</v>
      </c>
    </row>
    <row r="3522" spans="1:14">
      <c r="B3522" s="502" t="s">
        <v>0</v>
      </c>
      <c r="C3522" s="502"/>
      <c r="D3522" s="502"/>
      <c r="E3522" s="502"/>
      <c r="F3522" s="502"/>
      <c r="G3522" s="502"/>
      <c r="N3522" t="str">
        <f t="shared" si="367"/>
        <v>Komputer</v>
      </c>
    </row>
    <row r="3523" spans="1:14">
      <c r="N3523" t="str">
        <f t="shared" si="367"/>
        <v>Komputer</v>
      </c>
    </row>
    <row r="3524" spans="1:14">
      <c r="A3524" s="250">
        <v>100</v>
      </c>
      <c r="B3524" s="252" t="s">
        <v>1</v>
      </c>
      <c r="C3524" s="253" t="e">
        <f>#REF!</f>
        <v>#REF!</v>
      </c>
      <c r="G3524" s="253"/>
      <c r="N3524" t="s">
        <v>524</v>
      </c>
    </row>
    <row r="3525" spans="1:14">
      <c r="B3525" s="252" t="s">
        <v>49</v>
      </c>
      <c r="C3525" s="253" t="s">
        <v>27</v>
      </c>
      <c r="G3525" s="253"/>
      <c r="N3525" t="str">
        <f t="shared" ref="N3525:N3560" si="371">N3524</f>
        <v>ATK</v>
      </c>
    </row>
    <row r="3526" spans="1:14">
      <c r="G3526" s="253"/>
      <c r="N3526" t="str">
        <f t="shared" si="371"/>
        <v>ATK</v>
      </c>
    </row>
    <row r="3527" spans="1:14" ht="15" customHeight="1">
      <c r="B3527" s="499" t="s">
        <v>5</v>
      </c>
      <c r="C3527" s="487" t="s">
        <v>6</v>
      </c>
      <c r="D3527" s="489" t="s">
        <v>7</v>
      </c>
      <c r="E3527" s="490"/>
      <c r="F3527" s="491"/>
      <c r="G3527" s="492" t="s">
        <v>8</v>
      </c>
      <c r="N3527" t="str">
        <f t="shared" si="371"/>
        <v>ATK</v>
      </c>
    </row>
    <row r="3528" spans="1:14">
      <c r="B3528" s="499"/>
      <c r="C3528" s="488"/>
      <c r="D3528" s="254" t="s">
        <v>9</v>
      </c>
      <c r="E3528" s="254" t="s">
        <v>10</v>
      </c>
      <c r="F3528" s="254" t="s">
        <v>11</v>
      </c>
      <c r="G3528" s="492"/>
      <c r="N3528" t="str">
        <f t="shared" si="371"/>
        <v>ATK</v>
      </c>
    </row>
    <row r="3529" spans="1:14">
      <c r="B3529" s="267">
        <v>46024</v>
      </c>
      <c r="C3529" s="401"/>
      <c r="D3529" s="258"/>
      <c r="E3529" s="258"/>
      <c r="F3529" s="258">
        <f>D3529-E3529</f>
        <v>0</v>
      </c>
      <c r="G3529" s="257">
        <f>C3529*D3529</f>
        <v>0</v>
      </c>
      <c r="N3529" t="str">
        <f t="shared" si="371"/>
        <v>ATK</v>
      </c>
    </row>
    <row r="3530" spans="1:14">
      <c r="B3530" s="256">
        <v>46072</v>
      </c>
      <c r="C3530" s="257">
        <v>4995</v>
      </c>
      <c r="D3530" s="258">
        <v>36</v>
      </c>
      <c r="E3530" s="258"/>
      <c r="F3530" s="258"/>
      <c r="G3530" s="289">
        <f>C3530*D3530</f>
        <v>179820</v>
      </c>
      <c r="N3530" t="str">
        <f t="shared" si="371"/>
        <v>ATK</v>
      </c>
    </row>
    <row r="3531" spans="1:14">
      <c r="B3531" s="256">
        <v>46077</v>
      </c>
      <c r="C3531" s="401"/>
      <c r="D3531" s="364"/>
      <c r="E3531" s="268">
        <v>5</v>
      </c>
      <c r="F3531" s="258"/>
      <c r="G3531" s="289">
        <f>C3531*D3531</f>
        <v>0</v>
      </c>
      <c r="N3531" t="str">
        <f t="shared" si="371"/>
        <v>ATK</v>
      </c>
    </row>
    <row r="3532" spans="1:14">
      <c r="B3532" s="256">
        <v>46090</v>
      </c>
      <c r="C3532" s="401"/>
      <c r="D3532" s="364"/>
      <c r="E3532" s="268">
        <v>6</v>
      </c>
      <c r="F3532" s="258"/>
      <c r="G3532" s="289">
        <f>C3532*D3532</f>
        <v>0</v>
      </c>
      <c r="N3532" t="str">
        <f t="shared" si="371"/>
        <v>ATK</v>
      </c>
    </row>
    <row r="3533" spans="1:14">
      <c r="B3533" s="256">
        <v>46105</v>
      </c>
      <c r="C3533" s="249"/>
      <c r="D3533" s="364"/>
      <c r="E3533" s="268">
        <v>3</v>
      </c>
      <c r="F3533" s="258"/>
      <c r="G3533" s="289">
        <f t="shared" ref="G3533:G3543" si="372">C3533*D3533</f>
        <v>0</v>
      </c>
      <c r="N3533" t="str">
        <f t="shared" si="371"/>
        <v>ATK</v>
      </c>
    </row>
    <row r="3534" spans="1:14">
      <c r="B3534" s="256"/>
      <c r="C3534" s="249"/>
      <c r="D3534" s="364"/>
      <c r="E3534" s="268"/>
      <c r="F3534" s="258"/>
      <c r="G3534" s="289">
        <f t="shared" si="372"/>
        <v>0</v>
      </c>
      <c r="N3534" t="str">
        <f t="shared" si="371"/>
        <v>ATK</v>
      </c>
    </row>
    <row r="3535" spans="1:14">
      <c r="B3535" s="256"/>
      <c r="C3535" s="249"/>
      <c r="D3535" s="364"/>
      <c r="E3535" s="402"/>
      <c r="F3535" s="258"/>
      <c r="G3535" s="289">
        <f t="shared" si="372"/>
        <v>0</v>
      </c>
      <c r="N3535" t="str">
        <f t="shared" si="371"/>
        <v>ATK</v>
      </c>
    </row>
    <row r="3536" spans="1:14">
      <c r="B3536" s="256"/>
      <c r="C3536" s="249"/>
      <c r="D3536" s="364"/>
      <c r="E3536" s="268"/>
      <c r="F3536" s="258"/>
      <c r="G3536" s="289">
        <f t="shared" si="372"/>
        <v>0</v>
      </c>
      <c r="N3536" t="str">
        <f t="shared" si="371"/>
        <v>ATK</v>
      </c>
    </row>
    <row r="3537" spans="2:14">
      <c r="B3537" s="267"/>
      <c r="C3537" s="403"/>
      <c r="D3537" s="303"/>
      <c r="E3537" s="303"/>
      <c r="F3537" s="258"/>
      <c r="G3537" s="289">
        <f t="shared" si="372"/>
        <v>0</v>
      </c>
      <c r="N3537" t="str">
        <f t="shared" si="371"/>
        <v>ATK</v>
      </c>
    </row>
    <row r="3538" spans="2:14">
      <c r="B3538" s="256"/>
      <c r="C3538" s="249"/>
      <c r="D3538" s="364"/>
      <c r="E3538" s="364"/>
      <c r="F3538" s="268"/>
      <c r="G3538" s="289">
        <f t="shared" si="372"/>
        <v>0</v>
      </c>
      <c r="N3538" t="str">
        <f t="shared" si="371"/>
        <v>ATK</v>
      </c>
    </row>
    <row r="3539" spans="2:14">
      <c r="B3539" s="256"/>
      <c r="C3539" s="249"/>
      <c r="D3539" s="364"/>
      <c r="E3539" s="364"/>
      <c r="F3539" s="268"/>
      <c r="G3539" s="289">
        <f t="shared" si="372"/>
        <v>0</v>
      </c>
      <c r="N3539" t="str">
        <f t="shared" si="371"/>
        <v>ATK</v>
      </c>
    </row>
    <row r="3540" spans="2:14">
      <c r="B3540" s="256"/>
      <c r="C3540" s="249"/>
      <c r="D3540" s="364"/>
      <c r="E3540" s="364"/>
      <c r="F3540" s="268"/>
      <c r="G3540" s="289">
        <f t="shared" si="372"/>
        <v>0</v>
      </c>
      <c r="N3540" t="str">
        <f t="shared" si="371"/>
        <v>ATK</v>
      </c>
    </row>
    <row r="3541" spans="2:14">
      <c r="B3541" s="256"/>
      <c r="C3541" s="249"/>
      <c r="D3541" s="364"/>
      <c r="E3541" s="303"/>
      <c r="F3541" s="268"/>
      <c r="G3541" s="289">
        <f t="shared" si="372"/>
        <v>0</v>
      </c>
      <c r="N3541" t="str">
        <f t="shared" si="371"/>
        <v>ATK</v>
      </c>
    </row>
    <row r="3542" spans="2:14">
      <c r="B3542" s="311"/>
      <c r="C3542" s="83"/>
      <c r="D3542" s="364"/>
      <c r="E3542" s="303"/>
      <c r="F3542" s="268"/>
      <c r="G3542" s="289">
        <f t="shared" si="372"/>
        <v>0</v>
      </c>
      <c r="N3542" t="str">
        <f t="shared" si="371"/>
        <v>ATK</v>
      </c>
    </row>
    <row r="3543" spans="2:14">
      <c r="B3543" s="311"/>
      <c r="C3543" s="96"/>
      <c r="D3543" s="364"/>
      <c r="E3543" s="303"/>
      <c r="F3543" s="268"/>
      <c r="G3543" s="289">
        <f t="shared" si="372"/>
        <v>0</v>
      </c>
      <c r="N3543" t="str">
        <f t="shared" si="371"/>
        <v>ATK</v>
      </c>
    </row>
    <row r="3544" spans="2:14">
      <c r="B3544" s="493" t="s">
        <v>16</v>
      </c>
      <c r="C3544" s="494"/>
      <c r="D3544" s="276">
        <f>SUM(D3529:D3543)</f>
        <v>36</v>
      </c>
      <c r="E3544" s="276">
        <f>SUM(E3530:E3543)</f>
        <v>14</v>
      </c>
      <c r="F3544" s="276">
        <f>D3544-E3544</f>
        <v>22</v>
      </c>
      <c r="G3544" s="277">
        <f>SUM(G3529:G3543)</f>
        <v>179820</v>
      </c>
      <c r="N3544" t="str">
        <f t="shared" si="371"/>
        <v>ATK</v>
      </c>
    </row>
    <row r="3545" spans="2:14">
      <c r="N3545" t="str">
        <f t="shared" si="371"/>
        <v>ATK</v>
      </c>
    </row>
    <row r="3546" spans="2:14">
      <c r="B3546" s="493" t="s">
        <v>18</v>
      </c>
      <c r="C3546" s="495"/>
      <c r="D3546" s="495"/>
      <c r="E3546" s="494"/>
      <c r="F3546" s="276" t="s">
        <v>19</v>
      </c>
      <c r="G3546" s="279" t="s">
        <v>20</v>
      </c>
      <c r="N3546" t="str">
        <f t="shared" si="371"/>
        <v>ATK</v>
      </c>
    </row>
    <row r="3547" spans="2:14">
      <c r="B3547" s="496" t="str">
        <f>B3510</f>
        <v>Saldo Awal 2  Jan 2026</v>
      </c>
      <c r="C3547" s="497"/>
      <c r="D3547" s="497"/>
      <c r="E3547" s="498"/>
      <c r="F3547" s="276">
        <f>D3529</f>
        <v>0</v>
      </c>
      <c r="G3547" s="277">
        <f>G3529</f>
        <v>0</v>
      </c>
      <c r="N3547" t="str">
        <f t="shared" si="371"/>
        <v>ATK</v>
      </c>
    </row>
    <row r="3548" spans="2:14">
      <c r="B3548" s="496" t="s">
        <v>518</v>
      </c>
      <c r="C3548" s="497"/>
      <c r="D3548" s="497"/>
      <c r="E3548" s="498"/>
      <c r="F3548" s="276">
        <f>D3544-F3547</f>
        <v>36</v>
      </c>
      <c r="G3548" s="277">
        <f>G3544-G3547</f>
        <v>179820</v>
      </c>
      <c r="N3548" t="str">
        <f t="shared" si="371"/>
        <v>ATK</v>
      </c>
    </row>
    <row r="3549" spans="2:14">
      <c r="B3549" s="496" t="str">
        <f>B3481</f>
        <v>Saldo Akhir 31 Maret 2026</v>
      </c>
      <c r="C3549" s="497"/>
      <c r="D3549" s="497"/>
      <c r="E3549" s="498"/>
      <c r="F3549" s="280">
        <f>SUM(B3552:B3555)</f>
        <v>22</v>
      </c>
      <c r="G3549" s="281">
        <f>SUM(D3552:E3555)</f>
        <v>109890</v>
      </c>
      <c r="N3549" t="str">
        <f t="shared" si="371"/>
        <v>ATK</v>
      </c>
    </row>
    <row r="3550" spans="2:14">
      <c r="B3550" s="282" t="s">
        <v>465</v>
      </c>
      <c r="C3550" s="283"/>
      <c r="D3550" s="283"/>
      <c r="E3550" s="284"/>
      <c r="F3550" s="285"/>
      <c r="G3550" s="286"/>
      <c r="N3550" t="str">
        <f t="shared" si="371"/>
        <v>ATK</v>
      </c>
    </row>
    <row r="3551" spans="2:14" ht="30">
      <c r="B3551" s="255" t="s">
        <v>22</v>
      </c>
      <c r="C3551" s="254" t="s">
        <v>23</v>
      </c>
      <c r="D3551" s="499" t="s">
        <v>20</v>
      </c>
      <c r="E3551" s="499"/>
      <c r="F3551" s="287"/>
      <c r="G3551" s="288"/>
      <c r="N3551" t="str">
        <f t="shared" si="371"/>
        <v>ATK</v>
      </c>
    </row>
    <row r="3552" spans="2:14">
      <c r="B3552" s="268">
        <f>F3544</f>
        <v>22</v>
      </c>
      <c r="C3552" s="257">
        <v>4995</v>
      </c>
      <c r="D3552" s="500">
        <f>B3552*C3552</f>
        <v>109890</v>
      </c>
      <c r="E3552" s="500"/>
      <c r="F3552" s="285"/>
      <c r="G3552" s="286"/>
      <c r="N3552" t="str">
        <f t="shared" si="371"/>
        <v>ATK</v>
      </c>
    </row>
    <row r="3553" spans="1:14">
      <c r="B3553" s="268"/>
      <c r="C3553" s="289"/>
      <c r="D3553" s="500">
        <f t="shared" ref="D3553:D3555" si="373">B3553*C3553</f>
        <v>0</v>
      </c>
      <c r="E3553" s="500"/>
      <c r="F3553" s="285"/>
      <c r="G3553" s="286"/>
      <c r="N3553" t="str">
        <f t="shared" si="371"/>
        <v>ATK</v>
      </c>
    </row>
    <row r="3554" spans="1:14">
      <c r="B3554" s="268"/>
      <c r="C3554" s="289"/>
      <c r="D3554" s="500">
        <f t="shared" si="373"/>
        <v>0</v>
      </c>
      <c r="E3554" s="500"/>
      <c r="F3554" s="285"/>
      <c r="G3554" s="286"/>
      <c r="N3554" t="str">
        <f t="shared" si="371"/>
        <v>ATK</v>
      </c>
    </row>
    <row r="3555" spans="1:14">
      <c r="B3555" s="268"/>
      <c r="C3555" s="289"/>
      <c r="D3555" s="500">
        <f t="shared" si="373"/>
        <v>0</v>
      </c>
      <c r="E3555" s="500"/>
      <c r="F3555" s="285"/>
      <c r="G3555" s="286"/>
      <c r="N3555" t="str">
        <f t="shared" si="371"/>
        <v>ATK</v>
      </c>
    </row>
    <row r="3556" spans="1:14">
      <c r="B3556" s="501" t="s">
        <v>24</v>
      </c>
      <c r="C3556" s="501"/>
      <c r="D3556" s="501"/>
      <c r="E3556" s="501"/>
      <c r="F3556" s="276">
        <f>F3547+F3548-F3549</f>
        <v>14</v>
      </c>
      <c r="G3556" s="277">
        <f>G3547+G3548-G3549</f>
        <v>69930</v>
      </c>
      <c r="N3556" t="str">
        <f t="shared" si="371"/>
        <v>ATK</v>
      </c>
    </row>
    <row r="3557" spans="1:14">
      <c r="N3557" t="str">
        <f t="shared" si="371"/>
        <v>ATK</v>
      </c>
    </row>
    <row r="3558" spans="1:14">
      <c r="N3558" t="str">
        <f t="shared" si="371"/>
        <v>ATK</v>
      </c>
    </row>
    <row r="3559" spans="1:14">
      <c r="B3559" s="502" t="s">
        <v>0</v>
      </c>
      <c r="C3559" s="502"/>
      <c r="D3559" s="502"/>
      <c r="E3559" s="502"/>
      <c r="F3559" s="502"/>
      <c r="G3559" s="502"/>
      <c r="N3559" t="str">
        <f t="shared" si="371"/>
        <v>ATK</v>
      </c>
    </row>
    <row r="3560" spans="1:14">
      <c r="N3560" t="str">
        <f t="shared" si="371"/>
        <v>ATK</v>
      </c>
    </row>
    <row r="3561" spans="1:14">
      <c r="A3561" s="250">
        <v>101</v>
      </c>
      <c r="B3561" s="252" t="s">
        <v>1</v>
      </c>
      <c r="C3561" s="253" t="str">
        <f>'Rekap Master'!B110</f>
        <v>Kertas NCR Middle</v>
      </c>
      <c r="G3561" s="253"/>
      <c r="N3561" t="s">
        <v>525</v>
      </c>
    </row>
    <row r="3562" spans="1:14">
      <c r="B3562" s="252" t="s">
        <v>48</v>
      </c>
      <c r="C3562" s="308" t="s">
        <v>41</v>
      </c>
      <c r="G3562" s="253"/>
      <c r="N3562" t="str">
        <f t="shared" ref="N3562:N3603" si="374">N3561</f>
        <v>Kertas</v>
      </c>
    </row>
    <row r="3563" spans="1:14">
      <c r="G3563" s="253"/>
      <c r="N3563" t="str">
        <f t="shared" si="374"/>
        <v>Kertas</v>
      </c>
    </row>
    <row r="3564" spans="1:14" ht="15" customHeight="1">
      <c r="B3564" s="499" t="s">
        <v>5</v>
      </c>
      <c r="C3564" s="487" t="s">
        <v>6</v>
      </c>
      <c r="D3564" s="489" t="s">
        <v>7</v>
      </c>
      <c r="E3564" s="490"/>
      <c r="F3564" s="491"/>
      <c r="G3564" s="492" t="s">
        <v>8</v>
      </c>
      <c r="N3564" t="str">
        <f t="shared" si="374"/>
        <v>Kertas</v>
      </c>
    </row>
    <row r="3565" spans="1:14">
      <c r="B3565" s="499"/>
      <c r="C3565" s="488"/>
      <c r="D3565" s="254" t="s">
        <v>9</v>
      </c>
      <c r="E3565" s="254" t="s">
        <v>10</v>
      </c>
      <c r="F3565" s="254" t="s">
        <v>11</v>
      </c>
      <c r="G3565" s="492"/>
      <c r="N3565" t="str">
        <f t="shared" si="374"/>
        <v>Kertas</v>
      </c>
    </row>
    <row r="3566" spans="1:14">
      <c r="B3566" s="267">
        <v>46024</v>
      </c>
      <c r="C3566" s="401">
        <v>75000</v>
      </c>
      <c r="D3566" s="258">
        <v>3</v>
      </c>
      <c r="E3566" s="258"/>
      <c r="F3566" s="258">
        <f>D3566</f>
        <v>3</v>
      </c>
      <c r="G3566" s="257">
        <f>C3566*D3566</f>
        <v>225000</v>
      </c>
      <c r="N3566" t="str">
        <f t="shared" si="374"/>
        <v>Kertas</v>
      </c>
    </row>
    <row r="3567" spans="1:14">
      <c r="B3567" s="428"/>
      <c r="C3567" s="401"/>
      <c r="D3567" s="258"/>
      <c r="E3567" s="258"/>
      <c r="F3567" s="258"/>
      <c r="G3567" s="257">
        <f t="shared" ref="G3567:G3580" si="375">C3567*D3567</f>
        <v>0</v>
      </c>
      <c r="N3567" t="str">
        <f t="shared" si="374"/>
        <v>Kertas</v>
      </c>
    </row>
    <row r="3568" spans="1:14">
      <c r="B3568" s="431"/>
      <c r="C3568" s="257"/>
      <c r="D3568" s="258"/>
      <c r="E3568" s="258"/>
      <c r="F3568" s="258"/>
      <c r="G3568" s="257">
        <f t="shared" si="375"/>
        <v>0</v>
      </c>
      <c r="N3568" t="str">
        <f t="shared" si="374"/>
        <v>Kertas</v>
      </c>
    </row>
    <row r="3569" spans="2:14">
      <c r="B3569" s="431"/>
      <c r="C3569" s="22"/>
      <c r="D3569" s="266"/>
      <c r="E3569" s="268"/>
      <c r="F3569" s="258"/>
      <c r="G3569" s="257">
        <f t="shared" si="375"/>
        <v>0</v>
      </c>
      <c r="N3569" t="str">
        <f t="shared" si="374"/>
        <v>Kertas</v>
      </c>
    </row>
    <row r="3570" spans="2:14">
      <c r="B3570" s="297"/>
      <c r="C3570" s="22"/>
      <c r="D3570" s="266"/>
      <c r="E3570" s="268"/>
      <c r="F3570" s="258"/>
      <c r="G3570" s="257">
        <f t="shared" si="375"/>
        <v>0</v>
      </c>
      <c r="N3570" t="str">
        <f t="shared" si="374"/>
        <v>Kertas</v>
      </c>
    </row>
    <row r="3571" spans="2:14">
      <c r="B3571" s="428"/>
      <c r="C3571" s="401"/>
      <c r="D3571" s="258"/>
      <c r="E3571" s="258"/>
      <c r="F3571" s="258"/>
      <c r="G3571" s="257">
        <f t="shared" si="375"/>
        <v>0</v>
      </c>
      <c r="N3571" t="str">
        <f t="shared" si="374"/>
        <v>Kertas</v>
      </c>
    </row>
    <row r="3572" spans="2:14">
      <c r="B3572" s="297"/>
      <c r="C3572" s="22"/>
      <c r="D3572" s="266"/>
      <c r="E3572" s="268"/>
      <c r="F3572" s="258"/>
      <c r="G3572" s="257">
        <f t="shared" si="375"/>
        <v>0</v>
      </c>
      <c r="N3572" t="str">
        <f t="shared" si="374"/>
        <v>Kertas</v>
      </c>
    </row>
    <row r="3573" spans="2:14">
      <c r="B3573" s="297"/>
      <c r="C3573" s="22"/>
      <c r="D3573" s="266"/>
      <c r="E3573" s="268"/>
      <c r="F3573" s="258"/>
      <c r="G3573" s="257">
        <f t="shared" si="375"/>
        <v>0</v>
      </c>
      <c r="N3573" t="str">
        <f t="shared" si="374"/>
        <v>Kertas</v>
      </c>
    </row>
    <row r="3574" spans="2:14">
      <c r="B3574" s="256"/>
      <c r="C3574" s="257"/>
      <c r="D3574" s="258"/>
      <c r="E3574" s="258"/>
      <c r="F3574" s="258"/>
      <c r="G3574" s="257">
        <f t="shared" si="375"/>
        <v>0</v>
      </c>
      <c r="N3574" t="str">
        <f t="shared" si="374"/>
        <v>Kertas</v>
      </c>
    </row>
    <row r="3575" spans="2:14">
      <c r="B3575" s="256"/>
      <c r="C3575" s="257"/>
      <c r="D3575" s="271"/>
      <c r="E3575" s="258"/>
      <c r="F3575" s="258"/>
      <c r="G3575" s="257">
        <f t="shared" si="375"/>
        <v>0</v>
      </c>
      <c r="N3575" t="str">
        <f t="shared" si="374"/>
        <v>Kertas</v>
      </c>
    </row>
    <row r="3576" spans="2:14">
      <c r="B3576" s="256"/>
      <c r="C3576" s="22"/>
      <c r="D3576" s="266"/>
      <c r="E3576" s="258"/>
      <c r="F3576" s="258"/>
      <c r="G3576" s="257">
        <f t="shared" si="375"/>
        <v>0</v>
      </c>
      <c r="N3576" t="str">
        <f t="shared" si="374"/>
        <v>Kertas</v>
      </c>
    </row>
    <row r="3577" spans="2:14">
      <c r="B3577" s="256"/>
      <c r="C3577" s="22"/>
      <c r="D3577" s="258"/>
      <c r="E3577" s="258"/>
      <c r="F3577" s="258"/>
      <c r="G3577" s="257">
        <f t="shared" si="375"/>
        <v>0</v>
      </c>
      <c r="N3577" t="str">
        <f t="shared" si="374"/>
        <v>Kertas</v>
      </c>
    </row>
    <row r="3578" spans="2:14">
      <c r="B3578" s="256"/>
      <c r="C3578" s="83"/>
      <c r="D3578" s="266"/>
      <c r="E3578" s="268"/>
      <c r="F3578" s="258"/>
      <c r="G3578" s="272">
        <f t="shared" si="375"/>
        <v>0</v>
      </c>
      <c r="N3578" t="str">
        <f t="shared" si="374"/>
        <v>Kertas</v>
      </c>
    </row>
    <row r="3579" spans="2:14">
      <c r="B3579" s="256"/>
      <c r="C3579" s="83"/>
      <c r="D3579" s="266"/>
      <c r="E3579" s="268"/>
      <c r="F3579" s="258"/>
      <c r="G3579" s="272">
        <f t="shared" si="375"/>
        <v>0</v>
      </c>
      <c r="N3579" t="str">
        <f t="shared" si="374"/>
        <v>Kertas</v>
      </c>
    </row>
    <row r="3580" spans="2:14">
      <c r="B3580" s="256"/>
      <c r="C3580" s="83"/>
      <c r="D3580" s="266"/>
      <c r="E3580" s="273"/>
      <c r="F3580" s="258"/>
      <c r="G3580" s="272">
        <f t="shared" si="375"/>
        <v>0</v>
      </c>
      <c r="N3580" t="str">
        <f t="shared" si="374"/>
        <v>Kertas</v>
      </c>
    </row>
    <row r="3581" spans="2:14">
      <c r="B3581" s="256"/>
      <c r="C3581" s="83"/>
      <c r="D3581" s="266"/>
      <c r="E3581" s="273"/>
      <c r="F3581" s="258"/>
      <c r="G3581" s="272"/>
      <c r="N3581" t="str">
        <f t="shared" si="374"/>
        <v>Kertas</v>
      </c>
    </row>
    <row r="3582" spans="2:14">
      <c r="B3582" s="256"/>
      <c r="C3582" s="83"/>
      <c r="D3582" s="266"/>
      <c r="E3582" s="273"/>
      <c r="F3582" s="258"/>
      <c r="G3582" s="272">
        <f>C3582*D3582</f>
        <v>0</v>
      </c>
      <c r="N3582" t="str">
        <f t="shared" si="374"/>
        <v>Kertas</v>
      </c>
    </row>
    <row r="3583" spans="2:14">
      <c r="B3583" s="256"/>
      <c r="C3583" s="83"/>
      <c r="D3583" s="266"/>
      <c r="E3583" s="273"/>
      <c r="F3583" s="258"/>
      <c r="G3583" s="272"/>
      <c r="N3583" t="str">
        <f t="shared" si="374"/>
        <v>Kertas</v>
      </c>
    </row>
    <row r="3584" spans="2:14">
      <c r="B3584" s="256"/>
      <c r="C3584" s="83"/>
      <c r="D3584" s="266"/>
      <c r="E3584" s="273"/>
      <c r="F3584" s="258"/>
      <c r="G3584" s="272"/>
      <c r="N3584" t="str">
        <f t="shared" si="374"/>
        <v>Kertas</v>
      </c>
    </row>
    <row r="3585" spans="2:14">
      <c r="B3585" s="256"/>
      <c r="C3585" s="83"/>
      <c r="D3585" s="266"/>
      <c r="E3585" s="273"/>
      <c r="F3585" s="258"/>
      <c r="G3585" s="272">
        <f>C3585*D3585</f>
        <v>0</v>
      </c>
      <c r="N3585" t="str">
        <f t="shared" si="374"/>
        <v>Kertas</v>
      </c>
    </row>
    <row r="3586" spans="2:14">
      <c r="B3586" s="256"/>
      <c r="C3586" s="83"/>
      <c r="D3586" s="266"/>
      <c r="E3586" s="273"/>
      <c r="F3586" s="258"/>
      <c r="G3586" s="272"/>
      <c r="N3586" t="str">
        <f t="shared" si="374"/>
        <v>Kertas</v>
      </c>
    </row>
    <row r="3587" spans="2:14">
      <c r="B3587" s="256"/>
      <c r="C3587" s="83"/>
      <c r="D3587" s="266"/>
      <c r="E3587" s="273"/>
      <c r="F3587" s="258"/>
      <c r="G3587" s="272">
        <f t="shared" ref="G3587:G3588" si="376">C3587*D3587</f>
        <v>0</v>
      </c>
      <c r="N3587" t="str">
        <f t="shared" si="374"/>
        <v>Kertas</v>
      </c>
    </row>
    <row r="3588" spans="2:14">
      <c r="B3588" s="256"/>
      <c r="C3588" s="83"/>
      <c r="D3588" s="266"/>
      <c r="E3588" s="273"/>
      <c r="F3588" s="258"/>
      <c r="G3588" s="272">
        <f t="shared" si="376"/>
        <v>0</v>
      </c>
      <c r="N3588" t="str">
        <f t="shared" si="374"/>
        <v>Kertas</v>
      </c>
    </row>
    <row r="3589" spans="2:14">
      <c r="B3589" s="493" t="s">
        <v>16</v>
      </c>
      <c r="C3589" s="494"/>
      <c r="D3589" s="276">
        <f>SUM(D3566:D3585)</f>
        <v>3</v>
      </c>
      <c r="E3589" s="276">
        <f>SUM(E3567:E3588)</f>
        <v>0</v>
      </c>
      <c r="F3589" s="276">
        <f>D3589-E3589</f>
        <v>3</v>
      </c>
      <c r="G3589" s="277">
        <f>SUM(G3566:G3580)</f>
        <v>225000</v>
      </c>
      <c r="N3589" t="str">
        <f t="shared" si="374"/>
        <v>Kertas</v>
      </c>
    </row>
    <row r="3590" spans="2:14">
      <c r="B3590" s="493" t="s">
        <v>18</v>
      </c>
      <c r="C3590" s="495"/>
      <c r="D3590" s="495"/>
      <c r="E3590" s="494"/>
      <c r="F3590" s="276" t="s">
        <v>19</v>
      </c>
      <c r="G3590" s="279" t="s">
        <v>20</v>
      </c>
      <c r="N3590" t="str">
        <f t="shared" si="374"/>
        <v>Kertas</v>
      </c>
    </row>
    <row r="3591" spans="2:14">
      <c r="B3591" s="496" t="str">
        <f>B3547</f>
        <v>Saldo Awal 2  Jan 2026</v>
      </c>
      <c r="C3591" s="497"/>
      <c r="D3591" s="497"/>
      <c r="E3591" s="498"/>
      <c r="F3591" s="276">
        <f>D3566</f>
        <v>3</v>
      </c>
      <c r="G3591" s="277">
        <f>G3566</f>
        <v>225000</v>
      </c>
      <c r="N3591" t="str">
        <f t="shared" si="374"/>
        <v>Kertas</v>
      </c>
    </row>
    <row r="3592" spans="2:14">
      <c r="B3592" s="496" t="s">
        <v>518</v>
      </c>
      <c r="C3592" s="497"/>
      <c r="D3592" s="497"/>
      <c r="E3592" s="498"/>
      <c r="F3592" s="276">
        <f>D3589-F3591</f>
        <v>0</v>
      </c>
      <c r="G3592" s="277">
        <f>G3589-G3591</f>
        <v>0</v>
      </c>
      <c r="N3592" t="str">
        <f t="shared" si="374"/>
        <v>Kertas</v>
      </c>
    </row>
    <row r="3593" spans="2:14">
      <c r="B3593" s="496" t="str">
        <f>B3549</f>
        <v>Saldo Akhir 31 Maret 2026</v>
      </c>
      <c r="C3593" s="497"/>
      <c r="D3593" s="497"/>
      <c r="E3593" s="498"/>
      <c r="F3593" s="280">
        <f>SUM(B3596:B3599)</f>
        <v>3</v>
      </c>
      <c r="G3593" s="281">
        <f>SUM(D3596:E3599)</f>
        <v>225000</v>
      </c>
      <c r="N3593" t="str">
        <f t="shared" si="374"/>
        <v>Kertas</v>
      </c>
    </row>
    <row r="3594" spans="2:14">
      <c r="B3594" s="282" t="s">
        <v>465</v>
      </c>
      <c r="C3594" s="283"/>
      <c r="D3594" s="283"/>
      <c r="E3594" s="284"/>
      <c r="F3594" s="285"/>
      <c r="G3594" s="286"/>
      <c r="N3594" t="str">
        <f t="shared" si="374"/>
        <v>Kertas</v>
      </c>
    </row>
    <row r="3595" spans="2:14" ht="30">
      <c r="B3595" s="255" t="s">
        <v>22</v>
      </c>
      <c r="C3595" s="254" t="s">
        <v>23</v>
      </c>
      <c r="D3595" s="499" t="s">
        <v>20</v>
      </c>
      <c r="E3595" s="499"/>
      <c r="F3595" s="287"/>
      <c r="G3595" s="288"/>
      <c r="N3595" t="str">
        <f t="shared" si="374"/>
        <v>Kertas</v>
      </c>
    </row>
    <row r="3596" spans="2:14">
      <c r="B3596" s="268">
        <f>F3589</f>
        <v>3</v>
      </c>
      <c r="C3596" s="401">
        <v>75000</v>
      </c>
      <c r="D3596" s="500">
        <f>B3596*C3596</f>
        <v>225000</v>
      </c>
      <c r="E3596" s="500"/>
      <c r="F3596" s="285"/>
      <c r="G3596" s="286"/>
      <c r="N3596" t="str">
        <f t="shared" si="374"/>
        <v>Kertas</v>
      </c>
    </row>
    <row r="3597" spans="2:14">
      <c r="B3597" s="268"/>
      <c r="C3597" s="81"/>
      <c r="D3597" s="500">
        <f t="shared" ref="D3597:D3599" si="377">B3597*C3597</f>
        <v>0</v>
      </c>
      <c r="E3597" s="500"/>
      <c r="F3597" s="285"/>
      <c r="G3597" s="286"/>
      <c r="N3597" t="str">
        <f t="shared" si="374"/>
        <v>Kertas</v>
      </c>
    </row>
    <row r="3598" spans="2:14">
      <c r="B3598" s="268"/>
      <c r="C3598" s="289"/>
      <c r="D3598" s="500">
        <f t="shared" si="377"/>
        <v>0</v>
      </c>
      <c r="E3598" s="500"/>
      <c r="F3598" s="285"/>
      <c r="G3598" s="286"/>
      <c r="N3598" t="str">
        <f t="shared" si="374"/>
        <v>Kertas</v>
      </c>
    </row>
    <row r="3599" spans="2:14">
      <c r="B3599" s="268"/>
      <c r="C3599" s="289"/>
      <c r="D3599" s="500">
        <f t="shared" si="377"/>
        <v>0</v>
      </c>
      <c r="E3599" s="500"/>
      <c r="F3599" s="285"/>
      <c r="G3599" s="286"/>
      <c r="N3599" t="str">
        <f t="shared" si="374"/>
        <v>Kertas</v>
      </c>
    </row>
    <row r="3600" spans="2:14">
      <c r="B3600" s="501" t="s">
        <v>24</v>
      </c>
      <c r="C3600" s="501"/>
      <c r="D3600" s="501"/>
      <c r="E3600" s="501"/>
      <c r="F3600" s="276">
        <f>F3591+F3592-F3593</f>
        <v>0</v>
      </c>
      <c r="G3600" s="277">
        <f>G3591+G3592-G3593</f>
        <v>0</v>
      </c>
      <c r="N3600" t="str">
        <f t="shared" si="374"/>
        <v>Kertas</v>
      </c>
    </row>
    <row r="3601" spans="1:14">
      <c r="N3601" t="str">
        <f t="shared" si="374"/>
        <v>Kertas</v>
      </c>
    </row>
    <row r="3602" spans="1:14">
      <c r="B3602" s="502" t="s">
        <v>0</v>
      </c>
      <c r="C3602" s="502"/>
      <c r="D3602" s="502"/>
      <c r="E3602" s="502"/>
      <c r="F3602" s="502"/>
      <c r="G3602" s="502"/>
      <c r="N3602" t="str">
        <f t="shared" si="374"/>
        <v>Kertas</v>
      </c>
    </row>
    <row r="3603" spans="1:14">
      <c r="N3603" t="str">
        <f t="shared" si="374"/>
        <v>Kertas</v>
      </c>
    </row>
    <row r="3604" spans="1:14">
      <c r="A3604" s="250">
        <v>102</v>
      </c>
      <c r="B3604" s="252" t="s">
        <v>1</v>
      </c>
      <c r="C3604" s="253" t="str">
        <f>'Rekap Master'!B111</f>
        <v>Kertas NCR  Botom</v>
      </c>
      <c r="G3604" s="253"/>
      <c r="N3604" t="s">
        <v>525</v>
      </c>
    </row>
    <row r="3605" spans="1:14">
      <c r="B3605" s="252" t="s">
        <v>48</v>
      </c>
      <c r="C3605" s="308" t="s">
        <v>41</v>
      </c>
      <c r="G3605" s="253"/>
      <c r="N3605" t="str">
        <f t="shared" ref="N3605:N3647" si="378">N3604</f>
        <v>Kertas</v>
      </c>
    </row>
    <row r="3606" spans="1:14">
      <c r="G3606" s="253"/>
      <c r="N3606" t="str">
        <f t="shared" si="378"/>
        <v>Kertas</v>
      </c>
    </row>
    <row r="3607" spans="1:14">
      <c r="B3607" s="499" t="s">
        <v>5</v>
      </c>
      <c r="C3607" s="487" t="s">
        <v>6</v>
      </c>
      <c r="D3607" s="489" t="s">
        <v>7</v>
      </c>
      <c r="E3607" s="490"/>
      <c r="F3607" s="491"/>
      <c r="G3607" s="492" t="s">
        <v>8</v>
      </c>
      <c r="N3607" t="str">
        <f t="shared" si="378"/>
        <v>Kertas</v>
      </c>
    </row>
    <row r="3608" spans="1:14" ht="15" customHeight="1">
      <c r="B3608" s="499"/>
      <c r="C3608" s="488"/>
      <c r="D3608" s="254" t="s">
        <v>9</v>
      </c>
      <c r="E3608" s="254" t="s">
        <v>10</v>
      </c>
      <c r="F3608" s="254" t="s">
        <v>11</v>
      </c>
      <c r="G3608" s="492"/>
      <c r="N3608" t="str">
        <f t="shared" si="378"/>
        <v>Kertas</v>
      </c>
    </row>
    <row r="3609" spans="1:14">
      <c r="B3609" s="267">
        <v>46024</v>
      </c>
      <c r="C3609" s="401">
        <v>75000</v>
      </c>
      <c r="D3609" s="258">
        <v>3</v>
      </c>
      <c r="E3609" s="258"/>
      <c r="F3609" s="258">
        <f>D3609-E3609</f>
        <v>3</v>
      </c>
      <c r="G3609" s="257">
        <f>C3609*D3609</f>
        <v>225000</v>
      </c>
      <c r="N3609" t="str">
        <f t="shared" si="378"/>
        <v>Kertas</v>
      </c>
    </row>
    <row r="3610" spans="1:14">
      <c r="B3610" s="428"/>
      <c r="C3610" s="401"/>
      <c r="D3610" s="258"/>
      <c r="E3610" s="258"/>
      <c r="F3610" s="258"/>
      <c r="G3610" s="272">
        <f t="shared" ref="G3610:G3632" si="379">C3610*D3610</f>
        <v>0</v>
      </c>
      <c r="N3610" t="str">
        <f t="shared" si="378"/>
        <v>Kertas</v>
      </c>
    </row>
    <row r="3611" spans="1:14">
      <c r="B3611" s="431"/>
      <c r="C3611" s="257"/>
      <c r="D3611" s="258"/>
      <c r="E3611" s="258"/>
      <c r="F3611" s="258"/>
      <c r="G3611" s="272">
        <f t="shared" si="379"/>
        <v>0</v>
      </c>
      <c r="N3611" t="str">
        <f t="shared" si="378"/>
        <v>Kertas</v>
      </c>
    </row>
    <row r="3612" spans="1:14">
      <c r="B3612" s="431"/>
      <c r="C3612" s="22"/>
      <c r="D3612" s="266"/>
      <c r="E3612" s="268"/>
      <c r="F3612" s="258"/>
      <c r="G3612" s="272">
        <f t="shared" si="379"/>
        <v>0</v>
      </c>
      <c r="N3612" t="str">
        <f t="shared" si="378"/>
        <v>Kertas</v>
      </c>
    </row>
    <row r="3613" spans="1:14">
      <c r="B3613" s="297"/>
      <c r="C3613" s="22"/>
      <c r="D3613" s="266"/>
      <c r="E3613" s="268"/>
      <c r="F3613" s="258"/>
      <c r="G3613" s="272">
        <f t="shared" si="379"/>
        <v>0</v>
      </c>
      <c r="N3613" t="str">
        <f t="shared" si="378"/>
        <v>Kertas</v>
      </c>
    </row>
    <row r="3614" spans="1:14">
      <c r="B3614" s="428"/>
      <c r="C3614" s="401"/>
      <c r="D3614" s="258"/>
      <c r="E3614" s="258"/>
      <c r="F3614" s="258"/>
      <c r="G3614" s="272">
        <f t="shared" si="379"/>
        <v>0</v>
      </c>
      <c r="N3614" t="str">
        <f t="shared" si="378"/>
        <v>Kertas</v>
      </c>
    </row>
    <row r="3615" spans="1:14">
      <c r="B3615" s="297"/>
      <c r="C3615" s="22"/>
      <c r="D3615" s="266"/>
      <c r="E3615" s="268"/>
      <c r="F3615" s="258"/>
      <c r="G3615" s="272">
        <f t="shared" si="379"/>
        <v>0</v>
      </c>
      <c r="N3615" t="str">
        <f t="shared" si="378"/>
        <v>Kertas</v>
      </c>
    </row>
    <row r="3616" spans="1:14">
      <c r="B3616" s="297"/>
      <c r="C3616" s="22"/>
      <c r="D3616" s="266"/>
      <c r="E3616" s="268"/>
      <c r="F3616" s="258"/>
      <c r="G3616" s="272">
        <f t="shared" si="379"/>
        <v>0</v>
      </c>
      <c r="N3616" t="str">
        <f t="shared" si="378"/>
        <v>Kertas</v>
      </c>
    </row>
    <row r="3617" spans="2:14">
      <c r="B3617" s="256"/>
      <c r="C3617" s="22"/>
      <c r="D3617" s="266"/>
      <c r="E3617" s="268"/>
      <c r="F3617" s="258"/>
      <c r="G3617" s="272">
        <f t="shared" si="379"/>
        <v>0</v>
      </c>
      <c r="N3617" t="str">
        <f t="shared" si="378"/>
        <v>Kertas</v>
      </c>
    </row>
    <row r="3618" spans="2:14">
      <c r="B3618" s="256"/>
      <c r="C3618" s="257"/>
      <c r="D3618" s="258"/>
      <c r="E3618" s="258"/>
      <c r="F3618" s="258"/>
      <c r="G3618" s="272">
        <f t="shared" si="379"/>
        <v>0</v>
      </c>
      <c r="N3618" t="str">
        <f t="shared" si="378"/>
        <v>Kertas</v>
      </c>
    </row>
    <row r="3619" spans="2:14">
      <c r="B3619" s="256"/>
      <c r="C3619" s="257"/>
      <c r="D3619" s="271"/>
      <c r="E3619" s="258"/>
      <c r="F3619" s="258"/>
      <c r="G3619" s="272">
        <f t="shared" si="379"/>
        <v>0</v>
      </c>
      <c r="N3619" t="str">
        <f t="shared" si="378"/>
        <v>Kertas</v>
      </c>
    </row>
    <row r="3620" spans="2:14">
      <c r="B3620" s="256"/>
      <c r="C3620" s="22"/>
      <c r="D3620" s="258"/>
      <c r="E3620" s="258"/>
      <c r="F3620" s="258"/>
      <c r="G3620" s="272">
        <f t="shared" si="379"/>
        <v>0</v>
      </c>
      <c r="N3620" t="str">
        <f t="shared" si="378"/>
        <v>Kertas</v>
      </c>
    </row>
    <row r="3621" spans="2:14">
      <c r="B3621" s="256"/>
      <c r="C3621" s="81"/>
      <c r="D3621" s="266"/>
      <c r="E3621" s="268"/>
      <c r="F3621" s="258"/>
      <c r="G3621" s="272">
        <f t="shared" si="379"/>
        <v>0</v>
      </c>
      <c r="N3621" t="str">
        <f t="shared" si="378"/>
        <v>Kertas</v>
      </c>
    </row>
    <row r="3622" spans="2:14">
      <c r="B3622" s="256"/>
      <c r="C3622" s="81"/>
      <c r="D3622" s="266"/>
      <c r="E3622" s="268"/>
      <c r="F3622" s="258"/>
      <c r="G3622" s="272"/>
      <c r="N3622" t="str">
        <f t="shared" si="378"/>
        <v>Kertas</v>
      </c>
    </row>
    <row r="3623" spans="2:14">
      <c r="B3623" s="256"/>
      <c r="C3623" s="81"/>
      <c r="D3623" s="266"/>
      <c r="E3623" s="268"/>
      <c r="F3623" s="258"/>
      <c r="G3623" s="272">
        <f t="shared" si="379"/>
        <v>0</v>
      </c>
      <c r="N3623" t="str">
        <f t="shared" si="378"/>
        <v>Kertas</v>
      </c>
    </row>
    <row r="3624" spans="2:14">
      <c r="B3624" s="256"/>
      <c r="C3624" s="81"/>
      <c r="D3624" s="266"/>
      <c r="E3624" s="268"/>
      <c r="F3624" s="258"/>
      <c r="G3624" s="272"/>
      <c r="N3624" t="str">
        <f t="shared" si="378"/>
        <v>Kertas</v>
      </c>
    </row>
    <row r="3625" spans="2:14">
      <c r="B3625" s="256"/>
      <c r="C3625" s="81"/>
      <c r="D3625" s="266"/>
      <c r="E3625" s="268"/>
      <c r="F3625" s="258"/>
      <c r="G3625" s="272"/>
      <c r="N3625" t="str">
        <f t="shared" si="378"/>
        <v>Kertas</v>
      </c>
    </row>
    <row r="3626" spans="2:14">
      <c r="B3626" s="256"/>
      <c r="C3626" s="81"/>
      <c r="D3626" s="266"/>
      <c r="E3626" s="273"/>
      <c r="F3626" s="258"/>
      <c r="G3626" s="272">
        <f t="shared" si="379"/>
        <v>0</v>
      </c>
      <c r="N3626" t="str">
        <f t="shared" si="378"/>
        <v>Kertas</v>
      </c>
    </row>
    <row r="3627" spans="2:14">
      <c r="B3627" s="256"/>
      <c r="C3627" s="81"/>
      <c r="D3627" s="266"/>
      <c r="E3627" s="273"/>
      <c r="F3627" s="258"/>
      <c r="G3627" s="272"/>
      <c r="N3627" t="str">
        <f t="shared" si="378"/>
        <v>Kertas</v>
      </c>
    </row>
    <row r="3628" spans="2:14">
      <c r="B3628" s="256"/>
      <c r="C3628" s="81"/>
      <c r="D3628" s="266"/>
      <c r="E3628" s="273"/>
      <c r="F3628" s="258"/>
      <c r="G3628" s="272"/>
      <c r="N3628" t="str">
        <f t="shared" si="378"/>
        <v>Kertas</v>
      </c>
    </row>
    <row r="3629" spans="2:14">
      <c r="B3629" s="256"/>
      <c r="C3629" s="81"/>
      <c r="D3629" s="266"/>
      <c r="E3629" s="273"/>
      <c r="F3629" s="258"/>
      <c r="G3629" s="272">
        <f t="shared" si="379"/>
        <v>0</v>
      </c>
      <c r="N3629" t="str">
        <f t="shared" si="378"/>
        <v>Kertas</v>
      </c>
    </row>
    <row r="3630" spans="2:14">
      <c r="B3630" s="256"/>
      <c r="C3630" s="81"/>
      <c r="D3630" s="266"/>
      <c r="E3630" s="273"/>
      <c r="F3630" s="258"/>
      <c r="G3630" s="272">
        <f t="shared" si="379"/>
        <v>0</v>
      </c>
      <c r="N3630" t="str">
        <f t="shared" si="378"/>
        <v>Kertas</v>
      </c>
    </row>
    <row r="3631" spans="2:14">
      <c r="B3631" s="256"/>
      <c r="C3631" s="81"/>
      <c r="D3631" s="266"/>
      <c r="E3631" s="273"/>
      <c r="F3631" s="258"/>
      <c r="G3631" s="272">
        <f t="shared" si="379"/>
        <v>0</v>
      </c>
      <c r="N3631" t="str">
        <f t="shared" si="378"/>
        <v>Kertas</v>
      </c>
    </row>
    <row r="3632" spans="2:14">
      <c r="B3632" s="256"/>
      <c r="C3632" s="81"/>
      <c r="D3632" s="266"/>
      <c r="E3632" s="273"/>
      <c r="F3632" s="258"/>
      <c r="G3632" s="272">
        <f t="shared" si="379"/>
        <v>0</v>
      </c>
      <c r="N3632" t="str">
        <f t="shared" si="378"/>
        <v>Kertas</v>
      </c>
    </row>
    <row r="3633" spans="1:14">
      <c r="B3633" s="493" t="s">
        <v>16</v>
      </c>
      <c r="C3633" s="494"/>
      <c r="D3633" s="276">
        <f>SUM(D3609:D3632)</f>
        <v>3</v>
      </c>
      <c r="E3633" s="276">
        <f>SUM(E3610:E3632)</f>
        <v>0</v>
      </c>
      <c r="F3633" s="276">
        <f>D3633-E3633</f>
        <v>3</v>
      </c>
      <c r="G3633" s="277">
        <f>SUM(G3609:G3629)</f>
        <v>225000</v>
      </c>
      <c r="N3633" t="str">
        <f t="shared" si="378"/>
        <v>Kertas</v>
      </c>
    </row>
    <row r="3634" spans="1:14">
      <c r="B3634" s="493" t="s">
        <v>18</v>
      </c>
      <c r="C3634" s="495"/>
      <c r="D3634" s="495"/>
      <c r="E3634" s="494"/>
      <c r="F3634" s="276" t="s">
        <v>19</v>
      </c>
      <c r="G3634" s="279" t="s">
        <v>20</v>
      </c>
      <c r="N3634" t="str">
        <f t="shared" si="378"/>
        <v>Kertas</v>
      </c>
    </row>
    <row r="3635" spans="1:14">
      <c r="B3635" s="496" t="str">
        <f>B3591</f>
        <v>Saldo Awal 2  Jan 2026</v>
      </c>
      <c r="C3635" s="497"/>
      <c r="D3635" s="497"/>
      <c r="E3635" s="498"/>
      <c r="F3635" s="276">
        <f>D3609</f>
        <v>3</v>
      </c>
      <c r="G3635" s="277">
        <f>G3609</f>
        <v>225000</v>
      </c>
      <c r="N3635" t="str">
        <f t="shared" si="378"/>
        <v>Kertas</v>
      </c>
    </row>
    <row r="3636" spans="1:14">
      <c r="B3636" s="496" t="s">
        <v>518</v>
      </c>
      <c r="C3636" s="497"/>
      <c r="D3636" s="497"/>
      <c r="E3636" s="498"/>
      <c r="F3636" s="276">
        <f>D3633-F3635</f>
        <v>0</v>
      </c>
      <c r="G3636" s="277">
        <f>G3633-G3635</f>
        <v>0</v>
      </c>
      <c r="N3636" t="str">
        <f t="shared" si="378"/>
        <v>Kertas</v>
      </c>
    </row>
    <row r="3637" spans="1:14">
      <c r="B3637" s="496" t="str">
        <f>B3593</f>
        <v>Saldo Akhir 31 Maret 2026</v>
      </c>
      <c r="C3637" s="497"/>
      <c r="D3637" s="497"/>
      <c r="E3637" s="498"/>
      <c r="F3637" s="280">
        <f>SUM(B3640:B3643)</f>
        <v>3</v>
      </c>
      <c r="G3637" s="281">
        <f>SUM(D3640:E3643)</f>
        <v>225000</v>
      </c>
      <c r="N3637" t="str">
        <f t="shared" si="378"/>
        <v>Kertas</v>
      </c>
    </row>
    <row r="3638" spans="1:14">
      <c r="B3638" s="282" t="s">
        <v>465</v>
      </c>
      <c r="C3638" s="283"/>
      <c r="D3638" s="283"/>
      <c r="E3638" s="284"/>
      <c r="F3638" s="285"/>
      <c r="G3638" s="286"/>
      <c r="N3638" t="str">
        <f t="shared" si="378"/>
        <v>Kertas</v>
      </c>
    </row>
    <row r="3639" spans="1:14" ht="30">
      <c r="B3639" s="255" t="s">
        <v>22</v>
      </c>
      <c r="C3639" s="254" t="s">
        <v>23</v>
      </c>
      <c r="D3639" s="499" t="s">
        <v>20</v>
      </c>
      <c r="E3639" s="499"/>
      <c r="F3639" s="287"/>
      <c r="G3639" s="288"/>
      <c r="N3639" t="str">
        <f t="shared" si="378"/>
        <v>Kertas</v>
      </c>
    </row>
    <row r="3640" spans="1:14">
      <c r="B3640" s="268">
        <f>F3633</f>
        <v>3</v>
      </c>
      <c r="C3640" s="81">
        <v>75000</v>
      </c>
      <c r="D3640" s="500">
        <f>B3640*C3640</f>
        <v>225000</v>
      </c>
      <c r="E3640" s="500"/>
      <c r="F3640" s="285"/>
      <c r="G3640" s="286"/>
      <c r="N3640" t="str">
        <f t="shared" si="378"/>
        <v>Kertas</v>
      </c>
    </row>
    <row r="3641" spans="1:14">
      <c r="B3641" s="268"/>
      <c r="C3641" s="289"/>
      <c r="D3641" s="500">
        <f t="shared" ref="D3641:D3643" si="380">B3641*C3641</f>
        <v>0</v>
      </c>
      <c r="E3641" s="500"/>
      <c r="F3641" s="285"/>
      <c r="G3641" s="286"/>
      <c r="N3641" t="str">
        <f t="shared" si="378"/>
        <v>Kertas</v>
      </c>
    </row>
    <row r="3642" spans="1:14">
      <c r="B3642" s="268"/>
      <c r="C3642" s="289"/>
      <c r="D3642" s="500">
        <f t="shared" si="380"/>
        <v>0</v>
      </c>
      <c r="E3642" s="500"/>
      <c r="F3642" s="285"/>
      <c r="G3642" s="286"/>
      <c r="N3642" t="str">
        <f t="shared" si="378"/>
        <v>Kertas</v>
      </c>
    </row>
    <row r="3643" spans="1:14">
      <c r="B3643" s="268"/>
      <c r="C3643" s="289"/>
      <c r="D3643" s="500">
        <f t="shared" si="380"/>
        <v>0</v>
      </c>
      <c r="E3643" s="500"/>
      <c r="F3643" s="285"/>
      <c r="G3643" s="286"/>
      <c r="N3643" t="str">
        <f t="shared" si="378"/>
        <v>Kertas</v>
      </c>
    </row>
    <row r="3644" spans="1:14">
      <c r="B3644" s="501" t="s">
        <v>24</v>
      </c>
      <c r="C3644" s="501"/>
      <c r="D3644" s="501"/>
      <c r="E3644" s="501"/>
      <c r="F3644" s="276">
        <f>F3635+F3636-F3637</f>
        <v>0</v>
      </c>
      <c r="G3644" s="277">
        <f>G3635+G3636-G3637</f>
        <v>0</v>
      </c>
      <c r="N3644" t="str">
        <f t="shared" si="378"/>
        <v>Kertas</v>
      </c>
    </row>
    <row r="3645" spans="1:14">
      <c r="N3645" t="str">
        <f t="shared" si="378"/>
        <v>Kertas</v>
      </c>
    </row>
    <row r="3646" spans="1:14">
      <c r="B3646" s="502" t="s">
        <v>0</v>
      </c>
      <c r="C3646" s="502"/>
      <c r="D3646" s="502"/>
      <c r="E3646" s="502"/>
      <c r="F3646" s="502"/>
      <c r="G3646" s="502"/>
      <c r="N3646" t="str">
        <f t="shared" si="378"/>
        <v>Kertas</v>
      </c>
    </row>
    <row r="3647" spans="1:14">
      <c r="N3647" t="str">
        <f t="shared" si="378"/>
        <v>Kertas</v>
      </c>
    </row>
    <row r="3648" spans="1:14">
      <c r="A3648" s="250">
        <v>103</v>
      </c>
      <c r="B3648" s="252" t="s">
        <v>1</v>
      </c>
      <c r="C3648" s="253" t="str">
        <f>April!B21</f>
        <v>Kertas HVS 70 gsm A4 warna</v>
      </c>
      <c r="G3648" s="253"/>
      <c r="N3648" t="s">
        <v>525</v>
      </c>
    </row>
    <row r="3649" spans="2:14">
      <c r="B3649" s="252" t="s">
        <v>48</v>
      </c>
      <c r="C3649" s="308" t="s">
        <v>41</v>
      </c>
      <c r="G3649" s="253"/>
      <c r="N3649" t="str">
        <f t="shared" ref="N3649:N3686" si="381">N3648</f>
        <v>Kertas</v>
      </c>
    </row>
    <row r="3650" spans="2:14">
      <c r="G3650" s="253"/>
      <c r="N3650" t="str">
        <f t="shared" si="381"/>
        <v>Kertas</v>
      </c>
    </row>
    <row r="3651" spans="2:14">
      <c r="B3651" s="499" t="s">
        <v>5</v>
      </c>
      <c r="C3651" s="487" t="s">
        <v>6</v>
      </c>
      <c r="D3651" s="489" t="s">
        <v>7</v>
      </c>
      <c r="E3651" s="490"/>
      <c r="F3651" s="491"/>
      <c r="G3651" s="492" t="s">
        <v>8</v>
      </c>
      <c r="N3651" t="str">
        <f t="shared" si="381"/>
        <v>Kertas</v>
      </c>
    </row>
    <row r="3652" spans="2:14">
      <c r="B3652" s="499"/>
      <c r="C3652" s="488"/>
      <c r="D3652" s="254" t="s">
        <v>9</v>
      </c>
      <c r="E3652" s="254" t="s">
        <v>10</v>
      </c>
      <c r="F3652" s="254" t="s">
        <v>11</v>
      </c>
      <c r="G3652" s="492"/>
      <c r="N3652" t="str">
        <f t="shared" si="381"/>
        <v>Kertas</v>
      </c>
    </row>
    <row r="3653" spans="2:14">
      <c r="B3653" s="267">
        <v>45659</v>
      </c>
      <c r="C3653" s="257">
        <v>70000</v>
      </c>
      <c r="D3653" s="258">
        <v>2</v>
      </c>
      <c r="E3653" s="258"/>
      <c r="F3653" s="258"/>
      <c r="G3653" s="257">
        <f>C3653*D3653</f>
        <v>140000</v>
      </c>
      <c r="N3653" t="str">
        <f t="shared" si="381"/>
        <v>Kertas</v>
      </c>
    </row>
    <row r="3654" spans="2:14">
      <c r="B3654" s="428"/>
      <c r="C3654" s="401"/>
      <c r="D3654" s="258"/>
      <c r="E3654" s="258"/>
      <c r="F3654" s="258"/>
      <c r="G3654" s="272">
        <f t="shared" ref="G3654:G3655" si="382">C3654*D3654</f>
        <v>0</v>
      </c>
      <c r="N3654" t="str">
        <f t="shared" si="381"/>
        <v>Kertas</v>
      </c>
    </row>
    <row r="3655" spans="2:14">
      <c r="B3655" s="256"/>
      <c r="C3655" s="257"/>
      <c r="D3655" s="258"/>
      <c r="E3655" s="258"/>
      <c r="F3655" s="258"/>
      <c r="G3655" s="272">
        <f t="shared" si="382"/>
        <v>0</v>
      </c>
      <c r="N3655" t="str">
        <f t="shared" si="381"/>
        <v>Kertas</v>
      </c>
    </row>
    <row r="3656" spans="2:14">
      <c r="B3656" s="256"/>
      <c r="C3656" s="257"/>
      <c r="D3656" s="258"/>
      <c r="E3656" s="258"/>
      <c r="F3656" s="258"/>
      <c r="G3656" s="272"/>
      <c r="N3656" t="str">
        <f t="shared" si="381"/>
        <v>Kertas</v>
      </c>
    </row>
    <row r="3657" spans="2:14">
      <c r="B3657" s="256"/>
      <c r="C3657" s="257"/>
      <c r="D3657" s="271"/>
      <c r="E3657" s="258"/>
      <c r="F3657" s="258"/>
      <c r="G3657" s="272">
        <f t="shared" ref="G3657" si="383">C3657*D3657</f>
        <v>0</v>
      </c>
      <c r="N3657" t="str">
        <f t="shared" si="381"/>
        <v>Kertas</v>
      </c>
    </row>
    <row r="3658" spans="2:14">
      <c r="B3658" s="256"/>
      <c r="C3658" s="81"/>
      <c r="D3658" s="266"/>
      <c r="E3658" s="268"/>
      <c r="F3658" s="258"/>
      <c r="G3658" s="272"/>
      <c r="N3658" t="str">
        <f t="shared" si="381"/>
        <v>Kertas</v>
      </c>
    </row>
    <row r="3659" spans="2:14">
      <c r="B3659" s="256"/>
      <c r="C3659" s="81"/>
      <c r="D3659" s="266"/>
      <c r="E3659" s="268"/>
      <c r="F3659" s="258"/>
      <c r="G3659" s="272"/>
      <c r="N3659" t="str">
        <f t="shared" si="381"/>
        <v>Kertas</v>
      </c>
    </row>
    <row r="3660" spans="2:14">
      <c r="B3660" s="256"/>
      <c r="C3660" s="81"/>
      <c r="D3660" s="266"/>
      <c r="E3660" s="268"/>
      <c r="F3660" s="258"/>
      <c r="G3660" s="272">
        <f t="shared" ref="G3660" si="384">C3660*D3660</f>
        <v>0</v>
      </c>
      <c r="N3660" t="str">
        <f t="shared" si="381"/>
        <v>Kertas</v>
      </c>
    </row>
    <row r="3661" spans="2:14">
      <c r="B3661" s="256"/>
      <c r="C3661" s="81"/>
      <c r="D3661" s="266"/>
      <c r="E3661" s="268"/>
      <c r="F3661" s="258"/>
      <c r="G3661" s="272"/>
      <c r="N3661" t="str">
        <f t="shared" si="381"/>
        <v>Kertas</v>
      </c>
    </row>
    <row r="3662" spans="2:14">
      <c r="B3662" s="256"/>
      <c r="C3662" s="81"/>
      <c r="D3662" s="266"/>
      <c r="E3662" s="268"/>
      <c r="F3662" s="258"/>
      <c r="G3662" s="272"/>
      <c r="N3662" t="str">
        <f t="shared" si="381"/>
        <v>Kertas</v>
      </c>
    </row>
    <row r="3663" spans="2:14">
      <c r="B3663" s="256"/>
      <c r="C3663" s="81"/>
      <c r="D3663" s="266"/>
      <c r="E3663" s="273"/>
      <c r="F3663" s="258"/>
      <c r="G3663" s="272">
        <f t="shared" ref="G3663" si="385">C3663*D3663</f>
        <v>0</v>
      </c>
      <c r="N3663" t="str">
        <f t="shared" si="381"/>
        <v>Kertas</v>
      </c>
    </row>
    <row r="3664" spans="2:14">
      <c r="B3664" s="256"/>
      <c r="C3664" s="81"/>
      <c r="D3664" s="266"/>
      <c r="E3664" s="273"/>
      <c r="F3664" s="258"/>
      <c r="G3664" s="272"/>
      <c r="N3664" t="str">
        <f t="shared" si="381"/>
        <v>Kertas</v>
      </c>
    </row>
    <row r="3665" spans="2:14">
      <c r="B3665" s="256"/>
      <c r="C3665" s="81"/>
      <c r="D3665" s="266"/>
      <c r="E3665" s="273"/>
      <c r="F3665" s="258"/>
      <c r="G3665" s="272"/>
      <c r="N3665" t="str">
        <f t="shared" si="381"/>
        <v>Kertas</v>
      </c>
    </row>
    <row r="3666" spans="2:14">
      <c r="B3666" s="256"/>
      <c r="C3666" s="81"/>
      <c r="D3666" s="266"/>
      <c r="E3666" s="273"/>
      <c r="F3666" s="258"/>
      <c r="G3666" s="272">
        <f t="shared" ref="G3666:G3669" si="386">C3666*D3666</f>
        <v>0</v>
      </c>
      <c r="N3666" t="str">
        <f t="shared" si="381"/>
        <v>Kertas</v>
      </c>
    </row>
    <row r="3667" spans="2:14">
      <c r="B3667" s="256"/>
      <c r="C3667" s="81"/>
      <c r="D3667" s="266"/>
      <c r="E3667" s="273"/>
      <c r="F3667" s="258"/>
      <c r="G3667" s="272">
        <f t="shared" si="386"/>
        <v>0</v>
      </c>
      <c r="N3667" t="str">
        <f t="shared" si="381"/>
        <v>Kertas</v>
      </c>
    </row>
    <row r="3668" spans="2:14">
      <c r="B3668" s="256"/>
      <c r="C3668" s="81"/>
      <c r="D3668" s="266"/>
      <c r="E3668" s="273"/>
      <c r="F3668" s="258"/>
      <c r="G3668" s="272">
        <f t="shared" si="386"/>
        <v>0</v>
      </c>
      <c r="N3668" t="str">
        <f t="shared" si="381"/>
        <v>Kertas</v>
      </c>
    </row>
    <row r="3669" spans="2:14">
      <c r="B3669" s="256"/>
      <c r="C3669" s="81"/>
      <c r="D3669" s="266"/>
      <c r="E3669" s="273"/>
      <c r="F3669" s="258"/>
      <c r="G3669" s="272">
        <f t="shared" si="386"/>
        <v>0</v>
      </c>
      <c r="N3669" t="str">
        <f t="shared" si="381"/>
        <v>Kertas</v>
      </c>
    </row>
    <row r="3670" spans="2:14">
      <c r="B3670" s="493" t="s">
        <v>16</v>
      </c>
      <c r="C3670" s="494"/>
      <c r="D3670" s="276">
        <f>SUM(D3653:D3669)</f>
        <v>2</v>
      </c>
      <c r="E3670" s="276">
        <f>SUM(E3654:E3669)</f>
        <v>0</v>
      </c>
      <c r="F3670" s="276">
        <f>D3670-E3670</f>
        <v>2</v>
      </c>
      <c r="G3670" s="277">
        <f>SUM(G3654:G3669)</f>
        <v>0</v>
      </c>
      <c r="N3670" t="str">
        <f t="shared" si="381"/>
        <v>Kertas</v>
      </c>
    </row>
    <row r="3671" spans="2:14">
      <c r="B3671" s="493" t="s">
        <v>18</v>
      </c>
      <c r="C3671" s="495"/>
      <c r="D3671" s="495"/>
      <c r="E3671" s="494"/>
      <c r="F3671" s="276" t="s">
        <v>19</v>
      </c>
      <c r="G3671" s="279" t="s">
        <v>20</v>
      </c>
      <c r="N3671" t="str">
        <f t="shared" si="381"/>
        <v>Kertas</v>
      </c>
    </row>
    <row r="3672" spans="2:14">
      <c r="B3672" s="496" t="str">
        <f>B3635</f>
        <v>Saldo Awal 2  Jan 2026</v>
      </c>
      <c r="C3672" s="497"/>
      <c r="D3672" s="497"/>
      <c r="E3672" s="498"/>
      <c r="F3672" s="276">
        <f>D3653</f>
        <v>2</v>
      </c>
      <c r="G3672" s="277">
        <f>G3653</f>
        <v>140000</v>
      </c>
      <c r="N3672" t="str">
        <f t="shared" si="381"/>
        <v>Kertas</v>
      </c>
    </row>
    <row r="3673" spans="2:14">
      <c r="B3673" s="496" t="s">
        <v>317</v>
      </c>
      <c r="C3673" s="497"/>
      <c r="D3673" s="497"/>
      <c r="E3673" s="498"/>
      <c r="F3673" s="276">
        <f>D3670-F3672</f>
        <v>0</v>
      </c>
      <c r="G3673" s="277"/>
      <c r="N3673" t="str">
        <f t="shared" si="381"/>
        <v>Kertas</v>
      </c>
    </row>
    <row r="3674" spans="2:14">
      <c r="B3674" s="496" t="str">
        <f>B3637</f>
        <v>Saldo Akhir 31 Maret 2026</v>
      </c>
      <c r="C3674" s="497"/>
      <c r="D3674" s="497"/>
      <c r="E3674" s="498"/>
      <c r="F3674" s="280">
        <f>SUM(B3677:B3680)</f>
        <v>2</v>
      </c>
      <c r="G3674" s="281">
        <f>SUM(D3677:E3680)</f>
        <v>140000</v>
      </c>
      <c r="N3674" t="str">
        <f t="shared" si="381"/>
        <v>Kertas</v>
      </c>
    </row>
    <row r="3675" spans="2:14">
      <c r="B3675" s="282" t="s">
        <v>465</v>
      </c>
      <c r="C3675" s="283"/>
      <c r="D3675" s="283"/>
      <c r="E3675" s="284"/>
      <c r="F3675" s="285"/>
      <c r="G3675" s="286"/>
      <c r="N3675" t="str">
        <f t="shared" si="381"/>
        <v>Kertas</v>
      </c>
    </row>
    <row r="3676" spans="2:14" ht="30">
      <c r="B3676" s="255" t="s">
        <v>22</v>
      </c>
      <c r="C3676" s="254" t="s">
        <v>23</v>
      </c>
      <c r="D3676" s="499" t="s">
        <v>20</v>
      </c>
      <c r="E3676" s="499"/>
      <c r="F3676" s="287"/>
      <c r="G3676" s="288"/>
      <c r="N3676" t="str">
        <f t="shared" si="381"/>
        <v>Kertas</v>
      </c>
    </row>
    <row r="3677" spans="2:14">
      <c r="B3677" s="268">
        <f>F3670</f>
        <v>2</v>
      </c>
      <c r="C3677" s="257">
        <v>70000</v>
      </c>
      <c r="D3677" s="500">
        <f>B3677*C3677</f>
        <v>140000</v>
      </c>
      <c r="E3677" s="500"/>
      <c r="F3677" s="285"/>
      <c r="G3677" s="286"/>
      <c r="N3677" t="str">
        <f t="shared" si="381"/>
        <v>Kertas</v>
      </c>
    </row>
    <row r="3678" spans="2:14">
      <c r="B3678" s="268"/>
      <c r="C3678" s="289"/>
      <c r="D3678" s="500">
        <f t="shared" ref="D3678:D3680" si="387">B3678*C3678</f>
        <v>0</v>
      </c>
      <c r="E3678" s="500"/>
      <c r="F3678" s="285"/>
      <c r="G3678" s="286"/>
      <c r="N3678" t="str">
        <f t="shared" si="381"/>
        <v>Kertas</v>
      </c>
    </row>
    <row r="3679" spans="2:14">
      <c r="B3679" s="268"/>
      <c r="C3679" s="289"/>
      <c r="D3679" s="500">
        <f t="shared" si="387"/>
        <v>0</v>
      </c>
      <c r="E3679" s="500"/>
      <c r="F3679" s="285"/>
      <c r="G3679" s="286"/>
      <c r="N3679" t="str">
        <f t="shared" si="381"/>
        <v>Kertas</v>
      </c>
    </row>
    <row r="3680" spans="2:14">
      <c r="B3680" s="268"/>
      <c r="C3680" s="289"/>
      <c r="D3680" s="500">
        <f t="shared" si="387"/>
        <v>0</v>
      </c>
      <c r="E3680" s="500"/>
      <c r="F3680" s="285"/>
      <c r="G3680" s="286"/>
      <c r="N3680" t="str">
        <f t="shared" si="381"/>
        <v>Kertas</v>
      </c>
    </row>
    <row r="3681" spans="1:14">
      <c r="B3681" s="501" t="s">
        <v>24</v>
      </c>
      <c r="C3681" s="501"/>
      <c r="D3681" s="501"/>
      <c r="E3681" s="501"/>
      <c r="F3681" s="276">
        <f>F3672+F3673-F3674</f>
        <v>0</v>
      </c>
      <c r="G3681" s="277">
        <f>G3672+G3673-G3674</f>
        <v>0</v>
      </c>
      <c r="N3681" t="str">
        <f t="shared" si="381"/>
        <v>Kertas</v>
      </c>
    </row>
    <row r="3682" spans="1:14">
      <c r="N3682" t="str">
        <f t="shared" si="381"/>
        <v>Kertas</v>
      </c>
    </row>
    <row r="3683" spans="1:14">
      <c r="N3683" t="str">
        <f t="shared" si="381"/>
        <v>Kertas</v>
      </c>
    </row>
    <row r="3684" spans="1:14">
      <c r="N3684" t="str">
        <f t="shared" si="381"/>
        <v>Kertas</v>
      </c>
    </row>
    <row r="3685" spans="1:14">
      <c r="B3685" s="502" t="s">
        <v>0</v>
      </c>
      <c r="C3685" s="502"/>
      <c r="D3685" s="502"/>
      <c r="E3685" s="502"/>
      <c r="F3685" s="502"/>
      <c r="G3685" s="502"/>
      <c r="N3685" t="str">
        <f t="shared" si="381"/>
        <v>Kertas</v>
      </c>
    </row>
    <row r="3686" spans="1:14">
      <c r="N3686" t="str">
        <f t="shared" si="381"/>
        <v>Kertas</v>
      </c>
    </row>
    <row r="3687" spans="1:14">
      <c r="A3687" s="250">
        <v>104</v>
      </c>
      <c r="B3687" s="252" t="s">
        <v>1</v>
      </c>
      <c r="C3687" s="253" t="e">
        <f>#REF!</f>
        <v>#REF!</v>
      </c>
      <c r="G3687" s="253"/>
      <c r="N3687" t="s">
        <v>524</v>
      </c>
    </row>
    <row r="3688" spans="1:14">
      <c r="B3688" s="252" t="s">
        <v>48</v>
      </c>
      <c r="C3688" s="308" t="s">
        <v>27</v>
      </c>
      <c r="G3688" s="253"/>
      <c r="N3688" t="str">
        <f t="shared" ref="N3688:N3732" si="388">N3687</f>
        <v>ATK</v>
      </c>
    </row>
    <row r="3689" spans="1:14">
      <c r="G3689" s="253"/>
      <c r="N3689" t="str">
        <f t="shared" si="388"/>
        <v>ATK</v>
      </c>
    </row>
    <row r="3690" spans="1:14">
      <c r="B3690" s="499" t="s">
        <v>5</v>
      </c>
      <c r="C3690" s="487" t="s">
        <v>6</v>
      </c>
      <c r="D3690" s="489" t="s">
        <v>7</v>
      </c>
      <c r="E3690" s="490"/>
      <c r="F3690" s="491"/>
      <c r="G3690" s="492" t="s">
        <v>8</v>
      </c>
      <c r="N3690" t="str">
        <f t="shared" si="388"/>
        <v>ATK</v>
      </c>
    </row>
    <row r="3691" spans="1:14">
      <c r="B3691" s="499"/>
      <c r="C3691" s="488"/>
      <c r="D3691" s="254" t="s">
        <v>9</v>
      </c>
      <c r="E3691" s="254" t="s">
        <v>10</v>
      </c>
      <c r="F3691" s="254" t="s">
        <v>11</v>
      </c>
      <c r="G3691" s="492"/>
      <c r="N3691" t="str">
        <f t="shared" si="388"/>
        <v>ATK</v>
      </c>
    </row>
    <row r="3692" spans="1:14">
      <c r="B3692" s="267">
        <v>46024</v>
      </c>
      <c r="C3692" s="401">
        <v>16650</v>
      </c>
      <c r="D3692" s="258">
        <v>2</v>
      </c>
      <c r="E3692" s="258"/>
      <c r="F3692" s="258"/>
      <c r="G3692" s="257">
        <f>C3692*D3692</f>
        <v>33300</v>
      </c>
      <c r="N3692" t="str">
        <f t="shared" si="388"/>
        <v>ATK</v>
      </c>
    </row>
    <row r="3693" spans="1:14">
      <c r="B3693" s="436"/>
      <c r="C3693" s="401"/>
      <c r="D3693" s="258"/>
      <c r="E3693" s="258"/>
      <c r="F3693" s="258"/>
      <c r="G3693" s="272">
        <f t="shared" ref="G3693:G3694" si="389">C3693*D3693</f>
        <v>0</v>
      </c>
      <c r="N3693" t="str">
        <f t="shared" si="388"/>
        <v>ATK</v>
      </c>
    </row>
    <row r="3694" spans="1:14">
      <c r="B3694" s="256"/>
      <c r="C3694" s="257"/>
      <c r="D3694" s="258"/>
      <c r="E3694" s="258"/>
      <c r="F3694" s="258"/>
      <c r="G3694" s="272">
        <f t="shared" si="389"/>
        <v>0</v>
      </c>
      <c r="N3694" t="str">
        <f t="shared" si="388"/>
        <v>ATK</v>
      </c>
    </row>
    <row r="3695" spans="1:14">
      <c r="B3695" s="256"/>
      <c r="C3695" s="257"/>
      <c r="D3695" s="258"/>
      <c r="E3695" s="258"/>
      <c r="F3695" s="258"/>
      <c r="G3695" s="272"/>
      <c r="N3695" t="str">
        <f t="shared" si="388"/>
        <v>ATK</v>
      </c>
    </row>
    <row r="3696" spans="1:14">
      <c r="B3696" s="256"/>
      <c r="C3696" s="257"/>
      <c r="D3696" s="271"/>
      <c r="E3696" s="258"/>
      <c r="F3696" s="258"/>
      <c r="G3696" s="272">
        <f t="shared" ref="G3696" si="390">C3696*D3696</f>
        <v>0</v>
      </c>
      <c r="N3696" t="str">
        <f t="shared" si="388"/>
        <v>ATK</v>
      </c>
    </row>
    <row r="3697" spans="2:14">
      <c r="B3697" s="256"/>
      <c r="C3697" s="81"/>
      <c r="D3697" s="266"/>
      <c r="E3697" s="268"/>
      <c r="F3697" s="258"/>
      <c r="G3697" s="272"/>
      <c r="N3697" t="str">
        <f t="shared" si="388"/>
        <v>ATK</v>
      </c>
    </row>
    <row r="3698" spans="2:14">
      <c r="B3698" s="256"/>
      <c r="C3698" s="81"/>
      <c r="D3698" s="266"/>
      <c r="E3698" s="268"/>
      <c r="F3698" s="258"/>
      <c r="G3698" s="272"/>
      <c r="N3698" t="str">
        <f t="shared" si="388"/>
        <v>ATK</v>
      </c>
    </row>
    <row r="3699" spans="2:14">
      <c r="B3699" s="256"/>
      <c r="C3699" s="81"/>
      <c r="D3699" s="266"/>
      <c r="E3699" s="268"/>
      <c r="F3699" s="258"/>
      <c r="G3699" s="272">
        <f t="shared" ref="G3699" si="391">C3699*D3699</f>
        <v>0</v>
      </c>
      <c r="N3699" t="str">
        <f t="shared" si="388"/>
        <v>ATK</v>
      </c>
    </row>
    <row r="3700" spans="2:14">
      <c r="B3700" s="256"/>
      <c r="C3700" s="81"/>
      <c r="D3700" s="266"/>
      <c r="E3700" s="268"/>
      <c r="F3700" s="258"/>
      <c r="G3700" s="272"/>
      <c r="N3700" t="str">
        <f t="shared" si="388"/>
        <v>ATK</v>
      </c>
    </row>
    <row r="3701" spans="2:14">
      <c r="B3701" s="256"/>
      <c r="C3701" s="81"/>
      <c r="D3701" s="266"/>
      <c r="E3701" s="268"/>
      <c r="F3701" s="258"/>
      <c r="G3701" s="272"/>
      <c r="N3701" t="str">
        <f t="shared" si="388"/>
        <v>ATK</v>
      </c>
    </row>
    <row r="3702" spans="2:14">
      <c r="B3702" s="256"/>
      <c r="C3702" s="81"/>
      <c r="D3702" s="266"/>
      <c r="E3702" s="273"/>
      <c r="F3702" s="258"/>
      <c r="G3702" s="272">
        <f t="shared" ref="G3702" si="392">C3702*D3702</f>
        <v>0</v>
      </c>
      <c r="N3702" t="str">
        <f t="shared" si="388"/>
        <v>ATK</v>
      </c>
    </row>
    <row r="3703" spans="2:14">
      <c r="B3703" s="256"/>
      <c r="C3703" s="81"/>
      <c r="D3703" s="266"/>
      <c r="E3703" s="273"/>
      <c r="F3703" s="258"/>
      <c r="G3703" s="272"/>
      <c r="N3703" t="str">
        <f t="shared" si="388"/>
        <v>ATK</v>
      </c>
    </row>
    <row r="3704" spans="2:14">
      <c r="B3704" s="256"/>
      <c r="C3704" s="81"/>
      <c r="D3704" s="266"/>
      <c r="E3704" s="273"/>
      <c r="F3704" s="258"/>
      <c r="G3704" s="272"/>
      <c r="N3704" t="str">
        <f t="shared" si="388"/>
        <v>ATK</v>
      </c>
    </row>
    <row r="3705" spans="2:14">
      <c r="B3705" s="256"/>
      <c r="C3705" s="81"/>
      <c r="D3705" s="266"/>
      <c r="E3705" s="273"/>
      <c r="F3705" s="258"/>
      <c r="G3705" s="272">
        <f t="shared" ref="G3705:G3708" si="393">C3705*D3705</f>
        <v>0</v>
      </c>
      <c r="N3705" t="str">
        <f t="shared" si="388"/>
        <v>ATK</v>
      </c>
    </row>
    <row r="3706" spans="2:14">
      <c r="B3706" s="256"/>
      <c r="C3706" s="81"/>
      <c r="D3706" s="266"/>
      <c r="E3706" s="273"/>
      <c r="F3706" s="258"/>
      <c r="G3706" s="272">
        <f t="shared" si="393"/>
        <v>0</v>
      </c>
      <c r="N3706" t="str">
        <f t="shared" si="388"/>
        <v>ATK</v>
      </c>
    </row>
    <row r="3707" spans="2:14">
      <c r="B3707" s="256"/>
      <c r="C3707" s="81"/>
      <c r="D3707" s="266"/>
      <c r="E3707" s="273"/>
      <c r="F3707" s="258"/>
      <c r="G3707" s="272">
        <f t="shared" si="393"/>
        <v>0</v>
      </c>
      <c r="N3707" t="str">
        <f t="shared" si="388"/>
        <v>ATK</v>
      </c>
    </row>
    <row r="3708" spans="2:14">
      <c r="B3708" s="256"/>
      <c r="C3708" s="81"/>
      <c r="D3708" s="266"/>
      <c r="E3708" s="273"/>
      <c r="F3708" s="258"/>
      <c r="G3708" s="272">
        <f t="shared" si="393"/>
        <v>0</v>
      </c>
      <c r="N3708" t="str">
        <f t="shared" si="388"/>
        <v>ATK</v>
      </c>
    </row>
    <row r="3709" spans="2:14">
      <c r="B3709" s="493" t="s">
        <v>16</v>
      </c>
      <c r="C3709" s="494"/>
      <c r="D3709" s="276">
        <f>SUM(D3692:D3708)</f>
        <v>2</v>
      </c>
      <c r="E3709" s="276">
        <f>SUM(E3693:E3708)</f>
        <v>0</v>
      </c>
      <c r="F3709" s="276">
        <f>D3709-E3709</f>
        <v>2</v>
      </c>
      <c r="G3709" s="277">
        <f>SUM(G3693:G3708)</f>
        <v>0</v>
      </c>
      <c r="N3709" t="str">
        <f t="shared" si="388"/>
        <v>ATK</v>
      </c>
    </row>
    <row r="3710" spans="2:14">
      <c r="B3710" s="493" t="s">
        <v>18</v>
      </c>
      <c r="C3710" s="495"/>
      <c r="D3710" s="495"/>
      <c r="E3710" s="494"/>
      <c r="F3710" s="276" t="s">
        <v>19</v>
      </c>
      <c r="G3710" s="279" t="s">
        <v>20</v>
      </c>
      <c r="N3710" t="str">
        <f t="shared" si="388"/>
        <v>ATK</v>
      </c>
    </row>
    <row r="3711" spans="2:14">
      <c r="B3711" s="496" t="str">
        <f>B3672</f>
        <v>Saldo Awal 2  Jan 2026</v>
      </c>
      <c r="C3711" s="497"/>
      <c r="D3711" s="497"/>
      <c r="E3711" s="498"/>
      <c r="F3711" s="276">
        <f>D3692</f>
        <v>2</v>
      </c>
      <c r="G3711" s="277">
        <f>G3692</f>
        <v>33300</v>
      </c>
      <c r="N3711" t="str">
        <f t="shared" si="388"/>
        <v>ATK</v>
      </c>
    </row>
    <row r="3712" spans="2:14">
      <c r="B3712" s="496" t="s">
        <v>518</v>
      </c>
      <c r="C3712" s="497"/>
      <c r="D3712" s="497"/>
      <c r="E3712" s="498"/>
      <c r="F3712" s="276">
        <f>D3709-F3711</f>
        <v>0</v>
      </c>
      <c r="G3712" s="277"/>
      <c r="N3712" t="str">
        <f t="shared" si="388"/>
        <v>ATK</v>
      </c>
    </row>
    <row r="3713" spans="2:14">
      <c r="B3713" s="496" t="str">
        <f>B3674</f>
        <v>Saldo Akhir 31 Maret 2026</v>
      </c>
      <c r="C3713" s="497"/>
      <c r="D3713" s="497"/>
      <c r="E3713" s="498"/>
      <c r="F3713" s="280">
        <f>SUM(B3716:B3719)</f>
        <v>2</v>
      </c>
      <c r="G3713" s="281">
        <f>SUM(D3716:E3719)</f>
        <v>33300</v>
      </c>
      <c r="N3713" t="str">
        <f t="shared" si="388"/>
        <v>ATK</v>
      </c>
    </row>
    <row r="3714" spans="2:14">
      <c r="B3714" s="282" t="s">
        <v>465</v>
      </c>
      <c r="C3714" s="283"/>
      <c r="D3714" s="283"/>
      <c r="E3714" s="284"/>
      <c r="F3714" s="285"/>
      <c r="G3714" s="286"/>
      <c r="N3714" t="str">
        <f t="shared" si="388"/>
        <v>ATK</v>
      </c>
    </row>
    <row r="3715" spans="2:14" ht="30">
      <c r="B3715" s="255" t="s">
        <v>22</v>
      </c>
      <c r="C3715" s="254" t="s">
        <v>23</v>
      </c>
      <c r="D3715" s="499" t="s">
        <v>20</v>
      </c>
      <c r="E3715" s="499"/>
      <c r="F3715" s="287"/>
      <c r="G3715" s="288"/>
      <c r="N3715" t="str">
        <f t="shared" si="388"/>
        <v>ATK</v>
      </c>
    </row>
    <row r="3716" spans="2:14">
      <c r="B3716" s="268">
        <f>F3709</f>
        <v>2</v>
      </c>
      <c r="C3716" s="401">
        <v>16650</v>
      </c>
      <c r="D3716" s="500">
        <f>B3716*C3716</f>
        <v>33300</v>
      </c>
      <c r="E3716" s="500"/>
      <c r="F3716" s="285"/>
      <c r="G3716" s="286"/>
      <c r="N3716" t="str">
        <f t="shared" si="388"/>
        <v>ATK</v>
      </c>
    </row>
    <row r="3717" spans="2:14">
      <c r="B3717" s="268"/>
      <c r="C3717" s="289"/>
      <c r="D3717" s="500">
        <f t="shared" ref="D3717:D3719" si="394">B3717*C3717</f>
        <v>0</v>
      </c>
      <c r="E3717" s="500"/>
      <c r="F3717" s="285"/>
      <c r="G3717" s="286"/>
      <c r="N3717" t="str">
        <f t="shared" si="388"/>
        <v>ATK</v>
      </c>
    </row>
    <row r="3718" spans="2:14">
      <c r="B3718" s="268"/>
      <c r="C3718" s="289"/>
      <c r="D3718" s="500">
        <f t="shared" si="394"/>
        <v>0</v>
      </c>
      <c r="E3718" s="500"/>
      <c r="F3718" s="285"/>
      <c r="G3718" s="286"/>
      <c r="N3718" t="str">
        <f t="shared" si="388"/>
        <v>ATK</v>
      </c>
    </row>
    <row r="3719" spans="2:14">
      <c r="B3719" s="268"/>
      <c r="C3719" s="289"/>
      <c r="D3719" s="500">
        <f t="shared" si="394"/>
        <v>0</v>
      </c>
      <c r="E3719" s="500"/>
      <c r="F3719" s="285"/>
      <c r="G3719" s="286"/>
      <c r="N3719" t="str">
        <f t="shared" si="388"/>
        <v>ATK</v>
      </c>
    </row>
    <row r="3720" spans="2:14">
      <c r="B3720" s="501" t="s">
        <v>24</v>
      </c>
      <c r="C3720" s="501"/>
      <c r="D3720" s="501"/>
      <c r="E3720" s="501"/>
      <c r="F3720" s="276">
        <f>F3711+F3712-F3713</f>
        <v>0</v>
      </c>
      <c r="G3720" s="277">
        <f>G3711+G3712-G3713</f>
        <v>0</v>
      </c>
      <c r="N3720" t="str">
        <f t="shared" si="388"/>
        <v>ATK</v>
      </c>
    </row>
    <row r="3721" spans="2:14">
      <c r="N3721" t="str">
        <f t="shared" si="388"/>
        <v>ATK</v>
      </c>
    </row>
    <row r="3722" spans="2:14">
      <c r="N3722" t="str">
        <f t="shared" si="388"/>
        <v>ATK</v>
      </c>
    </row>
    <row r="3723" spans="2:14">
      <c r="N3723" t="str">
        <f t="shared" si="388"/>
        <v>ATK</v>
      </c>
    </row>
    <row r="3724" spans="2:14">
      <c r="N3724" t="str">
        <f t="shared" si="388"/>
        <v>ATK</v>
      </c>
    </row>
    <row r="3725" spans="2:14">
      <c r="N3725" t="str">
        <f t="shared" si="388"/>
        <v>ATK</v>
      </c>
    </row>
    <row r="3726" spans="2:14">
      <c r="N3726" t="str">
        <f t="shared" si="388"/>
        <v>ATK</v>
      </c>
    </row>
    <row r="3727" spans="2:14">
      <c r="N3727" t="str">
        <f t="shared" si="388"/>
        <v>ATK</v>
      </c>
    </row>
    <row r="3728" spans="2:14">
      <c r="N3728" t="str">
        <f t="shared" si="388"/>
        <v>ATK</v>
      </c>
    </row>
    <row r="3729" spans="1:14">
      <c r="N3729" t="str">
        <f t="shared" si="388"/>
        <v>ATK</v>
      </c>
    </row>
    <row r="3730" spans="1:14">
      <c r="N3730" t="str">
        <f t="shared" si="388"/>
        <v>ATK</v>
      </c>
    </row>
    <row r="3731" spans="1:14">
      <c r="B3731" s="502" t="s">
        <v>0</v>
      </c>
      <c r="C3731" s="502"/>
      <c r="D3731" s="502"/>
      <c r="E3731" s="502"/>
      <c r="F3731" s="502"/>
      <c r="G3731" s="502"/>
      <c r="N3731" t="str">
        <f t="shared" si="388"/>
        <v>ATK</v>
      </c>
    </row>
    <row r="3732" spans="1:14">
      <c r="N3732" t="str">
        <f t="shared" si="388"/>
        <v>ATK</v>
      </c>
    </row>
    <row r="3733" spans="1:14">
      <c r="A3733" s="250">
        <v>105</v>
      </c>
      <c r="B3733" s="252" t="s">
        <v>1</v>
      </c>
      <c r="C3733" s="253" t="e">
        <f>#REF!</f>
        <v>#REF!</v>
      </c>
      <c r="G3733" s="253"/>
      <c r="N3733" t="s">
        <v>524</v>
      </c>
    </row>
    <row r="3734" spans="1:14">
      <c r="B3734" s="252" t="s">
        <v>48</v>
      </c>
      <c r="C3734" s="308" t="s">
        <v>147</v>
      </c>
      <c r="G3734" s="253"/>
      <c r="N3734" t="s">
        <v>524</v>
      </c>
    </row>
    <row r="3735" spans="1:14">
      <c r="G3735" s="253"/>
      <c r="N3735" t="str">
        <f t="shared" ref="N3735:N3773" si="395">N3734</f>
        <v>ATK</v>
      </c>
    </row>
    <row r="3736" spans="1:14">
      <c r="B3736" s="499" t="s">
        <v>5</v>
      </c>
      <c r="C3736" s="487" t="s">
        <v>6</v>
      </c>
      <c r="D3736" s="489" t="s">
        <v>7</v>
      </c>
      <c r="E3736" s="490"/>
      <c r="F3736" s="491"/>
      <c r="G3736" s="492" t="s">
        <v>8</v>
      </c>
      <c r="N3736" t="str">
        <f t="shared" si="395"/>
        <v>ATK</v>
      </c>
    </row>
    <row r="3737" spans="1:14">
      <c r="B3737" s="499"/>
      <c r="C3737" s="488"/>
      <c r="D3737" s="254" t="s">
        <v>9</v>
      </c>
      <c r="E3737" s="254" t="s">
        <v>10</v>
      </c>
      <c r="F3737" s="254" t="s">
        <v>11</v>
      </c>
      <c r="G3737" s="492"/>
      <c r="N3737" t="str">
        <f t="shared" si="395"/>
        <v>ATK</v>
      </c>
    </row>
    <row r="3738" spans="1:14">
      <c r="B3738" s="267">
        <v>46024</v>
      </c>
      <c r="C3738" s="401">
        <v>14130</v>
      </c>
      <c r="D3738" s="258">
        <v>3</v>
      </c>
      <c r="E3738" s="258"/>
      <c r="F3738" s="258"/>
      <c r="G3738" s="257">
        <f>C3738*D3738</f>
        <v>42390</v>
      </c>
      <c r="N3738" t="str">
        <f t="shared" si="395"/>
        <v>ATK</v>
      </c>
    </row>
    <row r="3739" spans="1:14">
      <c r="B3739" s="436"/>
      <c r="C3739" s="401"/>
      <c r="D3739" s="258"/>
      <c r="E3739" s="258"/>
      <c r="F3739" s="258"/>
      <c r="G3739" s="272">
        <f t="shared" ref="G3739:G3740" si="396">C3739*D3739</f>
        <v>0</v>
      </c>
      <c r="N3739" t="str">
        <f t="shared" si="395"/>
        <v>ATK</v>
      </c>
    </row>
    <row r="3740" spans="1:14">
      <c r="B3740" s="297"/>
      <c r="C3740" s="257"/>
      <c r="D3740" s="258"/>
      <c r="E3740" s="258"/>
      <c r="F3740" s="258"/>
      <c r="G3740" s="272">
        <f t="shared" si="396"/>
        <v>0</v>
      </c>
      <c r="N3740" t="str">
        <f t="shared" si="395"/>
        <v>ATK</v>
      </c>
    </row>
    <row r="3741" spans="1:14">
      <c r="B3741" s="297"/>
      <c r="C3741" s="257"/>
      <c r="D3741" s="258"/>
      <c r="E3741" s="258"/>
      <c r="F3741" s="258"/>
      <c r="G3741" s="272"/>
      <c r="N3741" t="str">
        <f t="shared" si="395"/>
        <v>ATK</v>
      </c>
    </row>
    <row r="3742" spans="1:14">
      <c r="B3742" s="297"/>
      <c r="C3742" s="257"/>
      <c r="D3742" s="271"/>
      <c r="E3742" s="258"/>
      <c r="F3742" s="258"/>
      <c r="G3742" s="272">
        <f t="shared" ref="G3742" si="397">C3742*D3742</f>
        <v>0</v>
      </c>
      <c r="N3742" t="str">
        <f t="shared" si="395"/>
        <v>ATK</v>
      </c>
    </row>
    <row r="3743" spans="1:14">
      <c r="B3743" s="297"/>
      <c r="C3743" s="81"/>
      <c r="D3743" s="266"/>
      <c r="E3743" s="268"/>
      <c r="F3743" s="258"/>
      <c r="G3743" s="272"/>
      <c r="N3743" t="str">
        <f t="shared" si="395"/>
        <v>ATK</v>
      </c>
    </row>
    <row r="3744" spans="1:14">
      <c r="B3744" s="256"/>
      <c r="C3744" s="81"/>
      <c r="D3744" s="266"/>
      <c r="E3744" s="268"/>
      <c r="F3744" s="258"/>
      <c r="G3744" s="272"/>
      <c r="N3744" t="str">
        <f t="shared" si="395"/>
        <v>ATK</v>
      </c>
    </row>
    <row r="3745" spans="2:14">
      <c r="B3745" s="256"/>
      <c r="C3745" s="81"/>
      <c r="D3745" s="266"/>
      <c r="E3745" s="268"/>
      <c r="F3745" s="258"/>
      <c r="G3745" s="272">
        <f t="shared" ref="G3745" si="398">C3745*D3745</f>
        <v>0</v>
      </c>
      <c r="N3745" t="str">
        <f t="shared" si="395"/>
        <v>ATK</v>
      </c>
    </row>
    <row r="3746" spans="2:14">
      <c r="B3746" s="256"/>
      <c r="C3746" s="81"/>
      <c r="D3746" s="266"/>
      <c r="E3746" s="268"/>
      <c r="F3746" s="258"/>
      <c r="G3746" s="272"/>
      <c r="N3746" t="str">
        <f t="shared" si="395"/>
        <v>ATK</v>
      </c>
    </row>
    <row r="3747" spans="2:14">
      <c r="B3747" s="256"/>
      <c r="C3747" s="81"/>
      <c r="D3747" s="266"/>
      <c r="E3747" s="268"/>
      <c r="F3747" s="258"/>
      <c r="G3747" s="272"/>
      <c r="N3747" t="str">
        <f t="shared" si="395"/>
        <v>ATK</v>
      </c>
    </row>
    <row r="3748" spans="2:14">
      <c r="B3748" s="256"/>
      <c r="C3748" s="81"/>
      <c r="D3748" s="266"/>
      <c r="E3748" s="273"/>
      <c r="F3748" s="258"/>
      <c r="G3748" s="272">
        <f t="shared" ref="G3748" si="399">C3748*D3748</f>
        <v>0</v>
      </c>
      <c r="N3748" t="str">
        <f t="shared" si="395"/>
        <v>ATK</v>
      </c>
    </row>
    <row r="3749" spans="2:14">
      <c r="B3749" s="256"/>
      <c r="C3749" s="81"/>
      <c r="D3749" s="266"/>
      <c r="E3749" s="273"/>
      <c r="F3749" s="258"/>
      <c r="G3749" s="272"/>
      <c r="N3749" t="str">
        <f t="shared" si="395"/>
        <v>ATK</v>
      </c>
    </row>
    <row r="3750" spans="2:14">
      <c r="B3750" s="256"/>
      <c r="C3750" s="81"/>
      <c r="D3750" s="266"/>
      <c r="E3750" s="273"/>
      <c r="F3750" s="258"/>
      <c r="G3750" s="272"/>
      <c r="N3750" t="str">
        <f t="shared" si="395"/>
        <v>ATK</v>
      </c>
    </row>
    <row r="3751" spans="2:14">
      <c r="B3751" s="256"/>
      <c r="C3751" s="81"/>
      <c r="D3751" s="266"/>
      <c r="E3751" s="273"/>
      <c r="F3751" s="258"/>
      <c r="G3751" s="272">
        <f t="shared" ref="G3751:G3754" si="400">C3751*D3751</f>
        <v>0</v>
      </c>
      <c r="N3751" t="str">
        <f t="shared" si="395"/>
        <v>ATK</v>
      </c>
    </row>
    <row r="3752" spans="2:14">
      <c r="B3752" s="256"/>
      <c r="C3752" s="81"/>
      <c r="D3752" s="266"/>
      <c r="E3752" s="273"/>
      <c r="F3752" s="258"/>
      <c r="G3752" s="272">
        <f t="shared" si="400"/>
        <v>0</v>
      </c>
      <c r="N3752" t="str">
        <f t="shared" si="395"/>
        <v>ATK</v>
      </c>
    </row>
    <row r="3753" spans="2:14">
      <c r="B3753" s="256"/>
      <c r="C3753" s="81"/>
      <c r="D3753" s="266"/>
      <c r="E3753" s="273"/>
      <c r="F3753" s="258"/>
      <c r="G3753" s="272">
        <f t="shared" si="400"/>
        <v>0</v>
      </c>
      <c r="N3753" t="str">
        <f t="shared" si="395"/>
        <v>ATK</v>
      </c>
    </row>
    <row r="3754" spans="2:14">
      <c r="B3754" s="256"/>
      <c r="C3754" s="81"/>
      <c r="D3754" s="266"/>
      <c r="E3754" s="273"/>
      <c r="F3754" s="258"/>
      <c r="G3754" s="272">
        <f t="shared" si="400"/>
        <v>0</v>
      </c>
      <c r="N3754" t="str">
        <f t="shared" si="395"/>
        <v>ATK</v>
      </c>
    </row>
    <row r="3755" spans="2:14">
      <c r="B3755" s="493" t="s">
        <v>16</v>
      </c>
      <c r="C3755" s="494"/>
      <c r="D3755" s="276">
        <f>SUM(D3738:D3754)</f>
        <v>3</v>
      </c>
      <c r="E3755" s="276">
        <f>SUM(E3739:E3754)</f>
        <v>0</v>
      </c>
      <c r="F3755" s="276">
        <f>D3755-E3755</f>
        <v>3</v>
      </c>
      <c r="G3755" s="277">
        <f>SUM(G3739:G3754)</f>
        <v>0</v>
      </c>
      <c r="N3755" t="str">
        <f t="shared" si="395"/>
        <v>ATK</v>
      </c>
    </row>
    <row r="3756" spans="2:14">
      <c r="B3756" s="493" t="s">
        <v>18</v>
      </c>
      <c r="C3756" s="495"/>
      <c r="D3756" s="495"/>
      <c r="E3756" s="494"/>
      <c r="F3756" s="276" t="s">
        <v>19</v>
      </c>
      <c r="G3756" s="279" t="s">
        <v>20</v>
      </c>
      <c r="N3756" t="str">
        <f t="shared" si="395"/>
        <v>ATK</v>
      </c>
    </row>
    <row r="3757" spans="2:14">
      <c r="B3757" s="496" t="str">
        <f>B3711</f>
        <v>Saldo Awal 2  Jan 2026</v>
      </c>
      <c r="C3757" s="497"/>
      <c r="D3757" s="497"/>
      <c r="E3757" s="498"/>
      <c r="F3757" s="276">
        <f>D3738</f>
        <v>3</v>
      </c>
      <c r="G3757" s="277">
        <f>G3738</f>
        <v>42390</v>
      </c>
      <c r="N3757" t="str">
        <f t="shared" si="395"/>
        <v>ATK</v>
      </c>
    </row>
    <row r="3758" spans="2:14">
      <c r="B3758" s="496" t="s">
        <v>518</v>
      </c>
      <c r="C3758" s="497"/>
      <c r="D3758" s="497"/>
      <c r="E3758" s="498"/>
      <c r="F3758" s="276">
        <f>D3755-F3757</f>
        <v>0</v>
      </c>
      <c r="G3758" s="277"/>
      <c r="N3758" t="str">
        <f t="shared" si="395"/>
        <v>ATK</v>
      </c>
    </row>
    <row r="3759" spans="2:14">
      <c r="B3759" s="496" t="str">
        <f>B3713</f>
        <v>Saldo Akhir 31 Maret 2026</v>
      </c>
      <c r="C3759" s="497"/>
      <c r="D3759" s="497"/>
      <c r="E3759" s="498"/>
      <c r="F3759" s="280">
        <f>SUM(B3762:B3765)</f>
        <v>3</v>
      </c>
      <c r="G3759" s="281">
        <f>SUM(D3762:E3765)</f>
        <v>42390</v>
      </c>
      <c r="N3759" t="str">
        <f t="shared" si="395"/>
        <v>ATK</v>
      </c>
    </row>
    <row r="3760" spans="2:14">
      <c r="B3760" s="282" t="s">
        <v>465</v>
      </c>
      <c r="C3760" s="283"/>
      <c r="D3760" s="283"/>
      <c r="E3760" s="284"/>
      <c r="F3760" s="285"/>
      <c r="G3760" s="286"/>
      <c r="N3760" t="str">
        <f t="shared" si="395"/>
        <v>ATK</v>
      </c>
    </row>
    <row r="3761" spans="1:14" ht="30">
      <c r="B3761" s="255" t="s">
        <v>22</v>
      </c>
      <c r="C3761" s="254" t="s">
        <v>23</v>
      </c>
      <c r="D3761" s="499" t="s">
        <v>20</v>
      </c>
      <c r="E3761" s="499"/>
      <c r="F3761" s="287"/>
      <c r="G3761" s="288"/>
      <c r="N3761" t="str">
        <f t="shared" si="395"/>
        <v>ATK</v>
      </c>
    </row>
    <row r="3762" spans="1:14">
      <c r="B3762" s="268">
        <f>F3755</f>
        <v>3</v>
      </c>
      <c r="C3762" s="401">
        <v>14130</v>
      </c>
      <c r="D3762" s="500">
        <f>B3762*C3762</f>
        <v>42390</v>
      </c>
      <c r="E3762" s="500"/>
      <c r="F3762" s="285"/>
      <c r="G3762" s="286"/>
      <c r="N3762" t="str">
        <f t="shared" si="395"/>
        <v>ATK</v>
      </c>
    </row>
    <row r="3763" spans="1:14">
      <c r="B3763" s="268"/>
      <c r="C3763" s="289"/>
      <c r="D3763" s="500">
        <f t="shared" ref="D3763:D3765" si="401">B3763*C3763</f>
        <v>0</v>
      </c>
      <c r="E3763" s="500"/>
      <c r="F3763" s="285"/>
      <c r="G3763" s="286"/>
      <c r="N3763" t="str">
        <f t="shared" si="395"/>
        <v>ATK</v>
      </c>
    </row>
    <row r="3764" spans="1:14">
      <c r="B3764" s="268"/>
      <c r="C3764" s="289"/>
      <c r="D3764" s="500">
        <f t="shared" si="401"/>
        <v>0</v>
      </c>
      <c r="E3764" s="500"/>
      <c r="F3764" s="285"/>
      <c r="G3764" s="286"/>
      <c r="N3764" t="str">
        <f t="shared" si="395"/>
        <v>ATK</v>
      </c>
    </row>
    <row r="3765" spans="1:14">
      <c r="B3765" s="268"/>
      <c r="C3765" s="289"/>
      <c r="D3765" s="500">
        <f t="shared" si="401"/>
        <v>0</v>
      </c>
      <c r="E3765" s="500"/>
      <c r="F3765" s="285"/>
      <c r="G3765" s="286"/>
      <c r="N3765" t="str">
        <f t="shared" si="395"/>
        <v>ATK</v>
      </c>
    </row>
    <row r="3766" spans="1:14">
      <c r="B3766" s="501" t="s">
        <v>24</v>
      </c>
      <c r="C3766" s="501"/>
      <c r="D3766" s="501"/>
      <c r="E3766" s="501"/>
      <c r="F3766" s="276">
        <f>F3757+F3758-F3759</f>
        <v>0</v>
      </c>
      <c r="G3766" s="277">
        <f>G3757+G3758-G3759</f>
        <v>0</v>
      </c>
      <c r="N3766" t="str">
        <f t="shared" si="395"/>
        <v>ATK</v>
      </c>
    </row>
    <row r="3767" spans="1:14">
      <c r="N3767" t="str">
        <f t="shared" si="395"/>
        <v>ATK</v>
      </c>
    </row>
    <row r="3768" spans="1:14">
      <c r="N3768" t="str">
        <f t="shared" si="395"/>
        <v>ATK</v>
      </c>
    </row>
    <row r="3769" spans="1:14">
      <c r="N3769" t="str">
        <f t="shared" si="395"/>
        <v>ATK</v>
      </c>
    </row>
    <row r="3770" spans="1:14">
      <c r="N3770" t="str">
        <f t="shared" si="395"/>
        <v>ATK</v>
      </c>
    </row>
    <row r="3771" spans="1:14">
      <c r="N3771" t="str">
        <f t="shared" si="395"/>
        <v>ATK</v>
      </c>
    </row>
    <row r="3772" spans="1:14">
      <c r="B3772" s="502" t="s">
        <v>0</v>
      </c>
      <c r="C3772" s="502"/>
      <c r="D3772" s="502"/>
      <c r="E3772" s="502"/>
      <c r="F3772" s="502"/>
      <c r="G3772" s="502"/>
      <c r="N3772" t="str">
        <f t="shared" si="395"/>
        <v>ATK</v>
      </c>
    </row>
    <row r="3773" spans="1:14">
      <c r="N3773" t="str">
        <f t="shared" si="395"/>
        <v>ATK</v>
      </c>
    </row>
    <row r="3774" spans="1:14">
      <c r="A3774" s="250">
        <v>101</v>
      </c>
      <c r="B3774" s="252" t="s">
        <v>1</v>
      </c>
      <c r="C3774" s="253" t="e">
        <f>#REF!</f>
        <v>#REF!</v>
      </c>
      <c r="G3774" s="253"/>
      <c r="N3774" t="s">
        <v>524</v>
      </c>
    </row>
    <row r="3775" spans="1:14">
      <c r="B3775" s="252" t="s">
        <v>48</v>
      </c>
      <c r="C3775" s="308" t="s">
        <v>27</v>
      </c>
      <c r="G3775" s="253"/>
      <c r="N3775" t="str">
        <f t="shared" ref="N3775:N3814" si="402">N3774</f>
        <v>ATK</v>
      </c>
    </row>
    <row r="3776" spans="1:14">
      <c r="G3776" s="253"/>
      <c r="N3776" t="str">
        <f t="shared" si="402"/>
        <v>ATK</v>
      </c>
    </row>
    <row r="3777" spans="2:14">
      <c r="B3777" s="499" t="s">
        <v>5</v>
      </c>
      <c r="C3777" s="487" t="s">
        <v>6</v>
      </c>
      <c r="D3777" s="489" t="s">
        <v>7</v>
      </c>
      <c r="E3777" s="490"/>
      <c r="F3777" s="491"/>
      <c r="G3777" s="492" t="s">
        <v>8</v>
      </c>
      <c r="N3777" t="str">
        <f t="shared" si="402"/>
        <v>ATK</v>
      </c>
    </row>
    <row r="3778" spans="2:14">
      <c r="B3778" s="499"/>
      <c r="C3778" s="488"/>
      <c r="D3778" s="254" t="s">
        <v>9</v>
      </c>
      <c r="E3778" s="254" t="s">
        <v>10</v>
      </c>
      <c r="F3778" s="254" t="s">
        <v>11</v>
      </c>
      <c r="G3778" s="492"/>
      <c r="N3778" t="str">
        <f t="shared" si="402"/>
        <v>ATK</v>
      </c>
    </row>
    <row r="3779" spans="2:14">
      <c r="B3779" s="267">
        <v>46024</v>
      </c>
      <c r="C3779" s="401">
        <v>6660</v>
      </c>
      <c r="D3779" s="258">
        <v>5</v>
      </c>
      <c r="E3779" s="258"/>
      <c r="F3779" s="258"/>
      <c r="G3779" s="257">
        <f>C3779*D3779</f>
        <v>33300</v>
      </c>
      <c r="N3779" t="str">
        <f t="shared" si="402"/>
        <v>ATK</v>
      </c>
    </row>
    <row r="3780" spans="2:14">
      <c r="B3780" s="436"/>
      <c r="C3780" s="401"/>
      <c r="D3780" s="258"/>
      <c r="E3780" s="258"/>
      <c r="F3780" s="258"/>
      <c r="G3780" s="272">
        <f t="shared" ref="G3780:G3781" si="403">C3780*D3780</f>
        <v>0</v>
      </c>
      <c r="N3780" t="str">
        <f t="shared" si="402"/>
        <v>ATK</v>
      </c>
    </row>
    <row r="3781" spans="2:14">
      <c r="B3781" s="297"/>
      <c r="C3781" s="257"/>
      <c r="D3781" s="258"/>
      <c r="E3781" s="258"/>
      <c r="F3781" s="258"/>
      <c r="G3781" s="272">
        <f t="shared" si="403"/>
        <v>0</v>
      </c>
      <c r="N3781" t="str">
        <f t="shared" si="402"/>
        <v>ATK</v>
      </c>
    </row>
    <row r="3782" spans="2:14">
      <c r="B3782" s="297"/>
      <c r="C3782" s="257"/>
      <c r="D3782" s="258"/>
      <c r="E3782" s="258"/>
      <c r="F3782" s="258"/>
      <c r="G3782" s="272"/>
      <c r="N3782" t="str">
        <f t="shared" si="402"/>
        <v>ATK</v>
      </c>
    </row>
    <row r="3783" spans="2:14">
      <c r="B3783" s="297"/>
      <c r="C3783" s="257"/>
      <c r="D3783" s="271"/>
      <c r="E3783" s="258"/>
      <c r="F3783" s="258"/>
      <c r="G3783" s="272">
        <f t="shared" ref="G3783" si="404">C3783*D3783</f>
        <v>0</v>
      </c>
      <c r="N3783" t="str">
        <f t="shared" si="402"/>
        <v>ATK</v>
      </c>
    </row>
    <row r="3784" spans="2:14">
      <c r="B3784" s="297"/>
      <c r="C3784" s="81"/>
      <c r="D3784" s="266"/>
      <c r="E3784" s="268"/>
      <c r="F3784" s="258"/>
      <c r="G3784" s="272"/>
      <c r="N3784" t="str">
        <f t="shared" si="402"/>
        <v>ATK</v>
      </c>
    </row>
    <row r="3785" spans="2:14">
      <c r="B3785" s="256"/>
      <c r="C3785" s="81"/>
      <c r="D3785" s="266"/>
      <c r="E3785" s="268"/>
      <c r="F3785" s="258"/>
      <c r="G3785" s="272"/>
      <c r="N3785" t="str">
        <f t="shared" si="402"/>
        <v>ATK</v>
      </c>
    </row>
    <row r="3786" spans="2:14">
      <c r="B3786" s="256"/>
      <c r="C3786" s="81"/>
      <c r="D3786" s="266"/>
      <c r="E3786" s="268"/>
      <c r="F3786" s="258"/>
      <c r="G3786" s="272">
        <f t="shared" ref="G3786" si="405">C3786*D3786</f>
        <v>0</v>
      </c>
      <c r="N3786" t="str">
        <f t="shared" si="402"/>
        <v>ATK</v>
      </c>
    </row>
    <row r="3787" spans="2:14">
      <c r="B3787" s="256"/>
      <c r="C3787" s="81"/>
      <c r="D3787" s="266"/>
      <c r="E3787" s="268"/>
      <c r="F3787" s="258"/>
      <c r="G3787" s="272"/>
      <c r="N3787" t="str">
        <f t="shared" si="402"/>
        <v>ATK</v>
      </c>
    </row>
    <row r="3788" spans="2:14">
      <c r="B3788" s="256"/>
      <c r="C3788" s="81"/>
      <c r="D3788" s="266"/>
      <c r="E3788" s="268"/>
      <c r="F3788" s="258"/>
      <c r="G3788" s="272"/>
      <c r="N3788" t="str">
        <f t="shared" si="402"/>
        <v>ATK</v>
      </c>
    </row>
    <row r="3789" spans="2:14">
      <c r="B3789" s="256"/>
      <c r="C3789" s="81"/>
      <c r="D3789" s="266"/>
      <c r="E3789" s="273"/>
      <c r="F3789" s="258"/>
      <c r="G3789" s="272">
        <f t="shared" ref="G3789" si="406">C3789*D3789</f>
        <v>0</v>
      </c>
      <c r="N3789" t="str">
        <f t="shared" si="402"/>
        <v>ATK</v>
      </c>
    </row>
    <row r="3790" spans="2:14">
      <c r="B3790" s="256"/>
      <c r="C3790" s="81"/>
      <c r="D3790" s="266"/>
      <c r="E3790" s="273"/>
      <c r="F3790" s="258"/>
      <c r="G3790" s="272"/>
      <c r="N3790" t="str">
        <f t="shared" si="402"/>
        <v>ATK</v>
      </c>
    </row>
    <row r="3791" spans="2:14">
      <c r="B3791" s="256"/>
      <c r="C3791" s="81"/>
      <c r="D3791" s="266"/>
      <c r="E3791" s="273"/>
      <c r="F3791" s="258"/>
      <c r="G3791" s="272"/>
      <c r="N3791" t="str">
        <f t="shared" si="402"/>
        <v>ATK</v>
      </c>
    </row>
    <row r="3792" spans="2:14">
      <c r="B3792" s="256"/>
      <c r="C3792" s="81"/>
      <c r="D3792" s="266"/>
      <c r="E3792" s="273"/>
      <c r="F3792" s="258"/>
      <c r="G3792" s="272">
        <f t="shared" ref="G3792:G3795" si="407">C3792*D3792</f>
        <v>0</v>
      </c>
      <c r="N3792" t="str">
        <f t="shared" si="402"/>
        <v>ATK</v>
      </c>
    </row>
    <row r="3793" spans="2:14">
      <c r="B3793" s="256"/>
      <c r="C3793" s="81"/>
      <c r="D3793" s="266"/>
      <c r="E3793" s="273"/>
      <c r="F3793" s="258"/>
      <c r="G3793" s="272">
        <f t="shared" si="407"/>
        <v>0</v>
      </c>
      <c r="N3793" t="str">
        <f t="shared" si="402"/>
        <v>ATK</v>
      </c>
    </row>
    <row r="3794" spans="2:14">
      <c r="B3794" s="256"/>
      <c r="C3794" s="81"/>
      <c r="D3794" s="266"/>
      <c r="E3794" s="273"/>
      <c r="F3794" s="258"/>
      <c r="G3794" s="272">
        <f t="shared" si="407"/>
        <v>0</v>
      </c>
      <c r="N3794" t="str">
        <f t="shared" si="402"/>
        <v>ATK</v>
      </c>
    </row>
    <row r="3795" spans="2:14">
      <c r="B3795" s="256"/>
      <c r="C3795" s="81"/>
      <c r="D3795" s="266"/>
      <c r="E3795" s="273"/>
      <c r="F3795" s="258"/>
      <c r="G3795" s="272">
        <f t="shared" si="407"/>
        <v>0</v>
      </c>
      <c r="N3795" t="str">
        <f t="shared" si="402"/>
        <v>ATK</v>
      </c>
    </row>
    <row r="3796" spans="2:14">
      <c r="B3796" s="493" t="s">
        <v>16</v>
      </c>
      <c r="C3796" s="494"/>
      <c r="D3796" s="276">
        <f>SUM(D3779:D3795)</f>
        <v>5</v>
      </c>
      <c r="E3796" s="276">
        <f>SUM(E3780:E3795)</f>
        <v>0</v>
      </c>
      <c r="F3796" s="276">
        <f>D3796-E3796</f>
        <v>5</v>
      </c>
      <c r="G3796" s="277">
        <f>SUM(G3780:G3795)</f>
        <v>0</v>
      </c>
      <c r="N3796" t="str">
        <f t="shared" si="402"/>
        <v>ATK</v>
      </c>
    </row>
    <row r="3797" spans="2:14">
      <c r="B3797" s="493" t="s">
        <v>18</v>
      </c>
      <c r="C3797" s="495"/>
      <c r="D3797" s="495"/>
      <c r="E3797" s="494"/>
      <c r="F3797" s="276" t="s">
        <v>19</v>
      </c>
      <c r="G3797" s="279" t="s">
        <v>20</v>
      </c>
      <c r="N3797" t="str">
        <f t="shared" si="402"/>
        <v>ATK</v>
      </c>
    </row>
    <row r="3798" spans="2:14">
      <c r="B3798" s="496" t="str">
        <f>B3757</f>
        <v>Saldo Awal 2  Jan 2026</v>
      </c>
      <c r="C3798" s="497"/>
      <c r="D3798" s="497"/>
      <c r="E3798" s="498"/>
      <c r="F3798" s="276">
        <f>D3779</f>
        <v>5</v>
      </c>
      <c r="G3798" s="277">
        <f>G3779</f>
        <v>33300</v>
      </c>
      <c r="N3798" t="str">
        <f t="shared" si="402"/>
        <v>ATK</v>
      </c>
    </row>
    <row r="3799" spans="2:14">
      <c r="B3799" s="496" t="s">
        <v>466</v>
      </c>
      <c r="C3799" s="497"/>
      <c r="D3799" s="497"/>
      <c r="E3799" s="498"/>
      <c r="F3799" s="276">
        <f>D3796-F3798</f>
        <v>0</v>
      </c>
      <c r="G3799" s="277"/>
      <c r="N3799" t="str">
        <f t="shared" si="402"/>
        <v>ATK</v>
      </c>
    </row>
    <row r="3800" spans="2:14">
      <c r="B3800" s="496" t="str">
        <f>B3759</f>
        <v>Saldo Akhir 31 Maret 2026</v>
      </c>
      <c r="C3800" s="497"/>
      <c r="D3800" s="497"/>
      <c r="E3800" s="498"/>
      <c r="F3800" s="280">
        <f>SUM(B3803:B3806)</f>
        <v>5</v>
      </c>
      <c r="G3800" s="281">
        <f>SUM(D3803:E3806)</f>
        <v>33300</v>
      </c>
      <c r="N3800" t="str">
        <f t="shared" si="402"/>
        <v>ATK</v>
      </c>
    </row>
    <row r="3801" spans="2:14">
      <c r="B3801" s="282" t="s">
        <v>465</v>
      </c>
      <c r="C3801" s="283"/>
      <c r="D3801" s="283"/>
      <c r="E3801" s="284"/>
      <c r="F3801" s="285"/>
      <c r="G3801" s="286"/>
      <c r="N3801" t="str">
        <f t="shared" si="402"/>
        <v>ATK</v>
      </c>
    </row>
    <row r="3802" spans="2:14" ht="30">
      <c r="B3802" s="255" t="s">
        <v>22</v>
      </c>
      <c r="C3802" s="254" t="s">
        <v>23</v>
      </c>
      <c r="D3802" s="499" t="s">
        <v>20</v>
      </c>
      <c r="E3802" s="499"/>
      <c r="F3802" s="287"/>
      <c r="G3802" s="288"/>
      <c r="N3802" t="str">
        <f t="shared" si="402"/>
        <v>ATK</v>
      </c>
    </row>
    <row r="3803" spans="2:14">
      <c r="B3803" s="268">
        <f>F3796</f>
        <v>5</v>
      </c>
      <c r="C3803" s="401">
        <v>6660</v>
      </c>
      <c r="D3803" s="500">
        <f>B3803*C3803</f>
        <v>33300</v>
      </c>
      <c r="E3803" s="500"/>
      <c r="F3803" s="285"/>
      <c r="G3803" s="286"/>
      <c r="N3803" t="str">
        <f t="shared" si="402"/>
        <v>ATK</v>
      </c>
    </row>
    <row r="3804" spans="2:14">
      <c r="B3804" s="268"/>
      <c r="C3804" s="289"/>
      <c r="D3804" s="500">
        <f t="shared" ref="D3804:D3806" si="408">B3804*C3804</f>
        <v>0</v>
      </c>
      <c r="E3804" s="500"/>
      <c r="F3804" s="285"/>
      <c r="G3804" s="286"/>
      <c r="N3804" t="str">
        <f t="shared" si="402"/>
        <v>ATK</v>
      </c>
    </row>
    <row r="3805" spans="2:14">
      <c r="B3805" s="268"/>
      <c r="C3805" s="289"/>
      <c r="D3805" s="500">
        <f t="shared" si="408"/>
        <v>0</v>
      </c>
      <c r="E3805" s="500"/>
      <c r="F3805" s="285"/>
      <c r="G3805" s="286"/>
      <c r="N3805" t="str">
        <f t="shared" si="402"/>
        <v>ATK</v>
      </c>
    </row>
    <row r="3806" spans="2:14">
      <c r="B3806" s="268"/>
      <c r="C3806" s="289"/>
      <c r="D3806" s="500">
        <f t="shared" si="408"/>
        <v>0</v>
      </c>
      <c r="E3806" s="500"/>
      <c r="F3806" s="285"/>
      <c r="G3806" s="286"/>
      <c r="N3806" t="str">
        <f t="shared" si="402"/>
        <v>ATK</v>
      </c>
    </row>
    <row r="3807" spans="2:14">
      <c r="B3807" s="501" t="s">
        <v>24</v>
      </c>
      <c r="C3807" s="501"/>
      <c r="D3807" s="501"/>
      <c r="E3807" s="501"/>
      <c r="F3807" s="276">
        <f>F3798+F3799-F3800</f>
        <v>0</v>
      </c>
      <c r="G3807" s="277">
        <f>G3798+G3799-G3800</f>
        <v>0</v>
      </c>
      <c r="N3807" t="str">
        <f t="shared" si="402"/>
        <v>ATK</v>
      </c>
    </row>
    <row r="3808" spans="2:14">
      <c r="N3808" t="str">
        <f t="shared" si="402"/>
        <v>ATK</v>
      </c>
    </row>
    <row r="3809" spans="1:14">
      <c r="N3809" t="str">
        <f t="shared" si="402"/>
        <v>ATK</v>
      </c>
    </row>
    <row r="3810" spans="1:14">
      <c r="N3810" t="str">
        <f t="shared" si="402"/>
        <v>ATK</v>
      </c>
    </row>
    <row r="3811" spans="1:14">
      <c r="N3811" t="str">
        <f t="shared" si="402"/>
        <v>ATK</v>
      </c>
    </row>
    <row r="3812" spans="1:14">
      <c r="N3812" t="str">
        <f t="shared" si="402"/>
        <v>ATK</v>
      </c>
    </row>
    <row r="3813" spans="1:14">
      <c r="N3813" t="str">
        <f t="shared" si="402"/>
        <v>ATK</v>
      </c>
    </row>
    <row r="3814" spans="1:14">
      <c r="N3814" t="str">
        <f t="shared" si="402"/>
        <v>ATK</v>
      </c>
    </row>
    <row r="3815" spans="1:14">
      <c r="A3815" s="250">
        <v>101</v>
      </c>
      <c r="B3815" s="252" t="s">
        <v>1</v>
      </c>
      <c r="C3815" s="253" t="e">
        <f>#REF!</f>
        <v>#REF!</v>
      </c>
      <c r="G3815" s="253"/>
      <c r="N3815" t="s">
        <v>524</v>
      </c>
    </row>
    <row r="3816" spans="1:14">
      <c r="B3816" s="252" t="s">
        <v>48</v>
      </c>
      <c r="C3816" s="308" t="s">
        <v>27</v>
      </c>
      <c r="G3816" s="253"/>
      <c r="N3816" t="str">
        <f t="shared" ref="N3816:N3854" si="409">N3815</f>
        <v>ATK</v>
      </c>
    </row>
    <row r="3817" spans="1:14">
      <c r="G3817" s="253"/>
      <c r="N3817" t="str">
        <f t="shared" si="409"/>
        <v>ATK</v>
      </c>
    </row>
    <row r="3818" spans="1:14">
      <c r="B3818" s="499" t="s">
        <v>5</v>
      </c>
      <c r="C3818" s="487" t="s">
        <v>6</v>
      </c>
      <c r="D3818" s="489" t="s">
        <v>7</v>
      </c>
      <c r="E3818" s="490"/>
      <c r="F3818" s="491"/>
      <c r="G3818" s="492" t="s">
        <v>8</v>
      </c>
      <c r="N3818" t="str">
        <f t="shared" si="409"/>
        <v>ATK</v>
      </c>
    </row>
    <row r="3819" spans="1:14">
      <c r="B3819" s="499"/>
      <c r="C3819" s="488"/>
      <c r="D3819" s="254" t="s">
        <v>9</v>
      </c>
      <c r="E3819" s="254" t="s">
        <v>10</v>
      </c>
      <c r="F3819" s="254" t="s">
        <v>11</v>
      </c>
      <c r="G3819" s="492"/>
      <c r="N3819" t="str">
        <f t="shared" si="409"/>
        <v>ATK</v>
      </c>
    </row>
    <row r="3820" spans="1:14">
      <c r="B3820" s="267">
        <v>46024</v>
      </c>
      <c r="C3820" s="257"/>
      <c r="D3820" s="258"/>
      <c r="E3820" s="258"/>
      <c r="F3820" s="258"/>
      <c r="G3820" s="257">
        <f>C3820*D3820</f>
        <v>0</v>
      </c>
      <c r="N3820" t="str">
        <f t="shared" si="409"/>
        <v>ATK</v>
      </c>
    </row>
    <row r="3821" spans="1:14">
      <c r="B3821" s="256">
        <v>46072</v>
      </c>
      <c r="C3821" s="401">
        <v>5550</v>
      </c>
      <c r="D3821" s="258">
        <v>26</v>
      </c>
      <c r="E3821" s="258"/>
      <c r="F3821" s="258"/>
      <c r="G3821" s="272">
        <f t="shared" ref="G3821:G3827" si="410">C3821*D3821</f>
        <v>144300</v>
      </c>
      <c r="N3821" t="str">
        <f t="shared" si="409"/>
        <v>ATK</v>
      </c>
    </row>
    <row r="3822" spans="1:14">
      <c r="B3822" s="440"/>
      <c r="C3822" s="443"/>
      <c r="D3822" s="444"/>
      <c r="E3822" s="442"/>
      <c r="F3822" s="442"/>
      <c r="G3822" s="272">
        <f t="shared" si="410"/>
        <v>0</v>
      </c>
      <c r="N3822" t="str">
        <f t="shared" si="409"/>
        <v>ATK</v>
      </c>
    </row>
    <row r="3823" spans="1:14">
      <c r="B3823" s="440"/>
      <c r="C3823" s="441"/>
      <c r="D3823" s="444"/>
      <c r="E3823" s="442"/>
      <c r="F3823" s="442"/>
      <c r="G3823" s="272">
        <f t="shared" si="410"/>
        <v>0</v>
      </c>
      <c r="N3823" t="str">
        <f t="shared" si="409"/>
        <v>ATK</v>
      </c>
    </row>
    <row r="3824" spans="1:14">
      <c r="B3824" s="440"/>
      <c r="C3824" s="441"/>
      <c r="D3824" s="446"/>
      <c r="E3824" s="447"/>
      <c r="F3824" s="448"/>
      <c r="G3824" s="272">
        <f t="shared" si="410"/>
        <v>0</v>
      </c>
      <c r="N3824" t="str">
        <f t="shared" si="409"/>
        <v>ATK</v>
      </c>
    </row>
    <row r="3825" spans="2:14">
      <c r="B3825" s="440"/>
      <c r="C3825" s="445"/>
      <c r="D3825" s="446"/>
      <c r="E3825" s="446"/>
      <c r="F3825" s="448"/>
      <c r="G3825" s="272">
        <f t="shared" si="410"/>
        <v>0</v>
      </c>
      <c r="N3825" t="str">
        <f t="shared" si="409"/>
        <v>ATK</v>
      </c>
    </row>
    <row r="3826" spans="2:14">
      <c r="B3826" s="256"/>
      <c r="C3826" s="81"/>
      <c r="D3826" s="266"/>
      <c r="E3826" s="268"/>
      <c r="F3826" s="258"/>
      <c r="G3826" s="272">
        <f t="shared" si="410"/>
        <v>0</v>
      </c>
      <c r="N3826" t="str">
        <f t="shared" si="409"/>
        <v>ATK</v>
      </c>
    </row>
    <row r="3827" spans="2:14">
      <c r="B3827" s="256"/>
      <c r="C3827" s="81"/>
      <c r="D3827" s="266"/>
      <c r="E3827" s="268"/>
      <c r="F3827" s="258"/>
      <c r="G3827" s="272">
        <f t="shared" si="410"/>
        <v>0</v>
      </c>
      <c r="N3827" t="str">
        <f t="shared" si="409"/>
        <v>ATK</v>
      </c>
    </row>
    <row r="3828" spans="2:14">
      <c r="B3828" s="256"/>
      <c r="C3828" s="81"/>
      <c r="D3828" s="266"/>
      <c r="E3828" s="268"/>
      <c r="F3828" s="258"/>
      <c r="G3828" s="272"/>
      <c r="N3828" t="str">
        <f t="shared" si="409"/>
        <v>ATK</v>
      </c>
    </row>
    <row r="3829" spans="2:14">
      <c r="B3829" s="256"/>
      <c r="C3829" s="81"/>
      <c r="D3829" s="266"/>
      <c r="E3829" s="268"/>
      <c r="F3829" s="258"/>
      <c r="G3829" s="272"/>
      <c r="N3829" t="str">
        <f t="shared" si="409"/>
        <v>ATK</v>
      </c>
    </row>
    <row r="3830" spans="2:14">
      <c r="B3830" s="256"/>
      <c r="C3830" s="81"/>
      <c r="D3830" s="266"/>
      <c r="E3830" s="273"/>
      <c r="F3830" s="258"/>
      <c r="G3830" s="272">
        <f t="shared" ref="G3830" si="411">C3830*D3830</f>
        <v>0</v>
      </c>
      <c r="N3830" t="str">
        <f t="shared" si="409"/>
        <v>ATK</v>
      </c>
    </row>
    <row r="3831" spans="2:14">
      <c r="B3831" s="256"/>
      <c r="C3831" s="81"/>
      <c r="D3831" s="266"/>
      <c r="E3831" s="273"/>
      <c r="F3831" s="258"/>
      <c r="G3831" s="272"/>
      <c r="N3831" t="str">
        <f t="shared" si="409"/>
        <v>ATK</v>
      </c>
    </row>
    <row r="3832" spans="2:14">
      <c r="B3832" s="256"/>
      <c r="C3832" s="81"/>
      <c r="D3832" s="266"/>
      <c r="E3832" s="273"/>
      <c r="F3832" s="258"/>
      <c r="G3832" s="272"/>
      <c r="N3832" t="str">
        <f t="shared" si="409"/>
        <v>ATK</v>
      </c>
    </row>
    <row r="3833" spans="2:14">
      <c r="B3833" s="256"/>
      <c r="C3833" s="81"/>
      <c r="D3833" s="266"/>
      <c r="E3833" s="273"/>
      <c r="F3833" s="258"/>
      <c r="G3833" s="272">
        <f t="shared" ref="G3833:G3836" si="412">C3833*D3833</f>
        <v>0</v>
      </c>
      <c r="N3833" t="str">
        <f t="shared" si="409"/>
        <v>ATK</v>
      </c>
    </row>
    <row r="3834" spans="2:14">
      <c r="B3834" s="256"/>
      <c r="C3834" s="81"/>
      <c r="D3834" s="266"/>
      <c r="E3834" s="273"/>
      <c r="F3834" s="258"/>
      <c r="G3834" s="272">
        <f t="shared" si="412"/>
        <v>0</v>
      </c>
      <c r="N3834" t="str">
        <f t="shared" si="409"/>
        <v>ATK</v>
      </c>
    </row>
    <row r="3835" spans="2:14">
      <c r="B3835" s="256"/>
      <c r="C3835" s="81"/>
      <c r="D3835" s="266"/>
      <c r="E3835" s="273"/>
      <c r="F3835" s="258"/>
      <c r="G3835" s="272">
        <f t="shared" si="412"/>
        <v>0</v>
      </c>
      <c r="N3835" t="str">
        <f t="shared" si="409"/>
        <v>ATK</v>
      </c>
    </row>
    <row r="3836" spans="2:14">
      <c r="B3836" s="256"/>
      <c r="C3836" s="81"/>
      <c r="D3836" s="266"/>
      <c r="E3836" s="273"/>
      <c r="F3836" s="258"/>
      <c r="G3836" s="272">
        <f t="shared" si="412"/>
        <v>0</v>
      </c>
      <c r="N3836" t="str">
        <f t="shared" si="409"/>
        <v>ATK</v>
      </c>
    </row>
    <row r="3837" spans="2:14">
      <c r="B3837" s="493" t="s">
        <v>16</v>
      </c>
      <c r="C3837" s="494"/>
      <c r="D3837" s="276">
        <f>SUM(D3820:D3836)</f>
        <v>26</v>
      </c>
      <c r="E3837" s="276">
        <f>SUM(E3821:E3836)</f>
        <v>0</v>
      </c>
      <c r="F3837" s="276">
        <f>D3837-E3837</f>
        <v>26</v>
      </c>
      <c r="G3837" s="277">
        <f>SUM(G3821:G3836)</f>
        <v>144300</v>
      </c>
      <c r="N3837" t="str">
        <f t="shared" si="409"/>
        <v>ATK</v>
      </c>
    </row>
    <row r="3838" spans="2:14">
      <c r="B3838" s="493" t="s">
        <v>18</v>
      </c>
      <c r="C3838" s="495"/>
      <c r="D3838" s="495"/>
      <c r="E3838" s="494"/>
      <c r="F3838" s="276" t="s">
        <v>19</v>
      </c>
      <c r="G3838" s="279" t="s">
        <v>20</v>
      </c>
      <c r="N3838" t="str">
        <f t="shared" si="409"/>
        <v>ATK</v>
      </c>
    </row>
    <row r="3839" spans="2:14">
      <c r="B3839" s="496" t="str">
        <f>B3798</f>
        <v>Saldo Awal 2  Jan 2026</v>
      </c>
      <c r="C3839" s="497"/>
      <c r="D3839" s="497"/>
      <c r="E3839" s="498"/>
      <c r="F3839" s="276">
        <f>D3820</f>
        <v>0</v>
      </c>
      <c r="G3839" s="277">
        <f>G3820</f>
        <v>0</v>
      </c>
      <c r="N3839" t="str">
        <f t="shared" si="409"/>
        <v>ATK</v>
      </c>
    </row>
    <row r="3840" spans="2:14">
      <c r="B3840" s="496" t="s">
        <v>518</v>
      </c>
      <c r="C3840" s="497"/>
      <c r="D3840" s="497"/>
      <c r="E3840" s="498"/>
      <c r="F3840" s="276">
        <f>D3837-F3839</f>
        <v>26</v>
      </c>
      <c r="G3840" s="277">
        <f>G3837-G3839</f>
        <v>144300</v>
      </c>
      <c r="N3840" t="str">
        <f t="shared" si="409"/>
        <v>ATK</v>
      </c>
    </row>
    <row r="3841" spans="1:14">
      <c r="B3841" s="496" t="str">
        <f>B3800</f>
        <v>Saldo Akhir 31 Maret 2026</v>
      </c>
      <c r="C3841" s="497"/>
      <c r="D3841" s="497"/>
      <c r="E3841" s="498"/>
      <c r="F3841" s="280">
        <f>SUM(B3844:B3847)</f>
        <v>26</v>
      </c>
      <c r="G3841" s="281">
        <f>SUM(D3844:E3847)</f>
        <v>144300</v>
      </c>
      <c r="N3841" t="str">
        <f t="shared" si="409"/>
        <v>ATK</v>
      </c>
    </row>
    <row r="3842" spans="1:14">
      <c r="B3842" s="282" t="s">
        <v>465</v>
      </c>
      <c r="C3842" s="283"/>
      <c r="D3842" s="283"/>
      <c r="E3842" s="284"/>
      <c r="F3842" s="285"/>
      <c r="G3842" s="286"/>
      <c r="N3842" t="str">
        <f t="shared" si="409"/>
        <v>ATK</v>
      </c>
    </row>
    <row r="3843" spans="1:14" ht="30">
      <c r="B3843" s="255" t="s">
        <v>22</v>
      </c>
      <c r="C3843" s="254" t="s">
        <v>23</v>
      </c>
      <c r="D3843" s="499" t="s">
        <v>20</v>
      </c>
      <c r="E3843" s="499"/>
      <c r="F3843" s="287"/>
      <c r="G3843" s="288"/>
      <c r="N3843" t="str">
        <f t="shared" si="409"/>
        <v>ATK</v>
      </c>
    </row>
    <row r="3844" spans="1:14">
      <c r="B3844" s="268">
        <f>F3837</f>
        <v>26</v>
      </c>
      <c r="C3844" s="401">
        <v>5550</v>
      </c>
      <c r="D3844" s="500">
        <f>B3844*C3844</f>
        <v>144300</v>
      </c>
      <c r="E3844" s="500"/>
      <c r="F3844" s="285"/>
      <c r="G3844" s="286"/>
      <c r="N3844" t="str">
        <f t="shared" si="409"/>
        <v>ATK</v>
      </c>
    </row>
    <row r="3845" spans="1:14">
      <c r="B3845" s="268"/>
      <c r="C3845" s="289"/>
      <c r="D3845" s="500">
        <f t="shared" ref="D3845:D3847" si="413">B3845*C3845</f>
        <v>0</v>
      </c>
      <c r="E3845" s="500"/>
      <c r="F3845" s="285"/>
      <c r="G3845" s="286"/>
      <c r="N3845" t="str">
        <f t="shared" si="409"/>
        <v>ATK</v>
      </c>
    </row>
    <row r="3846" spans="1:14">
      <c r="B3846" s="268"/>
      <c r="C3846" s="289"/>
      <c r="D3846" s="500">
        <f t="shared" si="413"/>
        <v>0</v>
      </c>
      <c r="E3846" s="500"/>
      <c r="F3846" s="285"/>
      <c r="G3846" s="286"/>
      <c r="N3846" t="str">
        <f t="shared" si="409"/>
        <v>ATK</v>
      </c>
    </row>
    <row r="3847" spans="1:14">
      <c r="B3847" s="268"/>
      <c r="C3847" s="289"/>
      <c r="D3847" s="500">
        <f t="shared" si="413"/>
        <v>0</v>
      </c>
      <c r="E3847" s="500"/>
      <c r="F3847" s="285"/>
      <c r="G3847" s="286"/>
      <c r="N3847" t="str">
        <f t="shared" si="409"/>
        <v>ATK</v>
      </c>
    </row>
    <row r="3848" spans="1:14">
      <c r="B3848" s="501" t="s">
        <v>24</v>
      </c>
      <c r="C3848" s="501"/>
      <c r="D3848" s="501"/>
      <c r="E3848" s="501"/>
      <c r="F3848" s="276">
        <f>F3839+F3840-F3841</f>
        <v>0</v>
      </c>
      <c r="G3848" s="277"/>
      <c r="N3848" t="str">
        <f t="shared" si="409"/>
        <v>ATK</v>
      </c>
    </row>
    <row r="3849" spans="1:14">
      <c r="N3849" t="str">
        <f t="shared" si="409"/>
        <v>ATK</v>
      </c>
    </row>
    <row r="3850" spans="1:14">
      <c r="N3850" t="str">
        <f t="shared" si="409"/>
        <v>ATK</v>
      </c>
    </row>
    <row r="3851" spans="1:14">
      <c r="N3851" t="str">
        <f t="shared" si="409"/>
        <v>ATK</v>
      </c>
    </row>
    <row r="3852" spans="1:14">
      <c r="N3852" t="str">
        <f t="shared" si="409"/>
        <v>ATK</v>
      </c>
    </row>
    <row r="3853" spans="1:14">
      <c r="B3853" s="502" t="s">
        <v>0</v>
      </c>
      <c r="C3853" s="502"/>
      <c r="D3853" s="502"/>
      <c r="E3853" s="502"/>
      <c r="F3853" s="502"/>
      <c r="G3853" s="502"/>
      <c r="N3853" t="str">
        <f t="shared" si="409"/>
        <v>ATK</v>
      </c>
    </row>
    <row r="3854" spans="1:14">
      <c r="N3854" t="str">
        <f t="shared" si="409"/>
        <v>ATK</v>
      </c>
    </row>
    <row r="3855" spans="1:14">
      <c r="A3855" s="250">
        <v>101</v>
      </c>
      <c r="B3855" s="252" t="s">
        <v>1</v>
      </c>
      <c r="C3855" s="253" t="e">
        <f>#REF!</f>
        <v>#REF!</v>
      </c>
      <c r="G3855" s="253"/>
      <c r="N3855" t="s">
        <v>524</v>
      </c>
    </row>
    <row r="3856" spans="1:14">
      <c r="B3856" s="252" t="s">
        <v>48</v>
      </c>
      <c r="C3856" s="308" t="s">
        <v>27</v>
      </c>
      <c r="G3856" s="253"/>
      <c r="N3856" t="str">
        <f t="shared" ref="N3856:N3892" si="414">N3855</f>
        <v>ATK</v>
      </c>
    </row>
    <row r="3857" spans="2:14">
      <c r="G3857" s="253"/>
      <c r="N3857" t="str">
        <f t="shared" si="414"/>
        <v>ATK</v>
      </c>
    </row>
    <row r="3858" spans="2:14">
      <c r="B3858" s="499" t="s">
        <v>5</v>
      </c>
      <c r="C3858" s="487" t="s">
        <v>6</v>
      </c>
      <c r="D3858" s="489" t="s">
        <v>7</v>
      </c>
      <c r="E3858" s="490"/>
      <c r="F3858" s="491"/>
      <c r="G3858" s="492" t="s">
        <v>8</v>
      </c>
      <c r="N3858" t="str">
        <f t="shared" si="414"/>
        <v>ATK</v>
      </c>
    </row>
    <row r="3859" spans="2:14">
      <c r="B3859" s="499"/>
      <c r="C3859" s="488"/>
      <c r="D3859" s="254" t="s">
        <v>9</v>
      </c>
      <c r="E3859" s="254" t="s">
        <v>10</v>
      </c>
      <c r="F3859" s="254" t="s">
        <v>11</v>
      </c>
      <c r="G3859" s="492"/>
      <c r="N3859" t="str">
        <f t="shared" si="414"/>
        <v>ATK</v>
      </c>
    </row>
    <row r="3860" spans="2:14">
      <c r="B3860" s="267">
        <v>46024</v>
      </c>
      <c r="C3860" s="257"/>
      <c r="D3860" s="258"/>
      <c r="E3860" s="258"/>
      <c r="F3860" s="258"/>
      <c r="G3860" s="257">
        <f>C3860*D3860</f>
        <v>0</v>
      </c>
      <c r="N3860" t="str">
        <f t="shared" si="414"/>
        <v>ATK</v>
      </c>
    </row>
    <row r="3861" spans="2:14">
      <c r="B3861" s="256">
        <v>46072</v>
      </c>
      <c r="C3861" s="401">
        <v>3330</v>
      </c>
      <c r="D3861" s="258">
        <v>26</v>
      </c>
      <c r="E3861" s="442"/>
      <c r="F3861" s="258"/>
      <c r="G3861" s="272">
        <f t="shared" ref="G3861:G3862" si="415">C3861*D3861</f>
        <v>86580</v>
      </c>
      <c r="N3861" t="str">
        <f t="shared" si="414"/>
        <v>ATK</v>
      </c>
    </row>
    <row r="3862" spans="2:14">
      <c r="B3862" s="256">
        <v>46072</v>
      </c>
      <c r="C3862" s="257"/>
      <c r="D3862" s="258"/>
      <c r="E3862" s="258">
        <v>20</v>
      </c>
      <c r="F3862" s="258"/>
      <c r="G3862" s="272">
        <f t="shared" si="415"/>
        <v>0</v>
      </c>
      <c r="N3862" t="str">
        <f t="shared" si="414"/>
        <v>ATK</v>
      </c>
    </row>
    <row r="3863" spans="2:14">
      <c r="B3863" s="297"/>
      <c r="C3863" s="257"/>
      <c r="D3863" s="258"/>
      <c r="E3863" s="258"/>
      <c r="F3863" s="258"/>
      <c r="G3863" s="272"/>
      <c r="N3863" t="str">
        <f t="shared" si="414"/>
        <v>ATK</v>
      </c>
    </row>
    <row r="3864" spans="2:14">
      <c r="B3864" s="297"/>
      <c r="C3864" s="257"/>
      <c r="D3864" s="271"/>
      <c r="E3864" s="258"/>
      <c r="F3864" s="258"/>
      <c r="G3864" s="272">
        <f t="shared" ref="G3864" si="416">C3864*D3864</f>
        <v>0</v>
      </c>
      <c r="N3864" t="str">
        <f t="shared" si="414"/>
        <v>ATK</v>
      </c>
    </row>
    <row r="3865" spans="2:14">
      <c r="B3865" s="297"/>
      <c r="C3865" s="81"/>
      <c r="D3865" s="266"/>
      <c r="E3865" s="268"/>
      <c r="F3865" s="258"/>
      <c r="G3865" s="272"/>
      <c r="N3865" t="str">
        <f t="shared" si="414"/>
        <v>ATK</v>
      </c>
    </row>
    <row r="3866" spans="2:14">
      <c r="B3866" s="256"/>
      <c r="C3866" s="81"/>
      <c r="D3866" s="266"/>
      <c r="E3866" s="268"/>
      <c r="F3866" s="258"/>
      <c r="G3866" s="272"/>
      <c r="N3866" t="str">
        <f t="shared" si="414"/>
        <v>ATK</v>
      </c>
    </row>
    <row r="3867" spans="2:14">
      <c r="B3867" s="256"/>
      <c r="C3867" s="81"/>
      <c r="D3867" s="266"/>
      <c r="E3867" s="268"/>
      <c r="F3867" s="258"/>
      <c r="G3867" s="272">
        <f t="shared" ref="G3867" si="417">C3867*D3867</f>
        <v>0</v>
      </c>
      <c r="N3867" t="str">
        <f t="shared" si="414"/>
        <v>ATK</v>
      </c>
    </row>
    <row r="3868" spans="2:14">
      <c r="B3868" s="256"/>
      <c r="C3868" s="81"/>
      <c r="D3868" s="266"/>
      <c r="E3868" s="268"/>
      <c r="F3868" s="258"/>
      <c r="G3868" s="272"/>
      <c r="N3868" t="str">
        <f t="shared" si="414"/>
        <v>ATK</v>
      </c>
    </row>
    <row r="3869" spans="2:14">
      <c r="B3869" s="256"/>
      <c r="C3869" s="81"/>
      <c r="D3869" s="266"/>
      <c r="E3869" s="268"/>
      <c r="F3869" s="258"/>
      <c r="G3869" s="272"/>
      <c r="N3869" t="str">
        <f t="shared" si="414"/>
        <v>ATK</v>
      </c>
    </row>
    <row r="3870" spans="2:14">
      <c r="B3870" s="256"/>
      <c r="C3870" s="81"/>
      <c r="D3870" s="266"/>
      <c r="E3870" s="273"/>
      <c r="F3870" s="258"/>
      <c r="G3870" s="272">
        <f t="shared" ref="G3870" si="418">C3870*D3870</f>
        <v>0</v>
      </c>
      <c r="N3870" t="str">
        <f t="shared" si="414"/>
        <v>ATK</v>
      </c>
    </row>
    <row r="3871" spans="2:14">
      <c r="B3871" s="256"/>
      <c r="C3871" s="81"/>
      <c r="D3871" s="266"/>
      <c r="E3871" s="273"/>
      <c r="F3871" s="258"/>
      <c r="G3871" s="272"/>
      <c r="N3871" t="str">
        <f t="shared" si="414"/>
        <v>ATK</v>
      </c>
    </row>
    <row r="3872" spans="2:14">
      <c r="B3872" s="256"/>
      <c r="C3872" s="81"/>
      <c r="D3872" s="266"/>
      <c r="E3872" s="273"/>
      <c r="F3872" s="258"/>
      <c r="G3872" s="272"/>
      <c r="N3872" t="str">
        <f t="shared" si="414"/>
        <v>ATK</v>
      </c>
    </row>
    <row r="3873" spans="2:14">
      <c r="B3873" s="256"/>
      <c r="C3873" s="81"/>
      <c r="D3873" s="266"/>
      <c r="E3873" s="273"/>
      <c r="F3873" s="258"/>
      <c r="G3873" s="272">
        <f t="shared" ref="G3873:G3876" si="419">C3873*D3873</f>
        <v>0</v>
      </c>
      <c r="N3873" t="str">
        <f t="shared" si="414"/>
        <v>ATK</v>
      </c>
    </row>
    <row r="3874" spans="2:14">
      <c r="B3874" s="256"/>
      <c r="C3874" s="81"/>
      <c r="D3874" s="266"/>
      <c r="E3874" s="273"/>
      <c r="F3874" s="258"/>
      <c r="G3874" s="272">
        <f t="shared" si="419"/>
        <v>0</v>
      </c>
      <c r="N3874" t="str">
        <f t="shared" si="414"/>
        <v>ATK</v>
      </c>
    </row>
    <row r="3875" spans="2:14">
      <c r="B3875" s="256"/>
      <c r="C3875" s="81"/>
      <c r="D3875" s="266"/>
      <c r="E3875" s="273"/>
      <c r="F3875" s="258"/>
      <c r="G3875" s="272">
        <f t="shared" si="419"/>
        <v>0</v>
      </c>
      <c r="N3875" t="str">
        <f t="shared" si="414"/>
        <v>ATK</v>
      </c>
    </row>
    <row r="3876" spans="2:14">
      <c r="B3876" s="256"/>
      <c r="C3876" s="81"/>
      <c r="D3876" s="266"/>
      <c r="E3876" s="273"/>
      <c r="F3876" s="258"/>
      <c r="G3876" s="272">
        <f t="shared" si="419"/>
        <v>0</v>
      </c>
      <c r="N3876" t="str">
        <f t="shared" si="414"/>
        <v>ATK</v>
      </c>
    </row>
    <row r="3877" spans="2:14">
      <c r="B3877" s="493" t="s">
        <v>16</v>
      </c>
      <c r="C3877" s="494"/>
      <c r="D3877" s="276">
        <f>SUM(D3860:D3876)</f>
        <v>26</v>
      </c>
      <c r="E3877" s="276">
        <f>SUM(E3861:E3876)</f>
        <v>20</v>
      </c>
      <c r="F3877" s="276">
        <f>D3877-E3877</f>
        <v>6</v>
      </c>
      <c r="G3877" s="277">
        <f>SUM(G3861:G3876)</f>
        <v>86580</v>
      </c>
      <c r="N3877" t="str">
        <f t="shared" si="414"/>
        <v>ATK</v>
      </c>
    </row>
    <row r="3878" spans="2:14">
      <c r="B3878" s="493" t="s">
        <v>18</v>
      </c>
      <c r="C3878" s="495"/>
      <c r="D3878" s="495"/>
      <c r="E3878" s="494"/>
      <c r="F3878" s="276" t="s">
        <v>19</v>
      </c>
      <c r="G3878" s="279" t="s">
        <v>20</v>
      </c>
      <c r="N3878" t="str">
        <f t="shared" si="414"/>
        <v>ATK</v>
      </c>
    </row>
    <row r="3879" spans="2:14">
      <c r="B3879" s="496" t="s">
        <v>489</v>
      </c>
      <c r="C3879" s="497"/>
      <c r="D3879" s="497"/>
      <c r="E3879" s="498"/>
      <c r="F3879" s="276">
        <f>D3860</f>
        <v>0</v>
      </c>
      <c r="G3879" s="277">
        <f>G3860</f>
        <v>0</v>
      </c>
      <c r="N3879" t="str">
        <f t="shared" si="414"/>
        <v>ATK</v>
      </c>
    </row>
    <row r="3880" spans="2:14">
      <c r="B3880" s="496" t="str">
        <f>B3840</f>
        <v>Nilai Penerimaan Barang Persediaan Tahun 2026</v>
      </c>
      <c r="C3880" s="497"/>
      <c r="D3880" s="497"/>
      <c r="E3880" s="498"/>
      <c r="F3880" s="276">
        <f>D3877-F3879</f>
        <v>26</v>
      </c>
      <c r="G3880" s="277">
        <f>G3877-G3879</f>
        <v>86580</v>
      </c>
      <c r="N3880" t="str">
        <f t="shared" si="414"/>
        <v>ATK</v>
      </c>
    </row>
    <row r="3881" spans="2:14">
      <c r="B3881" s="496" t="str">
        <f>B3841</f>
        <v>Saldo Akhir 31 Maret 2026</v>
      </c>
      <c r="C3881" s="497"/>
      <c r="D3881" s="497"/>
      <c r="E3881" s="498"/>
      <c r="F3881" s="280">
        <f>SUM(B3884:B3887)</f>
        <v>6</v>
      </c>
      <c r="G3881" s="281">
        <f>SUM(D3884:E3887)</f>
        <v>19980</v>
      </c>
      <c r="N3881" t="str">
        <f t="shared" si="414"/>
        <v>ATK</v>
      </c>
    </row>
    <row r="3882" spans="2:14">
      <c r="B3882" s="282" t="s">
        <v>465</v>
      </c>
      <c r="C3882" s="283"/>
      <c r="D3882" s="283"/>
      <c r="E3882" s="284"/>
      <c r="F3882" s="285"/>
      <c r="G3882" s="286"/>
      <c r="N3882" t="str">
        <f t="shared" si="414"/>
        <v>ATK</v>
      </c>
    </row>
    <row r="3883" spans="2:14" ht="30">
      <c r="B3883" s="255" t="s">
        <v>22</v>
      </c>
      <c r="C3883" s="254" t="s">
        <v>23</v>
      </c>
      <c r="D3883" s="499" t="s">
        <v>20</v>
      </c>
      <c r="E3883" s="499"/>
      <c r="F3883" s="287"/>
      <c r="G3883" s="288"/>
      <c r="N3883" t="str">
        <f t="shared" si="414"/>
        <v>ATK</v>
      </c>
    </row>
    <row r="3884" spans="2:14">
      <c r="B3884" s="268">
        <f>F3877</f>
        <v>6</v>
      </c>
      <c r="C3884" s="401">
        <v>3330</v>
      </c>
      <c r="D3884" s="500">
        <f>B3884*C3884</f>
        <v>19980</v>
      </c>
      <c r="E3884" s="500"/>
      <c r="F3884" s="285"/>
      <c r="G3884" s="286"/>
      <c r="N3884" t="str">
        <f t="shared" si="414"/>
        <v>ATK</v>
      </c>
    </row>
    <row r="3885" spans="2:14">
      <c r="B3885" s="268"/>
      <c r="C3885" s="289"/>
      <c r="D3885" s="500">
        <f t="shared" ref="D3885:D3887" si="420">B3885*C3885</f>
        <v>0</v>
      </c>
      <c r="E3885" s="500"/>
      <c r="F3885" s="285"/>
      <c r="G3885" s="286"/>
      <c r="N3885" t="str">
        <f t="shared" si="414"/>
        <v>ATK</v>
      </c>
    </row>
    <row r="3886" spans="2:14">
      <c r="B3886" s="268"/>
      <c r="C3886" s="289"/>
      <c r="D3886" s="500">
        <f t="shared" si="420"/>
        <v>0</v>
      </c>
      <c r="E3886" s="500"/>
      <c r="F3886" s="285"/>
      <c r="G3886" s="286"/>
      <c r="N3886" t="str">
        <f t="shared" si="414"/>
        <v>ATK</v>
      </c>
    </row>
    <row r="3887" spans="2:14">
      <c r="B3887" s="268"/>
      <c r="C3887" s="289"/>
      <c r="D3887" s="500">
        <f t="shared" si="420"/>
        <v>0</v>
      </c>
      <c r="E3887" s="500"/>
      <c r="F3887" s="285"/>
      <c r="G3887" s="286"/>
      <c r="N3887" t="str">
        <f t="shared" si="414"/>
        <v>ATK</v>
      </c>
    </row>
    <row r="3888" spans="2:14">
      <c r="B3888" s="501" t="s">
        <v>24</v>
      </c>
      <c r="C3888" s="501"/>
      <c r="D3888" s="501"/>
      <c r="E3888" s="501"/>
      <c r="F3888" s="276">
        <f>F3879+F3880-F3881</f>
        <v>20</v>
      </c>
      <c r="G3888" s="277">
        <f>G3879+G3880-G3881</f>
        <v>66600</v>
      </c>
      <c r="N3888" t="str">
        <f t="shared" si="414"/>
        <v>ATK</v>
      </c>
    </row>
    <row r="3889" spans="1:14">
      <c r="N3889" t="str">
        <f t="shared" si="414"/>
        <v>ATK</v>
      </c>
    </row>
    <row r="3890" spans="1:14">
      <c r="N3890" t="str">
        <f t="shared" si="414"/>
        <v>ATK</v>
      </c>
    </row>
    <row r="3891" spans="1:14">
      <c r="B3891" s="502" t="s">
        <v>0</v>
      </c>
      <c r="C3891" s="502"/>
      <c r="D3891" s="502"/>
      <c r="E3891" s="502"/>
      <c r="F3891" s="502"/>
      <c r="G3891" s="502"/>
      <c r="N3891" t="str">
        <f t="shared" si="414"/>
        <v>ATK</v>
      </c>
    </row>
    <row r="3892" spans="1:14">
      <c r="N3892" t="str">
        <f t="shared" si="414"/>
        <v>ATK</v>
      </c>
    </row>
    <row r="3893" spans="1:14">
      <c r="A3893" s="250">
        <v>101</v>
      </c>
      <c r="B3893" s="252" t="s">
        <v>1</v>
      </c>
      <c r="C3893" s="253" t="e">
        <f>#REF!</f>
        <v>#REF!</v>
      </c>
      <c r="G3893" s="253"/>
      <c r="N3893" t="s">
        <v>524</v>
      </c>
    </row>
    <row r="3894" spans="1:14" s="66" customFormat="1">
      <c r="A3894" s="250"/>
      <c r="B3894" s="252" t="s">
        <v>48</v>
      </c>
      <c r="C3894" s="308" t="s">
        <v>27</v>
      </c>
      <c r="D3894" s="253"/>
      <c r="E3894" s="253"/>
      <c r="F3894" s="253"/>
      <c r="G3894" s="253"/>
      <c r="H3894"/>
      <c r="I3894"/>
      <c r="N3894" t="str">
        <f t="shared" ref="N3894:N3930" si="421">N3893</f>
        <v>ATK</v>
      </c>
    </row>
    <row r="3895" spans="1:14">
      <c r="G3895" s="253"/>
      <c r="N3895" t="str">
        <f t="shared" si="421"/>
        <v>ATK</v>
      </c>
    </row>
    <row r="3896" spans="1:14">
      <c r="B3896" s="499" t="s">
        <v>5</v>
      </c>
      <c r="C3896" s="487" t="s">
        <v>6</v>
      </c>
      <c r="D3896" s="489" t="s">
        <v>7</v>
      </c>
      <c r="E3896" s="490"/>
      <c r="F3896" s="491"/>
      <c r="G3896" s="492" t="s">
        <v>8</v>
      </c>
      <c r="N3896" t="str">
        <f t="shared" si="421"/>
        <v>ATK</v>
      </c>
    </row>
    <row r="3897" spans="1:14">
      <c r="B3897" s="499"/>
      <c r="C3897" s="488"/>
      <c r="D3897" s="254" t="s">
        <v>9</v>
      </c>
      <c r="E3897" s="254" t="s">
        <v>10</v>
      </c>
      <c r="F3897" s="254" t="s">
        <v>11</v>
      </c>
      <c r="G3897" s="492"/>
      <c r="N3897" t="str">
        <f t="shared" si="421"/>
        <v>ATK</v>
      </c>
    </row>
    <row r="3898" spans="1:14">
      <c r="B3898" s="267">
        <v>45659</v>
      </c>
      <c r="C3898" s="401">
        <v>6660</v>
      </c>
      <c r="D3898" s="258">
        <v>4</v>
      </c>
      <c r="E3898" s="258"/>
      <c r="F3898" s="258"/>
      <c r="G3898" s="257">
        <f>C3898*D3898</f>
        <v>26640</v>
      </c>
      <c r="N3898" t="str">
        <f t="shared" si="421"/>
        <v>ATK</v>
      </c>
    </row>
    <row r="3899" spans="1:14">
      <c r="B3899" s="457"/>
      <c r="C3899" s="441"/>
      <c r="D3899" s="442"/>
      <c r="E3899" s="442"/>
      <c r="F3899" s="258"/>
      <c r="G3899" s="257">
        <f>C3899*D3899</f>
        <v>0</v>
      </c>
      <c r="N3899" t="str">
        <f t="shared" si="421"/>
        <v>ATK</v>
      </c>
    </row>
    <row r="3900" spans="1:14">
      <c r="B3900" s="456"/>
      <c r="C3900" s="441"/>
      <c r="D3900" s="442"/>
      <c r="E3900" s="442"/>
      <c r="F3900" s="258"/>
      <c r="G3900" s="455">
        <f t="shared" ref="G3900:G3901" si="422">C3900*D3900</f>
        <v>0</v>
      </c>
      <c r="N3900" t="str">
        <f t="shared" si="421"/>
        <v>ATK</v>
      </c>
    </row>
    <row r="3901" spans="1:14">
      <c r="B3901" s="457"/>
      <c r="C3901" s="441"/>
      <c r="D3901" s="442"/>
      <c r="E3901" s="442"/>
      <c r="F3901" s="258"/>
      <c r="G3901" s="455">
        <f t="shared" si="422"/>
        <v>0</v>
      </c>
      <c r="N3901" t="str">
        <f t="shared" si="421"/>
        <v>ATK</v>
      </c>
    </row>
    <row r="3902" spans="1:14">
      <c r="B3902" s="297"/>
      <c r="C3902" s="257"/>
      <c r="D3902" s="258"/>
      <c r="E3902" s="258"/>
      <c r="F3902" s="258"/>
      <c r="G3902" s="272"/>
      <c r="N3902" t="str">
        <f t="shared" si="421"/>
        <v>ATK</v>
      </c>
    </row>
    <row r="3903" spans="1:14">
      <c r="B3903" s="297"/>
      <c r="C3903" s="257"/>
      <c r="D3903" s="271"/>
      <c r="E3903" s="258"/>
      <c r="F3903" s="258"/>
      <c r="G3903" s="272">
        <f t="shared" ref="G3903" si="423">C3903*D3903</f>
        <v>0</v>
      </c>
      <c r="N3903" t="str">
        <f t="shared" si="421"/>
        <v>ATK</v>
      </c>
    </row>
    <row r="3904" spans="1:14">
      <c r="B3904" s="297"/>
      <c r="C3904" s="81"/>
      <c r="D3904" s="266"/>
      <c r="E3904" s="268"/>
      <c r="F3904" s="258"/>
      <c r="G3904" s="272"/>
      <c r="N3904" t="str">
        <f t="shared" si="421"/>
        <v>ATK</v>
      </c>
    </row>
    <row r="3905" spans="2:14">
      <c r="B3905" s="256"/>
      <c r="C3905" s="81"/>
      <c r="D3905" s="266"/>
      <c r="E3905" s="268"/>
      <c r="F3905" s="258"/>
      <c r="G3905" s="272"/>
      <c r="N3905" t="str">
        <f t="shared" si="421"/>
        <v>ATK</v>
      </c>
    </row>
    <row r="3906" spans="2:14">
      <c r="B3906" s="256"/>
      <c r="C3906" s="81"/>
      <c r="D3906" s="266"/>
      <c r="E3906" s="268"/>
      <c r="F3906" s="258"/>
      <c r="G3906" s="272">
        <f t="shared" ref="G3906" si="424">C3906*D3906</f>
        <v>0</v>
      </c>
      <c r="N3906" t="str">
        <f t="shared" si="421"/>
        <v>ATK</v>
      </c>
    </row>
    <row r="3907" spans="2:14">
      <c r="B3907" s="256"/>
      <c r="C3907" s="81"/>
      <c r="D3907" s="266"/>
      <c r="E3907" s="268"/>
      <c r="F3907" s="258"/>
      <c r="G3907" s="272"/>
      <c r="N3907" t="str">
        <f t="shared" si="421"/>
        <v>ATK</v>
      </c>
    </row>
    <row r="3908" spans="2:14">
      <c r="B3908" s="256"/>
      <c r="C3908" s="81"/>
      <c r="D3908" s="266"/>
      <c r="E3908" s="268"/>
      <c r="F3908" s="258"/>
      <c r="G3908" s="272"/>
      <c r="N3908" t="str">
        <f t="shared" si="421"/>
        <v>ATK</v>
      </c>
    </row>
    <row r="3909" spans="2:14">
      <c r="B3909" s="256"/>
      <c r="C3909" s="81"/>
      <c r="D3909" s="266"/>
      <c r="E3909" s="273"/>
      <c r="F3909" s="258"/>
      <c r="G3909" s="272">
        <f t="shared" ref="G3909" si="425">C3909*D3909</f>
        <v>0</v>
      </c>
      <c r="N3909" t="str">
        <f t="shared" si="421"/>
        <v>ATK</v>
      </c>
    </row>
    <row r="3910" spans="2:14">
      <c r="B3910" s="256"/>
      <c r="C3910" s="81"/>
      <c r="D3910" s="266"/>
      <c r="E3910" s="273"/>
      <c r="F3910" s="258"/>
      <c r="G3910" s="272"/>
      <c r="N3910" t="str">
        <f t="shared" si="421"/>
        <v>ATK</v>
      </c>
    </row>
    <row r="3911" spans="2:14">
      <c r="B3911" s="256"/>
      <c r="C3911" s="81"/>
      <c r="D3911" s="266"/>
      <c r="E3911" s="273"/>
      <c r="F3911" s="258"/>
      <c r="G3911" s="272"/>
      <c r="N3911" t="str">
        <f t="shared" si="421"/>
        <v>ATK</v>
      </c>
    </row>
    <row r="3912" spans="2:14">
      <c r="B3912" s="256"/>
      <c r="C3912" s="81"/>
      <c r="D3912" s="266"/>
      <c r="E3912" s="273"/>
      <c r="F3912" s="258"/>
      <c r="G3912" s="272">
        <f t="shared" ref="G3912:G3915" si="426">C3912*D3912</f>
        <v>0</v>
      </c>
      <c r="N3912" t="str">
        <f t="shared" si="421"/>
        <v>ATK</v>
      </c>
    </row>
    <row r="3913" spans="2:14">
      <c r="B3913" s="256"/>
      <c r="C3913" s="81"/>
      <c r="D3913" s="266"/>
      <c r="E3913" s="273"/>
      <c r="F3913" s="258"/>
      <c r="G3913" s="272">
        <f t="shared" si="426"/>
        <v>0</v>
      </c>
      <c r="N3913" t="str">
        <f t="shared" si="421"/>
        <v>ATK</v>
      </c>
    </row>
    <row r="3914" spans="2:14">
      <c r="B3914" s="256"/>
      <c r="C3914" s="81"/>
      <c r="D3914" s="266"/>
      <c r="E3914" s="273"/>
      <c r="F3914" s="258"/>
      <c r="G3914" s="272">
        <f t="shared" si="426"/>
        <v>0</v>
      </c>
      <c r="N3914" t="str">
        <f t="shared" si="421"/>
        <v>ATK</v>
      </c>
    </row>
    <row r="3915" spans="2:14">
      <c r="B3915" s="256"/>
      <c r="C3915" s="81"/>
      <c r="D3915" s="266"/>
      <c r="E3915" s="273"/>
      <c r="F3915" s="258"/>
      <c r="G3915" s="272">
        <f t="shared" si="426"/>
        <v>0</v>
      </c>
      <c r="N3915" t="str">
        <f t="shared" si="421"/>
        <v>ATK</v>
      </c>
    </row>
    <row r="3916" spans="2:14">
      <c r="B3916" s="493" t="s">
        <v>16</v>
      </c>
      <c r="C3916" s="494"/>
      <c r="D3916" s="276">
        <f>SUM(D3898:D3915)</f>
        <v>4</v>
      </c>
      <c r="E3916" s="276">
        <f>SUM(E3900:E3915)</f>
        <v>0</v>
      </c>
      <c r="F3916" s="276">
        <f>D3916-E3916</f>
        <v>4</v>
      </c>
      <c r="G3916" s="277">
        <f>SUM(G3900:G3915)</f>
        <v>0</v>
      </c>
      <c r="N3916" t="str">
        <f t="shared" si="421"/>
        <v>ATK</v>
      </c>
    </row>
    <row r="3917" spans="2:14">
      <c r="B3917" s="493" t="s">
        <v>18</v>
      </c>
      <c r="C3917" s="495"/>
      <c r="D3917" s="495"/>
      <c r="E3917" s="494"/>
      <c r="F3917" s="276" t="s">
        <v>19</v>
      </c>
      <c r="G3917" s="279" t="s">
        <v>20</v>
      </c>
      <c r="N3917" t="str">
        <f t="shared" si="421"/>
        <v>ATK</v>
      </c>
    </row>
    <row r="3918" spans="2:14">
      <c r="B3918" s="496" t="s">
        <v>489</v>
      </c>
      <c r="C3918" s="497"/>
      <c r="D3918" s="497"/>
      <c r="E3918" s="498"/>
      <c r="F3918" s="276">
        <f>D3898</f>
        <v>4</v>
      </c>
      <c r="G3918" s="277">
        <f>G3898</f>
        <v>26640</v>
      </c>
      <c r="N3918" t="str">
        <f t="shared" si="421"/>
        <v>ATK</v>
      </c>
    </row>
    <row r="3919" spans="2:14">
      <c r="B3919" s="496" t="str">
        <f>B3880</f>
        <v>Nilai Penerimaan Barang Persediaan Tahun 2026</v>
      </c>
      <c r="C3919" s="497"/>
      <c r="D3919" s="497"/>
      <c r="E3919" s="498"/>
      <c r="F3919" s="276">
        <f>D3916-F3918</f>
        <v>0</v>
      </c>
      <c r="G3919" s="277"/>
      <c r="N3919" t="str">
        <f t="shared" si="421"/>
        <v>ATK</v>
      </c>
    </row>
    <row r="3920" spans="2:14">
      <c r="B3920" s="496" t="str">
        <f>B3881</f>
        <v>Saldo Akhir 31 Maret 2026</v>
      </c>
      <c r="C3920" s="497"/>
      <c r="D3920" s="497"/>
      <c r="E3920" s="498"/>
      <c r="F3920" s="280">
        <f>SUM(B3923:B3926)</f>
        <v>4</v>
      </c>
      <c r="G3920" s="281">
        <f>SUM(D3923:E3926)</f>
        <v>26640</v>
      </c>
      <c r="N3920" t="str">
        <f t="shared" si="421"/>
        <v>ATK</v>
      </c>
    </row>
    <row r="3921" spans="1:14">
      <c r="B3921" s="282" t="s">
        <v>465</v>
      </c>
      <c r="C3921" s="283"/>
      <c r="D3921" s="283"/>
      <c r="E3921" s="284"/>
      <c r="F3921" s="285"/>
      <c r="G3921" s="286"/>
      <c r="N3921" t="str">
        <f t="shared" si="421"/>
        <v>ATK</v>
      </c>
    </row>
    <row r="3922" spans="1:14" ht="30">
      <c r="B3922" s="255" t="s">
        <v>22</v>
      </c>
      <c r="C3922" s="254" t="s">
        <v>23</v>
      </c>
      <c r="D3922" s="499" t="s">
        <v>20</v>
      </c>
      <c r="E3922" s="499"/>
      <c r="F3922" s="287"/>
      <c r="G3922" s="288"/>
      <c r="N3922" t="str">
        <f t="shared" si="421"/>
        <v>ATK</v>
      </c>
    </row>
    <row r="3923" spans="1:14">
      <c r="B3923" s="268">
        <f>F3916</f>
        <v>4</v>
      </c>
      <c r="C3923" s="401">
        <v>6660</v>
      </c>
      <c r="D3923" s="500">
        <f>B3923*C3923</f>
        <v>26640</v>
      </c>
      <c r="E3923" s="500"/>
      <c r="F3923" s="285"/>
      <c r="G3923" s="286"/>
      <c r="N3923" t="str">
        <f t="shared" si="421"/>
        <v>ATK</v>
      </c>
    </row>
    <row r="3924" spans="1:14">
      <c r="B3924" s="268"/>
      <c r="C3924" s="289"/>
      <c r="D3924" s="500">
        <f t="shared" ref="D3924:D3926" si="427">B3924*C3924</f>
        <v>0</v>
      </c>
      <c r="E3924" s="500"/>
      <c r="F3924" s="285"/>
      <c r="G3924" s="286"/>
      <c r="N3924" t="str">
        <f t="shared" si="421"/>
        <v>ATK</v>
      </c>
    </row>
    <row r="3925" spans="1:14">
      <c r="B3925" s="268"/>
      <c r="C3925" s="289"/>
      <c r="D3925" s="500">
        <f t="shared" si="427"/>
        <v>0</v>
      </c>
      <c r="E3925" s="500"/>
      <c r="F3925" s="285"/>
      <c r="G3925" s="286"/>
      <c r="N3925" t="str">
        <f t="shared" si="421"/>
        <v>ATK</v>
      </c>
    </row>
    <row r="3926" spans="1:14">
      <c r="B3926" s="268"/>
      <c r="C3926" s="289"/>
      <c r="D3926" s="500">
        <f t="shared" si="427"/>
        <v>0</v>
      </c>
      <c r="E3926" s="500"/>
      <c r="F3926" s="285"/>
      <c r="G3926" s="286"/>
      <c r="N3926" t="str">
        <f t="shared" si="421"/>
        <v>ATK</v>
      </c>
    </row>
    <row r="3927" spans="1:14">
      <c r="B3927" s="501" t="s">
        <v>24</v>
      </c>
      <c r="C3927" s="501"/>
      <c r="D3927" s="501"/>
      <c r="E3927" s="501"/>
      <c r="F3927" s="276">
        <f>F3918+F3919-F3920</f>
        <v>0</v>
      </c>
      <c r="G3927" s="277">
        <f>G3918+G3919-G3920</f>
        <v>0</v>
      </c>
      <c r="N3927" t="str">
        <f t="shared" si="421"/>
        <v>ATK</v>
      </c>
    </row>
    <row r="3928" spans="1:14">
      <c r="N3928" t="str">
        <f t="shared" si="421"/>
        <v>ATK</v>
      </c>
    </row>
    <row r="3929" spans="1:14">
      <c r="B3929" s="502" t="s">
        <v>0</v>
      </c>
      <c r="C3929" s="502"/>
      <c r="D3929" s="502"/>
      <c r="E3929" s="502"/>
      <c r="F3929" s="502"/>
      <c r="G3929" s="502"/>
      <c r="N3929" t="str">
        <f t="shared" si="421"/>
        <v>ATK</v>
      </c>
    </row>
    <row r="3930" spans="1:14">
      <c r="N3930" t="str">
        <f t="shared" si="421"/>
        <v>ATK</v>
      </c>
    </row>
    <row r="3931" spans="1:14">
      <c r="A3931" s="250">
        <v>101</v>
      </c>
      <c r="B3931" s="252" t="s">
        <v>1</v>
      </c>
      <c r="C3931" s="253" t="e">
        <f>#REF!</f>
        <v>#REF!</v>
      </c>
      <c r="G3931" s="253"/>
      <c r="N3931" t="s">
        <v>524</v>
      </c>
    </row>
    <row r="3932" spans="1:14">
      <c r="B3932" s="252" t="s">
        <v>48</v>
      </c>
      <c r="C3932" s="308" t="s">
        <v>27</v>
      </c>
      <c r="G3932" s="253"/>
      <c r="N3932" t="str">
        <f t="shared" ref="N3932:N3965" si="428">N3931</f>
        <v>ATK</v>
      </c>
    </row>
    <row r="3933" spans="1:14">
      <c r="G3933" s="253"/>
      <c r="N3933" t="str">
        <f t="shared" si="428"/>
        <v>ATK</v>
      </c>
    </row>
    <row r="3934" spans="1:14" ht="15" customHeight="1">
      <c r="B3934" s="499" t="s">
        <v>5</v>
      </c>
      <c r="C3934" s="487" t="s">
        <v>6</v>
      </c>
      <c r="D3934" s="489" t="s">
        <v>7</v>
      </c>
      <c r="E3934" s="490"/>
      <c r="F3934" s="491"/>
      <c r="G3934" s="492" t="s">
        <v>8</v>
      </c>
      <c r="N3934" t="str">
        <f t="shared" si="428"/>
        <v>ATK</v>
      </c>
    </row>
    <row r="3935" spans="1:14">
      <c r="B3935" s="499"/>
      <c r="C3935" s="488"/>
      <c r="D3935" s="254" t="s">
        <v>9</v>
      </c>
      <c r="E3935" s="254" t="s">
        <v>10</v>
      </c>
      <c r="F3935" s="254" t="s">
        <v>11</v>
      </c>
      <c r="G3935" s="492"/>
      <c r="N3935" t="str">
        <f t="shared" si="428"/>
        <v>ATK</v>
      </c>
    </row>
    <row r="3936" spans="1:14">
      <c r="B3936" s="267">
        <v>46024</v>
      </c>
      <c r="C3936" s="401"/>
      <c r="D3936" s="258"/>
      <c r="E3936" s="258"/>
      <c r="F3936" s="258"/>
      <c r="G3936" s="257">
        <f>C3936*D3936</f>
        <v>0</v>
      </c>
      <c r="N3936" t="str">
        <f t="shared" si="428"/>
        <v>ATK</v>
      </c>
    </row>
    <row r="3937" spans="2:14">
      <c r="B3937" s="256">
        <v>46072</v>
      </c>
      <c r="C3937" s="257">
        <v>13320</v>
      </c>
      <c r="D3937" s="258">
        <v>8</v>
      </c>
      <c r="E3937" s="258">
        <v>1</v>
      </c>
      <c r="F3937" s="258"/>
      <c r="G3937" s="257">
        <f>C3937*D3937</f>
        <v>106560</v>
      </c>
      <c r="N3937" t="str">
        <f t="shared" si="428"/>
        <v>ATK</v>
      </c>
    </row>
    <row r="3938" spans="2:14">
      <c r="B3938" s="256">
        <v>46097</v>
      </c>
      <c r="C3938" s="441"/>
      <c r="D3938" s="442"/>
      <c r="E3938" s="418">
        <v>2</v>
      </c>
      <c r="F3938" s="258"/>
      <c r="G3938" s="455">
        <f t="shared" ref="G3938:G3939" si="429">C3938*D3938</f>
        <v>0</v>
      </c>
      <c r="N3938" t="str">
        <f t="shared" si="428"/>
        <v>ATK</v>
      </c>
    </row>
    <row r="3939" spans="2:14">
      <c r="B3939" s="256">
        <v>46107</v>
      </c>
      <c r="C3939" s="441"/>
      <c r="D3939" s="442"/>
      <c r="E3939" s="442">
        <v>2</v>
      </c>
      <c r="F3939" s="258"/>
      <c r="G3939" s="455">
        <f t="shared" si="429"/>
        <v>0</v>
      </c>
      <c r="N3939" t="str">
        <f t="shared" si="428"/>
        <v>ATK</v>
      </c>
    </row>
    <row r="3940" spans="2:14">
      <c r="B3940" s="297"/>
      <c r="C3940" s="257"/>
      <c r="D3940" s="258"/>
      <c r="E3940" s="258"/>
      <c r="F3940" s="258"/>
      <c r="G3940" s="272"/>
      <c r="N3940" t="str">
        <f t="shared" si="428"/>
        <v>ATK</v>
      </c>
    </row>
    <row r="3941" spans="2:14">
      <c r="B3941" s="297"/>
      <c r="C3941" s="257"/>
      <c r="D3941" s="271"/>
      <c r="E3941" s="258"/>
      <c r="F3941" s="258"/>
      <c r="G3941" s="272">
        <f t="shared" ref="G3941" si="430">C3941*D3941</f>
        <v>0</v>
      </c>
      <c r="N3941" t="str">
        <f t="shared" si="428"/>
        <v>ATK</v>
      </c>
    </row>
    <row r="3942" spans="2:14">
      <c r="B3942" s="297"/>
      <c r="C3942" s="81"/>
      <c r="D3942" s="266"/>
      <c r="E3942" s="268"/>
      <c r="F3942" s="258"/>
      <c r="G3942" s="272"/>
      <c r="N3942" t="str">
        <f t="shared" si="428"/>
        <v>ATK</v>
      </c>
    </row>
    <row r="3943" spans="2:14">
      <c r="B3943" s="256"/>
      <c r="C3943" s="81"/>
      <c r="D3943" s="266"/>
      <c r="E3943" s="268"/>
      <c r="F3943" s="258"/>
      <c r="G3943" s="272"/>
      <c r="N3943" t="str">
        <f t="shared" si="428"/>
        <v>ATK</v>
      </c>
    </row>
    <row r="3944" spans="2:14">
      <c r="B3944" s="256"/>
      <c r="C3944" s="81"/>
      <c r="D3944" s="266"/>
      <c r="E3944" s="268"/>
      <c r="F3944" s="258"/>
      <c r="G3944" s="272">
        <f t="shared" ref="G3944" si="431">C3944*D3944</f>
        <v>0</v>
      </c>
      <c r="N3944" t="str">
        <f t="shared" si="428"/>
        <v>ATK</v>
      </c>
    </row>
    <row r="3945" spans="2:14">
      <c r="B3945" s="256"/>
      <c r="C3945" s="81"/>
      <c r="D3945" s="266"/>
      <c r="E3945" s="268"/>
      <c r="F3945" s="258"/>
      <c r="G3945" s="272"/>
      <c r="N3945" t="str">
        <f t="shared" si="428"/>
        <v>ATK</v>
      </c>
    </row>
    <row r="3946" spans="2:14">
      <c r="B3946" s="256"/>
      <c r="C3946" s="81"/>
      <c r="D3946" s="266"/>
      <c r="E3946" s="268"/>
      <c r="F3946" s="258"/>
      <c r="G3946" s="272"/>
      <c r="N3946" t="str">
        <f t="shared" si="428"/>
        <v>ATK</v>
      </c>
    </row>
    <row r="3947" spans="2:14">
      <c r="B3947" s="256"/>
      <c r="C3947" s="81"/>
      <c r="D3947" s="266"/>
      <c r="E3947" s="273"/>
      <c r="F3947" s="258"/>
      <c r="G3947" s="272">
        <f t="shared" ref="G3947" si="432">C3947*D3947</f>
        <v>0</v>
      </c>
      <c r="N3947" t="str">
        <f t="shared" si="428"/>
        <v>ATK</v>
      </c>
    </row>
    <row r="3948" spans="2:14">
      <c r="B3948" s="256"/>
      <c r="C3948" s="81"/>
      <c r="D3948" s="266"/>
      <c r="E3948" s="273"/>
      <c r="F3948" s="258"/>
      <c r="G3948" s="272"/>
      <c r="N3948" t="str">
        <f t="shared" si="428"/>
        <v>ATK</v>
      </c>
    </row>
    <row r="3949" spans="2:14">
      <c r="B3949" s="256"/>
      <c r="C3949" s="81"/>
      <c r="D3949" s="266"/>
      <c r="E3949" s="273"/>
      <c r="F3949" s="258"/>
      <c r="G3949" s="272"/>
      <c r="N3949" t="str">
        <f t="shared" si="428"/>
        <v>ATK</v>
      </c>
    </row>
    <row r="3950" spans="2:14">
      <c r="B3950" s="256"/>
      <c r="C3950" s="81"/>
      <c r="D3950" s="266"/>
      <c r="E3950" s="273"/>
      <c r="F3950" s="258"/>
      <c r="G3950" s="272">
        <f t="shared" ref="G3950:G3953" si="433">C3950*D3950</f>
        <v>0</v>
      </c>
      <c r="N3950" t="str">
        <f t="shared" si="428"/>
        <v>ATK</v>
      </c>
    </row>
    <row r="3951" spans="2:14">
      <c r="B3951" s="256"/>
      <c r="C3951" s="81"/>
      <c r="D3951" s="266"/>
      <c r="E3951" s="273"/>
      <c r="F3951" s="258"/>
      <c r="G3951" s="272">
        <f t="shared" si="433"/>
        <v>0</v>
      </c>
      <c r="N3951" t="str">
        <f t="shared" si="428"/>
        <v>ATK</v>
      </c>
    </row>
    <row r="3952" spans="2:14">
      <c r="B3952" s="256"/>
      <c r="C3952" s="81"/>
      <c r="D3952" s="266"/>
      <c r="E3952" s="273"/>
      <c r="F3952" s="258"/>
      <c r="G3952" s="272">
        <f t="shared" si="433"/>
        <v>0</v>
      </c>
      <c r="N3952" t="str">
        <f t="shared" si="428"/>
        <v>ATK</v>
      </c>
    </row>
    <row r="3953" spans="2:14">
      <c r="B3953" s="256"/>
      <c r="C3953" s="81"/>
      <c r="D3953" s="266"/>
      <c r="E3953" s="273"/>
      <c r="F3953" s="258"/>
      <c r="G3953" s="272">
        <f t="shared" si="433"/>
        <v>0</v>
      </c>
      <c r="N3953" t="str">
        <f t="shared" si="428"/>
        <v>ATK</v>
      </c>
    </row>
    <row r="3954" spans="2:14">
      <c r="B3954" s="493" t="s">
        <v>16</v>
      </c>
      <c r="C3954" s="494"/>
      <c r="D3954" s="276">
        <f>SUM(D3936:D3953)</f>
        <v>8</v>
      </c>
      <c r="E3954" s="276">
        <f>SUM(E3937:E3953)</f>
        <v>5</v>
      </c>
      <c r="F3954" s="276">
        <f>D3954-E3954</f>
        <v>3</v>
      </c>
      <c r="G3954" s="277">
        <f>SUM(G3936:G3951)</f>
        <v>106560</v>
      </c>
      <c r="N3954" t="str">
        <f t="shared" si="428"/>
        <v>ATK</v>
      </c>
    </row>
    <row r="3955" spans="2:14">
      <c r="B3955" s="493" t="s">
        <v>18</v>
      </c>
      <c r="C3955" s="495"/>
      <c r="D3955" s="495"/>
      <c r="E3955" s="494"/>
      <c r="F3955" s="276" t="s">
        <v>19</v>
      </c>
      <c r="G3955" s="279" t="s">
        <v>20</v>
      </c>
      <c r="N3955" t="str">
        <f t="shared" si="428"/>
        <v>ATK</v>
      </c>
    </row>
    <row r="3956" spans="2:14">
      <c r="B3956" s="496" t="s">
        <v>520</v>
      </c>
      <c r="C3956" s="497"/>
      <c r="D3956" s="497"/>
      <c r="E3956" s="498"/>
      <c r="F3956" s="276">
        <f>D3936</f>
        <v>0</v>
      </c>
      <c r="G3956" s="277">
        <f>G3936</f>
        <v>0</v>
      </c>
      <c r="N3956" t="str">
        <f t="shared" si="428"/>
        <v>ATK</v>
      </c>
    </row>
    <row r="3957" spans="2:14">
      <c r="B3957" s="496" t="str">
        <f>B3919</f>
        <v>Nilai Penerimaan Barang Persediaan Tahun 2026</v>
      </c>
      <c r="C3957" s="497"/>
      <c r="D3957" s="497"/>
      <c r="E3957" s="498"/>
      <c r="F3957" s="276">
        <f>D3954-F3956</f>
        <v>8</v>
      </c>
      <c r="G3957" s="277">
        <f>G3954-G3956</f>
        <v>106560</v>
      </c>
      <c r="N3957" t="str">
        <f t="shared" si="428"/>
        <v>ATK</v>
      </c>
    </row>
    <row r="3958" spans="2:14">
      <c r="B3958" s="496" t="str">
        <f>B3920</f>
        <v>Saldo Akhir 31 Maret 2026</v>
      </c>
      <c r="C3958" s="497"/>
      <c r="D3958" s="497"/>
      <c r="E3958" s="498"/>
      <c r="F3958" s="280">
        <f>SUM(B3961:B3964)</f>
        <v>3</v>
      </c>
      <c r="G3958" s="281">
        <f>SUM(D3961:E3964)</f>
        <v>39960</v>
      </c>
      <c r="N3958" t="str">
        <f t="shared" si="428"/>
        <v>ATK</v>
      </c>
    </row>
    <row r="3959" spans="2:14">
      <c r="B3959" s="282" t="s">
        <v>465</v>
      </c>
      <c r="C3959" s="283"/>
      <c r="D3959" s="283"/>
      <c r="E3959" s="284"/>
      <c r="F3959" s="285"/>
      <c r="G3959" s="286"/>
      <c r="N3959" t="str">
        <f t="shared" si="428"/>
        <v>ATK</v>
      </c>
    </row>
    <row r="3960" spans="2:14" ht="30">
      <c r="B3960" s="255" t="s">
        <v>22</v>
      </c>
      <c r="C3960" s="254" t="s">
        <v>23</v>
      </c>
      <c r="D3960" s="499" t="s">
        <v>20</v>
      </c>
      <c r="E3960" s="499"/>
      <c r="F3960" s="287"/>
      <c r="G3960" s="288"/>
      <c r="N3960" t="str">
        <f t="shared" si="428"/>
        <v>ATK</v>
      </c>
    </row>
    <row r="3961" spans="2:14">
      <c r="B3961" s="268">
        <f>F3954</f>
        <v>3</v>
      </c>
      <c r="C3961" s="257">
        <v>13320</v>
      </c>
      <c r="D3961" s="500">
        <f>B3961*C3961</f>
        <v>39960</v>
      </c>
      <c r="E3961" s="500"/>
      <c r="F3961" s="285"/>
      <c r="G3961" s="286"/>
      <c r="N3961" t="str">
        <f t="shared" si="428"/>
        <v>ATK</v>
      </c>
    </row>
    <row r="3962" spans="2:14">
      <c r="B3962" s="268"/>
      <c r="C3962" s="289"/>
      <c r="D3962" s="500">
        <f t="shared" ref="D3962:D3964" si="434">B3962*C3962</f>
        <v>0</v>
      </c>
      <c r="E3962" s="500"/>
      <c r="F3962" s="285"/>
      <c r="G3962" s="286"/>
      <c r="N3962" t="str">
        <f t="shared" si="428"/>
        <v>ATK</v>
      </c>
    </row>
    <row r="3963" spans="2:14">
      <c r="B3963" s="268"/>
      <c r="C3963" s="289"/>
      <c r="D3963" s="500">
        <f t="shared" si="434"/>
        <v>0</v>
      </c>
      <c r="E3963" s="500"/>
      <c r="F3963" s="285"/>
      <c r="G3963" s="286"/>
      <c r="N3963" t="str">
        <f t="shared" si="428"/>
        <v>ATK</v>
      </c>
    </row>
    <row r="3964" spans="2:14">
      <c r="B3964" s="268"/>
      <c r="C3964" s="289"/>
      <c r="D3964" s="500">
        <f t="shared" si="434"/>
        <v>0</v>
      </c>
      <c r="E3964" s="500"/>
      <c r="F3964" s="285"/>
      <c r="G3964" s="286"/>
      <c r="N3964" t="str">
        <f t="shared" si="428"/>
        <v>ATK</v>
      </c>
    </row>
    <row r="3965" spans="2:14">
      <c r="B3965" s="501" t="s">
        <v>24</v>
      </c>
      <c r="C3965" s="501"/>
      <c r="D3965" s="501"/>
      <c r="E3965" s="501"/>
      <c r="F3965" s="276">
        <f>F3956+F3957-F3958</f>
        <v>5</v>
      </c>
      <c r="G3965" s="277">
        <f>G3956+G3957-G3958</f>
        <v>66600</v>
      </c>
      <c r="N3965" t="str">
        <f t="shared" si="428"/>
        <v>ATK</v>
      </c>
    </row>
  </sheetData>
  <autoFilter ref="A2:N3965" xr:uid="{17F569AA-BC0C-41CD-9FC1-86F9746710ED}"/>
  <mergeCells count="1759">
    <mergeCell ref="B1:G1"/>
    <mergeCell ref="B6:B7"/>
    <mergeCell ref="C6:C7"/>
    <mergeCell ref="D6:F6"/>
    <mergeCell ref="G6:G7"/>
    <mergeCell ref="B36:C36"/>
    <mergeCell ref="B80:C80"/>
    <mergeCell ref="B82:E82"/>
    <mergeCell ref="B83:E83"/>
    <mergeCell ref="B84:E84"/>
    <mergeCell ref="B85:E85"/>
    <mergeCell ref="D87:E87"/>
    <mergeCell ref="D45:E45"/>
    <mergeCell ref="D46:E46"/>
    <mergeCell ref="D47:E47"/>
    <mergeCell ref="B48:E48"/>
    <mergeCell ref="B50:G50"/>
    <mergeCell ref="B55:B56"/>
    <mergeCell ref="C55:C56"/>
    <mergeCell ref="D55:F55"/>
    <mergeCell ref="G55:G56"/>
    <mergeCell ref="B38:E38"/>
    <mergeCell ref="B39:E39"/>
    <mergeCell ref="B40:E40"/>
    <mergeCell ref="B41:E41"/>
    <mergeCell ref="D43:E43"/>
    <mergeCell ref="D44:E44"/>
    <mergeCell ref="B124:E124"/>
    <mergeCell ref="B125:E125"/>
    <mergeCell ref="B126:E126"/>
    <mergeCell ref="D128:E128"/>
    <mergeCell ref="D129:E129"/>
    <mergeCell ref="D130:E130"/>
    <mergeCell ref="B99:B100"/>
    <mergeCell ref="C99:C100"/>
    <mergeCell ref="D99:F99"/>
    <mergeCell ref="G99:G100"/>
    <mergeCell ref="B121:C121"/>
    <mergeCell ref="B123:E123"/>
    <mergeCell ref="D88:E88"/>
    <mergeCell ref="D89:E89"/>
    <mergeCell ref="D90:E90"/>
    <mergeCell ref="D91:E91"/>
    <mergeCell ref="B92:E92"/>
    <mergeCell ref="B94:G94"/>
    <mergeCell ref="D161:E161"/>
    <mergeCell ref="D162:E162"/>
    <mergeCell ref="D163:E163"/>
    <mergeCell ref="D164:E164"/>
    <mergeCell ref="B165:E165"/>
    <mergeCell ref="B168:G168"/>
    <mergeCell ref="B153:C153"/>
    <mergeCell ref="B155:E155"/>
    <mergeCell ref="B156:E156"/>
    <mergeCell ref="B157:E157"/>
    <mergeCell ref="B158:E158"/>
    <mergeCell ref="D160:E160"/>
    <mergeCell ref="D131:E131"/>
    <mergeCell ref="D132:E132"/>
    <mergeCell ref="B133:E133"/>
    <mergeCell ref="B136:G136"/>
    <mergeCell ref="B141:B142"/>
    <mergeCell ref="C141:C142"/>
    <mergeCell ref="D141:F141"/>
    <mergeCell ref="G141:G142"/>
    <mergeCell ref="D192:E192"/>
    <mergeCell ref="D193:E193"/>
    <mergeCell ref="B194:E194"/>
    <mergeCell ref="B196:G196"/>
    <mergeCell ref="B201:B202"/>
    <mergeCell ref="C201:C202"/>
    <mergeCell ref="D201:F201"/>
    <mergeCell ref="G201:G202"/>
    <mergeCell ref="B185:E185"/>
    <mergeCell ref="B186:E186"/>
    <mergeCell ref="B187:E187"/>
    <mergeCell ref="D189:E189"/>
    <mergeCell ref="D190:E190"/>
    <mergeCell ref="D191:E191"/>
    <mergeCell ref="B173:B174"/>
    <mergeCell ref="C173:C174"/>
    <mergeCell ref="D173:F173"/>
    <mergeCell ref="G173:G174"/>
    <mergeCell ref="B182:C182"/>
    <mergeCell ref="B184:E184"/>
    <mergeCell ref="B243:B244"/>
    <mergeCell ref="C243:C244"/>
    <mergeCell ref="D243:F243"/>
    <mergeCell ref="G243:G244"/>
    <mergeCell ref="B264:C264"/>
    <mergeCell ref="B266:E266"/>
    <mergeCell ref="D231:E231"/>
    <mergeCell ref="D232:E232"/>
    <mergeCell ref="D233:E233"/>
    <mergeCell ref="D234:E234"/>
    <mergeCell ref="B235:E235"/>
    <mergeCell ref="B238:G238"/>
    <mergeCell ref="B223:C223"/>
    <mergeCell ref="B225:E225"/>
    <mergeCell ref="B226:E226"/>
    <mergeCell ref="B227:E227"/>
    <mergeCell ref="B228:E228"/>
    <mergeCell ref="D230:E230"/>
    <mergeCell ref="B300:C300"/>
    <mergeCell ref="B302:E302"/>
    <mergeCell ref="B303:E303"/>
    <mergeCell ref="B304:E304"/>
    <mergeCell ref="B305:E305"/>
    <mergeCell ref="D307:E307"/>
    <mergeCell ref="D274:E274"/>
    <mergeCell ref="D275:E275"/>
    <mergeCell ref="B276:E276"/>
    <mergeCell ref="B279:G279"/>
    <mergeCell ref="B284:B285"/>
    <mergeCell ref="C284:C285"/>
    <mergeCell ref="D284:F284"/>
    <mergeCell ref="G284:G285"/>
    <mergeCell ref="B267:E267"/>
    <mergeCell ref="B268:E268"/>
    <mergeCell ref="B269:E269"/>
    <mergeCell ref="D271:E271"/>
    <mergeCell ref="D272:E272"/>
    <mergeCell ref="D273:E273"/>
    <mergeCell ref="B340:E340"/>
    <mergeCell ref="B341:E341"/>
    <mergeCell ref="B342:E342"/>
    <mergeCell ref="D344:E344"/>
    <mergeCell ref="D345:E345"/>
    <mergeCell ref="D346:E346"/>
    <mergeCell ref="B320:B321"/>
    <mergeCell ref="C320:C321"/>
    <mergeCell ref="D320:F320"/>
    <mergeCell ref="G320:G321"/>
    <mergeCell ref="B337:C337"/>
    <mergeCell ref="B339:E339"/>
    <mergeCell ref="D308:E308"/>
    <mergeCell ref="D309:E309"/>
    <mergeCell ref="D310:E310"/>
    <mergeCell ref="D311:E311"/>
    <mergeCell ref="B312:E312"/>
    <mergeCell ref="B315:G315"/>
    <mergeCell ref="D391:E391"/>
    <mergeCell ref="D392:E392"/>
    <mergeCell ref="D393:E393"/>
    <mergeCell ref="D394:E394"/>
    <mergeCell ref="B395:E395"/>
    <mergeCell ref="B397:G397"/>
    <mergeCell ref="B383:C383"/>
    <mergeCell ref="B385:E385"/>
    <mergeCell ref="B386:E386"/>
    <mergeCell ref="B387:E387"/>
    <mergeCell ref="B388:E388"/>
    <mergeCell ref="D390:E390"/>
    <mergeCell ref="D347:E347"/>
    <mergeCell ref="D348:E348"/>
    <mergeCell ref="B349:E349"/>
    <mergeCell ref="B351:G351"/>
    <mergeCell ref="B356:B357"/>
    <mergeCell ref="C356:C357"/>
    <mergeCell ref="D356:F356"/>
    <mergeCell ref="G356:G357"/>
    <mergeCell ref="D424:E424"/>
    <mergeCell ref="D425:E425"/>
    <mergeCell ref="B426:E426"/>
    <mergeCell ref="B429:G429"/>
    <mergeCell ref="B434:B435"/>
    <mergeCell ref="C434:C435"/>
    <mergeCell ref="D434:F434"/>
    <mergeCell ref="G434:G435"/>
    <mergeCell ref="B417:E417"/>
    <mergeCell ref="B418:E418"/>
    <mergeCell ref="B419:E419"/>
    <mergeCell ref="D421:E421"/>
    <mergeCell ref="D422:E422"/>
    <mergeCell ref="D423:E423"/>
    <mergeCell ref="B402:B403"/>
    <mergeCell ref="C402:C403"/>
    <mergeCell ref="D402:F402"/>
    <mergeCell ref="G402:G403"/>
    <mergeCell ref="B415:C415"/>
    <mergeCell ref="B416:E416"/>
    <mergeCell ref="B463:B464"/>
    <mergeCell ref="C463:C464"/>
    <mergeCell ref="D463:F463"/>
    <mergeCell ref="G463:G464"/>
    <mergeCell ref="B481:C481"/>
    <mergeCell ref="B483:E483"/>
    <mergeCell ref="D451:E451"/>
    <mergeCell ref="D452:E452"/>
    <mergeCell ref="D453:E453"/>
    <mergeCell ref="D454:E454"/>
    <mergeCell ref="B455:E455"/>
    <mergeCell ref="B458:G458"/>
    <mergeCell ref="B443:C443"/>
    <mergeCell ref="B445:E445"/>
    <mergeCell ref="B446:E446"/>
    <mergeCell ref="B447:E447"/>
    <mergeCell ref="B448:E448"/>
    <mergeCell ref="D450:E450"/>
    <mergeCell ref="B517:C517"/>
    <mergeCell ref="B519:E519"/>
    <mergeCell ref="B520:E520"/>
    <mergeCell ref="B521:E521"/>
    <mergeCell ref="B522:E522"/>
    <mergeCell ref="D524:E524"/>
    <mergeCell ref="D491:E491"/>
    <mergeCell ref="D492:E492"/>
    <mergeCell ref="B493:E493"/>
    <mergeCell ref="B496:G496"/>
    <mergeCell ref="B501:B502"/>
    <mergeCell ref="C501:C502"/>
    <mergeCell ref="D501:F501"/>
    <mergeCell ref="G501:G502"/>
    <mergeCell ref="B484:E484"/>
    <mergeCell ref="B485:E485"/>
    <mergeCell ref="B486:E486"/>
    <mergeCell ref="D488:E488"/>
    <mergeCell ref="D489:E489"/>
    <mergeCell ref="D490:E490"/>
    <mergeCell ref="B550:E550"/>
    <mergeCell ref="B551:E551"/>
    <mergeCell ref="B552:E552"/>
    <mergeCell ref="D554:E554"/>
    <mergeCell ref="D555:E555"/>
    <mergeCell ref="D556:E556"/>
    <mergeCell ref="B537:B538"/>
    <mergeCell ref="C537:C538"/>
    <mergeCell ref="D537:F537"/>
    <mergeCell ref="G537:G538"/>
    <mergeCell ref="B547:C547"/>
    <mergeCell ref="B549:E549"/>
    <mergeCell ref="D525:E525"/>
    <mergeCell ref="D526:E526"/>
    <mergeCell ref="D527:E527"/>
    <mergeCell ref="D528:E528"/>
    <mergeCell ref="B529:E529"/>
    <mergeCell ref="B532:G532"/>
    <mergeCell ref="D586:E586"/>
    <mergeCell ref="D587:E587"/>
    <mergeCell ref="D588:E588"/>
    <mergeCell ref="D589:E589"/>
    <mergeCell ref="B590:E590"/>
    <mergeCell ref="B593:G593"/>
    <mergeCell ref="B579:C579"/>
    <mergeCell ref="B580:E580"/>
    <mergeCell ref="B581:E581"/>
    <mergeCell ref="B582:E582"/>
    <mergeCell ref="B583:E583"/>
    <mergeCell ref="D585:E585"/>
    <mergeCell ref="D557:E557"/>
    <mergeCell ref="D558:E558"/>
    <mergeCell ref="B559:E559"/>
    <mergeCell ref="B562:G562"/>
    <mergeCell ref="B567:B568"/>
    <mergeCell ref="C567:C568"/>
    <mergeCell ref="D567:F567"/>
    <mergeCell ref="G567:G568"/>
    <mergeCell ref="D628:E628"/>
    <mergeCell ref="D629:E629"/>
    <mergeCell ref="B630:E630"/>
    <mergeCell ref="B633:G633"/>
    <mergeCell ref="B638:B639"/>
    <mergeCell ref="C638:C639"/>
    <mergeCell ref="D638:F638"/>
    <mergeCell ref="G638:G639"/>
    <mergeCell ref="B621:E621"/>
    <mergeCell ref="B622:E622"/>
    <mergeCell ref="B623:E623"/>
    <mergeCell ref="D625:E625"/>
    <mergeCell ref="D626:E626"/>
    <mergeCell ref="D627:E627"/>
    <mergeCell ref="B598:B599"/>
    <mergeCell ref="C598:C599"/>
    <mergeCell ref="D598:F598"/>
    <mergeCell ref="G598:G599"/>
    <mergeCell ref="B618:C618"/>
    <mergeCell ref="B620:E620"/>
    <mergeCell ref="B693:B694"/>
    <mergeCell ref="C693:C694"/>
    <mergeCell ref="D693:F693"/>
    <mergeCell ref="G693:G694"/>
    <mergeCell ref="B714:C714"/>
    <mergeCell ref="B716:E716"/>
    <mergeCell ref="D682:E682"/>
    <mergeCell ref="D683:E683"/>
    <mergeCell ref="D684:E684"/>
    <mergeCell ref="D685:E685"/>
    <mergeCell ref="B686:E686"/>
    <mergeCell ref="B688:G688"/>
    <mergeCell ref="B674:C674"/>
    <mergeCell ref="B676:E676"/>
    <mergeCell ref="B677:E677"/>
    <mergeCell ref="B678:E678"/>
    <mergeCell ref="B679:E679"/>
    <mergeCell ref="D681:E681"/>
    <mergeCell ref="B770:C770"/>
    <mergeCell ref="B772:E772"/>
    <mergeCell ref="B773:E773"/>
    <mergeCell ref="B774:E774"/>
    <mergeCell ref="B775:E775"/>
    <mergeCell ref="D777:E777"/>
    <mergeCell ref="D724:E724"/>
    <mergeCell ref="D725:E725"/>
    <mergeCell ref="B726:E726"/>
    <mergeCell ref="B728:G728"/>
    <mergeCell ref="B733:B734"/>
    <mergeCell ref="C733:C734"/>
    <mergeCell ref="D733:F733"/>
    <mergeCell ref="G733:G734"/>
    <mergeCell ref="B717:E717"/>
    <mergeCell ref="B718:E718"/>
    <mergeCell ref="B719:E719"/>
    <mergeCell ref="D721:E721"/>
    <mergeCell ref="D722:E722"/>
    <mergeCell ref="D723:E723"/>
    <mergeCell ref="B818:E818"/>
    <mergeCell ref="B819:E819"/>
    <mergeCell ref="B820:E820"/>
    <mergeCell ref="D822:E822"/>
    <mergeCell ref="D823:E823"/>
    <mergeCell ref="D824:E824"/>
    <mergeCell ref="B790:B791"/>
    <mergeCell ref="C790:C791"/>
    <mergeCell ref="D790:F790"/>
    <mergeCell ref="G790:G791"/>
    <mergeCell ref="B815:C815"/>
    <mergeCell ref="B817:E817"/>
    <mergeCell ref="D778:E778"/>
    <mergeCell ref="D779:E779"/>
    <mergeCell ref="D780:E780"/>
    <mergeCell ref="D781:E781"/>
    <mergeCell ref="B782:E782"/>
    <mergeCell ref="B785:G785"/>
    <mergeCell ref="D864:E864"/>
    <mergeCell ref="D865:E865"/>
    <mergeCell ref="D866:E866"/>
    <mergeCell ref="D867:E867"/>
    <mergeCell ref="B868:E868"/>
    <mergeCell ref="B871:G871"/>
    <mergeCell ref="B856:C856"/>
    <mergeCell ref="B858:E858"/>
    <mergeCell ref="B859:E859"/>
    <mergeCell ref="B860:E860"/>
    <mergeCell ref="B861:E861"/>
    <mergeCell ref="D863:E863"/>
    <mergeCell ref="D825:E825"/>
    <mergeCell ref="D826:E826"/>
    <mergeCell ref="B827:E827"/>
    <mergeCell ref="B830:G830"/>
    <mergeCell ref="B835:B836"/>
    <mergeCell ref="C835:C836"/>
    <mergeCell ref="D835:F835"/>
    <mergeCell ref="G835:G836"/>
    <mergeCell ref="D903:E903"/>
    <mergeCell ref="D904:E904"/>
    <mergeCell ref="B905:E905"/>
    <mergeCell ref="B908:G908"/>
    <mergeCell ref="B913:B914"/>
    <mergeCell ref="C913:C914"/>
    <mergeCell ref="D913:F913"/>
    <mergeCell ref="G913:G914"/>
    <mergeCell ref="B896:E896"/>
    <mergeCell ref="B897:E897"/>
    <mergeCell ref="B898:E898"/>
    <mergeCell ref="D900:E900"/>
    <mergeCell ref="D901:E901"/>
    <mergeCell ref="D902:E902"/>
    <mergeCell ref="B876:B877"/>
    <mergeCell ref="C876:C877"/>
    <mergeCell ref="D876:F876"/>
    <mergeCell ref="G876:G877"/>
    <mergeCell ref="B893:C893"/>
    <mergeCell ref="B895:E895"/>
    <mergeCell ref="B963:B964"/>
    <mergeCell ref="C963:C964"/>
    <mergeCell ref="D963:F963"/>
    <mergeCell ref="G963:G964"/>
    <mergeCell ref="B980:C980"/>
    <mergeCell ref="B982:E982"/>
    <mergeCell ref="D951:E951"/>
    <mergeCell ref="D952:E952"/>
    <mergeCell ref="D953:E953"/>
    <mergeCell ref="D954:E954"/>
    <mergeCell ref="B955:E955"/>
    <mergeCell ref="B958:G958"/>
    <mergeCell ref="B943:C943"/>
    <mergeCell ref="B945:E945"/>
    <mergeCell ref="B946:E946"/>
    <mergeCell ref="B947:E947"/>
    <mergeCell ref="B948:E948"/>
    <mergeCell ref="D950:E950"/>
    <mergeCell ref="B1024:C1024"/>
    <mergeCell ref="B1026:E1026"/>
    <mergeCell ref="B1027:E1027"/>
    <mergeCell ref="B1028:E1028"/>
    <mergeCell ref="B1029:E1029"/>
    <mergeCell ref="D1031:E1031"/>
    <mergeCell ref="D990:E990"/>
    <mergeCell ref="D991:E991"/>
    <mergeCell ref="B992:E992"/>
    <mergeCell ref="B995:G995"/>
    <mergeCell ref="B1000:B1001"/>
    <mergeCell ref="C1000:C1001"/>
    <mergeCell ref="D1000:F1000"/>
    <mergeCell ref="G1000:G1001"/>
    <mergeCell ref="B983:E983"/>
    <mergeCell ref="B984:E984"/>
    <mergeCell ref="B985:E985"/>
    <mergeCell ref="D987:E987"/>
    <mergeCell ref="D988:E988"/>
    <mergeCell ref="D989:E989"/>
    <mergeCell ref="B1075:E1075"/>
    <mergeCell ref="B1076:E1076"/>
    <mergeCell ref="B1077:E1077"/>
    <mergeCell ref="D1079:E1079"/>
    <mergeCell ref="D1080:E1080"/>
    <mergeCell ref="D1081:E1081"/>
    <mergeCell ref="B1043:B1044"/>
    <mergeCell ref="C1043:C1044"/>
    <mergeCell ref="D1043:F1043"/>
    <mergeCell ref="G1043:G1044"/>
    <mergeCell ref="B1072:C1072"/>
    <mergeCell ref="B1074:E1074"/>
    <mergeCell ref="D1032:E1032"/>
    <mergeCell ref="D1033:E1033"/>
    <mergeCell ref="D1034:E1034"/>
    <mergeCell ref="D1035:E1035"/>
    <mergeCell ref="B1036:E1036"/>
    <mergeCell ref="B1038:G1038"/>
    <mergeCell ref="D1118:E1118"/>
    <mergeCell ref="D1119:E1119"/>
    <mergeCell ref="D1120:E1120"/>
    <mergeCell ref="D1121:E1121"/>
    <mergeCell ref="B1122:E1122"/>
    <mergeCell ref="B1125:G1125"/>
    <mergeCell ref="B1110:C1110"/>
    <mergeCell ref="B1112:E1112"/>
    <mergeCell ref="B1113:E1113"/>
    <mergeCell ref="B1114:E1114"/>
    <mergeCell ref="B1115:E1115"/>
    <mergeCell ref="D1117:E1117"/>
    <mergeCell ref="D1082:E1082"/>
    <mergeCell ref="D1083:E1083"/>
    <mergeCell ref="B1084:E1084"/>
    <mergeCell ref="B1086:G1086"/>
    <mergeCell ref="B1091:B1092"/>
    <mergeCell ref="C1091:C1092"/>
    <mergeCell ref="D1091:F1091"/>
    <mergeCell ref="G1091:G1092"/>
    <mergeCell ref="D1158:E1158"/>
    <mergeCell ref="D1159:E1159"/>
    <mergeCell ref="B1160:E1160"/>
    <mergeCell ref="B1163:G1163"/>
    <mergeCell ref="B1168:B1169"/>
    <mergeCell ref="C1168:C1169"/>
    <mergeCell ref="D1168:F1168"/>
    <mergeCell ref="G1168:G1169"/>
    <mergeCell ref="B1151:E1151"/>
    <mergeCell ref="B1152:E1152"/>
    <mergeCell ref="B1153:E1153"/>
    <mergeCell ref="D1155:E1155"/>
    <mergeCell ref="D1156:E1156"/>
    <mergeCell ref="D1157:E1157"/>
    <mergeCell ref="B1130:B1131"/>
    <mergeCell ref="C1130:C1131"/>
    <mergeCell ref="D1130:F1130"/>
    <mergeCell ref="G1130:G1131"/>
    <mergeCell ref="B1148:C1148"/>
    <mergeCell ref="B1150:E1150"/>
    <mergeCell ref="B1202:B1203"/>
    <mergeCell ref="C1202:C1203"/>
    <mergeCell ref="D1202:F1202"/>
    <mergeCell ref="G1202:G1203"/>
    <mergeCell ref="B1219:C1219"/>
    <mergeCell ref="B1221:E1221"/>
    <mergeCell ref="D1190:E1190"/>
    <mergeCell ref="D1191:E1191"/>
    <mergeCell ref="D1192:E1192"/>
    <mergeCell ref="D1193:E1193"/>
    <mergeCell ref="B1194:E1194"/>
    <mergeCell ref="B1197:G1197"/>
    <mergeCell ref="B1182:C1182"/>
    <mergeCell ref="B1184:E1184"/>
    <mergeCell ref="B1185:E1185"/>
    <mergeCell ref="B1186:E1186"/>
    <mergeCell ref="B1187:E1187"/>
    <mergeCell ref="D1189:E1189"/>
    <mergeCell ref="B1257:C1257"/>
    <mergeCell ref="B1259:E1259"/>
    <mergeCell ref="B1260:E1260"/>
    <mergeCell ref="B1261:E1261"/>
    <mergeCell ref="B1262:E1262"/>
    <mergeCell ref="D1264:E1264"/>
    <mergeCell ref="D1229:E1229"/>
    <mergeCell ref="D1230:E1230"/>
    <mergeCell ref="B1231:E1231"/>
    <mergeCell ref="B1234:G1234"/>
    <mergeCell ref="B1239:B1240"/>
    <mergeCell ref="C1239:C1240"/>
    <mergeCell ref="D1239:F1239"/>
    <mergeCell ref="G1239:G1240"/>
    <mergeCell ref="B1222:E1222"/>
    <mergeCell ref="B1223:E1223"/>
    <mergeCell ref="B1224:E1224"/>
    <mergeCell ref="D1226:E1226"/>
    <mergeCell ref="D1227:E1227"/>
    <mergeCell ref="D1228:E1228"/>
    <mergeCell ref="B1292:E1292"/>
    <mergeCell ref="B1293:E1293"/>
    <mergeCell ref="B1294:E1294"/>
    <mergeCell ref="D1296:E1296"/>
    <mergeCell ref="D1297:E1297"/>
    <mergeCell ref="D1298:E1298"/>
    <mergeCell ref="B1277:B1278"/>
    <mergeCell ref="C1277:C1278"/>
    <mergeCell ref="D1277:F1277"/>
    <mergeCell ref="G1277:G1278"/>
    <mergeCell ref="B1289:C1289"/>
    <mergeCell ref="B1291:E1291"/>
    <mergeCell ref="D1265:E1265"/>
    <mergeCell ref="D1266:E1266"/>
    <mergeCell ref="D1267:E1267"/>
    <mergeCell ref="D1268:E1268"/>
    <mergeCell ref="B1269:E1269"/>
    <mergeCell ref="B1272:G1272"/>
    <mergeCell ref="D1332:E1332"/>
    <mergeCell ref="D1333:E1333"/>
    <mergeCell ref="D1334:E1334"/>
    <mergeCell ref="D1335:E1335"/>
    <mergeCell ref="B1336:E1336"/>
    <mergeCell ref="B1338:G1338"/>
    <mergeCell ref="B1324:C1324"/>
    <mergeCell ref="B1326:E1326"/>
    <mergeCell ref="B1327:E1327"/>
    <mergeCell ref="B1328:E1328"/>
    <mergeCell ref="B1329:E1329"/>
    <mergeCell ref="D1331:E1331"/>
    <mergeCell ref="D1299:E1299"/>
    <mergeCell ref="D1300:E1300"/>
    <mergeCell ref="B1301:E1301"/>
    <mergeCell ref="B1304:G1304"/>
    <mergeCell ref="B1309:B1310"/>
    <mergeCell ref="C1309:C1310"/>
    <mergeCell ref="D1309:F1309"/>
    <mergeCell ref="G1309:G1310"/>
    <mergeCell ref="D1371:E1371"/>
    <mergeCell ref="D1372:E1372"/>
    <mergeCell ref="B1373:E1373"/>
    <mergeCell ref="B1375:G1375"/>
    <mergeCell ref="B1380:B1381"/>
    <mergeCell ref="C1380:C1381"/>
    <mergeCell ref="D1380:F1380"/>
    <mergeCell ref="G1380:G1381"/>
    <mergeCell ref="B1364:E1364"/>
    <mergeCell ref="B1365:E1365"/>
    <mergeCell ref="B1366:E1366"/>
    <mergeCell ref="D1368:E1368"/>
    <mergeCell ref="D1369:E1369"/>
    <mergeCell ref="D1370:E1370"/>
    <mergeCell ref="B1343:B1344"/>
    <mergeCell ref="C1343:C1344"/>
    <mergeCell ref="D1343:F1343"/>
    <mergeCell ref="G1343:G1344"/>
    <mergeCell ref="B1361:C1361"/>
    <mergeCell ref="B1363:E1363"/>
    <mergeCell ref="B1408:B1409"/>
    <mergeCell ref="C1408:C1409"/>
    <mergeCell ref="D1408:F1408"/>
    <mergeCell ref="G1408:G1409"/>
    <mergeCell ref="B1432:C1432"/>
    <mergeCell ref="B1434:E1434"/>
    <mergeCell ref="D1396:E1396"/>
    <mergeCell ref="D1397:E1397"/>
    <mergeCell ref="D1398:E1398"/>
    <mergeCell ref="D1399:E1399"/>
    <mergeCell ref="B1400:E1400"/>
    <mergeCell ref="B1403:G1403"/>
    <mergeCell ref="B1388:C1388"/>
    <mergeCell ref="B1390:E1390"/>
    <mergeCell ref="B1391:E1391"/>
    <mergeCell ref="B1392:E1392"/>
    <mergeCell ref="B1393:E1393"/>
    <mergeCell ref="D1395:E1395"/>
    <mergeCell ref="B1467:C1467"/>
    <mergeCell ref="B1469:E1469"/>
    <mergeCell ref="B1470:E1470"/>
    <mergeCell ref="B1471:E1471"/>
    <mergeCell ref="B1472:E1472"/>
    <mergeCell ref="D1474:E1474"/>
    <mergeCell ref="D1442:E1442"/>
    <mergeCell ref="D1443:E1443"/>
    <mergeCell ref="B1444:E1444"/>
    <mergeCell ref="B1447:G1447"/>
    <mergeCell ref="B1452:B1453"/>
    <mergeCell ref="C1452:C1453"/>
    <mergeCell ref="D1452:F1452"/>
    <mergeCell ref="G1452:G1453"/>
    <mergeCell ref="B1435:E1435"/>
    <mergeCell ref="B1436:E1436"/>
    <mergeCell ref="B1437:E1437"/>
    <mergeCell ref="D1439:E1439"/>
    <mergeCell ref="D1440:E1440"/>
    <mergeCell ref="D1441:E1441"/>
    <mergeCell ref="B1507:E1507"/>
    <mergeCell ref="B1508:E1508"/>
    <mergeCell ref="B1509:E1509"/>
    <mergeCell ref="D1511:E1511"/>
    <mergeCell ref="D1512:E1512"/>
    <mergeCell ref="D1513:E1513"/>
    <mergeCell ref="B1487:B1488"/>
    <mergeCell ref="C1487:C1488"/>
    <mergeCell ref="D1487:F1487"/>
    <mergeCell ref="G1487:G1488"/>
    <mergeCell ref="B1504:C1504"/>
    <mergeCell ref="B1506:E1506"/>
    <mergeCell ref="D1475:E1475"/>
    <mergeCell ref="D1476:E1476"/>
    <mergeCell ref="D1477:E1477"/>
    <mergeCell ref="D1478:E1478"/>
    <mergeCell ref="B1479:E1479"/>
    <mergeCell ref="B1482:G1482"/>
    <mergeCell ref="D1550:E1550"/>
    <mergeCell ref="D1551:E1551"/>
    <mergeCell ref="D1552:E1552"/>
    <mergeCell ref="D1553:E1553"/>
    <mergeCell ref="B1554:E1554"/>
    <mergeCell ref="B1557:G1557"/>
    <mergeCell ref="B1542:C1542"/>
    <mergeCell ref="B1544:E1544"/>
    <mergeCell ref="B1545:E1545"/>
    <mergeCell ref="B1546:E1546"/>
    <mergeCell ref="B1547:E1547"/>
    <mergeCell ref="D1549:E1549"/>
    <mergeCell ref="D1514:E1514"/>
    <mergeCell ref="D1515:E1515"/>
    <mergeCell ref="B1516:E1516"/>
    <mergeCell ref="B1519:G1519"/>
    <mergeCell ref="B1524:B1525"/>
    <mergeCell ref="C1524:C1525"/>
    <mergeCell ref="D1524:F1524"/>
    <mergeCell ref="G1524:G1525"/>
    <mergeCell ref="D1580:E1580"/>
    <mergeCell ref="D1581:E1581"/>
    <mergeCell ref="B1582:E1582"/>
    <mergeCell ref="B1585:G1585"/>
    <mergeCell ref="B1590:B1591"/>
    <mergeCell ref="C1590:C1591"/>
    <mergeCell ref="D1590:F1590"/>
    <mergeCell ref="G1590:G1591"/>
    <mergeCell ref="B1573:E1573"/>
    <mergeCell ref="B1574:E1574"/>
    <mergeCell ref="B1575:E1575"/>
    <mergeCell ref="D1577:E1577"/>
    <mergeCell ref="D1578:E1578"/>
    <mergeCell ref="D1579:E1579"/>
    <mergeCell ref="B1562:B1563"/>
    <mergeCell ref="C1562:C1563"/>
    <mergeCell ref="D1562:F1562"/>
    <mergeCell ref="G1562:G1563"/>
    <mergeCell ref="B1570:C1570"/>
    <mergeCell ref="B1572:E1572"/>
    <mergeCell ref="B1621:B1622"/>
    <mergeCell ref="C1621:C1622"/>
    <mergeCell ref="D1621:F1621"/>
    <mergeCell ref="G1621:G1622"/>
    <mergeCell ref="B1647:C1647"/>
    <mergeCell ref="B1649:E1649"/>
    <mergeCell ref="D1610:E1610"/>
    <mergeCell ref="D1611:E1611"/>
    <mergeCell ref="D1612:E1612"/>
    <mergeCell ref="D1613:E1613"/>
    <mergeCell ref="B1614:E1614"/>
    <mergeCell ref="B1616:G1616"/>
    <mergeCell ref="B1602:C1602"/>
    <mergeCell ref="B1604:E1604"/>
    <mergeCell ref="B1605:E1605"/>
    <mergeCell ref="B1606:E1606"/>
    <mergeCell ref="B1607:E1607"/>
    <mergeCell ref="D1609:E1609"/>
    <mergeCell ref="B1679:C1679"/>
    <mergeCell ref="B1681:E1681"/>
    <mergeCell ref="B1682:E1682"/>
    <mergeCell ref="B1683:E1683"/>
    <mergeCell ref="B1684:E1684"/>
    <mergeCell ref="D1686:E1686"/>
    <mergeCell ref="D1657:E1657"/>
    <mergeCell ref="D1658:E1658"/>
    <mergeCell ref="B1659:E1659"/>
    <mergeCell ref="B1661:G1661"/>
    <mergeCell ref="B1666:B1667"/>
    <mergeCell ref="C1666:C1667"/>
    <mergeCell ref="D1666:F1666"/>
    <mergeCell ref="G1666:G1667"/>
    <mergeCell ref="B1650:E1650"/>
    <mergeCell ref="B1651:E1651"/>
    <mergeCell ref="B1652:E1652"/>
    <mergeCell ref="D1654:E1654"/>
    <mergeCell ref="D1655:E1655"/>
    <mergeCell ref="D1656:E1656"/>
    <mergeCell ref="B1718:E1718"/>
    <mergeCell ref="B1719:E1719"/>
    <mergeCell ref="B1720:E1720"/>
    <mergeCell ref="D1722:E1722"/>
    <mergeCell ref="D1723:E1723"/>
    <mergeCell ref="D1724:E1724"/>
    <mergeCell ref="B1699:B1700"/>
    <mergeCell ref="C1699:C1700"/>
    <mergeCell ref="D1699:F1699"/>
    <mergeCell ref="G1699:G1700"/>
    <mergeCell ref="B1715:C1715"/>
    <mergeCell ref="B1717:E1717"/>
    <mergeCell ref="D1687:E1687"/>
    <mergeCell ref="D1688:E1688"/>
    <mergeCell ref="D1689:E1689"/>
    <mergeCell ref="D1690:E1690"/>
    <mergeCell ref="B1691:E1691"/>
    <mergeCell ref="B1694:G1694"/>
    <mergeCell ref="D1756:E1756"/>
    <mergeCell ref="D1757:E1757"/>
    <mergeCell ref="D1758:E1758"/>
    <mergeCell ref="D1759:E1759"/>
    <mergeCell ref="B1760:E1760"/>
    <mergeCell ref="B1763:G1763"/>
    <mergeCell ref="B1748:C1748"/>
    <mergeCell ref="B1750:E1750"/>
    <mergeCell ref="B1751:E1751"/>
    <mergeCell ref="B1752:E1752"/>
    <mergeCell ref="B1753:E1753"/>
    <mergeCell ref="D1755:E1755"/>
    <mergeCell ref="D1725:E1725"/>
    <mergeCell ref="D1726:E1726"/>
    <mergeCell ref="B1727:E1727"/>
    <mergeCell ref="B1730:G1730"/>
    <mergeCell ref="B1735:B1736"/>
    <mergeCell ref="C1735:C1736"/>
    <mergeCell ref="D1735:F1735"/>
    <mergeCell ref="G1735:G1736"/>
    <mergeCell ref="D1788:E1788"/>
    <mergeCell ref="D1789:E1789"/>
    <mergeCell ref="B1790:E1790"/>
    <mergeCell ref="B1793:G1793"/>
    <mergeCell ref="B1798:B1799"/>
    <mergeCell ref="C1798:C1799"/>
    <mergeCell ref="D1798:F1798"/>
    <mergeCell ref="G1798:G1799"/>
    <mergeCell ref="B1781:E1781"/>
    <mergeCell ref="B1782:E1782"/>
    <mergeCell ref="B1783:E1783"/>
    <mergeCell ref="D1785:E1785"/>
    <mergeCell ref="D1786:E1786"/>
    <mergeCell ref="D1787:E1787"/>
    <mergeCell ref="B1768:B1769"/>
    <mergeCell ref="C1768:C1769"/>
    <mergeCell ref="D1768:F1768"/>
    <mergeCell ref="G1768:G1769"/>
    <mergeCell ref="B1778:C1778"/>
    <mergeCell ref="B1780:E1780"/>
    <mergeCell ref="B1829:B1830"/>
    <mergeCell ref="C1829:C1830"/>
    <mergeCell ref="D1829:F1829"/>
    <mergeCell ref="G1829:G1830"/>
    <mergeCell ref="B1841:C1841"/>
    <mergeCell ref="B1843:E1843"/>
    <mergeCell ref="D1817:E1817"/>
    <mergeCell ref="D1818:E1818"/>
    <mergeCell ref="D1819:E1819"/>
    <mergeCell ref="D1820:E1820"/>
    <mergeCell ref="B1821:E1821"/>
    <mergeCell ref="B1824:G1824"/>
    <mergeCell ref="B1809:C1809"/>
    <mergeCell ref="B1811:E1811"/>
    <mergeCell ref="B1812:E1812"/>
    <mergeCell ref="B1813:E1813"/>
    <mergeCell ref="B1814:E1814"/>
    <mergeCell ref="D1816:E1816"/>
    <mergeCell ref="B1871:C1871"/>
    <mergeCell ref="B1873:E1873"/>
    <mergeCell ref="B1874:E1874"/>
    <mergeCell ref="B1875:E1875"/>
    <mergeCell ref="B1876:E1876"/>
    <mergeCell ref="D1878:E1878"/>
    <mergeCell ref="D1851:E1851"/>
    <mergeCell ref="D1852:E1852"/>
    <mergeCell ref="B1853:E1853"/>
    <mergeCell ref="B1856:G1856"/>
    <mergeCell ref="B1861:B1862"/>
    <mergeCell ref="C1861:C1862"/>
    <mergeCell ref="D1861:F1861"/>
    <mergeCell ref="G1861:G1862"/>
    <mergeCell ref="B1844:E1844"/>
    <mergeCell ref="B1845:E1845"/>
    <mergeCell ref="B1846:E1846"/>
    <mergeCell ref="D1848:E1848"/>
    <mergeCell ref="D1849:E1849"/>
    <mergeCell ref="D1850:E1850"/>
    <mergeCell ref="B1901:E1901"/>
    <mergeCell ref="B1902:E1902"/>
    <mergeCell ref="B1903:E1903"/>
    <mergeCell ref="D1905:E1905"/>
    <mergeCell ref="D1906:E1906"/>
    <mergeCell ref="D1907:E1907"/>
    <mergeCell ref="B1890:B1891"/>
    <mergeCell ref="C1890:C1891"/>
    <mergeCell ref="D1890:F1890"/>
    <mergeCell ref="G1890:G1891"/>
    <mergeCell ref="B1898:C1898"/>
    <mergeCell ref="B1900:E1900"/>
    <mergeCell ref="D1879:E1879"/>
    <mergeCell ref="D1880:E1880"/>
    <mergeCell ref="D1881:E1881"/>
    <mergeCell ref="D1882:E1882"/>
    <mergeCell ref="B1883:E1883"/>
    <mergeCell ref="B1885:G1885"/>
    <mergeCell ref="D1949:E1949"/>
    <mergeCell ref="D1950:E1950"/>
    <mergeCell ref="D1951:E1951"/>
    <mergeCell ref="D1952:E1952"/>
    <mergeCell ref="B1953:E1953"/>
    <mergeCell ref="B1956:G1956"/>
    <mergeCell ref="B1941:C1941"/>
    <mergeCell ref="B1943:E1943"/>
    <mergeCell ref="B1944:E1944"/>
    <mergeCell ref="B1945:E1945"/>
    <mergeCell ref="B1946:E1946"/>
    <mergeCell ref="D1948:E1948"/>
    <mergeCell ref="D1908:E1908"/>
    <mergeCell ref="D1909:E1909"/>
    <mergeCell ref="B1910:E1910"/>
    <mergeCell ref="B1912:G1912"/>
    <mergeCell ref="B1917:B1918"/>
    <mergeCell ref="C1917:C1918"/>
    <mergeCell ref="D1917:F1917"/>
    <mergeCell ref="G1917:G1918"/>
    <mergeCell ref="D1991:E1991"/>
    <mergeCell ref="D1992:E1992"/>
    <mergeCell ref="B1993:E1993"/>
    <mergeCell ref="B1996:G1996"/>
    <mergeCell ref="B2001:B2002"/>
    <mergeCell ref="C2001:C2002"/>
    <mergeCell ref="D2001:F2001"/>
    <mergeCell ref="G2001:G2002"/>
    <mergeCell ref="B1984:E1984"/>
    <mergeCell ref="B1985:E1985"/>
    <mergeCell ref="B1986:E1986"/>
    <mergeCell ref="D1988:E1988"/>
    <mergeCell ref="D1989:E1989"/>
    <mergeCell ref="D1990:E1990"/>
    <mergeCell ref="B1961:B1962"/>
    <mergeCell ref="C1961:C1962"/>
    <mergeCell ref="D1961:F1961"/>
    <mergeCell ref="G1961:G1962"/>
    <mergeCell ref="B1981:C1981"/>
    <mergeCell ref="B1983:E1983"/>
    <mergeCell ref="B2034:B2035"/>
    <mergeCell ref="C2034:C2035"/>
    <mergeCell ref="D2034:F2034"/>
    <mergeCell ref="G2034:G2035"/>
    <mergeCell ref="B2061:C2061"/>
    <mergeCell ref="B2063:E2063"/>
    <mergeCell ref="D2022:E2022"/>
    <mergeCell ref="D2023:E2023"/>
    <mergeCell ref="D2024:E2024"/>
    <mergeCell ref="D2025:E2025"/>
    <mergeCell ref="B2026:E2026"/>
    <mergeCell ref="B2029:G2029"/>
    <mergeCell ref="B2014:C2014"/>
    <mergeCell ref="B2016:E2016"/>
    <mergeCell ref="B2017:E2017"/>
    <mergeCell ref="B2018:E2018"/>
    <mergeCell ref="B2019:E2019"/>
    <mergeCell ref="D2021:E2021"/>
    <mergeCell ref="B2091:C2091"/>
    <mergeCell ref="B2093:E2093"/>
    <mergeCell ref="B2094:E2094"/>
    <mergeCell ref="B2095:E2095"/>
    <mergeCell ref="B2096:E2096"/>
    <mergeCell ref="D2098:E2098"/>
    <mergeCell ref="D2071:E2071"/>
    <mergeCell ref="D2072:E2072"/>
    <mergeCell ref="B2073:E2073"/>
    <mergeCell ref="B2076:G2076"/>
    <mergeCell ref="B2081:B2082"/>
    <mergeCell ref="C2081:C2082"/>
    <mergeCell ref="D2081:F2081"/>
    <mergeCell ref="G2081:G2082"/>
    <mergeCell ref="B2064:E2064"/>
    <mergeCell ref="B2065:E2065"/>
    <mergeCell ref="B2066:E2066"/>
    <mergeCell ref="D2068:E2068"/>
    <mergeCell ref="D2069:E2069"/>
    <mergeCell ref="D2070:E2070"/>
    <mergeCell ref="B2125:E2125"/>
    <mergeCell ref="B2126:E2126"/>
    <mergeCell ref="B2127:E2127"/>
    <mergeCell ref="D2129:E2129"/>
    <mergeCell ref="D2130:E2130"/>
    <mergeCell ref="D2131:E2131"/>
    <mergeCell ref="B2111:B2112"/>
    <mergeCell ref="C2111:C2112"/>
    <mergeCell ref="D2111:F2111"/>
    <mergeCell ref="G2111:G2112"/>
    <mergeCell ref="B2122:C2122"/>
    <mergeCell ref="B2124:E2124"/>
    <mergeCell ref="D2099:E2099"/>
    <mergeCell ref="D2100:E2100"/>
    <mergeCell ref="D2101:E2101"/>
    <mergeCell ref="D2102:E2102"/>
    <mergeCell ref="B2103:E2103"/>
    <mergeCell ref="B2106:G2106"/>
    <mergeCell ref="D2165:E2165"/>
    <mergeCell ref="D2166:E2166"/>
    <mergeCell ref="D2167:E2167"/>
    <mergeCell ref="D2168:E2168"/>
    <mergeCell ref="B2169:E2169"/>
    <mergeCell ref="B2171:G2171"/>
    <mergeCell ref="B2157:C2157"/>
    <mergeCell ref="B2159:E2159"/>
    <mergeCell ref="B2160:E2160"/>
    <mergeCell ref="B2161:E2161"/>
    <mergeCell ref="B2162:E2162"/>
    <mergeCell ref="D2164:E2164"/>
    <mergeCell ref="D2132:E2132"/>
    <mergeCell ref="D2133:E2133"/>
    <mergeCell ref="B2134:E2134"/>
    <mergeCell ref="B2137:G2137"/>
    <mergeCell ref="B2142:B2143"/>
    <mergeCell ref="C2142:C2143"/>
    <mergeCell ref="D2142:F2142"/>
    <mergeCell ref="G2142:G2143"/>
    <mergeCell ref="D2196:E2196"/>
    <mergeCell ref="D2197:E2197"/>
    <mergeCell ref="B2198:E2198"/>
    <mergeCell ref="B2200:G2200"/>
    <mergeCell ref="B2205:B2206"/>
    <mergeCell ref="C2205:C2206"/>
    <mergeCell ref="D2205:F2205"/>
    <mergeCell ref="G2205:G2206"/>
    <mergeCell ref="B2189:E2189"/>
    <mergeCell ref="B2190:E2190"/>
    <mergeCell ref="B2191:E2191"/>
    <mergeCell ref="D2193:E2193"/>
    <mergeCell ref="D2194:E2194"/>
    <mergeCell ref="D2195:E2195"/>
    <mergeCell ref="B2176:B2177"/>
    <mergeCell ref="C2176:C2177"/>
    <mergeCell ref="D2176:F2176"/>
    <mergeCell ref="G2176:G2177"/>
    <mergeCell ref="B2186:C2186"/>
    <mergeCell ref="B2188:E2188"/>
    <mergeCell ref="B2236:B2237"/>
    <mergeCell ref="C2236:C2237"/>
    <mergeCell ref="D2236:F2236"/>
    <mergeCell ref="G2236:G2237"/>
    <mergeCell ref="B2260:C2260"/>
    <mergeCell ref="B2262:E2262"/>
    <mergeCell ref="D2224:E2224"/>
    <mergeCell ref="D2225:E2225"/>
    <mergeCell ref="D2226:E2226"/>
    <mergeCell ref="D2227:E2227"/>
    <mergeCell ref="B2228:E2228"/>
    <mergeCell ref="B2231:G2231"/>
    <mergeCell ref="B2216:C2216"/>
    <mergeCell ref="B2218:E2218"/>
    <mergeCell ref="B2219:E2219"/>
    <mergeCell ref="B2220:E2220"/>
    <mergeCell ref="B2221:E2221"/>
    <mergeCell ref="D2223:E2223"/>
    <mergeCell ref="B2307:C2307"/>
    <mergeCell ref="B2309:E2309"/>
    <mergeCell ref="B2310:E2310"/>
    <mergeCell ref="B2311:E2311"/>
    <mergeCell ref="B2312:E2312"/>
    <mergeCell ref="D2314:E2314"/>
    <mergeCell ref="D2270:E2270"/>
    <mergeCell ref="D2271:E2271"/>
    <mergeCell ref="B2272:E2272"/>
    <mergeCell ref="B2275:G2275"/>
    <mergeCell ref="B2280:B2281"/>
    <mergeCell ref="C2280:C2281"/>
    <mergeCell ref="D2280:F2280"/>
    <mergeCell ref="G2280:G2281"/>
    <mergeCell ref="B2263:E2263"/>
    <mergeCell ref="B2264:E2264"/>
    <mergeCell ref="B2265:E2265"/>
    <mergeCell ref="D2267:E2267"/>
    <mergeCell ref="D2268:E2268"/>
    <mergeCell ref="D2269:E2269"/>
    <mergeCell ref="B2356:E2356"/>
    <mergeCell ref="B2357:E2357"/>
    <mergeCell ref="B2358:E2358"/>
    <mergeCell ref="D2360:E2360"/>
    <mergeCell ref="D2361:E2361"/>
    <mergeCell ref="D2362:E2362"/>
    <mergeCell ref="B2327:B2328"/>
    <mergeCell ref="C2327:C2328"/>
    <mergeCell ref="D2327:F2327"/>
    <mergeCell ref="G2327:G2328"/>
    <mergeCell ref="B2353:C2353"/>
    <mergeCell ref="B2355:E2355"/>
    <mergeCell ref="D2315:E2315"/>
    <mergeCell ref="D2316:E2316"/>
    <mergeCell ref="D2317:E2317"/>
    <mergeCell ref="D2318:E2318"/>
    <mergeCell ref="B2319:E2319"/>
    <mergeCell ref="B2322:G2322"/>
    <mergeCell ref="D2394:E2394"/>
    <mergeCell ref="D2395:E2395"/>
    <mergeCell ref="D2396:E2396"/>
    <mergeCell ref="D2397:E2397"/>
    <mergeCell ref="B2398:E2398"/>
    <mergeCell ref="B2401:G2401"/>
    <mergeCell ref="B2386:C2386"/>
    <mergeCell ref="B2388:E2388"/>
    <mergeCell ref="B2389:E2389"/>
    <mergeCell ref="B2390:E2390"/>
    <mergeCell ref="B2391:E2391"/>
    <mergeCell ref="D2393:E2393"/>
    <mergeCell ref="D2363:E2363"/>
    <mergeCell ref="D2364:E2364"/>
    <mergeCell ref="B2365:E2365"/>
    <mergeCell ref="B2368:G2368"/>
    <mergeCell ref="B2373:B2374"/>
    <mergeCell ref="C2373:C2374"/>
    <mergeCell ref="D2373:F2373"/>
    <mergeCell ref="G2373:G2374"/>
    <mergeCell ref="D2428:E2428"/>
    <mergeCell ref="D2429:E2429"/>
    <mergeCell ref="B2430:E2430"/>
    <mergeCell ref="B2432:G2432"/>
    <mergeCell ref="B2437:B2438"/>
    <mergeCell ref="C2437:C2438"/>
    <mergeCell ref="D2437:F2437"/>
    <mergeCell ref="G2437:G2438"/>
    <mergeCell ref="B2421:E2421"/>
    <mergeCell ref="B2422:E2422"/>
    <mergeCell ref="B2423:E2423"/>
    <mergeCell ref="D2425:E2425"/>
    <mergeCell ref="D2426:E2426"/>
    <mergeCell ref="D2427:E2427"/>
    <mergeCell ref="B2406:B2407"/>
    <mergeCell ref="C2406:C2407"/>
    <mergeCell ref="D2406:F2406"/>
    <mergeCell ref="G2406:G2407"/>
    <mergeCell ref="B2418:C2418"/>
    <mergeCell ref="B2420:E2420"/>
    <mergeCell ref="B2471:B2472"/>
    <mergeCell ref="C2471:C2472"/>
    <mergeCell ref="D2471:F2471"/>
    <mergeCell ref="G2471:G2472"/>
    <mergeCell ref="B2489:C2489"/>
    <mergeCell ref="B2491:E2491"/>
    <mergeCell ref="D2460:E2460"/>
    <mergeCell ref="D2461:E2461"/>
    <mergeCell ref="D2462:E2462"/>
    <mergeCell ref="D2463:E2463"/>
    <mergeCell ref="B2464:E2464"/>
    <mergeCell ref="B2466:G2466"/>
    <mergeCell ref="B2452:C2452"/>
    <mergeCell ref="B2454:E2454"/>
    <mergeCell ref="B2455:E2455"/>
    <mergeCell ref="B2456:E2456"/>
    <mergeCell ref="B2457:E2457"/>
    <mergeCell ref="D2459:E2459"/>
    <mergeCell ref="B2521:C2521"/>
    <mergeCell ref="B2523:E2523"/>
    <mergeCell ref="B2524:E2524"/>
    <mergeCell ref="B2525:E2525"/>
    <mergeCell ref="B2526:E2526"/>
    <mergeCell ref="D2528:E2528"/>
    <mergeCell ref="D2499:E2499"/>
    <mergeCell ref="D2500:E2500"/>
    <mergeCell ref="B2501:E2501"/>
    <mergeCell ref="B2504:G2504"/>
    <mergeCell ref="B2509:B2510"/>
    <mergeCell ref="C2509:C2510"/>
    <mergeCell ref="D2509:F2509"/>
    <mergeCell ref="G2509:G2510"/>
    <mergeCell ref="B2492:E2492"/>
    <mergeCell ref="B2493:E2493"/>
    <mergeCell ref="B2494:E2494"/>
    <mergeCell ref="D2496:E2496"/>
    <mergeCell ref="D2497:E2497"/>
    <mergeCell ref="D2498:E2498"/>
    <mergeCell ref="B2555:E2555"/>
    <mergeCell ref="B2556:E2556"/>
    <mergeCell ref="B2557:E2557"/>
    <mergeCell ref="D2559:E2559"/>
    <mergeCell ref="D2560:E2560"/>
    <mergeCell ref="D2561:E2561"/>
    <mergeCell ref="B2541:B2542"/>
    <mergeCell ref="C2541:C2542"/>
    <mergeCell ref="D2541:F2541"/>
    <mergeCell ref="G2541:G2542"/>
    <mergeCell ref="B2552:C2552"/>
    <mergeCell ref="B2554:E2554"/>
    <mergeCell ref="D2529:E2529"/>
    <mergeCell ref="D2530:E2530"/>
    <mergeCell ref="D2531:E2531"/>
    <mergeCell ref="D2532:E2532"/>
    <mergeCell ref="B2533:E2533"/>
    <mergeCell ref="B2536:G2536"/>
    <mergeCell ref="D2592:E2592"/>
    <mergeCell ref="D2593:E2593"/>
    <mergeCell ref="D2594:E2594"/>
    <mergeCell ref="D2595:E2595"/>
    <mergeCell ref="B2596:E2596"/>
    <mergeCell ref="B2599:G2599"/>
    <mergeCell ref="B2584:C2584"/>
    <mergeCell ref="B2586:E2586"/>
    <mergeCell ref="B2587:E2587"/>
    <mergeCell ref="B2588:E2588"/>
    <mergeCell ref="B2589:E2589"/>
    <mergeCell ref="D2591:E2591"/>
    <mergeCell ref="D2562:E2562"/>
    <mergeCell ref="D2563:E2563"/>
    <mergeCell ref="B2564:E2564"/>
    <mergeCell ref="B2567:G2567"/>
    <mergeCell ref="B2572:B2573"/>
    <mergeCell ref="C2572:C2573"/>
    <mergeCell ref="D2572:F2572"/>
    <mergeCell ref="G2572:G2573"/>
    <mergeCell ref="D2631:E2631"/>
    <mergeCell ref="D2632:E2632"/>
    <mergeCell ref="B2633:E2633"/>
    <mergeCell ref="B2636:G2636"/>
    <mergeCell ref="B2641:B2642"/>
    <mergeCell ref="C2641:C2642"/>
    <mergeCell ref="D2641:F2641"/>
    <mergeCell ref="G2641:G2642"/>
    <mergeCell ref="B2624:E2624"/>
    <mergeCell ref="B2625:E2625"/>
    <mergeCell ref="B2626:E2626"/>
    <mergeCell ref="D2628:E2628"/>
    <mergeCell ref="D2629:E2629"/>
    <mergeCell ref="D2630:E2630"/>
    <mergeCell ref="B2604:B2605"/>
    <mergeCell ref="C2604:C2605"/>
    <mergeCell ref="D2604:F2604"/>
    <mergeCell ref="G2604:G2605"/>
    <mergeCell ref="B2621:C2621"/>
    <mergeCell ref="B2623:E2623"/>
    <mergeCell ref="B2676:B2677"/>
    <mergeCell ref="C2676:C2677"/>
    <mergeCell ref="D2676:F2676"/>
    <mergeCell ref="G2676:G2677"/>
    <mergeCell ref="B2687:C2687"/>
    <mergeCell ref="B2689:E2689"/>
    <mergeCell ref="D2664:E2664"/>
    <mergeCell ref="D2665:E2665"/>
    <mergeCell ref="D2666:E2666"/>
    <mergeCell ref="D2667:E2667"/>
    <mergeCell ref="B2668:E2668"/>
    <mergeCell ref="B2671:G2671"/>
    <mergeCell ref="B2656:C2656"/>
    <mergeCell ref="B2658:E2658"/>
    <mergeCell ref="B2659:E2659"/>
    <mergeCell ref="B2660:E2660"/>
    <mergeCell ref="B2661:E2661"/>
    <mergeCell ref="D2663:E2663"/>
    <mergeCell ref="B2719:C2719"/>
    <mergeCell ref="B2721:E2721"/>
    <mergeCell ref="B2722:E2722"/>
    <mergeCell ref="B2723:E2723"/>
    <mergeCell ref="B2724:E2724"/>
    <mergeCell ref="D2726:E2726"/>
    <mergeCell ref="D2697:E2697"/>
    <mergeCell ref="D2698:E2698"/>
    <mergeCell ref="B2699:E2699"/>
    <mergeCell ref="B2701:G2701"/>
    <mergeCell ref="B2706:B2707"/>
    <mergeCell ref="C2706:C2707"/>
    <mergeCell ref="D2706:F2706"/>
    <mergeCell ref="G2706:G2707"/>
    <mergeCell ref="B2690:E2690"/>
    <mergeCell ref="B2691:E2691"/>
    <mergeCell ref="B2692:E2692"/>
    <mergeCell ref="D2694:E2694"/>
    <mergeCell ref="D2695:E2695"/>
    <mergeCell ref="D2696:E2696"/>
    <mergeCell ref="B2754:E2754"/>
    <mergeCell ref="B2755:E2755"/>
    <mergeCell ref="B2756:E2756"/>
    <mergeCell ref="D2758:E2758"/>
    <mergeCell ref="D2759:E2759"/>
    <mergeCell ref="D2760:E2760"/>
    <mergeCell ref="B2738:B2739"/>
    <mergeCell ref="C2738:C2739"/>
    <mergeCell ref="D2738:F2738"/>
    <mergeCell ref="G2738:G2739"/>
    <mergeCell ref="B2751:C2751"/>
    <mergeCell ref="B2753:E2753"/>
    <mergeCell ref="D2727:E2727"/>
    <mergeCell ref="D2728:E2728"/>
    <mergeCell ref="D2729:E2729"/>
    <mergeCell ref="D2730:E2730"/>
    <mergeCell ref="B2731:E2731"/>
    <mergeCell ref="B2733:G2733"/>
    <mergeCell ref="D2792:E2792"/>
    <mergeCell ref="D2793:E2793"/>
    <mergeCell ref="D2794:E2794"/>
    <mergeCell ref="D2795:E2795"/>
    <mergeCell ref="B2796:E2796"/>
    <mergeCell ref="B2799:G2799"/>
    <mergeCell ref="B2784:C2784"/>
    <mergeCell ref="B2786:E2786"/>
    <mergeCell ref="B2787:E2787"/>
    <mergeCell ref="B2788:E2788"/>
    <mergeCell ref="B2789:E2789"/>
    <mergeCell ref="D2791:E2791"/>
    <mergeCell ref="D2761:E2761"/>
    <mergeCell ref="D2762:E2762"/>
    <mergeCell ref="B2763:E2763"/>
    <mergeCell ref="B2766:G2766"/>
    <mergeCell ref="B2771:B2772"/>
    <mergeCell ref="C2771:C2772"/>
    <mergeCell ref="D2771:F2771"/>
    <mergeCell ref="G2771:G2772"/>
    <mergeCell ref="D2826:E2826"/>
    <mergeCell ref="D2827:E2827"/>
    <mergeCell ref="B2828:E2828"/>
    <mergeCell ref="B2831:G2831"/>
    <mergeCell ref="B2836:B2837"/>
    <mergeCell ref="C2836:C2837"/>
    <mergeCell ref="D2836:F2836"/>
    <mergeCell ref="G2836:G2837"/>
    <mergeCell ref="B2819:E2819"/>
    <mergeCell ref="B2820:E2820"/>
    <mergeCell ref="B2821:E2821"/>
    <mergeCell ref="D2823:E2823"/>
    <mergeCell ref="D2824:E2824"/>
    <mergeCell ref="D2825:E2825"/>
    <mergeCell ref="B2804:B2805"/>
    <mergeCell ref="C2804:C2805"/>
    <mergeCell ref="D2804:F2804"/>
    <mergeCell ref="G2804:G2805"/>
    <mergeCell ref="B2816:C2816"/>
    <mergeCell ref="B2818:E2818"/>
    <mergeCell ref="B2866:B2867"/>
    <mergeCell ref="C2866:C2867"/>
    <mergeCell ref="D2866:F2866"/>
    <mergeCell ref="G2866:G2867"/>
    <mergeCell ref="B2876:C2876"/>
    <mergeCell ref="B2878:E2878"/>
    <mergeCell ref="D2854:E2854"/>
    <mergeCell ref="D2855:E2855"/>
    <mergeCell ref="D2856:E2856"/>
    <mergeCell ref="D2857:E2857"/>
    <mergeCell ref="B2858:E2858"/>
    <mergeCell ref="B2861:G2861"/>
    <mergeCell ref="B2846:C2846"/>
    <mergeCell ref="B2848:E2848"/>
    <mergeCell ref="B2849:E2849"/>
    <mergeCell ref="B2850:E2850"/>
    <mergeCell ref="B2851:E2851"/>
    <mergeCell ref="D2853:E2853"/>
    <mergeCell ref="B2906:C2906"/>
    <mergeCell ref="B2908:E2908"/>
    <mergeCell ref="B2909:E2909"/>
    <mergeCell ref="B2910:E2910"/>
    <mergeCell ref="B2911:E2911"/>
    <mergeCell ref="D2913:E2913"/>
    <mergeCell ref="D2886:E2886"/>
    <mergeCell ref="D2887:E2887"/>
    <mergeCell ref="B2888:E2888"/>
    <mergeCell ref="B2891:G2891"/>
    <mergeCell ref="B2896:B2897"/>
    <mergeCell ref="C2896:C2897"/>
    <mergeCell ref="D2896:F2896"/>
    <mergeCell ref="G2896:G2897"/>
    <mergeCell ref="B2879:E2879"/>
    <mergeCell ref="B2880:E2880"/>
    <mergeCell ref="B2881:E2881"/>
    <mergeCell ref="D2883:E2883"/>
    <mergeCell ref="D2884:E2884"/>
    <mergeCell ref="D2885:E2885"/>
    <mergeCell ref="B2944:E2944"/>
    <mergeCell ref="B2945:E2945"/>
    <mergeCell ref="B2946:E2946"/>
    <mergeCell ref="D2948:E2948"/>
    <mergeCell ref="D2949:E2949"/>
    <mergeCell ref="D2950:E2950"/>
    <mergeCell ref="B2926:B2927"/>
    <mergeCell ref="C2926:C2927"/>
    <mergeCell ref="D2926:F2926"/>
    <mergeCell ref="G2926:G2927"/>
    <mergeCell ref="B2941:C2941"/>
    <mergeCell ref="B2943:E2943"/>
    <mergeCell ref="D2914:E2914"/>
    <mergeCell ref="D2915:E2915"/>
    <mergeCell ref="D2916:E2916"/>
    <mergeCell ref="D2917:E2917"/>
    <mergeCell ref="B2918:E2918"/>
    <mergeCell ref="B2921:G2921"/>
    <mergeCell ref="D2984:E2984"/>
    <mergeCell ref="D2985:E2985"/>
    <mergeCell ref="D2986:E2986"/>
    <mergeCell ref="D2987:E2987"/>
    <mergeCell ref="B2988:E2988"/>
    <mergeCell ref="B2990:G2990"/>
    <mergeCell ref="B2976:C2976"/>
    <mergeCell ref="B2978:E2978"/>
    <mergeCell ref="B2979:E2979"/>
    <mergeCell ref="B2980:E2980"/>
    <mergeCell ref="B2981:E2981"/>
    <mergeCell ref="D2983:E2983"/>
    <mergeCell ref="D2951:E2951"/>
    <mergeCell ref="D2952:E2952"/>
    <mergeCell ref="B2953:E2953"/>
    <mergeCell ref="B2955:G2955"/>
    <mergeCell ref="B2960:B2961"/>
    <mergeCell ref="C2960:C2961"/>
    <mergeCell ref="D2960:F2960"/>
    <mergeCell ref="G2960:G2961"/>
    <mergeCell ref="D3015:E3015"/>
    <mergeCell ref="D3016:E3016"/>
    <mergeCell ref="B3017:E3017"/>
    <mergeCell ref="B3020:G3020"/>
    <mergeCell ref="B3025:B3026"/>
    <mergeCell ref="C3025:C3026"/>
    <mergeCell ref="D3025:F3025"/>
    <mergeCell ref="G3025:G3026"/>
    <mergeCell ref="B3008:E3008"/>
    <mergeCell ref="B3009:E3009"/>
    <mergeCell ref="B3010:E3010"/>
    <mergeCell ref="D3012:E3012"/>
    <mergeCell ref="D3013:E3013"/>
    <mergeCell ref="D3014:E3014"/>
    <mergeCell ref="B2995:B2996"/>
    <mergeCell ref="C2995:C2996"/>
    <mergeCell ref="D2995:F2995"/>
    <mergeCell ref="G2995:G2996"/>
    <mergeCell ref="B3005:C3005"/>
    <mergeCell ref="B3007:E3007"/>
    <mergeCell ref="B3056:B3057"/>
    <mergeCell ref="C3056:C3057"/>
    <mergeCell ref="D3056:F3056"/>
    <mergeCell ref="G3056:G3057"/>
    <mergeCell ref="B3066:C3066"/>
    <mergeCell ref="B3068:E3068"/>
    <mergeCell ref="D3044:E3044"/>
    <mergeCell ref="D3045:E3045"/>
    <mergeCell ref="D3046:E3046"/>
    <mergeCell ref="D3047:E3047"/>
    <mergeCell ref="B3048:E3048"/>
    <mergeCell ref="B3051:G3051"/>
    <mergeCell ref="B3036:C3036"/>
    <mergeCell ref="B3038:E3038"/>
    <mergeCell ref="B3039:E3039"/>
    <mergeCell ref="B3040:E3040"/>
    <mergeCell ref="B3041:E3041"/>
    <mergeCell ref="D3043:E3043"/>
    <mergeCell ref="B3096:C3096"/>
    <mergeCell ref="B3098:E3098"/>
    <mergeCell ref="B3099:E3099"/>
    <mergeCell ref="B3100:E3100"/>
    <mergeCell ref="B3101:E3101"/>
    <mergeCell ref="D3103:E3103"/>
    <mergeCell ref="D3076:E3076"/>
    <mergeCell ref="D3077:E3077"/>
    <mergeCell ref="B3078:E3078"/>
    <mergeCell ref="B3081:G3081"/>
    <mergeCell ref="B3086:B3087"/>
    <mergeCell ref="C3086:C3087"/>
    <mergeCell ref="D3086:F3086"/>
    <mergeCell ref="G3086:G3087"/>
    <mergeCell ref="B3069:E3069"/>
    <mergeCell ref="B3070:E3070"/>
    <mergeCell ref="B3071:E3071"/>
    <mergeCell ref="D3073:E3073"/>
    <mergeCell ref="D3074:E3074"/>
    <mergeCell ref="D3075:E3075"/>
    <mergeCell ref="B3135:E3135"/>
    <mergeCell ref="B3136:E3136"/>
    <mergeCell ref="B3137:E3137"/>
    <mergeCell ref="D3139:E3139"/>
    <mergeCell ref="D3140:E3140"/>
    <mergeCell ref="D3141:E3141"/>
    <mergeCell ref="B3116:B3117"/>
    <mergeCell ref="C3116:C3117"/>
    <mergeCell ref="D3116:F3116"/>
    <mergeCell ref="G3116:G3117"/>
    <mergeCell ref="B3132:C3132"/>
    <mergeCell ref="B3134:E3134"/>
    <mergeCell ref="D3104:E3104"/>
    <mergeCell ref="D3105:E3105"/>
    <mergeCell ref="D3106:E3106"/>
    <mergeCell ref="D3107:E3107"/>
    <mergeCell ref="B3108:E3108"/>
    <mergeCell ref="B3111:G3111"/>
    <mergeCell ref="D3171:E3171"/>
    <mergeCell ref="D3172:E3172"/>
    <mergeCell ref="D3173:E3173"/>
    <mergeCell ref="D3174:E3174"/>
    <mergeCell ref="B3175:E3175"/>
    <mergeCell ref="B3178:G3178"/>
    <mergeCell ref="B3163:C3163"/>
    <mergeCell ref="B3165:E3165"/>
    <mergeCell ref="B3166:E3166"/>
    <mergeCell ref="B3167:E3167"/>
    <mergeCell ref="B3168:E3168"/>
    <mergeCell ref="D3170:E3170"/>
    <mergeCell ref="D3142:E3142"/>
    <mergeCell ref="D3143:E3143"/>
    <mergeCell ref="B3144:E3144"/>
    <mergeCell ref="B3147:G3147"/>
    <mergeCell ref="B3152:B3153"/>
    <mergeCell ref="C3152:C3153"/>
    <mergeCell ref="D3152:F3152"/>
    <mergeCell ref="G3152:G3153"/>
    <mergeCell ref="D3207:E3207"/>
    <mergeCell ref="D3208:E3208"/>
    <mergeCell ref="B3209:E3209"/>
    <mergeCell ref="B3211:G3211"/>
    <mergeCell ref="B3216:B3217"/>
    <mergeCell ref="C3216:C3217"/>
    <mergeCell ref="D3216:F3216"/>
    <mergeCell ref="G3216:G3217"/>
    <mergeCell ref="B3200:E3200"/>
    <mergeCell ref="B3201:E3201"/>
    <mergeCell ref="B3202:E3202"/>
    <mergeCell ref="D3204:E3204"/>
    <mergeCell ref="D3205:E3205"/>
    <mergeCell ref="D3206:E3206"/>
    <mergeCell ref="B3183:B3184"/>
    <mergeCell ref="C3183:C3184"/>
    <mergeCell ref="D3183:F3183"/>
    <mergeCell ref="G3183:G3184"/>
    <mergeCell ref="B3197:C3197"/>
    <mergeCell ref="B3199:E3199"/>
    <mergeCell ref="B3246:B3247"/>
    <mergeCell ref="C3246:C3247"/>
    <mergeCell ref="D3246:F3246"/>
    <mergeCell ref="G3246:G3247"/>
    <mergeCell ref="B3257:C3257"/>
    <mergeCell ref="B3259:E3259"/>
    <mergeCell ref="D3235:E3235"/>
    <mergeCell ref="D3236:E3236"/>
    <mergeCell ref="D3237:E3237"/>
    <mergeCell ref="D3238:E3238"/>
    <mergeCell ref="B3239:E3239"/>
    <mergeCell ref="B3241:G3241"/>
    <mergeCell ref="B3227:C3227"/>
    <mergeCell ref="B3229:E3229"/>
    <mergeCell ref="B3230:E3230"/>
    <mergeCell ref="B3231:E3231"/>
    <mergeCell ref="B3232:E3232"/>
    <mergeCell ref="D3234:E3234"/>
    <mergeCell ref="B3287:C3287"/>
    <mergeCell ref="B3289:E3289"/>
    <mergeCell ref="B3290:E3290"/>
    <mergeCell ref="B3291:E3291"/>
    <mergeCell ref="B3292:E3292"/>
    <mergeCell ref="D3294:E3294"/>
    <mergeCell ref="D3267:E3267"/>
    <mergeCell ref="D3268:E3268"/>
    <mergeCell ref="B3269:E3269"/>
    <mergeCell ref="B3272:G3272"/>
    <mergeCell ref="B3277:B3278"/>
    <mergeCell ref="C3277:C3278"/>
    <mergeCell ref="D3277:F3277"/>
    <mergeCell ref="G3277:G3278"/>
    <mergeCell ref="B3260:E3260"/>
    <mergeCell ref="B3261:E3261"/>
    <mergeCell ref="B3262:E3262"/>
    <mergeCell ref="D3264:E3264"/>
    <mergeCell ref="D3265:E3265"/>
    <mergeCell ref="D3266:E3266"/>
    <mergeCell ref="B3320:E3320"/>
    <mergeCell ref="B3321:E3321"/>
    <mergeCell ref="B3322:E3322"/>
    <mergeCell ref="D3324:E3324"/>
    <mergeCell ref="D3325:E3325"/>
    <mergeCell ref="D3326:E3326"/>
    <mergeCell ref="B3307:B3308"/>
    <mergeCell ref="C3307:C3308"/>
    <mergeCell ref="D3307:F3307"/>
    <mergeCell ref="G3307:G3308"/>
    <mergeCell ref="B3317:C3317"/>
    <mergeCell ref="B3319:E3319"/>
    <mergeCell ref="D3295:E3295"/>
    <mergeCell ref="D3296:E3296"/>
    <mergeCell ref="D3297:E3297"/>
    <mergeCell ref="D3298:E3298"/>
    <mergeCell ref="B3299:E3299"/>
    <mergeCell ref="B3302:G3302"/>
    <mergeCell ref="D3357:E3357"/>
    <mergeCell ref="D3358:E3358"/>
    <mergeCell ref="D3359:E3359"/>
    <mergeCell ref="D3360:E3360"/>
    <mergeCell ref="B3361:E3361"/>
    <mergeCell ref="B3364:G3364"/>
    <mergeCell ref="B3349:C3349"/>
    <mergeCell ref="B3351:E3351"/>
    <mergeCell ref="B3352:E3352"/>
    <mergeCell ref="B3353:E3353"/>
    <mergeCell ref="B3354:E3354"/>
    <mergeCell ref="D3356:E3356"/>
    <mergeCell ref="D3327:E3327"/>
    <mergeCell ref="D3328:E3328"/>
    <mergeCell ref="B3329:E3329"/>
    <mergeCell ref="B3332:G3332"/>
    <mergeCell ref="B3337:B3338"/>
    <mergeCell ref="C3337:C3338"/>
    <mergeCell ref="D3337:F3337"/>
    <mergeCell ref="G3337:G3338"/>
    <mergeCell ref="D3389:E3389"/>
    <mergeCell ref="D3390:E3390"/>
    <mergeCell ref="B3391:E3391"/>
    <mergeCell ref="B3394:G3394"/>
    <mergeCell ref="B3399:B3400"/>
    <mergeCell ref="C3399:C3400"/>
    <mergeCell ref="D3399:F3399"/>
    <mergeCell ref="G3399:G3400"/>
    <mergeCell ref="B3382:E3382"/>
    <mergeCell ref="B3383:E3383"/>
    <mergeCell ref="B3384:E3384"/>
    <mergeCell ref="D3386:E3386"/>
    <mergeCell ref="D3387:E3387"/>
    <mergeCell ref="D3388:E3388"/>
    <mergeCell ref="B3369:B3370"/>
    <mergeCell ref="C3369:C3370"/>
    <mergeCell ref="D3369:F3369"/>
    <mergeCell ref="G3369:G3370"/>
    <mergeCell ref="B3379:C3379"/>
    <mergeCell ref="B3381:E3381"/>
    <mergeCell ref="B3435:B3436"/>
    <mergeCell ref="C3435:C3436"/>
    <mergeCell ref="D3435:F3435"/>
    <mergeCell ref="G3435:G3436"/>
    <mergeCell ref="B3445:C3445"/>
    <mergeCell ref="B3447:E3447"/>
    <mergeCell ref="D3423:E3423"/>
    <mergeCell ref="D3424:E3424"/>
    <mergeCell ref="D3425:E3425"/>
    <mergeCell ref="D3426:E3426"/>
    <mergeCell ref="B3427:E3427"/>
    <mergeCell ref="B3430:G3430"/>
    <mergeCell ref="B3415:C3415"/>
    <mergeCell ref="B3417:E3417"/>
    <mergeCell ref="B3418:E3418"/>
    <mergeCell ref="B3419:E3419"/>
    <mergeCell ref="B3420:E3420"/>
    <mergeCell ref="D3422:E3422"/>
    <mergeCell ref="B3476:C3476"/>
    <mergeCell ref="B3478:E3478"/>
    <mergeCell ref="B3479:E3479"/>
    <mergeCell ref="B3480:E3480"/>
    <mergeCell ref="B3481:E3481"/>
    <mergeCell ref="D3483:E3483"/>
    <mergeCell ref="D3455:E3455"/>
    <mergeCell ref="D3456:E3456"/>
    <mergeCell ref="B3457:E3457"/>
    <mergeCell ref="B3459:G3459"/>
    <mergeCell ref="B3464:B3465"/>
    <mergeCell ref="C3464:C3465"/>
    <mergeCell ref="D3464:F3464"/>
    <mergeCell ref="G3464:G3465"/>
    <mergeCell ref="B3448:E3448"/>
    <mergeCell ref="B3449:E3449"/>
    <mergeCell ref="B3450:E3450"/>
    <mergeCell ref="D3452:E3452"/>
    <mergeCell ref="D3453:E3453"/>
    <mergeCell ref="D3454:E3454"/>
    <mergeCell ref="B3510:E3510"/>
    <mergeCell ref="B3511:E3511"/>
    <mergeCell ref="B3512:E3512"/>
    <mergeCell ref="D3514:E3514"/>
    <mergeCell ref="D3515:E3515"/>
    <mergeCell ref="D3516:E3516"/>
    <mergeCell ref="B3495:B3496"/>
    <mergeCell ref="C3495:C3496"/>
    <mergeCell ref="D3495:F3495"/>
    <mergeCell ref="G3495:G3496"/>
    <mergeCell ref="B3507:C3507"/>
    <mergeCell ref="B3509:E3509"/>
    <mergeCell ref="D3484:E3484"/>
    <mergeCell ref="D3485:E3485"/>
    <mergeCell ref="D3486:E3486"/>
    <mergeCell ref="D3487:E3487"/>
    <mergeCell ref="B3488:E3488"/>
    <mergeCell ref="B3490:G3490"/>
    <mergeCell ref="D3552:E3552"/>
    <mergeCell ref="D3553:E3553"/>
    <mergeCell ref="D3554:E3554"/>
    <mergeCell ref="D3555:E3555"/>
    <mergeCell ref="B3556:E3556"/>
    <mergeCell ref="B3559:G3559"/>
    <mergeCell ref="B3544:C3544"/>
    <mergeCell ref="B3546:E3546"/>
    <mergeCell ref="B3547:E3547"/>
    <mergeCell ref="B3548:E3548"/>
    <mergeCell ref="B3549:E3549"/>
    <mergeCell ref="D3551:E3551"/>
    <mergeCell ref="D3517:E3517"/>
    <mergeCell ref="D3518:E3518"/>
    <mergeCell ref="B3519:E3519"/>
    <mergeCell ref="B3522:G3522"/>
    <mergeCell ref="B3527:B3528"/>
    <mergeCell ref="C3527:C3528"/>
    <mergeCell ref="D3527:F3527"/>
    <mergeCell ref="G3527:G3528"/>
    <mergeCell ref="D3598:E3598"/>
    <mergeCell ref="D3599:E3599"/>
    <mergeCell ref="B3600:E3600"/>
    <mergeCell ref="B3602:G3602"/>
    <mergeCell ref="B3607:B3608"/>
    <mergeCell ref="C3607:C3608"/>
    <mergeCell ref="D3607:F3607"/>
    <mergeCell ref="G3607:G3608"/>
    <mergeCell ref="B3591:E3591"/>
    <mergeCell ref="B3592:E3592"/>
    <mergeCell ref="B3593:E3593"/>
    <mergeCell ref="D3595:E3595"/>
    <mergeCell ref="D3596:E3596"/>
    <mergeCell ref="D3597:E3597"/>
    <mergeCell ref="B3564:B3565"/>
    <mergeCell ref="C3564:C3565"/>
    <mergeCell ref="D3564:F3564"/>
    <mergeCell ref="G3564:G3565"/>
    <mergeCell ref="B3589:C3589"/>
    <mergeCell ref="B3590:E3590"/>
    <mergeCell ref="B3651:B3652"/>
    <mergeCell ref="C3651:C3652"/>
    <mergeCell ref="D3651:F3651"/>
    <mergeCell ref="G3651:G3652"/>
    <mergeCell ref="B3670:C3670"/>
    <mergeCell ref="B3671:E3671"/>
    <mergeCell ref="D3640:E3640"/>
    <mergeCell ref="D3641:E3641"/>
    <mergeCell ref="D3642:E3642"/>
    <mergeCell ref="D3643:E3643"/>
    <mergeCell ref="B3644:E3644"/>
    <mergeCell ref="B3646:G3646"/>
    <mergeCell ref="B3633:C3633"/>
    <mergeCell ref="B3634:E3634"/>
    <mergeCell ref="B3635:E3635"/>
    <mergeCell ref="B3636:E3636"/>
    <mergeCell ref="B3637:E3637"/>
    <mergeCell ref="D3639:E3639"/>
    <mergeCell ref="B3709:C3709"/>
    <mergeCell ref="B3710:E3710"/>
    <mergeCell ref="B3711:E3711"/>
    <mergeCell ref="B3712:E3712"/>
    <mergeCell ref="B3713:E3713"/>
    <mergeCell ref="D3715:E3715"/>
    <mergeCell ref="D3679:E3679"/>
    <mergeCell ref="D3680:E3680"/>
    <mergeCell ref="B3681:E3681"/>
    <mergeCell ref="B3685:G3685"/>
    <mergeCell ref="B3690:B3691"/>
    <mergeCell ref="C3690:C3691"/>
    <mergeCell ref="D3690:F3690"/>
    <mergeCell ref="G3690:G3691"/>
    <mergeCell ref="B3672:E3672"/>
    <mergeCell ref="B3673:E3673"/>
    <mergeCell ref="B3674:E3674"/>
    <mergeCell ref="D3676:E3676"/>
    <mergeCell ref="D3677:E3677"/>
    <mergeCell ref="D3678:E3678"/>
    <mergeCell ref="B3757:E3757"/>
    <mergeCell ref="B3758:E3758"/>
    <mergeCell ref="B3759:E3759"/>
    <mergeCell ref="D3761:E3761"/>
    <mergeCell ref="D3762:E3762"/>
    <mergeCell ref="D3763:E3763"/>
    <mergeCell ref="B3736:B3737"/>
    <mergeCell ref="C3736:C3737"/>
    <mergeCell ref="D3736:F3736"/>
    <mergeCell ref="G3736:G3737"/>
    <mergeCell ref="B3755:C3755"/>
    <mergeCell ref="B3756:E3756"/>
    <mergeCell ref="D3716:E3716"/>
    <mergeCell ref="D3717:E3717"/>
    <mergeCell ref="D3718:E3718"/>
    <mergeCell ref="D3719:E3719"/>
    <mergeCell ref="B3720:E3720"/>
    <mergeCell ref="B3731:G3731"/>
    <mergeCell ref="D3803:E3803"/>
    <mergeCell ref="D3804:E3804"/>
    <mergeCell ref="D3805:E3805"/>
    <mergeCell ref="D3806:E3806"/>
    <mergeCell ref="B3807:E3807"/>
    <mergeCell ref="B3818:B3819"/>
    <mergeCell ref="C3818:C3819"/>
    <mergeCell ref="D3818:F3818"/>
    <mergeCell ref="B3796:C3796"/>
    <mergeCell ref="B3797:E3797"/>
    <mergeCell ref="B3798:E3798"/>
    <mergeCell ref="B3799:E3799"/>
    <mergeCell ref="B3800:E3800"/>
    <mergeCell ref="D3802:E3802"/>
    <mergeCell ref="D3764:E3764"/>
    <mergeCell ref="D3765:E3765"/>
    <mergeCell ref="B3766:E3766"/>
    <mergeCell ref="B3772:G3772"/>
    <mergeCell ref="B3777:B3778"/>
    <mergeCell ref="C3777:C3778"/>
    <mergeCell ref="D3777:F3777"/>
    <mergeCell ref="G3777:G3778"/>
    <mergeCell ref="B3853:G3853"/>
    <mergeCell ref="B3858:B3859"/>
    <mergeCell ref="C3858:C3859"/>
    <mergeCell ref="D3858:F3858"/>
    <mergeCell ref="G3858:G3859"/>
    <mergeCell ref="B3877:C3877"/>
    <mergeCell ref="D3843:E3843"/>
    <mergeCell ref="D3844:E3844"/>
    <mergeCell ref="D3845:E3845"/>
    <mergeCell ref="D3846:E3846"/>
    <mergeCell ref="D3847:E3847"/>
    <mergeCell ref="B3848:E3848"/>
    <mergeCell ref="G3818:G3819"/>
    <mergeCell ref="B3837:C3837"/>
    <mergeCell ref="B3838:E3838"/>
    <mergeCell ref="B3839:E3839"/>
    <mergeCell ref="B3840:E3840"/>
    <mergeCell ref="B3841:E3841"/>
    <mergeCell ref="B3916:C3916"/>
    <mergeCell ref="B3917:E3917"/>
    <mergeCell ref="B3918:E3918"/>
    <mergeCell ref="B3919:E3919"/>
    <mergeCell ref="B3920:E3920"/>
    <mergeCell ref="D3922:E3922"/>
    <mergeCell ref="D3885:E3885"/>
    <mergeCell ref="D3886:E3886"/>
    <mergeCell ref="D3887:E3887"/>
    <mergeCell ref="B3888:E3888"/>
    <mergeCell ref="B3891:G3891"/>
    <mergeCell ref="B3896:B3897"/>
    <mergeCell ref="C3896:C3897"/>
    <mergeCell ref="D3896:F3896"/>
    <mergeCell ref="G3896:G3897"/>
    <mergeCell ref="B3878:E3878"/>
    <mergeCell ref="B3879:E3879"/>
    <mergeCell ref="B3880:E3880"/>
    <mergeCell ref="B3881:E3881"/>
    <mergeCell ref="D3883:E3883"/>
    <mergeCell ref="D3884:E3884"/>
    <mergeCell ref="D3963:E3963"/>
    <mergeCell ref="D3964:E3964"/>
    <mergeCell ref="B3965:E3965"/>
    <mergeCell ref="B3956:E3956"/>
    <mergeCell ref="B3957:E3957"/>
    <mergeCell ref="B3958:E3958"/>
    <mergeCell ref="D3960:E3960"/>
    <mergeCell ref="D3961:E3961"/>
    <mergeCell ref="D3962:E3962"/>
    <mergeCell ref="B3934:B3935"/>
    <mergeCell ref="C3934:C3935"/>
    <mergeCell ref="D3934:F3934"/>
    <mergeCell ref="G3934:G3935"/>
    <mergeCell ref="B3954:C3954"/>
    <mergeCell ref="B3955:E3955"/>
    <mergeCell ref="D3923:E3923"/>
    <mergeCell ref="D3924:E3924"/>
    <mergeCell ref="D3925:E3925"/>
    <mergeCell ref="D3926:E3926"/>
    <mergeCell ref="B3927:E3927"/>
    <mergeCell ref="B3929:G3929"/>
  </mergeCells>
  <pageMargins left="0.70866141732283505" right="0.70866141732283505" top="0.74803149606299202" bottom="0.74803149606299202" header="0.31496062992126" footer="0.31496062992126"/>
  <pageSetup paperSize="179" scale="66" orientation="portrait" horizontalDpi="300" verticalDpi="300" r:id="rId1"/>
  <rowBreaks count="102" manualBreakCount="102">
    <brk id="49" max="16383" man="1"/>
    <brk id="93" max="16383" man="1"/>
    <brk id="134" max="16383" man="1"/>
    <brk id="166" max="16383" man="1"/>
    <brk id="195" max="16383" man="1"/>
    <brk id="237" max="16383" man="1"/>
    <brk id="277" max="16383" man="1"/>
    <brk id="313" max="16383" man="1"/>
    <brk id="350" max="16383" man="1"/>
    <brk id="396" max="16383" man="1"/>
    <brk id="428" max="16383" man="1"/>
    <brk id="457" max="16383" man="1"/>
    <brk id="495" max="16383" man="1"/>
    <brk id="531" max="16383" man="1"/>
    <brk id="561" max="16383" man="1"/>
    <brk id="591" max="16383" man="1"/>
    <brk id="632" max="16383" man="1"/>
    <brk id="687" max="16383" man="1"/>
    <brk id="727" max="16383" man="1"/>
    <brk id="783" max="16383" man="1"/>
    <brk id="828" max="16383" man="1"/>
    <brk id="869" max="16383" man="1"/>
    <brk id="906" max="16383" man="1"/>
    <brk id="956" max="16383" man="1"/>
    <brk id="993" max="16383" man="1"/>
    <brk id="1037" max="16383" man="1"/>
    <brk id="1085" max="16383" man="1"/>
    <brk id="1123" max="16383" man="1"/>
    <brk id="1161" max="16383" man="1"/>
    <brk id="1195" max="16383" man="1"/>
    <brk id="1232" max="16383" man="1"/>
    <brk id="1271" max="16383" man="1"/>
    <brk id="1302" max="16383" man="1"/>
    <brk id="1337" max="16383" man="1"/>
    <brk id="1374" max="16383" man="1"/>
    <brk id="1401" max="16383" man="1"/>
    <brk id="1445" max="16383" man="1"/>
    <brk id="1480" max="16383" man="1"/>
    <brk id="1518" max="16383" man="1"/>
    <brk id="1555" max="16383" man="1"/>
    <brk id="1583" max="16383" man="1"/>
    <brk id="1615" max="16383" man="1"/>
    <brk id="1660" max="16383" man="1"/>
    <brk id="1692" max="16383" man="1"/>
    <brk id="1729" max="16383" man="1"/>
    <brk id="1762" max="16383" man="1"/>
    <brk id="1792" max="16383" man="1"/>
    <brk id="1822" max="16383" man="1"/>
    <brk id="1854" max="16383" man="1"/>
    <brk id="1884" max="16383" man="1"/>
    <brk id="1911" max="16383" man="1"/>
    <brk id="1955" max="16383" man="1"/>
    <brk id="1994" max="16383" man="1"/>
    <brk id="2027" max="16383" man="1"/>
    <brk id="2074" max="16383" man="1"/>
    <brk id="2105" max="16383" man="1"/>
    <brk id="2135" max="16383" man="1"/>
    <brk id="2170" max="16383" man="1"/>
    <brk id="2199" max="16383" man="1"/>
    <brk id="2229" max="16383" man="1"/>
    <brk id="2273" max="16383" man="1"/>
    <brk id="2320" max="16383" man="1"/>
    <brk id="2366" max="16383" man="1"/>
    <brk id="2399" max="16383" man="1"/>
    <brk id="2431" max="16383" man="1"/>
    <brk id="2465" max="16383" man="1"/>
    <brk id="2502" max="16383" man="1"/>
    <brk id="2535" max="16383" man="1"/>
    <brk id="2566" max="16383" man="1"/>
    <brk id="2597" max="16383" man="1"/>
    <brk id="2635" max="16383" man="1"/>
    <brk id="2670" max="16383" man="1"/>
    <brk id="2700" max="16383" man="1"/>
    <brk id="2732" max="16383" man="1"/>
    <brk id="2765" max="16383" man="1"/>
    <brk id="2798" max="16383" man="1"/>
    <brk id="2830" max="16383" man="1"/>
    <brk id="2860" max="16383" man="1"/>
    <brk id="2889" max="16383" man="1"/>
    <brk id="2919" max="16383" man="1"/>
    <brk id="2954" max="16383" man="1"/>
    <brk id="2989" max="16383" man="1"/>
    <brk id="3019" max="16383" man="1"/>
    <brk id="3050" max="16383" man="1"/>
    <brk id="3079" max="16383" man="1"/>
    <brk id="3110" max="16383" man="1"/>
    <brk id="3146" max="16383" man="1"/>
    <brk id="3177" max="16383" man="1"/>
    <brk id="3210" max="16383" man="1"/>
    <brk id="3240" max="16383" man="1"/>
    <brk id="3270" max="16383" man="1"/>
    <brk id="3300" max="16383" man="1"/>
    <brk id="3330" max="16383" man="1"/>
    <brk id="3362" max="16383" man="1"/>
    <brk id="3392" max="16383" man="1"/>
    <brk id="3429" max="16383" man="1"/>
    <brk id="3458" max="16383" man="1"/>
    <brk id="3489" max="16383" man="1"/>
    <brk id="3520" max="16383" man="1"/>
    <brk id="3557" max="16383" man="1"/>
    <brk id="3601" max="16383" man="1"/>
    <brk id="364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9"/>
  <sheetViews>
    <sheetView view="pageBreakPreview" zoomScale="82" zoomScaleNormal="100" workbookViewId="0">
      <selection activeCell="E31" sqref="E31"/>
    </sheetView>
  </sheetViews>
  <sheetFormatPr defaultColWidth="9" defaultRowHeight="15"/>
  <cols>
    <col min="1" max="1" width="4.7109375" style="3" customWidth="1"/>
    <col min="2" max="2" width="42.5703125" customWidth="1"/>
    <col min="3" max="3" width="10.28515625" style="5" customWidth="1"/>
    <col min="4" max="4" width="15.5703125" style="6" customWidth="1"/>
    <col min="5" max="5" width="10.140625" style="5" customWidth="1"/>
    <col min="6" max="6" width="18.5703125" style="7" customWidth="1"/>
    <col min="7" max="7" width="11.140625" style="5" customWidth="1"/>
    <col min="8" max="8" width="16" style="7" customWidth="1"/>
    <col min="9" max="9" width="9.140625" style="5"/>
    <col min="10" max="10" width="15.7109375" style="7" customWidth="1"/>
    <col min="11" max="11" width="12" style="5" customWidth="1"/>
    <col min="12" max="12" width="15.5703125" style="7" customWidth="1"/>
    <col min="13" max="13" width="9.140625"/>
    <col min="14" max="14" width="10" style="5" customWidth="1"/>
    <col min="15" max="15" width="16" style="7" customWidth="1"/>
    <col min="16" max="16" width="12" customWidth="1"/>
    <col min="17" max="17" width="2.5703125" customWidth="1"/>
    <col min="19" max="19" width="12.7109375" customWidth="1"/>
    <col min="20" max="20" width="9.42578125" style="8" customWidth="1"/>
  </cols>
  <sheetData>
    <row r="1" spans="1:20" ht="18.75">
      <c r="A1" s="508" t="s">
        <v>50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0" ht="18.75">
      <c r="A2" s="508" t="s">
        <v>51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0" ht="18.75">
      <c r="A3" s="508" t="s">
        <v>52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</row>
    <row r="4" spans="1:20" ht="18.75">
      <c r="A4" s="9"/>
      <c r="B4" s="9"/>
      <c r="C4" s="10"/>
      <c r="D4" s="11"/>
      <c r="E4" s="10"/>
      <c r="F4" s="11"/>
      <c r="G4" s="10"/>
      <c r="H4" s="11"/>
      <c r="I4" s="10"/>
      <c r="J4" s="11"/>
      <c r="K4" s="10"/>
      <c r="L4" s="11"/>
      <c r="M4" s="9"/>
      <c r="N4" s="10"/>
      <c r="O4" s="11"/>
      <c r="P4" s="9"/>
    </row>
    <row r="5" spans="1:20" s="1" customFormat="1" ht="15" customHeight="1">
      <c r="A5" s="510" t="s">
        <v>53</v>
      </c>
      <c r="B5" s="511" t="s">
        <v>54</v>
      </c>
      <c r="C5" s="511" t="s">
        <v>318</v>
      </c>
      <c r="D5" s="511"/>
      <c r="E5" s="511" t="s">
        <v>55</v>
      </c>
      <c r="F5" s="511"/>
      <c r="G5" s="510" t="s">
        <v>56</v>
      </c>
      <c r="H5" s="510"/>
      <c r="I5" s="511" t="s">
        <v>319</v>
      </c>
      <c r="J5" s="511"/>
      <c r="K5" s="510" t="s">
        <v>57</v>
      </c>
      <c r="L5" s="510"/>
      <c r="M5" s="510"/>
      <c r="N5" s="510" t="s">
        <v>58</v>
      </c>
      <c r="O5" s="510"/>
      <c r="P5" s="511" t="s">
        <v>18</v>
      </c>
      <c r="T5" s="45"/>
    </row>
    <row r="6" spans="1:20" s="1" customFormat="1">
      <c r="A6" s="510"/>
      <c r="B6" s="511"/>
      <c r="C6" s="511"/>
      <c r="D6" s="511"/>
      <c r="E6" s="511"/>
      <c r="F6" s="511"/>
      <c r="G6" s="510"/>
      <c r="H6" s="510"/>
      <c r="I6" s="511"/>
      <c r="J6" s="511"/>
      <c r="K6" s="510"/>
      <c r="L6" s="510"/>
      <c r="M6" s="510"/>
      <c r="N6" s="510"/>
      <c r="O6" s="510"/>
      <c r="P6" s="511"/>
      <c r="T6" s="45"/>
    </row>
    <row r="7" spans="1:20" s="2" customFormat="1" ht="15" customHeight="1">
      <c r="A7" s="510"/>
      <c r="B7" s="511"/>
      <c r="C7" s="512" t="s">
        <v>16</v>
      </c>
      <c r="D7" s="513" t="s">
        <v>59</v>
      </c>
      <c r="E7" s="513" t="str">
        <f t="shared" ref="E7:L7" si="0">C7</f>
        <v>Jumlah</v>
      </c>
      <c r="F7" s="513" t="str">
        <f t="shared" si="0"/>
        <v>Nilai Persediaan (Rp)</v>
      </c>
      <c r="G7" s="513" t="str">
        <f t="shared" si="0"/>
        <v>Jumlah</v>
      </c>
      <c r="H7" s="513" t="str">
        <f t="shared" si="0"/>
        <v>Nilai Persediaan (Rp)</v>
      </c>
      <c r="I7" s="512" t="str">
        <f t="shared" si="0"/>
        <v>Jumlah</v>
      </c>
      <c r="J7" s="513" t="str">
        <f t="shared" si="0"/>
        <v>Nilai Persediaan (Rp)</v>
      </c>
      <c r="K7" s="512" t="str">
        <f t="shared" si="0"/>
        <v>Jumlah</v>
      </c>
      <c r="L7" s="513" t="str">
        <f t="shared" si="0"/>
        <v>Nilai Persediaan (Rp)</v>
      </c>
      <c r="M7" s="510" t="s">
        <v>60</v>
      </c>
      <c r="N7" s="512" t="s">
        <v>16</v>
      </c>
      <c r="O7" s="513" t="s">
        <v>59</v>
      </c>
      <c r="P7" s="511"/>
      <c r="T7" s="46"/>
    </row>
    <row r="8" spans="1:20" s="2" customFormat="1">
      <c r="A8" s="510"/>
      <c r="B8" s="511"/>
      <c r="C8" s="512"/>
      <c r="D8" s="513"/>
      <c r="E8" s="513"/>
      <c r="F8" s="513"/>
      <c r="G8" s="513"/>
      <c r="H8" s="513"/>
      <c r="I8" s="512"/>
      <c r="J8" s="513"/>
      <c r="K8" s="512"/>
      <c r="L8" s="513"/>
      <c r="M8" s="510"/>
      <c r="N8" s="512"/>
      <c r="O8" s="513"/>
      <c r="P8" s="511"/>
      <c r="T8" s="46"/>
    </row>
    <row r="9" spans="1:20" s="3" customFormat="1">
      <c r="A9" s="12">
        <v>1</v>
      </c>
      <c r="B9" s="12">
        <v>2</v>
      </c>
      <c r="C9" s="13">
        <v>3</v>
      </c>
      <c r="D9" s="14">
        <v>4</v>
      </c>
      <c r="E9" s="13">
        <v>5</v>
      </c>
      <c r="F9" s="13">
        <v>6</v>
      </c>
      <c r="G9" s="13">
        <v>7</v>
      </c>
      <c r="H9" s="13">
        <v>8</v>
      </c>
      <c r="I9" s="14" t="s">
        <v>61</v>
      </c>
      <c r="J9" s="13" t="s">
        <v>62</v>
      </c>
      <c r="K9" s="13">
        <v>11</v>
      </c>
      <c r="L9" s="13">
        <v>12</v>
      </c>
      <c r="M9" s="12">
        <v>13</v>
      </c>
      <c r="N9" s="14" t="s">
        <v>63</v>
      </c>
      <c r="O9" s="13" t="s">
        <v>64</v>
      </c>
      <c r="P9" s="12">
        <v>16</v>
      </c>
      <c r="T9" s="47"/>
    </row>
    <row r="10" spans="1:20" ht="20.100000000000001" customHeight="1">
      <c r="A10" s="15">
        <v>1</v>
      </c>
      <c r="B10" s="16" t="s">
        <v>2</v>
      </c>
      <c r="C10" s="17">
        <f>Full!F39</f>
        <v>2</v>
      </c>
      <c r="D10" s="18">
        <f>Full!G39</f>
        <v>55500</v>
      </c>
      <c r="E10" s="17">
        <f>Full!F40</f>
        <v>0</v>
      </c>
      <c r="F10" s="19">
        <f>Full!G40</f>
        <v>0</v>
      </c>
      <c r="G10" s="17">
        <f>Full!F48</f>
        <v>0</v>
      </c>
      <c r="H10" s="19">
        <f>Full!G48</f>
        <v>0</v>
      </c>
      <c r="I10" s="17">
        <f>Full!F41</f>
        <v>2</v>
      </c>
      <c r="J10" s="19">
        <f>Full!G41</f>
        <v>55500</v>
      </c>
      <c r="K10" s="17">
        <f>I10</f>
        <v>2</v>
      </c>
      <c r="L10" s="19">
        <f>J10</f>
        <v>55500</v>
      </c>
      <c r="M10" s="43"/>
      <c r="N10" s="17"/>
      <c r="O10" s="19"/>
      <c r="P10" s="43"/>
    </row>
    <row r="11" spans="1:20" ht="20.100000000000001" customHeight="1">
      <c r="A11" s="15">
        <v>2</v>
      </c>
      <c r="B11" s="20" t="s">
        <v>65</v>
      </c>
      <c r="C11" s="21">
        <f>Full!F83</f>
        <v>9</v>
      </c>
      <c r="D11" s="22">
        <f>Full!G83</f>
        <v>196200</v>
      </c>
      <c r="E11" s="19">
        <f>Full!F84</f>
        <v>0</v>
      </c>
      <c r="F11" s="21">
        <f>Full!G84</f>
        <v>0</v>
      </c>
      <c r="G11" s="17">
        <f>Full!F92</f>
        <v>0</v>
      </c>
      <c r="H11" s="19">
        <f>Full!G92</f>
        <v>0</v>
      </c>
      <c r="I11" s="35">
        <f>Full!F85</f>
        <v>9</v>
      </c>
      <c r="J11" s="44">
        <f>Full!G85</f>
        <v>196200</v>
      </c>
      <c r="K11" s="17">
        <f t="shared" ref="K11:K55" si="1">I11</f>
        <v>9</v>
      </c>
      <c r="L11" s="19">
        <f t="shared" ref="L11:L55" si="2">J11</f>
        <v>196200</v>
      </c>
      <c r="M11" s="43"/>
      <c r="N11" s="17"/>
      <c r="O11" s="19"/>
      <c r="P11" s="43"/>
      <c r="R11" s="48"/>
      <c r="S11" s="49"/>
    </row>
    <row r="12" spans="1:20" ht="20.100000000000001" customHeight="1">
      <c r="A12" s="15">
        <v>3</v>
      </c>
      <c r="B12" s="20" t="s">
        <v>66</v>
      </c>
      <c r="C12" s="21">
        <f>Full!F124</f>
        <v>7</v>
      </c>
      <c r="D12" s="18">
        <f>Full!G124</f>
        <v>159285</v>
      </c>
      <c r="E12" s="19">
        <f>Full!F125</f>
        <v>0</v>
      </c>
      <c r="F12" s="21">
        <f>Full!G125</f>
        <v>0</v>
      </c>
      <c r="G12" s="17">
        <f>Full!F133</f>
        <v>0</v>
      </c>
      <c r="H12" s="19">
        <f>Full!G133</f>
        <v>0</v>
      </c>
      <c r="I12" s="35">
        <f>Full!F126</f>
        <v>7</v>
      </c>
      <c r="J12" s="44">
        <f>Full!G126</f>
        <v>159285</v>
      </c>
      <c r="K12" s="17">
        <f t="shared" si="1"/>
        <v>7</v>
      </c>
      <c r="L12" s="19">
        <f t="shared" si="2"/>
        <v>159285</v>
      </c>
      <c r="M12" s="43"/>
      <c r="N12" s="17"/>
      <c r="O12" s="19"/>
      <c r="P12" s="43"/>
      <c r="R12" s="48"/>
      <c r="S12" s="49"/>
    </row>
    <row r="13" spans="1:20" ht="20.100000000000001" customHeight="1">
      <c r="A13" s="15">
        <v>4</v>
      </c>
      <c r="B13" s="23" t="s">
        <v>67</v>
      </c>
      <c r="C13" s="21">
        <f>Full!F156</f>
        <v>0</v>
      </c>
      <c r="D13" s="18">
        <f>Full!G156</f>
        <v>0</v>
      </c>
      <c r="E13" s="19">
        <f>Full!F157</f>
        <v>0</v>
      </c>
      <c r="F13" s="21">
        <f>Full!G157</f>
        <v>0</v>
      </c>
      <c r="G13" s="17">
        <f>Full!F165</f>
        <v>0</v>
      </c>
      <c r="H13" s="19">
        <f>Full!G165</f>
        <v>0</v>
      </c>
      <c r="I13" s="35">
        <f>Full!F158</f>
        <v>0</v>
      </c>
      <c r="J13" s="44">
        <f>Full!G158</f>
        <v>0</v>
      </c>
      <c r="K13" s="17">
        <f t="shared" ref="K13:L15" si="3">I13</f>
        <v>0</v>
      </c>
      <c r="L13" s="19">
        <f t="shared" si="3"/>
        <v>0</v>
      </c>
      <c r="M13" s="43"/>
      <c r="N13" s="17"/>
      <c r="O13" s="19"/>
      <c r="P13" s="43"/>
      <c r="R13" s="48"/>
      <c r="S13" s="49"/>
    </row>
    <row r="14" spans="1:20" ht="20.100000000000001" customHeight="1">
      <c r="A14" s="15">
        <v>5</v>
      </c>
      <c r="B14" s="23" t="s">
        <v>68</v>
      </c>
      <c r="C14" s="21">
        <f>Full!F185</f>
        <v>0</v>
      </c>
      <c r="D14" s="18">
        <f>Full!G185</f>
        <v>0</v>
      </c>
      <c r="E14" s="19">
        <f>Full!F186</f>
        <v>0</v>
      </c>
      <c r="F14" s="21">
        <f>Full!G186</f>
        <v>0</v>
      </c>
      <c r="G14" s="17">
        <f>Full!F194</f>
        <v>0</v>
      </c>
      <c r="H14" s="19">
        <f>Full!G194</f>
        <v>0</v>
      </c>
      <c r="I14" s="35">
        <f>Full!F187</f>
        <v>0</v>
      </c>
      <c r="J14" s="44">
        <f>Full!G187</f>
        <v>0</v>
      </c>
      <c r="K14" s="17">
        <f t="shared" si="3"/>
        <v>0</v>
      </c>
      <c r="L14" s="19">
        <f t="shared" si="3"/>
        <v>0</v>
      </c>
      <c r="M14" s="43"/>
      <c r="N14" s="17"/>
      <c r="O14" s="19"/>
      <c r="P14" s="43"/>
      <c r="R14" s="48"/>
      <c r="S14" s="49"/>
    </row>
    <row r="15" spans="1:20" ht="20.100000000000001" customHeight="1">
      <c r="A15" s="15">
        <v>6</v>
      </c>
      <c r="B15" s="24" t="s">
        <v>69</v>
      </c>
      <c r="C15" s="21">
        <f>Full!F226</f>
        <v>3</v>
      </c>
      <c r="D15" s="18">
        <f>Full!G226</f>
        <v>34500</v>
      </c>
      <c r="E15" s="19">
        <f>Full!F227</f>
        <v>0</v>
      </c>
      <c r="F15" s="21">
        <f>Full!G227</f>
        <v>0</v>
      </c>
      <c r="G15" s="17">
        <f>Full!F235</f>
        <v>0</v>
      </c>
      <c r="H15" s="19">
        <f>Full!G235</f>
        <v>0</v>
      </c>
      <c r="I15" s="35">
        <f>Full!F228</f>
        <v>3</v>
      </c>
      <c r="J15" s="44">
        <f>Full!G228</f>
        <v>34500</v>
      </c>
      <c r="K15" s="17">
        <f t="shared" si="3"/>
        <v>3</v>
      </c>
      <c r="L15" s="19">
        <f t="shared" si="3"/>
        <v>34500</v>
      </c>
      <c r="M15" s="43"/>
      <c r="N15" s="17"/>
      <c r="O15" s="19"/>
      <c r="P15" s="43"/>
      <c r="R15" s="48"/>
      <c r="S15" s="49"/>
    </row>
    <row r="16" spans="1:20" ht="20.100000000000001" customHeight="1">
      <c r="A16" s="15">
        <v>7</v>
      </c>
      <c r="B16" s="25" t="s">
        <v>70</v>
      </c>
      <c r="C16" s="26">
        <f>Full!F267</f>
        <v>5</v>
      </c>
      <c r="D16" s="22">
        <f>Full!G267</f>
        <v>70000</v>
      </c>
      <c r="E16" s="19">
        <f>Full!F268</f>
        <v>0</v>
      </c>
      <c r="F16" s="21">
        <f>Full!G268</f>
        <v>0</v>
      </c>
      <c r="G16" s="17">
        <f>Full!F276</f>
        <v>0</v>
      </c>
      <c r="H16" s="19">
        <f>Full!G276</f>
        <v>0</v>
      </c>
      <c r="I16" s="35">
        <f>Full!F269</f>
        <v>5</v>
      </c>
      <c r="J16" s="44">
        <f>Full!G269</f>
        <v>70000</v>
      </c>
      <c r="K16" s="17">
        <f t="shared" si="1"/>
        <v>5</v>
      </c>
      <c r="L16" s="19">
        <f t="shared" si="2"/>
        <v>70000</v>
      </c>
      <c r="M16" s="43"/>
      <c r="N16" s="17"/>
      <c r="O16" s="19"/>
      <c r="P16" s="43"/>
      <c r="R16" s="48"/>
      <c r="S16" s="49"/>
    </row>
    <row r="17" spans="1:19" ht="20.100000000000001" customHeight="1">
      <c r="A17" s="15">
        <v>8</v>
      </c>
      <c r="B17" s="25" t="s">
        <v>71</v>
      </c>
      <c r="C17" s="26">
        <f>Full!F303</f>
        <v>1</v>
      </c>
      <c r="D17" s="22">
        <f>Full!G303</f>
        <v>7215</v>
      </c>
      <c r="E17" s="19">
        <f>Full!F304</f>
        <v>0</v>
      </c>
      <c r="F17" s="21">
        <f>Full!G304</f>
        <v>0</v>
      </c>
      <c r="G17" s="17">
        <f>Full!F312</f>
        <v>0</v>
      </c>
      <c r="H17" s="19">
        <f>Full!G312</f>
        <v>0</v>
      </c>
      <c r="I17" s="35">
        <f>Full!F305</f>
        <v>1</v>
      </c>
      <c r="J17" s="44">
        <f>Full!G305</f>
        <v>7215</v>
      </c>
      <c r="K17" s="17">
        <f t="shared" si="1"/>
        <v>1</v>
      </c>
      <c r="L17" s="19">
        <f t="shared" si="2"/>
        <v>7215</v>
      </c>
      <c r="M17" s="43"/>
      <c r="N17" s="17"/>
      <c r="O17" s="19"/>
      <c r="P17" s="43"/>
      <c r="R17" s="48"/>
      <c r="S17" s="49"/>
    </row>
    <row r="18" spans="1:19" ht="20.100000000000001" customHeight="1">
      <c r="A18" s="15">
        <v>9</v>
      </c>
      <c r="B18" s="25" t="s">
        <v>72</v>
      </c>
      <c r="C18" s="26">
        <f>Full!F340</f>
        <v>0</v>
      </c>
      <c r="D18" s="22">
        <f>Full!G340</f>
        <v>0</v>
      </c>
      <c r="E18" s="19">
        <f>Full!F341</f>
        <v>0</v>
      </c>
      <c r="F18" s="21">
        <f>Full!G341</f>
        <v>0</v>
      </c>
      <c r="G18" s="17">
        <f>Full!F349</f>
        <v>0</v>
      </c>
      <c r="H18" s="19">
        <f>Full!G349</f>
        <v>0</v>
      </c>
      <c r="I18" s="35">
        <f>Full!F342</f>
        <v>0</v>
      </c>
      <c r="J18" s="44">
        <f>Full!G342</f>
        <v>0</v>
      </c>
      <c r="K18" s="17">
        <f t="shared" ref="K18:L20" si="4">I18</f>
        <v>0</v>
      </c>
      <c r="L18" s="19">
        <f t="shared" si="4"/>
        <v>0</v>
      </c>
      <c r="M18" s="43"/>
      <c r="N18" s="17"/>
      <c r="O18" s="19"/>
      <c r="P18" s="43"/>
      <c r="R18" s="48"/>
      <c r="S18" s="49"/>
    </row>
    <row r="19" spans="1:19" ht="20.100000000000001" customHeight="1">
      <c r="A19" s="15">
        <v>10</v>
      </c>
      <c r="B19" s="24" t="s">
        <v>73</v>
      </c>
      <c r="C19" s="26">
        <f>Full!F386</f>
        <v>4</v>
      </c>
      <c r="D19" s="22">
        <f>Full!G386</f>
        <v>22000</v>
      </c>
      <c r="E19" s="19">
        <f>Full!F387</f>
        <v>0</v>
      </c>
      <c r="F19" s="21">
        <f>Full!G387</f>
        <v>0</v>
      </c>
      <c r="G19" s="17">
        <f>Full!F395</f>
        <v>0</v>
      </c>
      <c r="H19" s="19">
        <f>Full!G395</f>
        <v>0</v>
      </c>
      <c r="I19" s="35">
        <f>Full!F388</f>
        <v>4</v>
      </c>
      <c r="J19" s="44">
        <f>Full!G388</f>
        <v>22000</v>
      </c>
      <c r="K19" s="17">
        <f t="shared" si="4"/>
        <v>4</v>
      </c>
      <c r="L19" s="19">
        <f t="shared" si="4"/>
        <v>22000</v>
      </c>
      <c r="M19" s="43"/>
      <c r="N19" s="17"/>
      <c r="O19" s="19"/>
      <c r="P19" s="43"/>
      <c r="R19" s="48"/>
      <c r="S19" s="49"/>
    </row>
    <row r="20" spans="1:19" ht="20.100000000000001" customHeight="1">
      <c r="A20" s="15">
        <v>11</v>
      </c>
      <c r="B20" s="24" t="s">
        <v>74</v>
      </c>
      <c r="C20" s="26">
        <f>Full!F417</f>
        <v>0</v>
      </c>
      <c r="D20" s="22">
        <f>Full!G417</f>
        <v>0</v>
      </c>
      <c r="E20" s="19">
        <f>Full!F418</f>
        <v>0</v>
      </c>
      <c r="F20" s="21">
        <f>Full!G418</f>
        <v>0</v>
      </c>
      <c r="G20" s="17">
        <f>Full!F426</f>
        <v>0</v>
      </c>
      <c r="H20" s="19">
        <f>Full!G426</f>
        <v>0</v>
      </c>
      <c r="I20" s="35">
        <f>Full!F419</f>
        <v>0</v>
      </c>
      <c r="J20" s="44">
        <f>Full!G419</f>
        <v>0</v>
      </c>
      <c r="K20" s="17">
        <f t="shared" si="4"/>
        <v>0</v>
      </c>
      <c r="L20" s="19">
        <f t="shared" si="4"/>
        <v>0</v>
      </c>
      <c r="M20" s="43"/>
      <c r="N20" s="17"/>
      <c r="O20" s="19"/>
      <c r="P20" s="43"/>
      <c r="R20" s="48"/>
      <c r="S20" s="49"/>
    </row>
    <row r="21" spans="1:19" ht="20.100000000000001" customHeight="1">
      <c r="A21" s="15">
        <v>12</v>
      </c>
      <c r="B21" s="24" t="s">
        <v>75</v>
      </c>
      <c r="C21" s="26">
        <f>Full!F446</f>
        <v>0</v>
      </c>
      <c r="D21" s="22">
        <f>Full!G446</f>
        <v>0</v>
      </c>
      <c r="E21" s="19">
        <f>Full!F447</f>
        <v>0</v>
      </c>
      <c r="F21" s="21">
        <f>Full!G447</f>
        <v>0</v>
      </c>
      <c r="G21" s="17">
        <f>Full!F455</f>
        <v>0</v>
      </c>
      <c r="H21" s="19">
        <f>Full!G455</f>
        <v>0</v>
      </c>
      <c r="I21" s="35">
        <f>Full!F448</f>
        <v>0</v>
      </c>
      <c r="J21" s="44">
        <f>Full!G448</f>
        <v>0</v>
      </c>
      <c r="K21" s="17">
        <f t="shared" ref="K21:L23" si="5">I21</f>
        <v>0</v>
      </c>
      <c r="L21" s="19">
        <f t="shared" si="5"/>
        <v>0</v>
      </c>
      <c r="M21" s="43"/>
      <c r="N21" s="17"/>
      <c r="O21" s="19"/>
      <c r="P21" s="43"/>
      <c r="R21" s="48"/>
      <c r="S21" s="49"/>
    </row>
    <row r="22" spans="1:19" ht="20.100000000000001" customHeight="1">
      <c r="A22" s="15">
        <v>13</v>
      </c>
      <c r="B22" s="27" t="s">
        <v>76</v>
      </c>
      <c r="C22" s="26">
        <f>Full!F484</f>
        <v>0</v>
      </c>
      <c r="D22" s="22">
        <f>Full!G484</f>
        <v>0</v>
      </c>
      <c r="E22" s="19">
        <f>Full!F485</f>
        <v>0</v>
      </c>
      <c r="F22" s="21">
        <f>Full!G485</f>
        <v>0</v>
      </c>
      <c r="G22" s="17">
        <f>Full!F493</f>
        <v>0</v>
      </c>
      <c r="H22" s="19">
        <f>Full!G493</f>
        <v>0</v>
      </c>
      <c r="I22" s="35">
        <f>Full!F486</f>
        <v>0</v>
      </c>
      <c r="J22" s="44">
        <f>Full!G486</f>
        <v>0</v>
      </c>
      <c r="K22" s="17">
        <f t="shared" si="5"/>
        <v>0</v>
      </c>
      <c r="L22" s="19">
        <f t="shared" si="5"/>
        <v>0</v>
      </c>
      <c r="M22" s="43"/>
      <c r="N22" s="17"/>
      <c r="O22" s="19"/>
      <c r="P22" s="43"/>
      <c r="R22" s="48"/>
      <c r="S22" s="49"/>
    </row>
    <row r="23" spans="1:19" ht="20.100000000000001" customHeight="1">
      <c r="A23" s="15">
        <v>14</v>
      </c>
      <c r="B23" s="27" t="s">
        <v>77</v>
      </c>
      <c r="C23" s="26">
        <f>Full!F520</f>
        <v>0</v>
      </c>
      <c r="D23" s="22">
        <f>Full!G520</f>
        <v>0</v>
      </c>
      <c r="E23" s="19">
        <f>Full!F521</f>
        <v>0</v>
      </c>
      <c r="F23" s="21">
        <f>Full!G521</f>
        <v>0</v>
      </c>
      <c r="G23" s="17">
        <f>Full!F529</f>
        <v>0</v>
      </c>
      <c r="H23" s="19">
        <f>Full!G529</f>
        <v>0</v>
      </c>
      <c r="I23" s="35">
        <f>Full!F522</f>
        <v>0</v>
      </c>
      <c r="J23" s="44">
        <f>Full!G522</f>
        <v>0</v>
      </c>
      <c r="K23" s="17">
        <f t="shared" si="5"/>
        <v>0</v>
      </c>
      <c r="L23" s="19">
        <f t="shared" si="5"/>
        <v>0</v>
      </c>
      <c r="M23" s="43"/>
      <c r="N23" s="17"/>
      <c r="O23" s="19"/>
      <c r="P23" s="43"/>
      <c r="R23" s="48"/>
      <c r="S23" s="49"/>
    </row>
    <row r="24" spans="1:19" ht="20.100000000000001" customHeight="1">
      <c r="A24" s="15">
        <v>15</v>
      </c>
      <c r="B24" s="25" t="s">
        <v>330</v>
      </c>
      <c r="C24" s="26">
        <f>Full!F550</f>
        <v>0</v>
      </c>
      <c r="D24" s="22">
        <f>Full!G550</f>
        <v>0</v>
      </c>
      <c r="E24" s="19">
        <f>Full!F551</f>
        <v>0</v>
      </c>
      <c r="F24" s="21">
        <f>Full!G551</f>
        <v>0</v>
      </c>
      <c r="G24" s="17">
        <f>Full!F559</f>
        <v>0</v>
      </c>
      <c r="H24" s="19">
        <f>Full!G559</f>
        <v>0</v>
      </c>
      <c r="I24" s="35">
        <f>Full!F552</f>
        <v>0</v>
      </c>
      <c r="J24" s="44">
        <f>Full!G552</f>
        <v>0</v>
      </c>
      <c r="K24" s="17">
        <f t="shared" ref="K24:L26" si="6">I24</f>
        <v>0</v>
      </c>
      <c r="L24" s="19">
        <f t="shared" si="6"/>
        <v>0</v>
      </c>
      <c r="M24" s="43"/>
      <c r="N24" s="17"/>
      <c r="O24" s="19"/>
      <c r="P24" s="43"/>
      <c r="R24" s="48"/>
      <c r="S24" s="49"/>
    </row>
    <row r="25" spans="1:19" ht="20.100000000000001" customHeight="1">
      <c r="A25" s="15">
        <v>16</v>
      </c>
      <c r="B25" s="25" t="s">
        <v>78</v>
      </c>
      <c r="C25" s="26">
        <f>Full!F581</f>
        <v>4</v>
      </c>
      <c r="D25" s="22">
        <f>Full!G581</f>
        <v>31080</v>
      </c>
      <c r="E25" s="19">
        <f>Full!F582</f>
        <v>0</v>
      </c>
      <c r="F25" s="21">
        <f>Full!G582</f>
        <v>0</v>
      </c>
      <c r="G25" s="17">
        <f>Full!F590</f>
        <v>0</v>
      </c>
      <c r="H25" s="19">
        <f>Full!G590</f>
        <v>0</v>
      </c>
      <c r="I25" s="35">
        <f>Full!F583</f>
        <v>4</v>
      </c>
      <c r="J25" s="44">
        <f>Full!G583</f>
        <v>31080</v>
      </c>
      <c r="K25" s="17">
        <f t="shared" si="6"/>
        <v>4</v>
      </c>
      <c r="L25" s="19">
        <f t="shared" si="6"/>
        <v>31080</v>
      </c>
      <c r="M25" s="43"/>
      <c r="N25" s="17"/>
      <c r="O25" s="19"/>
      <c r="P25" s="43"/>
      <c r="R25" s="48"/>
      <c r="S25" s="49"/>
    </row>
    <row r="26" spans="1:19" ht="20.100000000000001" customHeight="1">
      <c r="A26" s="15">
        <v>17</v>
      </c>
      <c r="B26" s="25" t="s">
        <v>79</v>
      </c>
      <c r="C26" s="26">
        <f>Full!F621</f>
        <v>3</v>
      </c>
      <c r="D26" s="22">
        <f>Full!G621</f>
        <v>225000</v>
      </c>
      <c r="E26" s="19">
        <f>Full!F622</f>
        <v>0</v>
      </c>
      <c r="F26" s="21">
        <f>Full!G622</f>
        <v>0</v>
      </c>
      <c r="G26" s="17">
        <f>Full!F630</f>
        <v>0</v>
      </c>
      <c r="H26" s="19">
        <f>Full!G630</f>
        <v>0</v>
      </c>
      <c r="I26" s="35">
        <f>Full!F623</f>
        <v>3</v>
      </c>
      <c r="J26" s="44">
        <f>Full!G623</f>
        <v>225000</v>
      </c>
      <c r="K26" s="17">
        <f t="shared" si="6"/>
        <v>3</v>
      </c>
      <c r="L26" s="19">
        <f t="shared" si="6"/>
        <v>225000</v>
      </c>
      <c r="M26" s="43"/>
      <c r="N26" s="17"/>
      <c r="O26" s="19"/>
      <c r="P26" s="43"/>
      <c r="R26" s="48"/>
      <c r="S26" s="49"/>
    </row>
    <row r="27" spans="1:19" ht="20.100000000000001" customHeight="1">
      <c r="A27" s="15">
        <v>18</v>
      </c>
      <c r="B27" s="24" t="s">
        <v>80</v>
      </c>
      <c r="C27" s="26">
        <f>Full!F677</f>
        <v>25</v>
      </c>
      <c r="D27" s="28">
        <f>Full!G677</f>
        <v>1665000</v>
      </c>
      <c r="E27" s="19">
        <f>Full!F678</f>
        <v>22</v>
      </c>
      <c r="F27" s="19">
        <f>Full!G678</f>
        <v>1211343</v>
      </c>
      <c r="G27" s="17">
        <f>Full!F686</f>
        <v>15</v>
      </c>
      <c r="H27" s="17">
        <f>Full!G686</f>
        <v>745143</v>
      </c>
      <c r="I27" s="35">
        <f>Full!F679</f>
        <v>32</v>
      </c>
      <c r="J27" s="35">
        <f>Full!G679</f>
        <v>2131200</v>
      </c>
      <c r="K27" s="17">
        <f t="shared" si="1"/>
        <v>32</v>
      </c>
      <c r="L27" s="19">
        <f t="shared" si="2"/>
        <v>2131200</v>
      </c>
      <c r="M27" s="43"/>
      <c r="N27" s="17"/>
      <c r="O27" s="19"/>
      <c r="P27" s="43"/>
      <c r="R27" s="48"/>
      <c r="S27" s="49"/>
    </row>
    <row r="28" spans="1:19" ht="20.100000000000001" customHeight="1">
      <c r="A28" s="15">
        <v>19</v>
      </c>
      <c r="B28" s="29" t="s">
        <v>81</v>
      </c>
      <c r="C28" s="26">
        <f>Full!F717</f>
        <v>1</v>
      </c>
      <c r="D28" s="28">
        <f>Full!G717</f>
        <v>100000</v>
      </c>
      <c r="E28" s="19">
        <f>Full!F718</f>
        <v>0</v>
      </c>
      <c r="F28" s="19">
        <f>Full!G718</f>
        <v>0</v>
      </c>
      <c r="G28" s="17">
        <f>Full!F726</f>
        <v>0</v>
      </c>
      <c r="H28" s="17">
        <f>Full!G726</f>
        <v>0</v>
      </c>
      <c r="I28" s="35">
        <f>Full!F719</f>
        <v>1</v>
      </c>
      <c r="J28" s="35">
        <f>Full!G719</f>
        <v>100000</v>
      </c>
      <c r="K28" s="17">
        <f t="shared" si="1"/>
        <v>1</v>
      </c>
      <c r="L28" s="19">
        <f t="shared" si="2"/>
        <v>100000</v>
      </c>
      <c r="M28" s="43"/>
      <c r="N28" s="17"/>
      <c r="O28" s="19"/>
      <c r="P28" s="43"/>
      <c r="R28" s="48"/>
      <c r="S28" s="49"/>
    </row>
    <row r="29" spans="1:19" ht="20.100000000000001" customHeight="1">
      <c r="A29" s="15">
        <v>20</v>
      </c>
      <c r="B29" s="29" t="s">
        <v>82</v>
      </c>
      <c r="C29" s="26">
        <f>Full!F773</f>
        <v>0</v>
      </c>
      <c r="D29" s="28">
        <f>Full!G773</f>
        <v>0</v>
      </c>
      <c r="E29" s="19">
        <f>Full!F774</f>
        <v>24</v>
      </c>
      <c r="F29" s="19">
        <f>Full!G774</f>
        <v>1348650</v>
      </c>
      <c r="G29" s="17">
        <f>Full!F782</f>
        <v>17</v>
      </c>
      <c r="H29" s="17">
        <f>Full!G782</f>
        <v>925185</v>
      </c>
      <c r="I29" s="35">
        <f>Full!F775</f>
        <v>7</v>
      </c>
      <c r="J29" s="35">
        <f>Full!G775</f>
        <v>423465</v>
      </c>
      <c r="K29" s="17">
        <f t="shared" si="1"/>
        <v>7</v>
      </c>
      <c r="L29" s="19">
        <f t="shared" si="2"/>
        <v>423465</v>
      </c>
      <c r="M29" s="43"/>
      <c r="N29" s="17"/>
      <c r="O29" s="19"/>
      <c r="P29" s="43"/>
      <c r="R29" s="48"/>
      <c r="S29" s="49"/>
    </row>
    <row r="30" spans="1:19" ht="20.100000000000001" customHeight="1">
      <c r="A30" s="15">
        <v>21</v>
      </c>
      <c r="B30" s="104" t="s">
        <v>166</v>
      </c>
      <c r="C30" s="26">
        <f>Full!F818</f>
        <v>0</v>
      </c>
      <c r="D30" s="28">
        <f>Full!G818</f>
        <v>0</v>
      </c>
      <c r="E30" s="19">
        <f>Full!F819</f>
        <v>0</v>
      </c>
      <c r="F30" s="21">
        <f>Full!G819</f>
        <v>0</v>
      </c>
      <c r="G30" s="17">
        <f>Full!F827</f>
        <v>0</v>
      </c>
      <c r="H30" s="17">
        <f>Full!G827</f>
        <v>0</v>
      </c>
      <c r="I30" s="35">
        <f>Full!F820</f>
        <v>0</v>
      </c>
      <c r="J30" s="44">
        <f>Full!G820</f>
        <v>0</v>
      </c>
      <c r="K30" s="17">
        <f t="shared" si="1"/>
        <v>0</v>
      </c>
      <c r="L30" s="19">
        <f t="shared" si="2"/>
        <v>0</v>
      </c>
      <c r="M30" s="43"/>
      <c r="N30" s="17"/>
      <c r="O30" s="19"/>
      <c r="P30" s="43"/>
      <c r="R30" s="48"/>
      <c r="S30" s="49"/>
    </row>
    <row r="31" spans="1:19" ht="20.100000000000001" customHeight="1">
      <c r="A31" s="15">
        <v>22</v>
      </c>
      <c r="B31" s="25" t="s">
        <v>83</v>
      </c>
      <c r="C31" s="26">
        <f>Full!F859</f>
        <v>11</v>
      </c>
      <c r="D31" s="28">
        <f>Full!G859</f>
        <v>61050</v>
      </c>
      <c r="E31" s="19">
        <f>Full!F860</f>
        <v>0</v>
      </c>
      <c r="F31" s="19">
        <f>Full!G860</f>
        <v>0</v>
      </c>
      <c r="G31" s="17">
        <f>Full!F868</f>
        <v>0</v>
      </c>
      <c r="H31" s="17">
        <f>Full!G868</f>
        <v>0</v>
      </c>
      <c r="I31" s="35">
        <f>Full!F861</f>
        <v>11</v>
      </c>
      <c r="J31" s="35">
        <f>Full!G861</f>
        <v>61050</v>
      </c>
      <c r="K31" s="17">
        <f t="shared" si="1"/>
        <v>11</v>
      </c>
      <c r="L31" s="19">
        <f t="shared" si="2"/>
        <v>61050</v>
      </c>
      <c r="M31" s="43"/>
      <c r="N31" s="17"/>
      <c r="O31" s="19"/>
      <c r="P31" s="43"/>
      <c r="R31" s="48"/>
      <c r="S31" s="49"/>
    </row>
    <row r="32" spans="1:19" ht="20.100000000000001" customHeight="1">
      <c r="A32" s="15">
        <v>23</v>
      </c>
      <c r="B32" s="30" t="s">
        <v>84</v>
      </c>
      <c r="C32" s="26">
        <f>Full!F896</f>
        <v>11</v>
      </c>
      <c r="D32" s="28">
        <f>Full!G896</f>
        <v>385000</v>
      </c>
      <c r="E32" s="19">
        <f>Full!F897</f>
        <v>0</v>
      </c>
      <c r="F32" s="19">
        <f>Full!G897</f>
        <v>0</v>
      </c>
      <c r="G32" s="17">
        <f>Full!F905</f>
        <v>0</v>
      </c>
      <c r="H32" s="17">
        <f>Full!G905</f>
        <v>0</v>
      </c>
      <c r="I32" s="35">
        <f>Full!F898</f>
        <v>11</v>
      </c>
      <c r="J32" s="35">
        <f>Full!G898</f>
        <v>385000</v>
      </c>
      <c r="K32" s="17">
        <f>I32</f>
        <v>11</v>
      </c>
      <c r="L32" s="19">
        <f>J32</f>
        <v>385000</v>
      </c>
      <c r="M32" s="43"/>
      <c r="N32" s="17"/>
      <c r="O32" s="19"/>
      <c r="P32" s="43"/>
      <c r="R32" s="48"/>
      <c r="S32" s="49"/>
    </row>
    <row r="33" spans="1:20" ht="20.100000000000001" customHeight="1">
      <c r="A33" s="15">
        <v>24</v>
      </c>
      <c r="B33" s="31" t="s">
        <v>85</v>
      </c>
      <c r="C33" s="26">
        <f>Full!F946</f>
        <v>4</v>
      </c>
      <c r="D33" s="22">
        <f>Full!G946</f>
        <v>31080</v>
      </c>
      <c r="E33" s="21">
        <f>Full!F947</f>
        <v>0</v>
      </c>
      <c r="F33" s="21">
        <f>Full!G947</f>
        <v>0</v>
      </c>
      <c r="G33" s="17">
        <f>Full!F955</f>
        <v>0</v>
      </c>
      <c r="H33" s="17">
        <f>Full!G955</f>
        <v>0</v>
      </c>
      <c r="I33" s="35">
        <f>Full!F948</f>
        <v>4</v>
      </c>
      <c r="J33" s="35">
        <f>Full!G948</f>
        <v>31080</v>
      </c>
      <c r="K33" s="17">
        <f t="shared" si="1"/>
        <v>4</v>
      </c>
      <c r="L33" s="19">
        <f t="shared" si="2"/>
        <v>31080</v>
      </c>
      <c r="M33" s="43"/>
      <c r="N33" s="17"/>
      <c r="O33" s="19"/>
      <c r="P33" s="43"/>
      <c r="R33" s="48"/>
      <c r="S33" s="48"/>
    </row>
    <row r="34" spans="1:20" ht="20.100000000000001" customHeight="1">
      <c r="A34" s="15">
        <v>25</v>
      </c>
      <c r="B34" s="24" t="s">
        <v>86</v>
      </c>
      <c r="C34" s="26"/>
      <c r="D34" s="22"/>
      <c r="E34" s="21"/>
      <c r="F34" s="21"/>
      <c r="G34" s="17"/>
      <c r="H34" s="17"/>
      <c r="I34" s="35"/>
      <c r="J34" s="35"/>
      <c r="K34" s="17"/>
      <c r="L34" s="19"/>
      <c r="M34" s="43"/>
      <c r="N34" s="17"/>
      <c r="O34" s="19"/>
      <c r="P34" s="43"/>
      <c r="R34" s="48"/>
      <c r="S34" s="48"/>
    </row>
    <row r="35" spans="1:20" ht="20.100000000000001" customHeight="1">
      <c r="A35" s="15">
        <v>26</v>
      </c>
      <c r="B35" s="30" t="s">
        <v>87</v>
      </c>
      <c r="C35" s="26">
        <f>Full!F1027</f>
        <v>3</v>
      </c>
      <c r="D35" s="28">
        <f>Full!G1027</f>
        <v>21900</v>
      </c>
      <c r="E35" s="19">
        <f>Full!F1028</f>
        <v>0</v>
      </c>
      <c r="F35" s="19">
        <f>Full!G1028</f>
        <v>0</v>
      </c>
      <c r="G35" s="17">
        <f>Full!F1036</f>
        <v>0</v>
      </c>
      <c r="H35" s="17">
        <f>Full!G1036</f>
        <v>0</v>
      </c>
      <c r="I35" s="35">
        <f>Full!F1029</f>
        <v>3</v>
      </c>
      <c r="J35" s="35">
        <f>Full!G1029</f>
        <v>21900</v>
      </c>
      <c r="K35" s="17">
        <f t="shared" si="1"/>
        <v>3</v>
      </c>
      <c r="L35" s="19">
        <f t="shared" si="2"/>
        <v>21900</v>
      </c>
      <c r="M35" s="43"/>
      <c r="N35" s="17"/>
      <c r="O35" s="19"/>
      <c r="P35" s="43"/>
      <c r="R35" s="48"/>
      <c r="S35" s="49"/>
    </row>
    <row r="36" spans="1:20" ht="20.100000000000001" customHeight="1">
      <c r="A36" s="15">
        <v>27</v>
      </c>
      <c r="B36" s="30" t="s">
        <v>88</v>
      </c>
      <c r="C36" s="26">
        <f>Full!F1075</f>
        <v>0</v>
      </c>
      <c r="D36" s="28">
        <f>Full!G1075</f>
        <v>0</v>
      </c>
      <c r="E36" s="19">
        <f>Full!F1076</f>
        <v>0</v>
      </c>
      <c r="F36" s="19">
        <f>Full!G1076</f>
        <v>0</v>
      </c>
      <c r="G36" s="17">
        <f>Full!F1084</f>
        <v>0</v>
      </c>
      <c r="H36" s="17">
        <f>Full!G1084</f>
        <v>0</v>
      </c>
      <c r="I36" s="35">
        <f>Full!F1077</f>
        <v>0</v>
      </c>
      <c r="J36" s="35">
        <f>Full!G1077</f>
        <v>0</v>
      </c>
      <c r="K36" s="17">
        <f t="shared" si="1"/>
        <v>0</v>
      </c>
      <c r="L36" s="19">
        <f t="shared" si="2"/>
        <v>0</v>
      </c>
      <c r="M36" s="43"/>
      <c r="N36" s="17"/>
      <c r="O36" s="19"/>
      <c r="P36" s="43"/>
      <c r="R36" s="48"/>
      <c r="S36" s="49"/>
    </row>
    <row r="37" spans="1:20" ht="20.100000000000001" customHeight="1">
      <c r="A37" s="15">
        <v>28</v>
      </c>
      <c r="B37" s="32" t="s">
        <v>89</v>
      </c>
      <c r="C37" s="26">
        <f>Full!F1113</f>
        <v>0</v>
      </c>
      <c r="D37" s="28">
        <f>Full!G1113</f>
        <v>0</v>
      </c>
      <c r="E37" s="19">
        <f>Full!F1114</f>
        <v>0</v>
      </c>
      <c r="F37" s="19">
        <f>Full!G1114</f>
        <v>0</v>
      </c>
      <c r="G37" s="17">
        <f>Full!F1122</f>
        <v>0</v>
      </c>
      <c r="H37" s="17">
        <f>Full!G1122</f>
        <v>0</v>
      </c>
      <c r="I37" s="35">
        <f>Full!F1115</f>
        <v>0</v>
      </c>
      <c r="J37" s="35">
        <f>Full!G1115</f>
        <v>0</v>
      </c>
      <c r="K37" s="17"/>
      <c r="L37" s="19"/>
      <c r="M37" s="43"/>
      <c r="N37" s="17"/>
      <c r="O37" s="19"/>
      <c r="P37" s="43"/>
      <c r="R37" s="48"/>
      <c r="S37" s="49"/>
    </row>
    <row r="38" spans="1:20" ht="20.100000000000001" customHeight="1">
      <c r="A38" s="15">
        <v>29</v>
      </c>
      <c r="B38" s="33" t="s">
        <v>90</v>
      </c>
      <c r="C38" s="26">
        <f>Full!F1151</f>
        <v>26</v>
      </c>
      <c r="D38" s="28">
        <f>Full!G1151</f>
        <v>481000</v>
      </c>
      <c r="E38" s="19">
        <f>Full!F1152</f>
        <v>0</v>
      </c>
      <c r="F38" s="19">
        <f>Full!G1152</f>
        <v>0</v>
      </c>
      <c r="G38" s="17">
        <f>Full!F1160</f>
        <v>0</v>
      </c>
      <c r="H38" s="17">
        <f>Full!G1160</f>
        <v>0</v>
      </c>
      <c r="I38" s="35">
        <f>Full!F1153</f>
        <v>26</v>
      </c>
      <c r="J38" s="35">
        <f>Full!G1153</f>
        <v>481000</v>
      </c>
      <c r="K38" s="17">
        <f t="shared" si="1"/>
        <v>26</v>
      </c>
      <c r="L38" s="19">
        <f t="shared" si="2"/>
        <v>481000</v>
      </c>
      <c r="M38" s="43"/>
      <c r="N38" s="17"/>
      <c r="O38" s="19"/>
      <c r="P38" s="43"/>
      <c r="R38" s="48"/>
      <c r="S38" s="49"/>
    </row>
    <row r="39" spans="1:20" ht="20.100000000000001" customHeight="1">
      <c r="A39" s="15">
        <v>30</v>
      </c>
      <c r="B39" s="31" t="s">
        <v>91</v>
      </c>
      <c r="C39" s="26">
        <f>Full!F1185</f>
        <v>0</v>
      </c>
      <c r="D39" s="28">
        <f>Full!G1185</f>
        <v>0</v>
      </c>
      <c r="E39" s="19">
        <f>Full!F1186</f>
        <v>0</v>
      </c>
      <c r="F39" s="19">
        <f>Full!G1186</f>
        <v>0</v>
      </c>
      <c r="G39" s="17">
        <f>Full!F1194</f>
        <v>0</v>
      </c>
      <c r="H39" s="17">
        <f>Full!G1194</f>
        <v>0</v>
      </c>
      <c r="I39" s="35">
        <f>Full!F1187</f>
        <v>0</v>
      </c>
      <c r="J39" s="35">
        <f>Full!G1187</f>
        <v>0</v>
      </c>
      <c r="K39" s="17">
        <f t="shared" si="1"/>
        <v>0</v>
      </c>
      <c r="L39" s="19">
        <f t="shared" si="2"/>
        <v>0</v>
      </c>
      <c r="M39" s="43"/>
      <c r="N39" s="17"/>
      <c r="O39" s="19"/>
      <c r="P39" s="43"/>
      <c r="R39" s="48"/>
      <c r="S39" s="49"/>
    </row>
    <row r="40" spans="1:20" ht="20.100000000000001" customHeight="1">
      <c r="A40" s="15">
        <v>31</v>
      </c>
      <c r="B40" s="25" t="s">
        <v>92</v>
      </c>
      <c r="C40" s="26">
        <f>Full!F1222</f>
        <v>0</v>
      </c>
      <c r="D40" s="28">
        <f>Full!G1222</f>
        <v>0</v>
      </c>
      <c r="E40" s="21">
        <f>Full!F1223</f>
        <v>0</v>
      </c>
      <c r="F40" s="21">
        <f>Full!G1223</f>
        <v>0</v>
      </c>
      <c r="G40" s="17">
        <f>Full!F1231</f>
        <v>0</v>
      </c>
      <c r="H40" s="17">
        <f>Full!G1231</f>
        <v>0</v>
      </c>
      <c r="I40" s="35">
        <f>Full!F1224</f>
        <v>0</v>
      </c>
      <c r="J40" s="35">
        <f>Full!G1224</f>
        <v>0</v>
      </c>
      <c r="K40" s="17">
        <f t="shared" si="1"/>
        <v>0</v>
      </c>
      <c r="L40" s="19">
        <f t="shared" si="2"/>
        <v>0</v>
      </c>
      <c r="M40" s="43"/>
      <c r="N40" s="17"/>
      <c r="O40" s="19"/>
      <c r="P40" s="43"/>
      <c r="R40" s="48"/>
      <c r="S40" s="49"/>
    </row>
    <row r="41" spans="1:20" ht="20.100000000000001" customHeight="1">
      <c r="A41" s="15">
        <v>32</v>
      </c>
      <c r="B41" s="34" t="s">
        <v>93</v>
      </c>
      <c r="C41" s="26">
        <f>Full!F1260</f>
        <v>12</v>
      </c>
      <c r="D41" s="28">
        <f>Full!G1260</f>
        <v>132000</v>
      </c>
      <c r="E41" s="21">
        <f>Full!F1261</f>
        <v>3</v>
      </c>
      <c r="F41" s="21">
        <f>Full!G1261</f>
        <v>26640</v>
      </c>
      <c r="G41" s="17">
        <f>Full!F1269</f>
        <v>6</v>
      </c>
      <c r="H41" s="17">
        <f>Full!G1269</f>
        <v>59640</v>
      </c>
      <c r="I41" s="35">
        <f>Full!F1262</f>
        <v>9</v>
      </c>
      <c r="J41" s="35">
        <f>Full!G1262</f>
        <v>99000</v>
      </c>
      <c r="K41" s="17">
        <f t="shared" si="1"/>
        <v>9</v>
      </c>
      <c r="L41" s="19">
        <f t="shared" si="2"/>
        <v>99000</v>
      </c>
      <c r="M41" s="43"/>
      <c r="N41" s="17"/>
      <c r="O41" s="19"/>
      <c r="P41" s="43"/>
      <c r="R41" s="48"/>
      <c r="S41" s="49"/>
    </row>
    <row r="42" spans="1:20" ht="20.100000000000001" customHeight="1">
      <c r="A42" s="15">
        <v>33</v>
      </c>
      <c r="B42" s="205" t="s">
        <v>399</v>
      </c>
      <c r="C42" s="26">
        <f>Full!F1292</f>
        <v>0</v>
      </c>
      <c r="D42" s="28">
        <f>Full!G1292</f>
        <v>0</v>
      </c>
      <c r="E42" s="21">
        <f>Full!F1293</f>
        <v>0</v>
      </c>
      <c r="F42" s="21">
        <f>Full!G1293</f>
        <v>0</v>
      </c>
      <c r="G42" s="17">
        <f>Full!F1301</f>
        <v>0</v>
      </c>
      <c r="H42" s="17">
        <f>Full!G1301</f>
        <v>0</v>
      </c>
      <c r="I42" s="35">
        <f>Full!F1294</f>
        <v>0</v>
      </c>
      <c r="J42" s="35">
        <f>Full!G1294</f>
        <v>0</v>
      </c>
      <c r="K42" s="17">
        <f t="shared" si="1"/>
        <v>0</v>
      </c>
      <c r="L42" s="19">
        <f t="shared" si="2"/>
        <v>0</v>
      </c>
      <c r="M42" s="43"/>
      <c r="N42" s="17"/>
      <c r="O42" s="19"/>
      <c r="P42" s="43"/>
      <c r="R42" s="48"/>
      <c r="S42" s="49"/>
    </row>
    <row r="43" spans="1:20" ht="20.100000000000001" customHeight="1">
      <c r="A43" s="15">
        <v>34</v>
      </c>
      <c r="B43" s="24" t="s">
        <v>94</v>
      </c>
      <c r="C43" s="26">
        <f>Full!F1327</f>
        <v>0</v>
      </c>
      <c r="D43" s="28">
        <f>Full!G1327</f>
        <v>0</v>
      </c>
      <c r="E43" s="19">
        <f>Full!F1328</f>
        <v>0</v>
      </c>
      <c r="F43" s="19">
        <f>Full!G1328</f>
        <v>0</v>
      </c>
      <c r="G43" s="17">
        <f>Full!F1336</f>
        <v>0</v>
      </c>
      <c r="H43" s="17">
        <f>Full!G1336</f>
        <v>0</v>
      </c>
      <c r="I43" s="35">
        <f>Full!F1329</f>
        <v>0</v>
      </c>
      <c r="J43" s="35">
        <f>Full!G1329</f>
        <v>0</v>
      </c>
      <c r="K43" s="17">
        <f t="shared" si="1"/>
        <v>0</v>
      </c>
      <c r="L43" s="19">
        <f t="shared" si="2"/>
        <v>0</v>
      </c>
      <c r="M43" s="43"/>
      <c r="N43" s="17"/>
      <c r="O43" s="19"/>
      <c r="P43" s="43"/>
      <c r="R43" s="48"/>
      <c r="S43" s="49"/>
    </row>
    <row r="44" spans="1:20" s="4" customFormat="1" ht="20.100000000000001" customHeight="1">
      <c r="A44" s="15">
        <v>35</v>
      </c>
      <c r="B44" s="24" t="s">
        <v>95</v>
      </c>
      <c r="C44" s="35">
        <f>Full!F1364</f>
        <v>0</v>
      </c>
      <c r="D44" s="36">
        <f>Full!G1364</f>
        <v>0</v>
      </c>
      <c r="E44" s="19">
        <f>Full!F1365</f>
        <v>0</v>
      </c>
      <c r="F44" s="19">
        <f>Full!G1365</f>
        <v>0</v>
      </c>
      <c r="G44" s="17">
        <f>Full!F1373</f>
        <v>0</v>
      </c>
      <c r="H44" s="17">
        <f>Full!G1373</f>
        <v>0</v>
      </c>
      <c r="I44" s="35">
        <f>Full!F1366</f>
        <v>0</v>
      </c>
      <c r="J44" s="35">
        <f>Full!G1366</f>
        <v>0</v>
      </c>
      <c r="K44" s="17">
        <f t="shared" si="1"/>
        <v>0</v>
      </c>
      <c r="L44" s="19">
        <f t="shared" si="2"/>
        <v>0</v>
      </c>
      <c r="M44" s="43"/>
      <c r="N44" s="17"/>
      <c r="O44" s="19"/>
      <c r="P44" s="43"/>
      <c r="R44" s="48"/>
      <c r="S44" s="49"/>
      <c r="T44" s="8"/>
    </row>
    <row r="45" spans="1:20" s="4" customFormat="1" ht="20.100000000000001" customHeight="1">
      <c r="A45" s="15">
        <v>36</v>
      </c>
      <c r="B45" s="25" t="s">
        <v>96</v>
      </c>
      <c r="C45" s="35"/>
      <c r="D45" s="36"/>
      <c r="E45" s="19"/>
      <c r="F45" s="19"/>
      <c r="G45" s="17"/>
      <c r="H45" s="17"/>
      <c r="I45" s="35"/>
      <c r="J45" s="35"/>
      <c r="K45" s="17"/>
      <c r="L45" s="19"/>
      <c r="M45" s="43"/>
      <c r="N45" s="17"/>
      <c r="O45" s="19"/>
      <c r="P45" s="43"/>
      <c r="R45" s="48"/>
      <c r="S45" s="49"/>
      <c r="T45" s="8"/>
    </row>
    <row r="46" spans="1:20" s="4" customFormat="1" ht="20.100000000000001" customHeight="1">
      <c r="A46" s="15">
        <v>37</v>
      </c>
      <c r="B46" s="24" t="s">
        <v>97</v>
      </c>
      <c r="C46" s="35">
        <f>Full!F1435</f>
        <v>2</v>
      </c>
      <c r="D46" s="36">
        <f>Full!G1435</f>
        <v>71040</v>
      </c>
      <c r="E46" s="19">
        <f>Full!F1436</f>
        <v>0</v>
      </c>
      <c r="F46" s="19">
        <f>Full!G1436</f>
        <v>0</v>
      </c>
      <c r="G46" s="17">
        <f>Full!F1444</f>
        <v>0</v>
      </c>
      <c r="H46" s="17">
        <f>Full!G1444</f>
        <v>0</v>
      </c>
      <c r="I46" s="35">
        <f>Full!F1437</f>
        <v>2</v>
      </c>
      <c r="J46" s="35">
        <f>Full!G1437</f>
        <v>71040</v>
      </c>
      <c r="K46" s="17">
        <f t="shared" si="1"/>
        <v>2</v>
      </c>
      <c r="L46" s="19">
        <f t="shared" si="2"/>
        <v>71040</v>
      </c>
      <c r="M46" s="43"/>
      <c r="N46" s="17"/>
      <c r="O46" s="19"/>
      <c r="P46" s="43"/>
      <c r="R46" s="48"/>
      <c r="S46" s="49"/>
      <c r="T46" s="8"/>
    </row>
    <row r="47" spans="1:20" s="4" customFormat="1" ht="20.100000000000001" customHeight="1">
      <c r="A47" s="15">
        <v>38</v>
      </c>
      <c r="B47" s="24" t="s">
        <v>98</v>
      </c>
      <c r="C47" s="35">
        <f>Full!F1470</f>
        <v>5</v>
      </c>
      <c r="D47" s="36">
        <f>Full!G1454</f>
        <v>55000</v>
      </c>
      <c r="E47" s="19">
        <f>Full!F1471</f>
        <v>0</v>
      </c>
      <c r="F47" s="19">
        <f>Full!G1471</f>
        <v>0</v>
      </c>
      <c r="G47" s="17">
        <f>Full!F1479</f>
        <v>0</v>
      </c>
      <c r="H47" s="17">
        <f>Full!G1479</f>
        <v>0</v>
      </c>
      <c r="I47" s="35">
        <f>Full!F1472</f>
        <v>5</v>
      </c>
      <c r="J47" s="35">
        <f>Full!G1472</f>
        <v>55000</v>
      </c>
      <c r="K47" s="17">
        <f t="shared" si="1"/>
        <v>5</v>
      </c>
      <c r="L47" s="19">
        <f t="shared" si="2"/>
        <v>55000</v>
      </c>
      <c r="M47" s="43"/>
      <c r="N47" s="17"/>
      <c r="O47" s="19"/>
      <c r="P47" s="43"/>
      <c r="R47" s="48"/>
      <c r="S47" s="49"/>
      <c r="T47" s="8"/>
    </row>
    <row r="48" spans="1:20" s="4" customFormat="1" ht="20.100000000000001" customHeight="1">
      <c r="A48" s="15">
        <v>39</v>
      </c>
      <c r="B48" s="24" t="s">
        <v>99</v>
      </c>
      <c r="C48" s="35">
        <f>Full!F1507</f>
        <v>3</v>
      </c>
      <c r="D48" s="36">
        <f>Full!G1507</f>
        <v>30000</v>
      </c>
      <c r="E48" s="19">
        <f>Full!F1508</f>
        <v>0</v>
      </c>
      <c r="F48" s="19">
        <f>Full!G1508</f>
        <v>0</v>
      </c>
      <c r="G48" s="17">
        <f>Full!F1516</f>
        <v>0</v>
      </c>
      <c r="H48" s="17">
        <f>Full!G1516</f>
        <v>0</v>
      </c>
      <c r="I48" s="35">
        <f>Full!F1509</f>
        <v>3</v>
      </c>
      <c r="J48" s="35">
        <f>Full!G1509</f>
        <v>30000</v>
      </c>
      <c r="K48" s="17">
        <f t="shared" si="1"/>
        <v>3</v>
      </c>
      <c r="L48" s="19">
        <f t="shared" si="2"/>
        <v>30000</v>
      </c>
      <c r="M48" s="43"/>
      <c r="N48" s="17"/>
      <c r="O48" s="19"/>
      <c r="P48" s="43"/>
      <c r="R48" s="48"/>
      <c r="S48" s="49"/>
      <c r="T48" s="8"/>
    </row>
    <row r="49" spans="1:20" s="4" customFormat="1" ht="20.100000000000001" customHeight="1">
      <c r="A49" s="15">
        <v>40</v>
      </c>
      <c r="B49" s="24" t="s">
        <v>100</v>
      </c>
      <c r="C49" s="37">
        <f>Full!F1545</f>
        <v>4</v>
      </c>
      <c r="D49" s="38">
        <f>Full!G1545</f>
        <v>62160</v>
      </c>
      <c r="E49" s="39">
        <f>Full!F1546</f>
        <v>0</v>
      </c>
      <c r="F49" s="39">
        <f>Full!G1546</f>
        <v>0</v>
      </c>
      <c r="G49" s="39">
        <f>Full!F1554</f>
        <v>0</v>
      </c>
      <c r="H49" s="39">
        <f>Full!G1554</f>
        <v>0</v>
      </c>
      <c r="I49" s="37">
        <f>Full!F1547</f>
        <v>4</v>
      </c>
      <c r="J49" s="37">
        <f>Full!G1547</f>
        <v>62160</v>
      </c>
      <c r="K49" s="39">
        <f t="shared" si="1"/>
        <v>4</v>
      </c>
      <c r="L49" s="39">
        <f t="shared" si="2"/>
        <v>62160</v>
      </c>
      <c r="M49" s="43"/>
      <c r="N49" s="17"/>
      <c r="O49" s="19"/>
      <c r="P49" s="43"/>
      <c r="R49" s="48"/>
      <c r="S49" s="49"/>
      <c r="T49" s="8"/>
    </row>
    <row r="50" spans="1:20" s="4" customFormat="1" ht="20.100000000000001" customHeight="1">
      <c r="A50" s="15">
        <v>41</v>
      </c>
      <c r="B50" s="24" t="s">
        <v>101</v>
      </c>
      <c r="C50" s="37">
        <f>Full!F1573</f>
        <v>1</v>
      </c>
      <c r="D50" s="38">
        <f>Full!G1573</f>
        <v>12500</v>
      </c>
      <c r="E50" s="39">
        <f>Full!F1574</f>
        <v>0</v>
      </c>
      <c r="F50" s="39">
        <f>Full!G1574</f>
        <v>0</v>
      </c>
      <c r="G50" s="39">
        <f>Full!F1582</f>
        <v>0</v>
      </c>
      <c r="H50" s="39">
        <f>Full!G1582</f>
        <v>0</v>
      </c>
      <c r="I50" s="37">
        <f>Full!F1575</f>
        <v>1</v>
      </c>
      <c r="J50" s="37">
        <f>Full!G1575</f>
        <v>12500</v>
      </c>
      <c r="K50" s="39">
        <f t="shared" si="1"/>
        <v>1</v>
      </c>
      <c r="L50" s="39">
        <f t="shared" si="2"/>
        <v>12500</v>
      </c>
      <c r="M50" s="43"/>
      <c r="N50" s="17"/>
      <c r="O50" s="19"/>
      <c r="P50" s="43"/>
      <c r="R50" s="48"/>
      <c r="S50" s="49"/>
      <c r="T50" s="8"/>
    </row>
    <row r="51" spans="1:20" s="4" customFormat="1" ht="20.100000000000001" customHeight="1">
      <c r="A51" s="15">
        <v>42</v>
      </c>
      <c r="B51" s="30" t="s">
        <v>102</v>
      </c>
      <c r="C51" s="37">
        <f>Full!F1605</f>
        <v>6</v>
      </c>
      <c r="D51" s="38">
        <f>Full!G1605</f>
        <v>564000</v>
      </c>
      <c r="E51" s="39">
        <f>Full!F1606</f>
        <v>4</v>
      </c>
      <c r="F51" s="39">
        <f>Full!G1606</f>
        <v>261960</v>
      </c>
      <c r="G51" s="39">
        <f>Full!F1614</f>
        <v>9</v>
      </c>
      <c r="H51" s="39">
        <f>Full!G1614</f>
        <v>760470</v>
      </c>
      <c r="I51" s="37">
        <f>Full!F1607</f>
        <v>1</v>
      </c>
      <c r="J51" s="37">
        <f>Full!G1607</f>
        <v>65490</v>
      </c>
      <c r="K51" s="39">
        <f t="shared" si="1"/>
        <v>1</v>
      </c>
      <c r="L51" s="39">
        <f t="shared" si="2"/>
        <v>65490</v>
      </c>
      <c r="M51" s="43"/>
      <c r="N51" s="17"/>
      <c r="O51" s="19"/>
      <c r="P51" s="43"/>
      <c r="R51" s="48"/>
      <c r="S51" s="49"/>
      <c r="T51" s="8"/>
    </row>
    <row r="52" spans="1:20" s="4" customFormat="1" ht="20.100000000000001" customHeight="1">
      <c r="A52" s="15">
        <v>43</v>
      </c>
      <c r="B52" s="25" t="s">
        <v>103</v>
      </c>
      <c r="C52" s="37">
        <f>Full!F1650</f>
        <v>1</v>
      </c>
      <c r="D52" s="38">
        <f>Full!G1650</f>
        <v>5000</v>
      </c>
      <c r="E52" s="39">
        <f>Full!F1651</f>
        <v>0</v>
      </c>
      <c r="F52" s="39">
        <f>Full!G1651</f>
        <v>0</v>
      </c>
      <c r="G52" s="39">
        <f>Full!F1659</f>
        <v>0</v>
      </c>
      <c r="H52" s="39">
        <f>Full!G1659</f>
        <v>0</v>
      </c>
      <c r="I52" s="37">
        <f>Full!F1652</f>
        <v>1</v>
      </c>
      <c r="J52" s="37">
        <f>Full!G1652</f>
        <v>5000</v>
      </c>
      <c r="K52" s="39">
        <f t="shared" si="1"/>
        <v>1</v>
      </c>
      <c r="L52" s="39">
        <f t="shared" si="2"/>
        <v>5000</v>
      </c>
      <c r="M52" s="43"/>
      <c r="N52" s="17"/>
      <c r="O52" s="19"/>
      <c r="P52" s="43"/>
      <c r="R52" s="48"/>
      <c r="S52" s="49"/>
      <c r="T52" s="8"/>
    </row>
    <row r="53" spans="1:20" s="4" customFormat="1" ht="20.100000000000001" customHeight="1">
      <c r="A53" s="15">
        <v>44</v>
      </c>
      <c r="B53" s="106" t="s">
        <v>104</v>
      </c>
      <c r="C53" s="37">
        <f>Full!F1682</f>
        <v>80</v>
      </c>
      <c r="D53" s="38">
        <f>Full!G1682</f>
        <v>560000</v>
      </c>
      <c r="E53" s="39">
        <f>Full!F1683</f>
        <v>0</v>
      </c>
      <c r="F53" s="39">
        <f>Full!G1683</f>
        <v>0</v>
      </c>
      <c r="G53" s="39">
        <f>Full!F1691</f>
        <v>0</v>
      </c>
      <c r="H53" s="39">
        <f>Full!G1691</f>
        <v>0</v>
      </c>
      <c r="I53" s="37">
        <f>Full!F1684</f>
        <v>80</v>
      </c>
      <c r="J53" s="37">
        <f>Full!G1684</f>
        <v>560000</v>
      </c>
      <c r="K53" s="39">
        <f t="shared" si="1"/>
        <v>80</v>
      </c>
      <c r="L53" s="39">
        <f t="shared" si="2"/>
        <v>560000</v>
      </c>
      <c r="M53" s="43"/>
      <c r="N53" s="17"/>
      <c r="O53" s="19"/>
      <c r="P53" s="43"/>
      <c r="R53" s="48"/>
      <c r="S53" s="49"/>
      <c r="T53" s="8"/>
    </row>
    <row r="54" spans="1:20" s="4" customFormat="1" ht="20.100000000000001" customHeight="1">
      <c r="A54" s="15">
        <v>45</v>
      </c>
      <c r="B54" s="41" t="s">
        <v>105</v>
      </c>
      <c r="C54" s="37">
        <f>Full!F1718</f>
        <v>41</v>
      </c>
      <c r="D54" s="38">
        <f>Full!G1718</f>
        <v>222999</v>
      </c>
      <c r="E54" s="39">
        <f>Full!F1719</f>
        <v>0</v>
      </c>
      <c r="F54" s="39">
        <f>Full!G1719</f>
        <v>0</v>
      </c>
      <c r="G54" s="39">
        <f>Full!F1727</f>
        <v>0</v>
      </c>
      <c r="H54" s="39">
        <f>Full!G1727</f>
        <v>0</v>
      </c>
      <c r="I54" s="37">
        <f>Full!F1720</f>
        <v>41</v>
      </c>
      <c r="J54" s="37">
        <f>Full!G1720</f>
        <v>222999</v>
      </c>
      <c r="K54" s="39">
        <f t="shared" si="1"/>
        <v>41</v>
      </c>
      <c r="L54" s="39">
        <f t="shared" si="2"/>
        <v>222999</v>
      </c>
      <c r="M54" s="43"/>
      <c r="N54" s="17"/>
      <c r="O54" s="19"/>
      <c r="P54" s="43"/>
      <c r="R54" s="48"/>
      <c r="S54" s="49"/>
      <c r="T54" s="8"/>
    </row>
    <row r="55" spans="1:20" s="4" customFormat="1" ht="20.100000000000001" customHeight="1">
      <c r="A55" s="15">
        <v>46</v>
      </c>
      <c r="B55" s="33" t="s">
        <v>90</v>
      </c>
      <c r="C55" s="37">
        <f>Full!F1751</f>
        <v>20</v>
      </c>
      <c r="D55" s="38">
        <f>Full!G1751</f>
        <v>66600</v>
      </c>
      <c r="E55" s="39">
        <f>Full!F1752</f>
        <v>0</v>
      </c>
      <c r="F55" s="39">
        <f>Full!G1752</f>
        <v>0</v>
      </c>
      <c r="G55" s="39">
        <f>Full!F1760</f>
        <v>0</v>
      </c>
      <c r="H55" s="39">
        <f>Full!G1760</f>
        <v>0</v>
      </c>
      <c r="I55" s="37">
        <f>Full!F1753</f>
        <v>20</v>
      </c>
      <c r="J55" s="37">
        <f>Full!G1753</f>
        <v>66600</v>
      </c>
      <c r="K55" s="39">
        <f t="shared" si="1"/>
        <v>20</v>
      </c>
      <c r="L55" s="39">
        <f t="shared" si="2"/>
        <v>66600</v>
      </c>
      <c r="M55" s="43"/>
      <c r="N55" s="17"/>
      <c r="O55" s="19"/>
      <c r="P55" s="43"/>
      <c r="R55" s="48"/>
      <c r="S55" s="49"/>
      <c r="T55" s="8"/>
    </row>
    <row r="56" spans="1:20" s="4" customFormat="1" ht="20.100000000000001" customHeight="1">
      <c r="A56" s="15">
        <v>47</v>
      </c>
      <c r="B56" s="41" t="s">
        <v>106</v>
      </c>
      <c r="C56" s="37">
        <f>Full!F1781</f>
        <v>2</v>
      </c>
      <c r="D56" s="38">
        <f>Full!G1781</f>
        <v>16000</v>
      </c>
      <c r="E56" s="39">
        <f>Full!F1782</f>
        <v>0</v>
      </c>
      <c r="F56" s="39">
        <f>Full!G1782</f>
        <v>0</v>
      </c>
      <c r="G56" s="39">
        <f>Full!F1790</f>
        <v>0</v>
      </c>
      <c r="H56" s="39">
        <f>Full!G1790</f>
        <v>0</v>
      </c>
      <c r="I56" s="37">
        <f>Full!F1783</f>
        <v>2</v>
      </c>
      <c r="J56" s="37">
        <f>Full!G1783</f>
        <v>16000</v>
      </c>
      <c r="K56" s="39">
        <f>I56</f>
        <v>2</v>
      </c>
      <c r="L56" s="39">
        <f>J56</f>
        <v>16000</v>
      </c>
      <c r="M56" s="43"/>
      <c r="N56" s="17"/>
      <c r="O56" s="19"/>
      <c r="P56" s="43"/>
      <c r="R56" s="48"/>
      <c r="S56" s="49"/>
      <c r="T56" s="8"/>
    </row>
    <row r="57" spans="1:20" s="4" customFormat="1" ht="20.100000000000001" customHeight="1">
      <c r="A57" s="15">
        <v>48</v>
      </c>
      <c r="B57" s="31" t="s">
        <v>107</v>
      </c>
      <c r="C57" s="35">
        <f>Full!F1812</f>
        <v>2</v>
      </c>
      <c r="D57" s="36">
        <f>Full!G1812</f>
        <v>25000</v>
      </c>
      <c r="E57" s="19">
        <f>Full!F1813</f>
        <v>0</v>
      </c>
      <c r="F57" s="19">
        <f>Full!G1813</f>
        <v>0</v>
      </c>
      <c r="G57" s="17">
        <f>Full!F1821</f>
        <v>0</v>
      </c>
      <c r="H57" s="17">
        <f>Full!G1821</f>
        <v>0</v>
      </c>
      <c r="I57" s="35">
        <f>Full!F1814</f>
        <v>2</v>
      </c>
      <c r="J57" s="35">
        <f>Full!G1814</f>
        <v>25000</v>
      </c>
      <c r="K57" s="17">
        <f t="shared" ref="K57:L60" si="7">I57</f>
        <v>2</v>
      </c>
      <c r="L57" s="19">
        <f t="shared" si="7"/>
        <v>25000</v>
      </c>
      <c r="M57" s="43"/>
      <c r="N57" s="17"/>
      <c r="O57" s="19"/>
      <c r="P57" s="43"/>
      <c r="R57" s="48"/>
      <c r="S57" s="49"/>
      <c r="T57" s="8"/>
    </row>
    <row r="58" spans="1:20" s="4" customFormat="1" ht="20.100000000000001" customHeight="1">
      <c r="A58" s="15">
        <v>49</v>
      </c>
      <c r="B58" s="31" t="s">
        <v>108</v>
      </c>
      <c r="C58" s="35">
        <f>Full!F1844</f>
        <v>9</v>
      </c>
      <c r="D58" s="36">
        <f>Full!G1844</f>
        <v>837000</v>
      </c>
      <c r="E58" s="19">
        <f>Full!F1845</f>
        <v>0</v>
      </c>
      <c r="F58" s="19">
        <f>Full!G1845</f>
        <v>0</v>
      </c>
      <c r="G58" s="17">
        <f>Full!F1853</f>
        <v>5</v>
      </c>
      <c r="H58" s="17">
        <f>Full!G1853</f>
        <v>465000</v>
      </c>
      <c r="I58" s="35">
        <f>Full!F1846</f>
        <v>4</v>
      </c>
      <c r="J58" s="35">
        <f>Full!G1846</f>
        <v>372000</v>
      </c>
      <c r="K58" s="17">
        <f t="shared" si="7"/>
        <v>4</v>
      </c>
      <c r="L58" s="19">
        <f t="shared" si="7"/>
        <v>372000</v>
      </c>
      <c r="M58" s="43"/>
      <c r="N58" s="17"/>
      <c r="O58" s="19"/>
      <c r="P58" s="43"/>
      <c r="R58" s="48"/>
      <c r="S58" s="49"/>
      <c r="T58" s="8"/>
    </row>
    <row r="59" spans="1:20" s="4" customFormat="1" ht="20.100000000000001" customHeight="1">
      <c r="A59" s="15">
        <v>50</v>
      </c>
      <c r="B59" s="40" t="s">
        <v>109</v>
      </c>
      <c r="C59" s="35">
        <f>Full!F1874</f>
        <v>2</v>
      </c>
      <c r="D59" s="36">
        <f>Full!G1874</f>
        <v>28000</v>
      </c>
      <c r="E59" s="19">
        <f>Full!F1875</f>
        <v>0</v>
      </c>
      <c r="F59" s="19">
        <f>Full!G1875</f>
        <v>0</v>
      </c>
      <c r="G59" s="17">
        <f>Full!F1883</f>
        <v>0</v>
      </c>
      <c r="H59" s="17">
        <f>Full!G1883</f>
        <v>0</v>
      </c>
      <c r="I59" s="35">
        <f>Full!F1876</f>
        <v>2</v>
      </c>
      <c r="J59" s="35">
        <f>Full!G1876</f>
        <v>28000</v>
      </c>
      <c r="K59" s="17">
        <f t="shared" si="7"/>
        <v>2</v>
      </c>
      <c r="L59" s="19">
        <f t="shared" si="7"/>
        <v>28000</v>
      </c>
      <c r="M59" s="43"/>
      <c r="N59" s="17"/>
      <c r="O59" s="19"/>
      <c r="P59" s="43"/>
      <c r="R59" s="48"/>
      <c r="S59" s="49"/>
      <c r="T59" s="8"/>
    </row>
    <row r="60" spans="1:20" s="4" customFormat="1" ht="20.100000000000001" customHeight="1">
      <c r="A60" s="15">
        <v>51</v>
      </c>
      <c r="B60" s="41" t="s">
        <v>463</v>
      </c>
      <c r="C60" s="35">
        <f>Full!F1901</f>
        <v>0</v>
      </c>
      <c r="D60" s="36">
        <f>Full!G1901</f>
        <v>0</v>
      </c>
      <c r="E60" s="19">
        <f>Full!F1902</f>
        <v>0</v>
      </c>
      <c r="F60" s="19">
        <f>Full!G1902</f>
        <v>0</v>
      </c>
      <c r="G60" s="17">
        <f>Full!F1910</f>
        <v>0</v>
      </c>
      <c r="H60" s="17">
        <f>Full!G1910</f>
        <v>0</v>
      </c>
      <c r="I60" s="35">
        <f>Full!F1903</f>
        <v>0</v>
      </c>
      <c r="J60" s="35">
        <f>Full!G1903</f>
        <v>0</v>
      </c>
      <c r="K60" s="17">
        <f t="shared" si="7"/>
        <v>0</v>
      </c>
      <c r="L60" s="19">
        <f t="shared" si="7"/>
        <v>0</v>
      </c>
      <c r="M60" s="43"/>
      <c r="N60" s="17"/>
      <c r="O60" s="19"/>
      <c r="P60" s="43"/>
      <c r="R60" s="48"/>
      <c r="S60" s="49"/>
      <c r="T60" s="8"/>
    </row>
    <row r="61" spans="1:20" s="4" customFormat="1" ht="20.100000000000001" customHeight="1">
      <c r="A61" s="15">
        <v>52</v>
      </c>
      <c r="B61" s="42" t="s">
        <v>110</v>
      </c>
      <c r="C61" s="35">
        <f>Full!F1944</f>
        <v>5</v>
      </c>
      <c r="D61" s="36">
        <f>Full!G1944</f>
        <v>575000</v>
      </c>
      <c r="E61" s="19">
        <f>Full!F1945</f>
        <v>9</v>
      </c>
      <c r="F61" s="19">
        <f>Full!G1945</f>
        <v>1026002.997</v>
      </c>
      <c r="G61" s="17">
        <f>Full!F1953</f>
        <v>13</v>
      </c>
      <c r="H61" s="17">
        <f>Full!G1953</f>
        <v>1486002.997</v>
      </c>
      <c r="I61" s="35">
        <f>Full!F1946</f>
        <v>1</v>
      </c>
      <c r="J61" s="35">
        <f>Full!G1946</f>
        <v>115000</v>
      </c>
      <c r="K61" s="17">
        <f t="shared" ref="K61:L63" si="8">I61</f>
        <v>1</v>
      </c>
      <c r="L61" s="19">
        <f t="shared" si="8"/>
        <v>115000</v>
      </c>
      <c r="M61" s="43"/>
      <c r="N61" s="17"/>
      <c r="O61" s="19"/>
      <c r="P61" s="43"/>
      <c r="R61" s="48"/>
      <c r="S61" s="49"/>
      <c r="T61" s="8"/>
    </row>
    <row r="62" spans="1:20" s="4" customFormat="1" ht="20.100000000000001" customHeight="1">
      <c r="A62" s="15">
        <v>53</v>
      </c>
      <c r="B62" s="42" t="s">
        <v>111</v>
      </c>
      <c r="C62" s="35">
        <f>Full!F1984</f>
        <v>20</v>
      </c>
      <c r="D62" s="36">
        <f>Full!G1984</f>
        <v>2186000</v>
      </c>
      <c r="E62" s="19">
        <f>Full!F1985</f>
        <v>3</v>
      </c>
      <c r="F62" s="19">
        <f>Full!G1985</f>
        <v>432000.99899999984</v>
      </c>
      <c r="G62" s="17">
        <f>Full!F1993</f>
        <v>3</v>
      </c>
      <c r="H62" s="17">
        <f>Full!G1993</f>
        <v>432000.99899999984</v>
      </c>
      <c r="I62" s="35">
        <f>Full!F1986</f>
        <v>20</v>
      </c>
      <c r="J62" s="35">
        <f>Full!G1986</f>
        <v>2186000</v>
      </c>
      <c r="K62" s="17">
        <f t="shared" si="8"/>
        <v>20</v>
      </c>
      <c r="L62" s="19">
        <f t="shared" si="8"/>
        <v>2186000</v>
      </c>
      <c r="M62" s="43"/>
      <c r="N62" s="17"/>
      <c r="O62" s="19"/>
      <c r="P62" s="43"/>
      <c r="R62" s="48"/>
      <c r="S62" s="49"/>
      <c r="T62" s="8"/>
    </row>
    <row r="63" spans="1:20" s="4" customFormat="1" ht="20.100000000000001" customHeight="1">
      <c r="A63" s="15">
        <v>54</v>
      </c>
      <c r="B63" s="42" t="s">
        <v>112</v>
      </c>
      <c r="C63" s="35">
        <f>Full!F2017</f>
        <v>0</v>
      </c>
      <c r="D63" s="36">
        <f>Full!G2017</f>
        <v>0</v>
      </c>
      <c r="E63" s="19">
        <f>Full!F2018</f>
        <v>1</v>
      </c>
      <c r="F63" s="19">
        <f>Full!G2018</f>
        <v>149850</v>
      </c>
      <c r="G63" s="17">
        <f>Full!F2026</f>
        <v>1</v>
      </c>
      <c r="H63" s="17">
        <f>Full!G2026</f>
        <v>149850</v>
      </c>
      <c r="I63" s="35">
        <f>Full!F2019</f>
        <v>0</v>
      </c>
      <c r="J63" s="35">
        <f>Full!G2019</f>
        <v>0</v>
      </c>
      <c r="K63" s="17">
        <f t="shared" si="8"/>
        <v>0</v>
      </c>
      <c r="L63" s="19">
        <f t="shared" si="8"/>
        <v>0</v>
      </c>
      <c r="M63" s="43"/>
      <c r="N63" s="17"/>
      <c r="O63" s="19"/>
      <c r="P63" s="43"/>
      <c r="R63" s="48"/>
      <c r="S63" s="49"/>
      <c r="T63" s="8"/>
    </row>
    <row r="64" spans="1:20" s="4" customFormat="1" ht="20.100000000000001" customHeight="1">
      <c r="A64" s="15">
        <v>55</v>
      </c>
      <c r="B64" s="41" t="s">
        <v>113</v>
      </c>
      <c r="C64" s="35">
        <f>Full!F2064</f>
        <v>5</v>
      </c>
      <c r="D64" s="36">
        <f>Full!G2064</f>
        <v>17500</v>
      </c>
      <c r="E64" s="19">
        <f>Full!F2065</f>
        <v>0</v>
      </c>
      <c r="F64" s="19">
        <f>Full!G2065</f>
        <v>0</v>
      </c>
      <c r="G64" s="17">
        <f>Full!F2073</f>
        <v>0</v>
      </c>
      <c r="H64" s="17">
        <f>Full!G2073</f>
        <v>0</v>
      </c>
      <c r="I64" s="35">
        <f>Full!F2066</f>
        <v>5</v>
      </c>
      <c r="J64" s="35">
        <f>Full!G2066</f>
        <v>17500</v>
      </c>
      <c r="K64" s="17">
        <f t="shared" ref="K64:L67" si="9">I64</f>
        <v>5</v>
      </c>
      <c r="L64" s="19">
        <f t="shared" si="9"/>
        <v>17500</v>
      </c>
      <c r="M64" s="43"/>
      <c r="N64" s="17"/>
      <c r="O64" s="19"/>
      <c r="P64" s="43"/>
      <c r="R64" s="48"/>
      <c r="S64" s="49"/>
      <c r="T64" s="8"/>
    </row>
    <row r="65" spans="1:20" s="4" customFormat="1" ht="20.100000000000001" customHeight="1">
      <c r="A65" s="15">
        <v>56</v>
      </c>
      <c r="B65" s="25" t="s">
        <v>478</v>
      </c>
      <c r="C65" s="35">
        <f>Full!F2094</f>
        <v>10</v>
      </c>
      <c r="D65" s="36">
        <f>Full!G2094</f>
        <v>77700</v>
      </c>
      <c r="E65" s="19">
        <f>Full!F2095</f>
        <v>0</v>
      </c>
      <c r="F65" s="19">
        <f>Full!G2095</f>
        <v>0</v>
      </c>
      <c r="G65" s="17">
        <f>Full!F2103</f>
        <v>0</v>
      </c>
      <c r="H65" s="17">
        <f>Full!G2103</f>
        <v>0</v>
      </c>
      <c r="I65" s="35">
        <f>Full!F2096</f>
        <v>10</v>
      </c>
      <c r="J65" s="35">
        <f>Full!G2096</f>
        <v>77700</v>
      </c>
      <c r="K65" s="17">
        <f t="shared" si="9"/>
        <v>10</v>
      </c>
      <c r="L65" s="19">
        <f t="shared" si="9"/>
        <v>77700</v>
      </c>
      <c r="M65" s="43"/>
      <c r="N65" s="17"/>
      <c r="O65" s="19"/>
      <c r="P65" s="43"/>
      <c r="R65" s="48"/>
      <c r="S65" s="49"/>
      <c r="T65" s="8"/>
    </row>
    <row r="66" spans="1:20" s="4" customFormat="1" ht="20.100000000000001" customHeight="1">
      <c r="A66" s="15">
        <v>57</v>
      </c>
      <c r="B66" s="25" t="s">
        <v>114</v>
      </c>
      <c r="C66" s="35">
        <f>Full!F2125</f>
        <v>0</v>
      </c>
      <c r="D66" s="36">
        <f>Full!G2125</f>
        <v>0</v>
      </c>
      <c r="E66" s="19">
        <f>Full!F2126</f>
        <v>0</v>
      </c>
      <c r="F66" s="19">
        <f>Full!G2126</f>
        <v>0</v>
      </c>
      <c r="G66" s="17">
        <f>Full!F2134</f>
        <v>0</v>
      </c>
      <c r="H66" s="17">
        <f>Full!G2134</f>
        <v>0</v>
      </c>
      <c r="I66" s="35">
        <f>Full!F2127</f>
        <v>0</v>
      </c>
      <c r="J66" s="35">
        <f>Full!G2127</f>
        <v>0</v>
      </c>
      <c r="K66" s="17">
        <f>I66</f>
        <v>0</v>
      </c>
      <c r="L66" s="19">
        <f>J66</f>
        <v>0</v>
      </c>
      <c r="M66" s="43"/>
      <c r="N66" s="17"/>
      <c r="O66" s="19"/>
      <c r="P66" s="43"/>
      <c r="R66" s="48"/>
      <c r="S66" s="49"/>
      <c r="T66" s="8"/>
    </row>
    <row r="67" spans="1:20" s="4" customFormat="1" ht="20.100000000000001" customHeight="1">
      <c r="A67" s="15">
        <v>58</v>
      </c>
      <c r="B67" s="50" t="s">
        <v>115</v>
      </c>
      <c r="C67" s="35">
        <f>Full!F2160</f>
        <v>11</v>
      </c>
      <c r="D67" s="36">
        <f>Full!G2160</f>
        <v>71500</v>
      </c>
      <c r="E67" s="19">
        <f>Full!F2161</f>
        <v>0</v>
      </c>
      <c r="F67" s="19">
        <f>Full!G2161</f>
        <v>0</v>
      </c>
      <c r="G67" s="17">
        <f>Full!F2169</f>
        <v>0</v>
      </c>
      <c r="H67" s="17">
        <f>Full!G2169</f>
        <v>0</v>
      </c>
      <c r="I67" s="35">
        <f>Full!F2162</f>
        <v>11</v>
      </c>
      <c r="J67" s="35">
        <f>Full!G2162</f>
        <v>71500</v>
      </c>
      <c r="K67" s="17">
        <f t="shared" si="9"/>
        <v>11</v>
      </c>
      <c r="L67" s="19">
        <f t="shared" si="9"/>
        <v>71500</v>
      </c>
      <c r="M67" s="43"/>
      <c r="N67" s="17"/>
      <c r="O67" s="19"/>
      <c r="P67" s="43"/>
      <c r="R67" s="48"/>
      <c r="S67" s="49"/>
      <c r="T67" s="8"/>
    </row>
    <row r="68" spans="1:20" s="4" customFormat="1" ht="20.100000000000001" customHeight="1">
      <c r="A68" s="15">
        <v>59</v>
      </c>
      <c r="B68" s="24" t="s">
        <v>116</v>
      </c>
      <c r="C68" s="35">
        <f>Full!F2189</f>
        <v>4</v>
      </c>
      <c r="D68" s="36">
        <f>Full!G2189</f>
        <v>12400</v>
      </c>
      <c r="E68" s="19">
        <f>Full!F2190</f>
        <v>0</v>
      </c>
      <c r="F68" s="19">
        <f>Full!G2190</f>
        <v>0</v>
      </c>
      <c r="G68" s="17">
        <f>Full!F2198</f>
        <v>0</v>
      </c>
      <c r="H68" s="17">
        <f>Full!G2198</f>
        <v>0</v>
      </c>
      <c r="I68" s="35">
        <f>Full!F2191</f>
        <v>4</v>
      </c>
      <c r="J68" s="35">
        <f>Full!G2191</f>
        <v>12400</v>
      </c>
      <c r="K68" s="17">
        <f t="shared" ref="K68:L70" si="10">I68</f>
        <v>4</v>
      </c>
      <c r="L68" s="19">
        <f t="shared" si="10"/>
        <v>12400</v>
      </c>
      <c r="M68" s="43"/>
      <c r="N68" s="17"/>
      <c r="O68" s="19"/>
      <c r="P68" s="43"/>
      <c r="R68" s="48"/>
      <c r="S68" s="49"/>
      <c r="T68" s="8"/>
    </row>
    <row r="69" spans="1:20" s="4" customFormat="1" ht="20.100000000000001" customHeight="1">
      <c r="A69" s="15">
        <v>60</v>
      </c>
      <c r="B69" s="205" t="s">
        <v>392</v>
      </c>
      <c r="C69" s="35">
        <f>Full!F2219</f>
        <v>0</v>
      </c>
      <c r="D69" s="36">
        <f>Full!G2219</f>
        <v>0</v>
      </c>
      <c r="E69" s="19">
        <f>Full!F2220</f>
        <v>0</v>
      </c>
      <c r="F69" s="19">
        <f>Full!G2220</f>
        <v>0</v>
      </c>
      <c r="G69" s="17">
        <f>Full!F2228</f>
        <v>0</v>
      </c>
      <c r="H69" s="17">
        <f>Full!G2228</f>
        <v>0</v>
      </c>
      <c r="I69" s="35">
        <f>Full!F2221</f>
        <v>0</v>
      </c>
      <c r="J69" s="35">
        <f>Full!G2221</f>
        <v>0</v>
      </c>
      <c r="K69" s="17">
        <f t="shared" si="10"/>
        <v>0</v>
      </c>
      <c r="L69" s="19">
        <f t="shared" si="10"/>
        <v>0</v>
      </c>
      <c r="M69" s="43"/>
      <c r="N69" s="17"/>
      <c r="O69" s="19"/>
      <c r="P69" s="43"/>
      <c r="R69" s="48"/>
      <c r="S69" s="49"/>
      <c r="T69" s="8"/>
    </row>
    <row r="70" spans="1:20" s="4" customFormat="1" ht="20.100000000000001" customHeight="1">
      <c r="A70" s="15">
        <v>61</v>
      </c>
      <c r="B70" s="24" t="s">
        <v>117</v>
      </c>
      <c r="C70" s="35">
        <f>Full!D2238</f>
        <v>2</v>
      </c>
      <c r="D70" s="36">
        <f>Full!G2263</f>
        <v>199800</v>
      </c>
      <c r="E70" s="19">
        <f>Full!F2264</f>
        <v>0</v>
      </c>
      <c r="F70" s="19">
        <f>Full!G2264</f>
        <v>0</v>
      </c>
      <c r="G70" s="17">
        <f>Full!F2272</f>
        <v>0</v>
      </c>
      <c r="H70" s="17">
        <f>Full!G2272</f>
        <v>0</v>
      </c>
      <c r="I70" s="35">
        <f>Full!F2265</f>
        <v>2</v>
      </c>
      <c r="J70" s="35">
        <f>Full!G2265</f>
        <v>199800</v>
      </c>
      <c r="K70" s="17">
        <f t="shared" si="10"/>
        <v>2</v>
      </c>
      <c r="L70" s="19">
        <f t="shared" si="10"/>
        <v>199800</v>
      </c>
      <c r="M70" s="43"/>
      <c r="N70" s="17"/>
      <c r="O70" s="19"/>
      <c r="P70" s="43"/>
      <c r="R70" s="48"/>
      <c r="S70" s="49"/>
      <c r="T70" s="8"/>
    </row>
    <row r="71" spans="1:20" s="4" customFormat="1" ht="20.100000000000001" customHeight="1">
      <c r="A71" s="15">
        <v>62</v>
      </c>
      <c r="B71" s="24" t="s">
        <v>119</v>
      </c>
      <c r="C71" s="35">
        <f>Full!F2310</f>
        <v>9</v>
      </c>
      <c r="D71" s="35">
        <f>Full!G2310</f>
        <v>1035000</v>
      </c>
      <c r="E71" s="19">
        <f>Full!F2311</f>
        <v>17</v>
      </c>
      <c r="F71" s="19">
        <f>Full!G2311</f>
        <v>1948303</v>
      </c>
      <c r="G71" s="17">
        <f>Full!F2319</f>
        <v>13</v>
      </c>
      <c r="H71" s="17">
        <f>Full!G2319</f>
        <v>1488303</v>
      </c>
      <c r="I71" s="35">
        <f>Full!F2312</f>
        <v>13</v>
      </c>
      <c r="J71" s="35">
        <f>Full!G2312</f>
        <v>1495000</v>
      </c>
      <c r="K71" s="17">
        <f t="shared" ref="K71:L73" si="11">I71</f>
        <v>13</v>
      </c>
      <c r="L71" s="19">
        <f t="shared" si="11"/>
        <v>1495000</v>
      </c>
      <c r="M71" s="43"/>
      <c r="N71" s="17"/>
      <c r="O71" s="19"/>
      <c r="P71" s="43"/>
      <c r="R71" s="48"/>
      <c r="S71" s="49"/>
      <c r="T71" s="8"/>
    </row>
    <row r="72" spans="1:20" s="4" customFormat="1" ht="20.100000000000001" customHeight="1">
      <c r="A72" s="15">
        <v>63</v>
      </c>
      <c r="B72" s="24" t="s">
        <v>320</v>
      </c>
      <c r="C72" s="35">
        <f>Full!F2356</f>
        <v>13</v>
      </c>
      <c r="D72" s="35">
        <f>Full!G2356</f>
        <v>1486290</v>
      </c>
      <c r="E72" s="19">
        <f>Full!F2357</f>
        <v>7</v>
      </c>
      <c r="F72" s="19">
        <f>Full!G2357</f>
        <v>800310</v>
      </c>
      <c r="G72" s="17">
        <f>Full!F2365</f>
        <v>18</v>
      </c>
      <c r="H72" s="17">
        <f>Full!G2365</f>
        <v>2057940</v>
      </c>
      <c r="I72" s="35">
        <f>Full!F2358</f>
        <v>2</v>
      </c>
      <c r="J72" s="35">
        <f>Full!G2358</f>
        <v>228660</v>
      </c>
      <c r="K72" s="17">
        <f t="shared" si="11"/>
        <v>2</v>
      </c>
      <c r="L72" s="19">
        <f t="shared" si="11"/>
        <v>228660</v>
      </c>
      <c r="M72" s="43"/>
      <c r="N72" s="17"/>
      <c r="O72" s="19"/>
      <c r="P72" s="43"/>
      <c r="R72" s="48"/>
      <c r="S72" s="49"/>
      <c r="T72" s="8"/>
    </row>
    <row r="73" spans="1:20" s="4" customFormat="1" ht="20.100000000000001" customHeight="1">
      <c r="A73" s="15">
        <v>64</v>
      </c>
      <c r="B73" s="105" t="s">
        <v>167</v>
      </c>
      <c r="C73" s="35">
        <f>Full!F2389</f>
        <v>4</v>
      </c>
      <c r="D73" s="35">
        <f>Full!G2389</f>
        <v>10000</v>
      </c>
      <c r="E73" s="19">
        <f>Full!F2390</f>
        <v>0</v>
      </c>
      <c r="F73" s="19">
        <f>Full!G2390</f>
        <v>0</v>
      </c>
      <c r="G73" s="17">
        <f>Full!F2398</f>
        <v>0</v>
      </c>
      <c r="H73" s="17">
        <f>Full!G2398</f>
        <v>0</v>
      </c>
      <c r="I73" s="35">
        <f>Full!F2391</f>
        <v>4</v>
      </c>
      <c r="J73" s="35">
        <f>Full!G2391</f>
        <v>10000</v>
      </c>
      <c r="K73" s="17">
        <f t="shared" si="11"/>
        <v>4</v>
      </c>
      <c r="L73" s="19">
        <f t="shared" si="11"/>
        <v>10000</v>
      </c>
      <c r="M73" s="43"/>
      <c r="N73" s="17"/>
      <c r="O73" s="19"/>
      <c r="P73" s="43"/>
      <c r="R73" s="48"/>
      <c r="S73" s="49"/>
      <c r="T73" s="8"/>
    </row>
    <row r="74" spans="1:20" s="4" customFormat="1" ht="20.100000000000001" customHeight="1">
      <c r="A74" s="15">
        <v>65</v>
      </c>
      <c r="B74" s="41" t="s">
        <v>480</v>
      </c>
      <c r="C74" s="35">
        <f>Full!F2421</f>
        <v>5</v>
      </c>
      <c r="D74" s="35">
        <f>Full!G2421</f>
        <v>499500</v>
      </c>
      <c r="E74" s="19">
        <f>Full!F2422</f>
        <v>0</v>
      </c>
      <c r="F74" s="19">
        <f>Full!G2422</f>
        <v>0</v>
      </c>
      <c r="G74" s="17">
        <f>Full!F2430</f>
        <v>0</v>
      </c>
      <c r="H74" s="17">
        <f>Full!G2430</f>
        <v>0</v>
      </c>
      <c r="I74" s="35">
        <f>Full!F2423</f>
        <v>5</v>
      </c>
      <c r="J74" s="35">
        <f>Full!G2423</f>
        <v>499500</v>
      </c>
      <c r="K74" s="17">
        <f>I74</f>
        <v>5</v>
      </c>
      <c r="L74" s="19">
        <f>Full!G2423</f>
        <v>499500</v>
      </c>
      <c r="M74" s="43"/>
      <c r="N74" s="17"/>
      <c r="O74" s="19"/>
      <c r="P74" s="43"/>
      <c r="R74" s="48"/>
      <c r="S74" s="49"/>
      <c r="T74" s="8"/>
    </row>
    <row r="75" spans="1:20" s="4" customFormat="1" ht="20.100000000000001" customHeight="1">
      <c r="A75" s="15">
        <v>66</v>
      </c>
      <c r="B75" s="30" t="s">
        <v>479</v>
      </c>
      <c r="C75" s="35"/>
      <c r="D75" s="35"/>
      <c r="E75" s="19"/>
      <c r="F75" s="19"/>
      <c r="G75" s="17"/>
      <c r="H75" s="17"/>
      <c r="I75" s="35"/>
      <c r="J75" s="35"/>
      <c r="K75" s="17"/>
      <c r="L75" s="19"/>
      <c r="M75" s="43"/>
      <c r="N75" s="17"/>
      <c r="O75" s="19"/>
      <c r="P75" s="43"/>
      <c r="R75" s="48"/>
      <c r="S75" s="49"/>
      <c r="T75" s="8"/>
    </row>
    <row r="76" spans="1:20" s="4" customFormat="1" ht="20.100000000000001" customHeight="1">
      <c r="A76" s="15">
        <v>67</v>
      </c>
      <c r="B76" s="25" t="s">
        <v>121</v>
      </c>
      <c r="C76" s="35">
        <f>Full!F2492</f>
        <v>17</v>
      </c>
      <c r="D76" s="35">
        <f>Full!G2492</f>
        <v>47175</v>
      </c>
      <c r="E76" s="19">
        <f>Full!F2493</f>
        <v>0</v>
      </c>
      <c r="F76" s="19">
        <f>Full!G2493</f>
        <v>0</v>
      </c>
      <c r="G76" s="17">
        <f>Full!F2501</f>
        <v>0</v>
      </c>
      <c r="H76" s="17">
        <f>Full!G2501</f>
        <v>0</v>
      </c>
      <c r="I76" s="35">
        <f>Full!F2494</f>
        <v>17</v>
      </c>
      <c r="J76" s="35">
        <f>Full!G2494</f>
        <v>47175</v>
      </c>
      <c r="K76" s="17">
        <f t="shared" ref="K76:L78" si="12">I76</f>
        <v>17</v>
      </c>
      <c r="L76" s="19">
        <f t="shared" si="12"/>
        <v>47175</v>
      </c>
      <c r="M76" s="43"/>
      <c r="N76" s="17"/>
      <c r="O76" s="19"/>
      <c r="P76" s="43"/>
      <c r="R76" s="48"/>
      <c r="S76" s="49"/>
      <c r="T76" s="8"/>
    </row>
    <row r="77" spans="1:20" s="4" customFormat="1" ht="20.100000000000001" customHeight="1">
      <c r="A77" s="15">
        <v>68</v>
      </c>
      <c r="B77" s="42" t="s">
        <v>122</v>
      </c>
      <c r="C77" s="35">
        <f>Full!F2524</f>
        <v>0</v>
      </c>
      <c r="D77" s="35">
        <f>Full!G2524</f>
        <v>0</v>
      </c>
      <c r="E77" s="19">
        <f>Full!F2525</f>
        <v>0</v>
      </c>
      <c r="F77" s="19">
        <f>Full!G2525</f>
        <v>0</v>
      </c>
      <c r="G77" s="17">
        <f>Full!F2533</f>
        <v>0</v>
      </c>
      <c r="H77" s="17">
        <f>Full!G2533</f>
        <v>0</v>
      </c>
      <c r="I77" s="35">
        <f>Full!F2526</f>
        <v>0</v>
      </c>
      <c r="J77" s="35">
        <f>Full!G2526</f>
        <v>0</v>
      </c>
      <c r="K77" s="17">
        <f t="shared" si="12"/>
        <v>0</v>
      </c>
      <c r="L77" s="19">
        <f t="shared" si="12"/>
        <v>0</v>
      </c>
      <c r="M77" s="43"/>
      <c r="N77" s="17"/>
      <c r="O77" s="19"/>
      <c r="P77" s="43"/>
      <c r="R77" s="48"/>
      <c r="S77" s="49"/>
      <c r="T77" s="8"/>
    </row>
    <row r="78" spans="1:20" s="4" customFormat="1" ht="20.100000000000001" customHeight="1">
      <c r="A78" s="15">
        <v>69</v>
      </c>
      <c r="B78" s="25" t="s">
        <v>331</v>
      </c>
      <c r="C78" s="35">
        <f>Full!F2555</f>
        <v>3</v>
      </c>
      <c r="D78" s="35">
        <f>Full!G2555</f>
        <v>372000</v>
      </c>
      <c r="E78" s="19">
        <f>Full!F2556</f>
        <v>0</v>
      </c>
      <c r="F78" s="19">
        <f>Full!G2556</f>
        <v>0</v>
      </c>
      <c r="G78" s="17">
        <f>Full!F2564</f>
        <v>2</v>
      </c>
      <c r="H78" s="17">
        <f>Full!G2564</f>
        <v>248000</v>
      </c>
      <c r="I78" s="35">
        <f>Full!F2557</f>
        <v>1</v>
      </c>
      <c r="J78" s="35">
        <f>Full!G2557</f>
        <v>124000</v>
      </c>
      <c r="K78" s="17">
        <f t="shared" si="12"/>
        <v>1</v>
      </c>
      <c r="L78" s="19">
        <f t="shared" si="12"/>
        <v>124000</v>
      </c>
      <c r="M78" s="43"/>
      <c r="N78" s="17"/>
      <c r="O78" s="19"/>
      <c r="P78" s="43"/>
      <c r="R78" s="48"/>
      <c r="S78" s="49"/>
      <c r="T78" s="8"/>
    </row>
    <row r="79" spans="1:20" s="4" customFormat="1" ht="20.100000000000001" customHeight="1">
      <c r="A79" s="15">
        <v>70</v>
      </c>
      <c r="B79" s="32" t="s">
        <v>123</v>
      </c>
      <c r="C79" s="35">
        <f>Full!F2587</f>
        <v>2</v>
      </c>
      <c r="D79" s="35">
        <f>Full!G2587</f>
        <v>26200</v>
      </c>
      <c r="E79" s="19">
        <f>Full!F2588</f>
        <v>0</v>
      </c>
      <c r="F79" s="19">
        <f>Full!G2588</f>
        <v>0</v>
      </c>
      <c r="G79" s="17">
        <f>Full!F2596</f>
        <v>0</v>
      </c>
      <c r="H79" s="17">
        <f>Full!G2596</f>
        <v>0</v>
      </c>
      <c r="I79" s="35">
        <f>Full!F2589</f>
        <v>2</v>
      </c>
      <c r="J79" s="35">
        <f>Full!G2589</f>
        <v>26200</v>
      </c>
      <c r="K79" s="17">
        <f>I79</f>
        <v>2</v>
      </c>
      <c r="L79" s="19">
        <f>J79</f>
        <v>26200</v>
      </c>
      <c r="M79" s="43"/>
      <c r="N79" s="17"/>
      <c r="O79" s="19"/>
      <c r="P79" s="43"/>
      <c r="R79" s="48"/>
      <c r="S79" s="49"/>
      <c r="T79" s="8"/>
    </row>
    <row r="80" spans="1:20" s="4" customFormat="1" ht="20.100000000000001" customHeight="1">
      <c r="A80" s="15">
        <v>71</v>
      </c>
      <c r="B80" s="51" t="s">
        <v>124</v>
      </c>
      <c r="C80" s="35">
        <f>Full!F2624</f>
        <v>31</v>
      </c>
      <c r="D80" s="35">
        <f>Full!G2624</f>
        <v>136400</v>
      </c>
      <c r="E80" s="19">
        <f>Full!F2625</f>
        <v>9</v>
      </c>
      <c r="F80" s="19">
        <f>Full!G2625</f>
        <v>39960</v>
      </c>
      <c r="G80" s="17">
        <f>Full!F2633</f>
        <v>9</v>
      </c>
      <c r="H80" s="17">
        <f>Full!G2633</f>
        <v>38720</v>
      </c>
      <c r="I80" s="35">
        <f>Full!F2626</f>
        <v>31</v>
      </c>
      <c r="J80" s="35">
        <f>Full!G2626</f>
        <v>137640</v>
      </c>
      <c r="K80" s="17">
        <f>I80</f>
        <v>31</v>
      </c>
      <c r="L80" s="19">
        <f>J80</f>
        <v>137640</v>
      </c>
      <c r="M80" s="43"/>
      <c r="N80" s="17"/>
      <c r="O80" s="19"/>
      <c r="P80" s="43"/>
      <c r="R80" s="48"/>
      <c r="S80" s="49"/>
      <c r="T80" s="8"/>
    </row>
    <row r="81" spans="1:20" s="4" customFormat="1" ht="20.100000000000001" customHeight="1">
      <c r="A81" s="15">
        <v>72</v>
      </c>
      <c r="B81" s="31" t="s">
        <v>125</v>
      </c>
      <c r="C81" s="35">
        <f>Full!F2659</f>
        <v>0</v>
      </c>
      <c r="D81" s="35">
        <f>Full!G2659</f>
        <v>0</v>
      </c>
      <c r="E81" s="19">
        <f>Full!F2660</f>
        <v>0</v>
      </c>
      <c r="F81" s="19">
        <f>Full!G2660</f>
        <v>0</v>
      </c>
      <c r="G81" s="17">
        <f>Full!F2668</f>
        <v>0</v>
      </c>
      <c r="H81" s="17">
        <f>Full!G2668</f>
        <v>0</v>
      </c>
      <c r="I81" s="35">
        <f>Full!F2661</f>
        <v>0</v>
      </c>
      <c r="J81" s="35">
        <f>Full!G2661</f>
        <v>0</v>
      </c>
      <c r="K81" s="17">
        <f t="shared" ref="K81:L83" si="13">I81</f>
        <v>0</v>
      </c>
      <c r="L81" s="19">
        <f t="shared" si="13"/>
        <v>0</v>
      </c>
      <c r="M81" s="43"/>
      <c r="N81" s="17"/>
      <c r="O81" s="19"/>
      <c r="P81" s="43"/>
      <c r="R81" s="48"/>
      <c r="S81" s="49"/>
      <c r="T81" s="8"/>
    </row>
    <row r="82" spans="1:20" s="4" customFormat="1" ht="20.100000000000001" customHeight="1">
      <c r="A82" s="15">
        <v>73</v>
      </c>
      <c r="B82" s="31" t="s">
        <v>126</v>
      </c>
      <c r="C82" s="35">
        <f>Full!F2690</f>
        <v>8</v>
      </c>
      <c r="D82" s="35">
        <f>Full!G2690</f>
        <v>704000</v>
      </c>
      <c r="E82" s="19">
        <f>Full!F2691</f>
        <v>0</v>
      </c>
      <c r="F82" s="19">
        <f>Full!G2691</f>
        <v>0</v>
      </c>
      <c r="G82" s="17">
        <f>Full!F2699</f>
        <v>0</v>
      </c>
      <c r="H82" s="17">
        <f>Full!G2699</f>
        <v>0</v>
      </c>
      <c r="I82" s="35">
        <f>Full!F2692</f>
        <v>8</v>
      </c>
      <c r="J82" s="35">
        <f>Full!G2692</f>
        <v>704000</v>
      </c>
      <c r="K82" s="17">
        <f t="shared" si="13"/>
        <v>8</v>
      </c>
      <c r="L82" s="19">
        <f t="shared" si="13"/>
        <v>704000</v>
      </c>
      <c r="M82" s="43"/>
      <c r="N82" s="17"/>
      <c r="O82" s="19"/>
      <c r="P82" s="43"/>
      <c r="R82" s="48"/>
      <c r="S82" s="49"/>
      <c r="T82" s="8"/>
    </row>
    <row r="83" spans="1:20" s="4" customFormat="1" ht="20.100000000000001" customHeight="1">
      <c r="A83" s="15">
        <v>74</v>
      </c>
      <c r="B83" s="52" t="s">
        <v>127</v>
      </c>
      <c r="C83" s="35">
        <f>Full!F2722</f>
        <v>0</v>
      </c>
      <c r="D83" s="35">
        <f>Full!G2722</f>
        <v>0</v>
      </c>
      <c r="E83" s="19">
        <f>Full!F2723</f>
        <v>0</v>
      </c>
      <c r="F83" s="19">
        <f>Full!G2723</f>
        <v>0</v>
      </c>
      <c r="G83" s="17">
        <f>Full!F2731</f>
        <v>0</v>
      </c>
      <c r="H83" s="17">
        <f>Full!G2731</f>
        <v>0</v>
      </c>
      <c r="I83" s="35">
        <f>Full!F2724</f>
        <v>0</v>
      </c>
      <c r="J83" s="35">
        <f>Full!G2724</f>
        <v>0</v>
      </c>
      <c r="K83" s="17">
        <f t="shared" si="13"/>
        <v>0</v>
      </c>
      <c r="L83" s="19">
        <f t="shared" si="13"/>
        <v>0</v>
      </c>
      <c r="M83" s="43"/>
      <c r="N83" s="17"/>
      <c r="O83" s="19"/>
      <c r="P83" s="43"/>
      <c r="R83" s="48"/>
      <c r="S83" s="49"/>
      <c r="T83" s="8"/>
    </row>
    <row r="84" spans="1:20" s="4" customFormat="1" ht="20.100000000000001" customHeight="1">
      <c r="A84" s="15">
        <v>75</v>
      </c>
      <c r="B84" s="24" t="s">
        <v>128</v>
      </c>
      <c r="C84" s="35">
        <f>Full!F2754</f>
        <v>0</v>
      </c>
      <c r="D84" s="35">
        <f>Full!G2754</f>
        <v>0</v>
      </c>
      <c r="E84" s="19">
        <f>Full!F2755</f>
        <v>0</v>
      </c>
      <c r="F84" s="19">
        <f>Full!G2755</f>
        <v>0</v>
      </c>
      <c r="G84" s="17">
        <f>Full!F2763</f>
        <v>0</v>
      </c>
      <c r="H84" s="17">
        <f>Full!G2763</f>
        <v>0</v>
      </c>
      <c r="I84" s="35">
        <f>Full!F2756</f>
        <v>0</v>
      </c>
      <c r="J84" s="35">
        <f>Full!G2756</f>
        <v>0</v>
      </c>
      <c r="K84" s="17">
        <f t="shared" ref="K84:L86" si="14">I84</f>
        <v>0</v>
      </c>
      <c r="L84" s="19">
        <f t="shared" si="14"/>
        <v>0</v>
      </c>
      <c r="M84" s="43"/>
      <c r="N84" s="17"/>
      <c r="O84" s="19"/>
      <c r="P84" s="43"/>
      <c r="R84" s="48"/>
      <c r="S84" s="49"/>
      <c r="T84" s="8"/>
    </row>
    <row r="85" spans="1:20" s="4" customFormat="1" ht="20.100000000000001" customHeight="1">
      <c r="A85" s="15">
        <v>76</v>
      </c>
      <c r="B85" s="53" t="s">
        <v>129</v>
      </c>
      <c r="C85" s="35">
        <f>Full!F2787</f>
        <v>12</v>
      </c>
      <c r="D85" s="35">
        <f>Full!G2787</f>
        <v>432000</v>
      </c>
      <c r="E85" s="19">
        <f>Full!F2788</f>
        <v>3</v>
      </c>
      <c r="F85" s="19">
        <f>Full!G2788</f>
        <v>239760</v>
      </c>
      <c r="G85" s="17">
        <f>Full!F2796</f>
        <v>0</v>
      </c>
      <c r="H85" s="17">
        <f>Full!G2796</f>
        <v>131760</v>
      </c>
      <c r="I85" s="35">
        <f>Full!F2789</f>
        <v>15</v>
      </c>
      <c r="J85" s="35">
        <f>Full!G2789</f>
        <v>540000</v>
      </c>
      <c r="K85" s="17">
        <f t="shared" si="14"/>
        <v>15</v>
      </c>
      <c r="L85" s="19">
        <f t="shared" si="14"/>
        <v>540000</v>
      </c>
      <c r="M85" s="43"/>
      <c r="N85" s="17"/>
      <c r="O85" s="19"/>
      <c r="P85" s="43"/>
      <c r="R85" s="48"/>
      <c r="S85" s="49"/>
      <c r="T85" s="8"/>
    </row>
    <row r="86" spans="1:20" s="4" customFormat="1" ht="20.100000000000001" customHeight="1">
      <c r="A86" s="15">
        <v>77</v>
      </c>
      <c r="B86" s="53" t="s">
        <v>130</v>
      </c>
      <c r="C86" s="35">
        <f>Full!F2819</f>
        <v>10</v>
      </c>
      <c r="D86" s="35">
        <f>Full!G2819</f>
        <v>55500</v>
      </c>
      <c r="E86" s="19">
        <f>Full!F2820</f>
        <v>0</v>
      </c>
      <c r="F86" s="19">
        <f>Full!G2820</f>
        <v>0</v>
      </c>
      <c r="G86" s="17">
        <f>Full!F2828</f>
        <v>0</v>
      </c>
      <c r="H86" s="17">
        <f>Full!G2828</f>
        <v>0</v>
      </c>
      <c r="I86" s="35">
        <f>Full!F2821</f>
        <v>10</v>
      </c>
      <c r="J86" s="35">
        <f>Full!G2821</f>
        <v>55500</v>
      </c>
      <c r="K86" s="17">
        <f t="shared" si="14"/>
        <v>10</v>
      </c>
      <c r="L86" s="19">
        <f t="shared" si="14"/>
        <v>55500</v>
      </c>
      <c r="M86" s="43"/>
      <c r="N86" s="17"/>
      <c r="O86" s="19"/>
      <c r="P86" s="43"/>
      <c r="R86" s="48"/>
      <c r="S86" s="49"/>
      <c r="T86" s="8"/>
    </row>
    <row r="87" spans="1:20" s="4" customFormat="1" ht="20.100000000000001" customHeight="1">
      <c r="A87" s="15">
        <v>78</v>
      </c>
      <c r="B87" s="53" t="s">
        <v>131</v>
      </c>
      <c r="C87" s="35">
        <f>Full!F2849</f>
        <v>0</v>
      </c>
      <c r="D87" s="35">
        <f>Full!G2849</f>
        <v>0</v>
      </c>
      <c r="E87" s="19">
        <f>Full!F2850</f>
        <v>0</v>
      </c>
      <c r="F87" s="19">
        <f>Full!G2850</f>
        <v>0</v>
      </c>
      <c r="G87" s="17">
        <f>Full!F2858</f>
        <v>0</v>
      </c>
      <c r="H87" s="17">
        <f>Full!G2858</f>
        <v>0</v>
      </c>
      <c r="I87" s="35">
        <f>Full!F2851</f>
        <v>0</v>
      </c>
      <c r="J87" s="35">
        <f>Full!G2851</f>
        <v>0</v>
      </c>
      <c r="K87" s="77"/>
      <c r="L87" s="19"/>
      <c r="M87" s="43"/>
      <c r="N87" s="17"/>
      <c r="O87" s="19"/>
      <c r="P87" s="43"/>
      <c r="R87" s="48"/>
      <c r="S87" s="49"/>
      <c r="T87" s="8"/>
    </row>
    <row r="88" spans="1:20" s="4" customFormat="1" ht="20.100000000000001" customHeight="1">
      <c r="A88" s="15">
        <v>79</v>
      </c>
      <c r="B88" s="53" t="s">
        <v>132</v>
      </c>
      <c r="C88" s="35">
        <f>Full!F2879</f>
        <v>0</v>
      </c>
      <c r="D88" s="35">
        <f>Full!G2879</f>
        <v>0</v>
      </c>
      <c r="E88" s="19">
        <f>Full!F2880</f>
        <v>0</v>
      </c>
      <c r="F88" s="19">
        <f>Full!G2880</f>
        <v>0</v>
      </c>
      <c r="G88" s="17">
        <f>Full!F2888</f>
        <v>0</v>
      </c>
      <c r="H88" s="17">
        <f>Full!G2888</f>
        <v>0</v>
      </c>
      <c r="I88" s="35">
        <f>Full!F2881</f>
        <v>0</v>
      </c>
      <c r="J88" s="35">
        <f>Full!G2881</f>
        <v>0</v>
      </c>
      <c r="K88" s="17">
        <f>I88</f>
        <v>0</v>
      </c>
      <c r="L88" s="19">
        <f>J88</f>
        <v>0</v>
      </c>
      <c r="M88" s="43"/>
      <c r="N88" s="17"/>
      <c r="O88" s="19"/>
      <c r="P88" s="43"/>
      <c r="R88" s="48"/>
      <c r="S88" s="49"/>
      <c r="T88" s="8"/>
    </row>
    <row r="89" spans="1:20" s="4" customFormat="1" ht="20.100000000000001" customHeight="1">
      <c r="A89" s="15">
        <v>80</v>
      </c>
      <c r="B89" s="53" t="s">
        <v>133</v>
      </c>
      <c r="C89" s="35">
        <f>Full!F2909</f>
        <v>0</v>
      </c>
      <c r="D89" s="35">
        <f>Full!G2909</f>
        <v>0</v>
      </c>
      <c r="E89" s="19">
        <f>Full!F2910</f>
        <v>0</v>
      </c>
      <c r="F89" s="19">
        <f>Full!G2910</f>
        <v>0</v>
      </c>
      <c r="G89" s="17">
        <f>Full!F2918</f>
        <v>0</v>
      </c>
      <c r="H89" s="17">
        <f>Full!G2918</f>
        <v>0</v>
      </c>
      <c r="I89" s="35">
        <f>Full!F2911</f>
        <v>0</v>
      </c>
      <c r="J89" s="35">
        <f>Full!G2911</f>
        <v>0</v>
      </c>
      <c r="K89" s="17">
        <f>I89</f>
        <v>0</v>
      </c>
      <c r="L89" s="19">
        <f>J89</f>
        <v>0</v>
      </c>
      <c r="M89" s="43"/>
      <c r="N89" s="17"/>
      <c r="O89" s="19"/>
      <c r="P89" s="43"/>
      <c r="R89" s="48"/>
      <c r="S89" s="49"/>
      <c r="T89" s="8"/>
    </row>
    <row r="90" spans="1:20" s="4" customFormat="1" ht="20.100000000000001" customHeight="1">
      <c r="A90" s="15">
        <v>81</v>
      </c>
      <c r="B90" s="54" t="s">
        <v>134</v>
      </c>
      <c r="C90" s="35">
        <f>Full!F2944</f>
        <v>61</v>
      </c>
      <c r="D90" s="35">
        <f>Full!G2944</f>
        <v>555100</v>
      </c>
      <c r="E90" s="19">
        <f>Full!F2945</f>
        <v>49</v>
      </c>
      <c r="F90" s="19">
        <f>Full!G2945</f>
        <v>380730</v>
      </c>
      <c r="G90" s="17">
        <f>Full!F2953</f>
        <v>65</v>
      </c>
      <c r="H90" s="17">
        <f>Full!G2953</f>
        <v>526330</v>
      </c>
      <c r="I90" s="35">
        <f>Full!F2946</f>
        <v>45</v>
      </c>
      <c r="J90" s="35">
        <f>Full!G2946</f>
        <v>409500</v>
      </c>
      <c r="K90" s="17">
        <f t="shared" ref="K90:L93" si="15">I90</f>
        <v>45</v>
      </c>
      <c r="L90" s="19">
        <f t="shared" si="15"/>
        <v>409500</v>
      </c>
      <c r="M90" s="43"/>
      <c r="N90" s="17"/>
      <c r="O90" s="19"/>
      <c r="P90" s="43"/>
      <c r="R90" s="48"/>
      <c r="S90" s="49"/>
      <c r="T90" s="8"/>
    </row>
    <row r="91" spans="1:20" s="4" customFormat="1" ht="20.100000000000001" customHeight="1">
      <c r="A91" s="15">
        <v>82</v>
      </c>
      <c r="B91" s="55" t="s">
        <v>135</v>
      </c>
      <c r="C91" s="35">
        <f>Full!F2979</f>
        <v>0</v>
      </c>
      <c r="D91" s="35">
        <f>Full!G2979</f>
        <v>0</v>
      </c>
      <c r="E91" s="19">
        <f>Full!F2980</f>
        <v>0</v>
      </c>
      <c r="F91" s="19">
        <f>Full!G2980</f>
        <v>0</v>
      </c>
      <c r="G91" s="17">
        <f>Full!F2988</f>
        <v>0</v>
      </c>
      <c r="H91" s="17">
        <f>Full!G2988</f>
        <v>0</v>
      </c>
      <c r="I91" s="35">
        <f>Full!F2981</f>
        <v>0</v>
      </c>
      <c r="J91" s="35">
        <f>Full!G2981</f>
        <v>0</v>
      </c>
      <c r="K91" s="17">
        <f t="shared" si="15"/>
        <v>0</v>
      </c>
      <c r="L91" s="19">
        <f t="shared" si="15"/>
        <v>0</v>
      </c>
      <c r="M91" s="43"/>
      <c r="N91" s="17"/>
      <c r="O91" s="19"/>
      <c r="P91" s="43"/>
      <c r="R91" s="48"/>
      <c r="S91" s="49"/>
      <c r="T91" s="8"/>
    </row>
    <row r="92" spans="1:20" s="4" customFormat="1" ht="20.100000000000001" customHeight="1">
      <c r="A92" s="15">
        <v>83</v>
      </c>
      <c r="B92" s="56" t="s">
        <v>136</v>
      </c>
      <c r="C92" s="35">
        <f>Full!F3008</f>
        <v>0</v>
      </c>
      <c r="D92" s="35">
        <f>Full!G3008</f>
        <v>0</v>
      </c>
      <c r="E92" s="19">
        <f>Full!F3009</f>
        <v>0</v>
      </c>
      <c r="F92" s="19">
        <f>Full!G3009</f>
        <v>0</v>
      </c>
      <c r="G92" s="17">
        <f>Full!F3017</f>
        <v>0</v>
      </c>
      <c r="H92" s="17">
        <f>Full!G3017</f>
        <v>0</v>
      </c>
      <c r="I92" s="35">
        <f>Full!F3010</f>
        <v>0</v>
      </c>
      <c r="J92" s="35">
        <f>Full!G3010</f>
        <v>0</v>
      </c>
      <c r="K92" s="17">
        <f t="shared" si="15"/>
        <v>0</v>
      </c>
      <c r="L92" s="19">
        <f t="shared" si="15"/>
        <v>0</v>
      </c>
      <c r="M92" s="43"/>
      <c r="N92" s="17"/>
      <c r="O92" s="19"/>
      <c r="P92" s="43"/>
      <c r="R92" s="48"/>
      <c r="S92" s="49"/>
      <c r="T92" s="8"/>
    </row>
    <row r="93" spans="1:20" s="4" customFormat="1" ht="20.100000000000001" customHeight="1">
      <c r="A93" s="15">
        <v>84</v>
      </c>
      <c r="B93" s="56" t="s">
        <v>137</v>
      </c>
      <c r="C93" s="35">
        <f>Full!F3039</f>
        <v>0</v>
      </c>
      <c r="D93" s="35">
        <f>Full!G3039</f>
        <v>0</v>
      </c>
      <c r="E93" s="19">
        <f>Full!F3040</f>
        <v>0</v>
      </c>
      <c r="F93" s="19">
        <f>Full!G3040</f>
        <v>0</v>
      </c>
      <c r="G93" s="17">
        <f>Full!F3048</f>
        <v>0</v>
      </c>
      <c r="H93" s="17">
        <f>Full!G3048</f>
        <v>0</v>
      </c>
      <c r="I93" s="35">
        <f>Full!F3041</f>
        <v>0</v>
      </c>
      <c r="J93" s="35">
        <f>Full!G3041</f>
        <v>0</v>
      </c>
      <c r="K93" s="17">
        <f t="shared" si="15"/>
        <v>0</v>
      </c>
      <c r="L93" s="19">
        <f t="shared" si="15"/>
        <v>0</v>
      </c>
      <c r="M93" s="43"/>
      <c r="N93" s="17"/>
      <c r="O93" s="19"/>
      <c r="P93" s="43"/>
      <c r="R93" s="48"/>
      <c r="S93" s="49"/>
      <c r="T93" s="8"/>
    </row>
    <row r="94" spans="1:20" s="4" customFormat="1" ht="20.100000000000001" customHeight="1">
      <c r="A94" s="15">
        <v>85</v>
      </c>
      <c r="B94" s="57" t="s">
        <v>138</v>
      </c>
      <c r="C94" s="35"/>
      <c r="D94" s="35"/>
      <c r="E94" s="19"/>
      <c r="F94" s="19"/>
      <c r="G94" s="17"/>
      <c r="H94" s="17"/>
      <c r="I94" s="35"/>
      <c r="J94" s="35"/>
      <c r="K94" s="17"/>
      <c r="L94" s="19"/>
      <c r="M94" s="43"/>
      <c r="N94" s="17"/>
      <c r="O94" s="19"/>
      <c r="P94" s="43"/>
      <c r="R94" s="48"/>
      <c r="S94" s="49"/>
      <c r="T94" s="8"/>
    </row>
    <row r="95" spans="1:20" s="4" customFormat="1" ht="20.100000000000001" customHeight="1">
      <c r="A95" s="15">
        <v>86</v>
      </c>
      <c r="B95" s="58" t="s">
        <v>139</v>
      </c>
      <c r="C95" s="35">
        <f>Full!F3099</f>
        <v>30</v>
      </c>
      <c r="D95" s="35">
        <f>Full!G3099</f>
        <v>180000</v>
      </c>
      <c r="E95" s="19">
        <f>Full!F3100</f>
        <v>0</v>
      </c>
      <c r="F95" s="19">
        <f>Full!G3100</f>
        <v>0</v>
      </c>
      <c r="G95" s="17">
        <f>Full!F3108</f>
        <v>0</v>
      </c>
      <c r="H95" s="17">
        <f>Full!G3108</f>
        <v>0</v>
      </c>
      <c r="I95" s="35">
        <f>Full!F3101</f>
        <v>30</v>
      </c>
      <c r="J95" s="35">
        <f>Full!G3101</f>
        <v>180000</v>
      </c>
      <c r="K95" s="17">
        <f>I95</f>
        <v>30</v>
      </c>
      <c r="L95" s="19">
        <f>J95</f>
        <v>180000</v>
      </c>
      <c r="M95" s="43"/>
      <c r="N95" s="17"/>
      <c r="O95" s="19"/>
      <c r="P95" s="43"/>
      <c r="R95" s="48"/>
      <c r="S95" s="49"/>
      <c r="T95" s="8"/>
    </row>
    <row r="96" spans="1:20" s="4" customFormat="1" ht="20.100000000000001" customHeight="1">
      <c r="A96" s="15">
        <v>87</v>
      </c>
      <c r="B96" s="59" t="s">
        <v>140</v>
      </c>
      <c r="C96" s="35">
        <f>Full!F3135</f>
        <v>2</v>
      </c>
      <c r="D96" s="35">
        <f>Full!G3135</f>
        <v>90000</v>
      </c>
      <c r="E96" s="19">
        <f>Full!F3136</f>
        <v>0</v>
      </c>
      <c r="F96" s="19">
        <f>Full!G3136</f>
        <v>0</v>
      </c>
      <c r="G96" s="17">
        <f>Full!F3144</f>
        <v>0</v>
      </c>
      <c r="H96" s="17">
        <f>Full!G3144</f>
        <v>0</v>
      </c>
      <c r="I96" s="35">
        <f>Full!F3137</f>
        <v>2</v>
      </c>
      <c r="J96" s="35">
        <f>Full!G3137</f>
        <v>90000</v>
      </c>
      <c r="K96" s="17">
        <f>I96</f>
        <v>2</v>
      </c>
      <c r="L96" s="19">
        <f>J96</f>
        <v>90000</v>
      </c>
      <c r="M96" s="43"/>
      <c r="N96" s="17"/>
      <c r="O96" s="19"/>
      <c r="P96" s="43"/>
      <c r="R96" s="48"/>
      <c r="S96" s="49"/>
      <c r="T96" s="8"/>
    </row>
    <row r="97" spans="1:20" s="4" customFormat="1" ht="20.100000000000001" customHeight="1">
      <c r="A97" s="15">
        <v>88</v>
      </c>
      <c r="B97" s="60" t="s">
        <v>141</v>
      </c>
      <c r="C97" s="35">
        <f>Full!F3166</f>
        <v>0</v>
      </c>
      <c r="D97" s="35">
        <f>Full!G3166</f>
        <v>0</v>
      </c>
      <c r="E97" s="19">
        <f>Full!F3167</f>
        <v>0</v>
      </c>
      <c r="F97" s="19">
        <f>Full!G3167</f>
        <v>0</v>
      </c>
      <c r="G97" s="17">
        <f>Full!F3175</f>
        <v>0</v>
      </c>
      <c r="H97" s="17">
        <f>Full!G3175</f>
        <v>0</v>
      </c>
      <c r="I97" s="35">
        <f>Full!F3168</f>
        <v>0</v>
      </c>
      <c r="J97" s="35">
        <f>Full!G3168</f>
        <v>0</v>
      </c>
      <c r="K97" s="17">
        <f t="shared" ref="K97:K100" si="16">I97</f>
        <v>0</v>
      </c>
      <c r="L97" s="19">
        <f t="shared" ref="L97:L100" si="17">J97</f>
        <v>0</v>
      </c>
      <c r="M97" s="43"/>
      <c r="N97" s="17"/>
      <c r="O97" s="19"/>
      <c r="P97" s="43"/>
      <c r="R97" s="48"/>
      <c r="S97" s="49"/>
      <c r="T97" s="8"/>
    </row>
    <row r="98" spans="1:20" s="4" customFormat="1" ht="20.100000000000001" customHeight="1">
      <c r="A98" s="15">
        <v>89</v>
      </c>
      <c r="B98" s="60" t="s">
        <v>142</v>
      </c>
      <c r="C98" s="35">
        <f>Full!F3200</f>
        <v>11</v>
      </c>
      <c r="D98" s="35">
        <f>Full!G3200</f>
        <v>152900</v>
      </c>
      <c r="E98" s="19">
        <f>Full!F3201</f>
        <v>0</v>
      </c>
      <c r="F98" s="19">
        <f>Full!G3201</f>
        <v>0</v>
      </c>
      <c r="G98" s="17">
        <f>Full!F3209</f>
        <v>0</v>
      </c>
      <c r="H98" s="17">
        <f>Full!G3209</f>
        <v>0</v>
      </c>
      <c r="I98" s="35">
        <f>Full!F3202</f>
        <v>11</v>
      </c>
      <c r="J98" s="35">
        <f>Full!G3202</f>
        <v>152900</v>
      </c>
      <c r="K98" s="17">
        <f t="shared" si="16"/>
        <v>11</v>
      </c>
      <c r="L98" s="19">
        <f t="shared" si="17"/>
        <v>152900</v>
      </c>
      <c r="M98" s="43"/>
      <c r="N98" s="17"/>
      <c r="O98" s="19"/>
      <c r="P98" s="43"/>
      <c r="R98" s="48"/>
      <c r="S98" s="49"/>
      <c r="T98" s="8"/>
    </row>
    <row r="99" spans="1:20" s="4" customFormat="1" ht="20.100000000000001" customHeight="1">
      <c r="A99" s="15">
        <v>90</v>
      </c>
      <c r="B99" s="60" t="s">
        <v>143</v>
      </c>
      <c r="C99" s="35">
        <f>Full!F3230</f>
        <v>0</v>
      </c>
      <c r="D99" s="35">
        <f>Full!G3230</f>
        <v>0</v>
      </c>
      <c r="E99" s="19">
        <f>Full!F3231</f>
        <v>26</v>
      </c>
      <c r="F99" s="19">
        <f>Full!G3231</f>
        <v>158730</v>
      </c>
      <c r="G99" s="17">
        <f>Full!F3239</f>
        <v>20</v>
      </c>
      <c r="H99" s="17">
        <f>Full!G3239</f>
        <v>122100</v>
      </c>
      <c r="I99" s="35">
        <f>Full!F3232</f>
        <v>6</v>
      </c>
      <c r="J99" s="35">
        <f>Full!G3232</f>
        <v>36630</v>
      </c>
      <c r="K99" s="17">
        <f t="shared" si="16"/>
        <v>6</v>
      </c>
      <c r="L99" s="19">
        <f t="shared" si="17"/>
        <v>36630</v>
      </c>
      <c r="M99" s="43"/>
      <c r="N99" s="17"/>
      <c r="O99" s="19"/>
      <c r="P99" s="43"/>
      <c r="R99" s="48"/>
      <c r="S99" s="49"/>
      <c r="T99" s="8"/>
    </row>
    <row r="100" spans="1:20" s="4" customFormat="1" ht="20.100000000000001" customHeight="1">
      <c r="A100" s="15">
        <v>91</v>
      </c>
      <c r="B100" s="53" t="s">
        <v>144</v>
      </c>
      <c r="C100" s="35">
        <f>Full!F3260</f>
        <v>3</v>
      </c>
      <c r="D100" s="35">
        <f>Full!G3260</f>
        <v>114000</v>
      </c>
      <c r="E100" s="19">
        <f>Full!F3261</f>
        <v>0</v>
      </c>
      <c r="F100" s="19">
        <f>Full!G3261</f>
        <v>0</v>
      </c>
      <c r="G100" s="17">
        <f>Full!F3269</f>
        <v>0</v>
      </c>
      <c r="H100" s="17">
        <f>Full!G3269</f>
        <v>0</v>
      </c>
      <c r="I100" s="35">
        <f>Full!F3262</f>
        <v>3</v>
      </c>
      <c r="J100" s="35">
        <f>Full!G3262</f>
        <v>114000</v>
      </c>
      <c r="K100" s="17">
        <f t="shared" si="16"/>
        <v>3</v>
      </c>
      <c r="L100" s="19">
        <f t="shared" si="17"/>
        <v>114000</v>
      </c>
      <c r="M100" s="43"/>
      <c r="N100" s="17"/>
      <c r="O100" s="19"/>
      <c r="P100" s="43"/>
      <c r="R100" s="48"/>
      <c r="S100" s="49"/>
      <c r="T100" s="8"/>
    </row>
    <row r="101" spans="1:20" s="4" customFormat="1" ht="20.100000000000001" customHeight="1">
      <c r="A101" s="15">
        <v>92</v>
      </c>
      <c r="B101" s="227" t="s">
        <v>323</v>
      </c>
      <c r="C101" s="35">
        <f>Full!F3290</f>
        <v>10</v>
      </c>
      <c r="D101" s="35">
        <f>Full!G3290</f>
        <v>560000</v>
      </c>
      <c r="E101" s="19">
        <f>Full!F3291</f>
        <v>0</v>
      </c>
      <c r="F101" s="19">
        <f>Full!G3291</f>
        <v>0</v>
      </c>
      <c r="G101" s="17">
        <f>Full!F3299</f>
        <v>0</v>
      </c>
      <c r="H101" s="17">
        <f>Full!G3299</f>
        <v>0</v>
      </c>
      <c r="I101" s="35">
        <f>Full!F3292</f>
        <v>10</v>
      </c>
      <c r="J101" s="35">
        <f>Full!G3292</f>
        <v>560000</v>
      </c>
      <c r="K101" s="17">
        <f t="shared" ref="K101:L104" si="18">I101</f>
        <v>10</v>
      </c>
      <c r="L101" s="19">
        <f t="shared" si="18"/>
        <v>560000</v>
      </c>
      <c r="M101" s="43"/>
      <c r="N101" s="17"/>
      <c r="O101" s="19"/>
      <c r="P101" s="43"/>
      <c r="R101" s="48"/>
      <c r="S101" s="49"/>
      <c r="T101" s="8"/>
    </row>
    <row r="102" spans="1:20" s="4" customFormat="1" ht="20.100000000000001" customHeight="1">
      <c r="A102" s="15">
        <v>93</v>
      </c>
      <c r="B102" s="228" t="s">
        <v>398</v>
      </c>
      <c r="C102" s="35">
        <f>Full!F3320</f>
        <v>6</v>
      </c>
      <c r="D102" s="35">
        <f>Full!G3320</f>
        <v>94800</v>
      </c>
      <c r="E102" s="19">
        <f>Full!F3321</f>
        <v>0</v>
      </c>
      <c r="F102" s="19">
        <f>Full!G3321</f>
        <v>0</v>
      </c>
      <c r="G102" s="17">
        <f>Full!F3329</f>
        <v>0</v>
      </c>
      <c r="H102" s="17">
        <f>Full!G3329</f>
        <v>0</v>
      </c>
      <c r="I102" s="35">
        <f>Full!F3322</f>
        <v>6</v>
      </c>
      <c r="J102" s="35">
        <f>Full!G3322</f>
        <v>94800</v>
      </c>
      <c r="K102" s="17">
        <f t="shared" si="18"/>
        <v>6</v>
      </c>
      <c r="L102" s="19">
        <f t="shared" si="18"/>
        <v>94800</v>
      </c>
      <c r="M102" s="43"/>
      <c r="N102" s="17"/>
      <c r="O102" s="19"/>
      <c r="P102" s="43"/>
      <c r="R102" s="48"/>
      <c r="S102" s="49"/>
      <c r="T102" s="8"/>
    </row>
    <row r="103" spans="1:20" s="4" customFormat="1" ht="20.100000000000001" customHeight="1">
      <c r="A103" s="15">
        <v>94</v>
      </c>
      <c r="B103" s="58" t="s">
        <v>145</v>
      </c>
      <c r="C103" s="35">
        <f>Full!F3352</f>
        <v>13</v>
      </c>
      <c r="D103" s="35">
        <f>Full!G3352</f>
        <v>429000</v>
      </c>
      <c r="E103" s="19">
        <f>Full!F3353</f>
        <v>0</v>
      </c>
      <c r="F103" s="19">
        <f>Full!G3353</f>
        <v>0</v>
      </c>
      <c r="G103" s="17">
        <f>Full!F3361</f>
        <v>0</v>
      </c>
      <c r="H103" s="17">
        <f>Full!G3361</f>
        <v>0</v>
      </c>
      <c r="I103" s="35">
        <f>Full!F3354</f>
        <v>13</v>
      </c>
      <c r="J103" s="35">
        <f>Full!G3354</f>
        <v>429000</v>
      </c>
      <c r="K103" s="17">
        <f t="shared" si="18"/>
        <v>13</v>
      </c>
      <c r="L103" s="19">
        <f t="shared" si="18"/>
        <v>429000</v>
      </c>
      <c r="M103" s="43"/>
      <c r="N103" s="17"/>
      <c r="O103" s="19"/>
      <c r="P103" s="43"/>
      <c r="R103" s="48"/>
      <c r="S103" s="49"/>
      <c r="T103" s="8"/>
    </row>
    <row r="104" spans="1:20" s="4" customFormat="1" ht="20.100000000000001" customHeight="1">
      <c r="A104" s="15">
        <v>95</v>
      </c>
      <c r="B104" s="104" t="s">
        <v>397</v>
      </c>
      <c r="C104" s="35">
        <f>Full!F3382</f>
        <v>10</v>
      </c>
      <c r="D104" s="35">
        <f>Full!G3382</f>
        <v>675000</v>
      </c>
      <c r="E104" s="19">
        <f>Full!F3383</f>
        <v>0</v>
      </c>
      <c r="F104" s="19">
        <f>Full!G3383</f>
        <v>0</v>
      </c>
      <c r="G104" s="17">
        <f>Full!F3391</f>
        <v>0</v>
      </c>
      <c r="H104" s="17">
        <f>Full!G3391</f>
        <v>0</v>
      </c>
      <c r="I104" s="35">
        <f>Full!F3384</f>
        <v>10</v>
      </c>
      <c r="J104" s="35">
        <f>Full!G3384</f>
        <v>675000</v>
      </c>
      <c r="K104" s="17">
        <f t="shared" si="18"/>
        <v>10</v>
      </c>
      <c r="L104" s="19">
        <f t="shared" si="18"/>
        <v>675000</v>
      </c>
      <c r="M104" s="43"/>
      <c r="N104" s="17"/>
      <c r="O104" s="19"/>
      <c r="P104" s="43"/>
      <c r="R104" s="48"/>
      <c r="S104" s="49"/>
      <c r="T104" s="8"/>
    </row>
    <row r="105" spans="1:20" s="4" customFormat="1" ht="20.100000000000001" customHeight="1">
      <c r="A105" s="15">
        <v>96</v>
      </c>
      <c r="B105" s="58" t="s">
        <v>146</v>
      </c>
      <c r="C105" s="35">
        <f>Full!F3418</f>
        <v>32</v>
      </c>
      <c r="D105" s="35">
        <f>Full!G3418</f>
        <v>160000</v>
      </c>
      <c r="E105" s="19">
        <f>Full!F3419</f>
        <v>0</v>
      </c>
      <c r="F105" s="19">
        <f>Full!G3419</f>
        <v>0</v>
      </c>
      <c r="G105" s="17">
        <f>Full!F3427</f>
        <v>0</v>
      </c>
      <c r="H105" s="17">
        <f>Full!G3427</f>
        <v>0</v>
      </c>
      <c r="I105" s="35">
        <f>Full!F3420</f>
        <v>32</v>
      </c>
      <c r="J105" s="35">
        <f>Full!G3420</f>
        <v>160000</v>
      </c>
      <c r="K105" s="17">
        <f t="shared" ref="K105:L108" si="19">I105</f>
        <v>32</v>
      </c>
      <c r="L105" s="19">
        <f t="shared" si="19"/>
        <v>160000</v>
      </c>
      <c r="M105" s="43"/>
      <c r="N105" s="17"/>
      <c r="O105" s="19"/>
      <c r="P105" s="43"/>
      <c r="R105" s="48"/>
      <c r="S105" s="49"/>
      <c r="T105" s="8"/>
    </row>
    <row r="106" spans="1:20" s="4" customFormat="1" ht="20.100000000000001" customHeight="1">
      <c r="A106" s="15">
        <v>97</v>
      </c>
      <c r="B106" s="51" t="s">
        <v>147</v>
      </c>
      <c r="C106" s="35">
        <f>Full!F3448</f>
        <v>0</v>
      </c>
      <c r="D106" s="35">
        <f>Full!G3448</f>
        <v>0</v>
      </c>
      <c r="E106" s="19">
        <f>Full!F3449</f>
        <v>0</v>
      </c>
      <c r="F106" s="19">
        <f>Full!G3449</f>
        <v>0</v>
      </c>
      <c r="G106" s="17">
        <f>Full!F3457</f>
        <v>0</v>
      </c>
      <c r="H106" s="17">
        <f>Full!G3457</f>
        <v>0</v>
      </c>
      <c r="I106" s="35">
        <f>Full!F3450</f>
        <v>0</v>
      </c>
      <c r="J106" s="35">
        <f>Full!G3450</f>
        <v>0</v>
      </c>
      <c r="K106" s="17">
        <f t="shared" si="19"/>
        <v>0</v>
      </c>
      <c r="L106" s="19">
        <f t="shared" si="19"/>
        <v>0</v>
      </c>
      <c r="M106" s="43"/>
      <c r="N106" s="17"/>
      <c r="O106" s="19"/>
      <c r="P106" s="43"/>
      <c r="R106" s="48"/>
      <c r="S106" s="49"/>
      <c r="T106" s="8"/>
    </row>
    <row r="107" spans="1:20" s="4" customFormat="1" ht="20.100000000000001" customHeight="1">
      <c r="A107" s="15">
        <v>98</v>
      </c>
      <c r="B107" s="51" t="s">
        <v>148</v>
      </c>
      <c r="C107" s="35">
        <f>Full!F3479</f>
        <v>11</v>
      </c>
      <c r="D107" s="35">
        <f>Full!G3479</f>
        <v>1264000</v>
      </c>
      <c r="E107" s="19">
        <f>Full!F3480</f>
        <v>0</v>
      </c>
      <c r="F107" s="19">
        <f>Full!G3480</f>
        <v>0</v>
      </c>
      <c r="G107" s="17">
        <f>Full!F3488</f>
        <v>5</v>
      </c>
      <c r="H107" s="17">
        <f>Full!G3488</f>
        <v>550000</v>
      </c>
      <c r="I107" s="35">
        <f>Full!F3481</f>
        <v>6</v>
      </c>
      <c r="J107" s="35">
        <f>Full!G3481</f>
        <v>714000</v>
      </c>
      <c r="K107" s="17">
        <f t="shared" si="19"/>
        <v>6</v>
      </c>
      <c r="L107" s="19">
        <f t="shared" si="19"/>
        <v>714000</v>
      </c>
      <c r="M107" s="43"/>
      <c r="N107" s="17"/>
      <c r="O107" s="19"/>
      <c r="P107" s="43"/>
      <c r="R107" s="48"/>
      <c r="S107" s="49"/>
      <c r="T107" s="8"/>
    </row>
    <row r="108" spans="1:20" s="4" customFormat="1" ht="20.100000000000001" customHeight="1">
      <c r="A108" s="15">
        <v>99</v>
      </c>
      <c r="B108" s="51" t="s">
        <v>149</v>
      </c>
      <c r="C108" s="35">
        <f>Full!F3510</f>
        <v>4</v>
      </c>
      <c r="D108" s="35">
        <f>Full!G3510</f>
        <v>509600</v>
      </c>
      <c r="E108" s="19">
        <f>Full!F3511</f>
        <v>0</v>
      </c>
      <c r="F108" s="19">
        <f>Full!G3511</f>
        <v>0</v>
      </c>
      <c r="G108" s="17">
        <f>Full!F3519</f>
        <v>1</v>
      </c>
      <c r="H108" s="17">
        <f>Full!G3519</f>
        <v>110000</v>
      </c>
      <c r="I108" s="35">
        <f>Full!F3512</f>
        <v>3</v>
      </c>
      <c r="J108" s="35">
        <f>Full!G3512</f>
        <v>399600</v>
      </c>
      <c r="K108" s="17">
        <f t="shared" si="19"/>
        <v>3</v>
      </c>
      <c r="L108" s="19">
        <f t="shared" si="19"/>
        <v>399600</v>
      </c>
      <c r="M108" s="43"/>
      <c r="N108" s="17"/>
      <c r="O108" s="19"/>
      <c r="P108" s="43"/>
      <c r="R108" s="48"/>
      <c r="S108" s="49"/>
      <c r="T108" s="8"/>
    </row>
    <row r="109" spans="1:20" s="4" customFormat="1" ht="20.100000000000001" customHeight="1">
      <c r="A109" s="15">
        <v>100</v>
      </c>
      <c r="B109" s="103" t="s">
        <v>150</v>
      </c>
      <c r="C109" s="35">
        <f>Full!F3547</f>
        <v>0</v>
      </c>
      <c r="D109" s="35">
        <f>Full!G3547</f>
        <v>0</v>
      </c>
      <c r="E109" s="19">
        <f>Full!F3548</f>
        <v>36</v>
      </c>
      <c r="F109" s="19">
        <f>Full!G3548</f>
        <v>179820</v>
      </c>
      <c r="G109" s="17">
        <f>Full!F3556</f>
        <v>14</v>
      </c>
      <c r="H109" s="17">
        <f>Full!G3556</f>
        <v>69930</v>
      </c>
      <c r="I109" s="35">
        <f>Full!F3549</f>
        <v>22</v>
      </c>
      <c r="J109" s="35">
        <f>Full!G3549</f>
        <v>109890</v>
      </c>
      <c r="K109" s="17">
        <f t="shared" ref="K109:L111" si="20">I109</f>
        <v>22</v>
      </c>
      <c r="L109" s="19">
        <f t="shared" si="20"/>
        <v>109890</v>
      </c>
      <c r="M109" s="43"/>
      <c r="N109" s="17"/>
      <c r="O109" s="19"/>
      <c r="P109" s="43"/>
      <c r="R109" s="48"/>
      <c r="S109" s="49"/>
      <c r="T109" s="8"/>
    </row>
    <row r="110" spans="1:20" s="4" customFormat="1" ht="20.100000000000001" customHeight="1">
      <c r="A110" s="15">
        <v>101</v>
      </c>
      <c r="B110" s="104" t="s">
        <v>151</v>
      </c>
      <c r="C110" s="35">
        <f>Full!F3591</f>
        <v>3</v>
      </c>
      <c r="D110" s="35">
        <f>Full!G3591</f>
        <v>225000</v>
      </c>
      <c r="E110" s="19">
        <f>Full!F3592</f>
        <v>0</v>
      </c>
      <c r="F110" s="19">
        <f>Full!G3592</f>
        <v>0</v>
      </c>
      <c r="G110" s="17">
        <f>Full!F3600</f>
        <v>0</v>
      </c>
      <c r="H110" s="17">
        <f>Full!G3600</f>
        <v>0</v>
      </c>
      <c r="I110" s="35">
        <f>Full!F3593</f>
        <v>3</v>
      </c>
      <c r="J110" s="35">
        <f>Full!G3593</f>
        <v>225000</v>
      </c>
      <c r="K110" s="17">
        <f t="shared" si="20"/>
        <v>3</v>
      </c>
      <c r="L110" s="19">
        <f t="shared" si="20"/>
        <v>225000</v>
      </c>
      <c r="M110" s="43"/>
      <c r="N110" s="17"/>
      <c r="O110" s="19"/>
      <c r="P110" s="43"/>
      <c r="R110" s="48"/>
      <c r="S110" s="49"/>
      <c r="T110" s="8"/>
    </row>
    <row r="111" spans="1:20" s="4" customFormat="1" ht="20.100000000000001" customHeight="1">
      <c r="A111" s="15">
        <v>102</v>
      </c>
      <c r="B111" s="104" t="s">
        <v>152</v>
      </c>
      <c r="C111" s="35">
        <f>Full!F3635</f>
        <v>3</v>
      </c>
      <c r="D111" s="35">
        <f>Full!G3635</f>
        <v>225000</v>
      </c>
      <c r="E111" s="19">
        <f>Full!F3636</f>
        <v>0</v>
      </c>
      <c r="F111" s="19">
        <f>Full!G3636</f>
        <v>0</v>
      </c>
      <c r="G111" s="17">
        <f>Full!F3644</f>
        <v>0</v>
      </c>
      <c r="H111" s="17">
        <f>Full!G3644</f>
        <v>0</v>
      </c>
      <c r="I111" s="35">
        <f>Full!F3637</f>
        <v>3</v>
      </c>
      <c r="J111" s="35">
        <f>Full!G3637</f>
        <v>225000</v>
      </c>
      <c r="K111" s="17">
        <f t="shared" si="20"/>
        <v>3</v>
      </c>
      <c r="L111" s="19">
        <f t="shared" si="20"/>
        <v>225000</v>
      </c>
      <c r="M111" s="43"/>
      <c r="N111" s="17"/>
      <c r="O111" s="19"/>
      <c r="P111" s="43"/>
      <c r="R111" s="48"/>
      <c r="S111" s="49"/>
      <c r="T111" s="8"/>
    </row>
    <row r="112" spans="1:20" s="4" customFormat="1" ht="20.100000000000001" customHeight="1">
      <c r="A112" s="15"/>
      <c r="B112" s="61"/>
      <c r="C112" s="35"/>
      <c r="D112" s="35"/>
      <c r="E112" s="19"/>
      <c r="F112" s="19"/>
      <c r="G112" s="17"/>
      <c r="H112" s="17"/>
      <c r="I112" s="35"/>
      <c r="J112" s="35"/>
      <c r="K112" s="17"/>
      <c r="L112" s="19"/>
      <c r="M112" s="43"/>
      <c r="N112" s="17"/>
      <c r="O112" s="19"/>
      <c r="P112" s="43"/>
      <c r="R112" s="48"/>
      <c r="S112" s="49"/>
      <c r="T112" s="8"/>
    </row>
    <row r="113" spans="1:20" s="4" customFormat="1" ht="20.100000000000001" customHeight="1">
      <c r="A113" s="15"/>
      <c r="B113" s="61"/>
      <c r="C113" s="35"/>
      <c r="D113" s="35"/>
      <c r="E113" s="19"/>
      <c r="F113" s="19"/>
      <c r="G113" s="17"/>
      <c r="H113" s="17"/>
      <c r="I113" s="35"/>
      <c r="J113" s="35"/>
      <c r="K113" s="17"/>
      <c r="L113" s="19"/>
      <c r="M113" s="43"/>
      <c r="N113" s="17"/>
      <c r="O113" s="19"/>
      <c r="P113" s="43"/>
      <c r="R113" s="48"/>
      <c r="S113" s="49"/>
      <c r="T113" s="8"/>
    </row>
    <row r="114" spans="1:20" s="4" customFormat="1">
      <c r="A114" s="62"/>
      <c r="B114" s="63" t="s">
        <v>153</v>
      </c>
      <c r="C114" s="64">
        <f t="shared" ref="C114" si="21">SUM(C10:C81)</f>
        <v>450</v>
      </c>
      <c r="D114" s="64">
        <f>SUM(D10:D113)</f>
        <v>19411474</v>
      </c>
      <c r="E114" s="64">
        <f t="shared" ref="E114:O114" si="22">SUM(E10:E113)</f>
        <v>213</v>
      </c>
      <c r="F114" s="64">
        <f t="shared" si="22"/>
        <v>8204059.9959999993</v>
      </c>
      <c r="G114" s="64">
        <f t="shared" si="22"/>
        <v>216</v>
      </c>
      <c r="H114" s="64">
        <f t="shared" si="22"/>
        <v>10366374.995999999</v>
      </c>
      <c r="I114" s="64">
        <f t="shared" si="22"/>
        <v>676</v>
      </c>
      <c r="J114" s="64">
        <f t="shared" si="22"/>
        <v>17249159</v>
      </c>
      <c r="K114" s="64">
        <f t="shared" si="22"/>
        <v>676</v>
      </c>
      <c r="L114" s="64">
        <f t="shared" si="22"/>
        <v>17249159</v>
      </c>
      <c r="M114" s="64">
        <f t="shared" si="22"/>
        <v>0</v>
      </c>
      <c r="N114" s="64">
        <f t="shared" si="22"/>
        <v>0</v>
      </c>
      <c r="O114" s="64">
        <f t="shared" si="22"/>
        <v>0</v>
      </c>
      <c r="P114" s="78"/>
      <c r="R114" s="79"/>
      <c r="S114" s="80"/>
      <c r="T114" s="45"/>
    </row>
    <row r="115" spans="1:20">
      <c r="A115" s="65"/>
      <c r="B115" s="66"/>
      <c r="D115" s="67"/>
      <c r="E115" s="68"/>
      <c r="F115" s="67"/>
      <c r="G115" s="68"/>
      <c r="H115" s="67"/>
      <c r="I115" s="68"/>
      <c r="J115" s="67"/>
      <c r="K115" s="68"/>
      <c r="L115" s="67"/>
      <c r="M115" s="66"/>
      <c r="N115" s="68"/>
      <c r="O115" s="67"/>
      <c r="P115" s="66"/>
    </row>
    <row r="116" spans="1:20" ht="15.75">
      <c r="A116" s="65"/>
      <c r="B116" s="69"/>
      <c r="C116" s="70"/>
      <c r="D116" s="67"/>
      <c r="E116" s="68"/>
      <c r="F116" s="67"/>
      <c r="G116" s="68"/>
      <c r="H116" s="67"/>
      <c r="I116" s="68"/>
      <c r="J116" s="73"/>
      <c r="K116" s="68"/>
      <c r="L116" s="67"/>
      <c r="M116" s="509" t="s">
        <v>168</v>
      </c>
      <c r="N116" s="509"/>
      <c r="O116" s="509"/>
      <c r="P116" s="66"/>
    </row>
    <row r="117" spans="1:20" ht="15.75">
      <c r="C117" s="70" t="s">
        <v>154</v>
      </c>
      <c r="D117" s="71"/>
      <c r="E117" s="72"/>
      <c r="F117" s="71"/>
      <c r="G117" s="72"/>
      <c r="H117" s="73"/>
      <c r="I117" s="72"/>
      <c r="J117" s="73"/>
      <c r="K117" s="72"/>
      <c r="L117" s="71"/>
      <c r="M117" s="68"/>
      <c r="N117" s="73" t="s">
        <v>155</v>
      </c>
      <c r="O117" s="68"/>
    </row>
    <row r="118" spans="1:20" ht="15.75">
      <c r="C118" s="70" t="s">
        <v>156</v>
      </c>
      <c r="D118" s="71"/>
      <c r="E118" s="72"/>
      <c r="F118" s="71"/>
      <c r="G118" s="72"/>
      <c r="H118" s="73"/>
      <c r="I118" s="72"/>
      <c r="J118" s="73"/>
      <c r="K118" s="72"/>
      <c r="L118" s="71"/>
      <c r="M118" s="68"/>
      <c r="N118" s="73" t="s">
        <v>157</v>
      </c>
      <c r="O118" s="68"/>
    </row>
    <row r="119" spans="1:20" ht="15.75">
      <c r="C119" s="70"/>
      <c r="D119" s="71"/>
      <c r="E119" s="72"/>
      <c r="F119" s="71"/>
      <c r="G119" s="72"/>
      <c r="H119" s="73"/>
      <c r="I119" s="72"/>
      <c r="J119" s="73"/>
      <c r="K119" s="72"/>
      <c r="L119" s="71"/>
      <c r="M119" s="72"/>
      <c r="N119" s="73"/>
      <c r="O119" s="72"/>
    </row>
    <row r="120" spans="1:20" ht="15.75">
      <c r="C120" s="70"/>
      <c r="D120" s="71"/>
      <c r="E120" s="72"/>
      <c r="F120" s="71"/>
      <c r="G120" s="72"/>
      <c r="H120" s="73"/>
      <c r="I120" s="72"/>
      <c r="J120" s="73"/>
      <c r="K120" s="72"/>
      <c r="L120" s="71"/>
      <c r="M120" s="72"/>
      <c r="N120" s="73"/>
      <c r="O120" s="72"/>
    </row>
    <row r="121" spans="1:20" ht="15.75">
      <c r="C121" s="74" t="s">
        <v>158</v>
      </c>
      <c r="D121" s="71"/>
      <c r="E121" s="72"/>
      <c r="F121" s="71"/>
      <c r="G121" s="72"/>
      <c r="H121" s="73" t="s">
        <v>159</v>
      </c>
      <c r="I121" s="72"/>
      <c r="J121" s="76"/>
      <c r="K121" s="72"/>
      <c r="L121" s="71"/>
      <c r="M121" s="72"/>
      <c r="N121" s="76" t="s">
        <v>160</v>
      </c>
      <c r="O121" s="72"/>
    </row>
    <row r="122" spans="1:20" ht="15.75">
      <c r="C122" s="75" t="s">
        <v>161</v>
      </c>
      <c r="D122" s="71"/>
      <c r="E122" s="72"/>
      <c r="F122" s="71"/>
      <c r="G122" s="72"/>
      <c r="H122" s="73" t="s">
        <v>162</v>
      </c>
      <c r="I122" s="72"/>
      <c r="J122" s="75"/>
      <c r="K122" s="72"/>
      <c r="L122" s="71"/>
      <c r="M122" s="72"/>
      <c r="N122" s="75" t="s">
        <v>163</v>
      </c>
      <c r="O122" s="72"/>
    </row>
    <row r="123" spans="1:20" ht="15.75">
      <c r="C123" s="72"/>
      <c r="D123" s="71"/>
      <c r="E123" s="72"/>
      <c r="F123" s="73"/>
      <c r="G123" s="72"/>
      <c r="H123" s="73"/>
      <c r="I123" s="72"/>
      <c r="J123" s="71"/>
      <c r="K123" s="72"/>
      <c r="L123" s="71"/>
      <c r="M123" s="72"/>
      <c r="N123" s="75"/>
      <c r="O123" s="72"/>
    </row>
    <row r="124" spans="1:20" ht="15.75">
      <c r="C124" s="72"/>
      <c r="D124" s="71"/>
      <c r="E124" s="72"/>
      <c r="F124" s="73"/>
      <c r="G124" s="72"/>
      <c r="H124" s="73"/>
      <c r="I124" s="72"/>
      <c r="J124" s="71"/>
      <c r="K124" s="72"/>
      <c r="L124" s="71"/>
      <c r="M124" s="72"/>
      <c r="N124" s="75"/>
      <c r="O124" s="72"/>
    </row>
    <row r="125" spans="1:20" ht="15.75">
      <c r="C125" s="72"/>
      <c r="D125" s="71"/>
      <c r="E125" s="72"/>
      <c r="F125" s="73"/>
      <c r="G125" s="72"/>
      <c r="H125" s="76" t="s">
        <v>164</v>
      </c>
      <c r="I125" s="72"/>
      <c r="J125" s="71"/>
      <c r="K125" s="72"/>
      <c r="L125" s="71"/>
      <c r="N125" s="72"/>
      <c r="O125" s="71"/>
    </row>
    <row r="126" spans="1:20" ht="15.75">
      <c r="C126" s="72"/>
      <c r="D126" s="71"/>
      <c r="E126" s="72"/>
      <c r="F126" s="76"/>
      <c r="G126" s="72"/>
      <c r="H126" s="73" t="s">
        <v>165</v>
      </c>
      <c r="I126" s="72"/>
      <c r="J126" s="71"/>
      <c r="K126" s="72"/>
      <c r="L126" s="71"/>
      <c r="N126" s="72"/>
      <c r="O126" s="71"/>
    </row>
    <row r="127" spans="1:20" ht="15.75">
      <c r="C127" s="72"/>
      <c r="D127" s="71"/>
      <c r="E127" s="72"/>
      <c r="F127" s="73"/>
      <c r="G127" s="72"/>
      <c r="H127" s="73"/>
      <c r="I127" s="72"/>
      <c r="J127" s="71"/>
      <c r="K127" s="72"/>
      <c r="L127" s="71"/>
      <c r="N127" s="72"/>
      <c r="O127" s="71"/>
    </row>
    <row r="128" spans="1:20" ht="15.75">
      <c r="H128" s="76"/>
    </row>
    <row r="129" spans="8:8" ht="15.75">
      <c r="H129" s="73"/>
    </row>
  </sheetData>
  <autoFilter ref="A9:P118" xr:uid="{00000000-0001-0000-0100-000000000000}"/>
  <mergeCells count="26">
    <mergeCell ref="M7:M8"/>
    <mergeCell ref="N7:N8"/>
    <mergeCell ref="O7:O8"/>
    <mergeCell ref="P5:P8"/>
    <mergeCell ref="C5:D6"/>
    <mergeCell ref="E5:F6"/>
    <mergeCell ref="G5:H6"/>
    <mergeCell ref="I5:J6"/>
    <mergeCell ref="K5:M6"/>
    <mergeCell ref="N5:O6"/>
    <mergeCell ref="A1:P1"/>
    <mergeCell ref="A2:P2"/>
    <mergeCell ref="A3:P3"/>
    <mergeCell ref="M116:O116"/>
    <mergeCell ref="A5:A8"/>
    <mergeCell ref="B5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</mergeCells>
  <printOptions horizontalCentered="1"/>
  <pageMargins left="0.5" right="0.5" top="0.5" bottom="0.5" header="0.31496062992126" footer="0.31496062992126"/>
  <pageSetup paperSize="17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6A53-032A-4215-BD0F-D80880F258C2}">
  <sheetPr filterMode="1">
    <tabColor rgb="FFFFFF00"/>
  </sheetPr>
  <dimension ref="A1:R3957"/>
  <sheetViews>
    <sheetView view="pageBreakPreview" topLeftCell="A3651" zoomScale="85" zoomScaleNormal="124" zoomScaleSheetLayoutView="85" workbookViewId="0">
      <selection activeCell="B623" sqref="B623:E623"/>
    </sheetView>
  </sheetViews>
  <sheetFormatPr defaultColWidth="9.140625" defaultRowHeight="15"/>
  <cols>
    <col min="1" max="1" width="9.140625" style="250"/>
    <col min="2" max="2" width="13.5703125" style="253" customWidth="1"/>
    <col min="3" max="3" width="18.7109375" style="253" customWidth="1"/>
    <col min="4" max="4" width="11" style="253" customWidth="1"/>
    <col min="5" max="5" width="17.7109375" style="253" customWidth="1"/>
    <col min="6" max="6" width="18" style="253" customWidth="1"/>
    <col min="7" max="7" width="19.28515625" style="278" customWidth="1"/>
    <col min="9" max="9" width="4.42578125" customWidth="1"/>
  </cols>
  <sheetData>
    <row r="1" spans="1:14">
      <c r="B1" s="502" t="s">
        <v>0</v>
      </c>
      <c r="C1" s="502"/>
      <c r="D1" s="502"/>
      <c r="E1" s="502"/>
      <c r="F1" s="502"/>
      <c r="G1" s="502"/>
    </row>
    <row r="2" spans="1:14">
      <c r="B2" s="470"/>
      <c r="C2" s="470"/>
      <c r="D2" s="470"/>
      <c r="E2" s="470"/>
      <c r="F2" s="470"/>
      <c r="G2" s="470"/>
    </row>
    <row r="3" spans="1:14" hidden="1">
      <c r="A3" s="251">
        <v>1</v>
      </c>
      <c r="B3" s="252" t="s">
        <v>1</v>
      </c>
      <c r="C3" s="253" t="s">
        <v>2</v>
      </c>
      <c r="G3" s="253"/>
      <c r="N3" t="s">
        <v>524</v>
      </c>
    </row>
    <row r="4" spans="1:14" hidden="1">
      <c r="A4" s="251"/>
      <c r="B4" s="252" t="s">
        <v>3</v>
      </c>
      <c r="C4" s="253" t="s">
        <v>4</v>
      </c>
      <c r="G4" s="253"/>
      <c r="N4" t="str">
        <f t="shared" ref="N4:N51" si="0">N3</f>
        <v>ATK</v>
      </c>
    </row>
    <row r="5" spans="1:14" hidden="1">
      <c r="A5" s="251"/>
      <c r="G5" s="253"/>
      <c r="N5" t="str">
        <f t="shared" si="0"/>
        <v>ATK</v>
      </c>
    </row>
    <row r="6" spans="1:14" s="65" customFormat="1" hidden="1">
      <c r="A6" s="251"/>
      <c r="B6" s="499" t="s">
        <v>5</v>
      </c>
      <c r="C6" s="487" t="s">
        <v>6</v>
      </c>
      <c r="D6" s="499" t="s">
        <v>7</v>
      </c>
      <c r="E6" s="499"/>
      <c r="F6" s="499"/>
      <c r="G6" s="492" t="s">
        <v>8</v>
      </c>
      <c r="N6" t="str">
        <f t="shared" si="0"/>
        <v>ATK</v>
      </c>
    </row>
    <row r="7" spans="1:14" s="65" customFormat="1" hidden="1">
      <c r="A7" s="251"/>
      <c r="B7" s="499"/>
      <c r="C7" s="488"/>
      <c r="D7" s="254" t="s">
        <v>9</v>
      </c>
      <c r="E7" s="254" t="s">
        <v>10</v>
      </c>
      <c r="F7" s="254" t="s">
        <v>11</v>
      </c>
      <c r="G7" s="492"/>
      <c r="N7" t="str">
        <f t="shared" si="0"/>
        <v>ATK</v>
      </c>
    </row>
    <row r="8" spans="1:14" s="65" customFormat="1" hidden="1">
      <c r="A8" s="251"/>
      <c r="B8" s="256">
        <v>46024</v>
      </c>
      <c r="C8" s="293">
        <v>27750</v>
      </c>
      <c r="D8" s="258">
        <v>2</v>
      </c>
      <c r="E8" s="258"/>
      <c r="F8" s="258">
        <f>D8-E8</f>
        <v>2</v>
      </c>
      <c r="G8" s="257">
        <f t="shared" ref="G8:G25" si="1">C8*D8</f>
        <v>55500</v>
      </c>
      <c r="N8" t="str">
        <f t="shared" si="0"/>
        <v>ATK</v>
      </c>
    </row>
    <row r="9" spans="1:14" s="65" customFormat="1" hidden="1">
      <c r="A9" s="251"/>
      <c r="B9" s="407"/>
      <c r="C9" s="293"/>
      <c r="D9" s="258"/>
      <c r="E9" s="258"/>
      <c r="F9" s="258"/>
      <c r="G9" s="257">
        <f t="shared" si="1"/>
        <v>0</v>
      </c>
      <c r="N9" t="str">
        <f t="shared" si="0"/>
        <v>ATK</v>
      </c>
    </row>
    <row r="10" spans="1:14" s="65" customFormat="1" hidden="1">
      <c r="A10" s="251"/>
      <c r="B10" s="407"/>
      <c r="C10" s="293"/>
      <c r="D10" s="258"/>
      <c r="E10" s="258"/>
      <c r="F10" s="258"/>
      <c r="G10" s="257">
        <f t="shared" si="1"/>
        <v>0</v>
      </c>
      <c r="N10" t="str">
        <f t="shared" si="0"/>
        <v>ATK</v>
      </c>
    </row>
    <row r="11" spans="1:14" s="65" customFormat="1" hidden="1">
      <c r="A11" s="251"/>
      <c r="B11" s="267"/>
      <c r="C11" s="293"/>
      <c r="D11" s="258"/>
      <c r="E11" s="258"/>
      <c r="F11" s="258"/>
      <c r="G11" s="257">
        <f t="shared" si="1"/>
        <v>0</v>
      </c>
      <c r="N11" t="str">
        <f t="shared" si="0"/>
        <v>ATK</v>
      </c>
    </row>
    <row r="12" spans="1:14" hidden="1">
      <c r="A12" s="251"/>
      <c r="B12" s="267"/>
      <c r="C12" s="293"/>
      <c r="D12" s="258"/>
      <c r="E12" s="261"/>
      <c r="F12" s="258"/>
      <c r="G12" s="257">
        <f t="shared" si="1"/>
        <v>0</v>
      </c>
      <c r="N12" t="str">
        <f t="shared" si="0"/>
        <v>ATK</v>
      </c>
    </row>
    <row r="13" spans="1:14" hidden="1">
      <c r="A13" s="251"/>
      <c r="B13" s="267"/>
      <c r="C13" s="293"/>
      <c r="D13" s="258"/>
      <c r="E13" s="273"/>
      <c r="F13" s="258"/>
      <c r="G13" s="257">
        <f t="shared" si="1"/>
        <v>0</v>
      </c>
      <c r="N13" t="str">
        <f t="shared" si="0"/>
        <v>ATK</v>
      </c>
    </row>
    <row r="14" spans="1:14" hidden="1">
      <c r="A14" s="251"/>
      <c r="B14" s="267"/>
      <c r="C14" s="257"/>
      <c r="D14" s="266"/>
      <c r="E14" s="258"/>
      <c r="F14" s="258"/>
      <c r="G14" s="257">
        <f t="shared" si="1"/>
        <v>0</v>
      </c>
      <c r="N14" t="str">
        <f t="shared" si="0"/>
        <v>ATK</v>
      </c>
    </row>
    <row r="15" spans="1:14" hidden="1">
      <c r="A15" s="251"/>
      <c r="B15" s="267"/>
      <c r="C15" s="81"/>
      <c r="D15" s="266"/>
      <c r="E15" s="258"/>
      <c r="F15" s="258"/>
      <c r="G15" s="257">
        <f t="shared" si="1"/>
        <v>0</v>
      </c>
      <c r="N15" t="str">
        <f t="shared" si="0"/>
        <v>ATK</v>
      </c>
    </row>
    <row r="16" spans="1:14" hidden="1">
      <c r="A16" s="251"/>
      <c r="B16" s="267"/>
      <c r="C16" s="293"/>
      <c r="D16" s="258"/>
      <c r="E16" s="273"/>
      <c r="F16" s="258"/>
      <c r="G16" s="257">
        <f t="shared" si="1"/>
        <v>0</v>
      </c>
      <c r="N16" t="str">
        <f t="shared" si="0"/>
        <v>ATK</v>
      </c>
    </row>
    <row r="17" spans="1:14" hidden="1">
      <c r="A17" s="251"/>
      <c r="B17" s="267"/>
      <c r="C17" s="81"/>
      <c r="D17" s="266"/>
      <c r="E17" s="268"/>
      <c r="F17" s="258"/>
      <c r="G17" s="257">
        <f t="shared" si="1"/>
        <v>0</v>
      </c>
      <c r="N17" t="str">
        <f t="shared" si="0"/>
        <v>ATK</v>
      </c>
    </row>
    <row r="18" spans="1:14" hidden="1">
      <c r="A18" s="251"/>
      <c r="B18" s="256"/>
      <c r="C18" s="81"/>
      <c r="D18" s="266"/>
      <c r="E18" s="268"/>
      <c r="F18" s="258"/>
      <c r="G18" s="257">
        <f t="shared" si="1"/>
        <v>0</v>
      </c>
      <c r="N18" t="str">
        <f t="shared" si="0"/>
        <v>ATK</v>
      </c>
    </row>
    <row r="19" spans="1:14" hidden="1">
      <c r="A19" s="251"/>
      <c r="B19" s="256"/>
      <c r="C19" s="269"/>
      <c r="D19" s="264"/>
      <c r="E19" s="261"/>
      <c r="F19" s="258"/>
      <c r="G19" s="257">
        <f t="shared" si="1"/>
        <v>0</v>
      </c>
      <c r="N19" t="str">
        <f t="shared" si="0"/>
        <v>ATK</v>
      </c>
    </row>
    <row r="20" spans="1:14" hidden="1">
      <c r="A20" s="251"/>
      <c r="B20" s="256"/>
      <c r="C20" s="81"/>
      <c r="D20" s="264"/>
      <c r="E20" s="261"/>
      <c r="F20" s="258"/>
      <c r="G20" s="257">
        <f>C20*D20</f>
        <v>0</v>
      </c>
      <c r="N20" t="str">
        <f t="shared" si="0"/>
        <v>ATK</v>
      </c>
    </row>
    <row r="21" spans="1:14" hidden="1">
      <c r="A21" s="251"/>
      <c r="B21" s="256"/>
      <c r="C21" s="257"/>
      <c r="D21" s="264"/>
      <c r="E21" s="261"/>
      <c r="F21" s="258"/>
      <c r="G21" s="257">
        <f t="shared" si="1"/>
        <v>0</v>
      </c>
      <c r="N21" t="str">
        <f t="shared" si="0"/>
        <v>ATK</v>
      </c>
    </row>
    <row r="22" spans="1:14" hidden="1">
      <c r="A22" s="251"/>
      <c r="B22" s="256"/>
      <c r="C22" s="81"/>
      <c r="D22" s="261"/>
      <c r="E22" s="261"/>
      <c r="F22" s="258"/>
      <c r="G22" s="257">
        <f t="shared" si="1"/>
        <v>0</v>
      </c>
      <c r="N22" t="str">
        <f t="shared" si="0"/>
        <v>ATK</v>
      </c>
    </row>
    <row r="23" spans="1:14" hidden="1">
      <c r="A23" s="251"/>
      <c r="B23" s="256"/>
      <c r="C23" s="257"/>
      <c r="D23" s="266"/>
      <c r="E23" s="268"/>
      <c r="F23" s="258"/>
      <c r="G23" s="257">
        <f t="shared" si="1"/>
        <v>0</v>
      </c>
      <c r="N23" t="str">
        <f t="shared" si="0"/>
        <v>ATK</v>
      </c>
    </row>
    <row r="24" spans="1:14" hidden="1">
      <c r="A24" s="251"/>
      <c r="B24" s="256"/>
      <c r="C24" s="81"/>
      <c r="D24" s="266"/>
      <c r="E24" s="268"/>
      <c r="F24" s="258"/>
      <c r="G24" s="257">
        <f t="shared" si="1"/>
        <v>0</v>
      </c>
      <c r="N24" t="str">
        <f t="shared" si="0"/>
        <v>ATK</v>
      </c>
    </row>
    <row r="25" spans="1:14" hidden="1">
      <c r="A25" s="251"/>
      <c r="B25" s="256"/>
      <c r="C25" s="81"/>
      <c r="D25" s="266"/>
      <c r="E25" s="268"/>
      <c r="F25" s="258"/>
      <c r="G25" s="257">
        <f t="shared" si="1"/>
        <v>0</v>
      </c>
      <c r="N25" t="str">
        <f t="shared" si="0"/>
        <v>ATK</v>
      </c>
    </row>
    <row r="26" spans="1:14" ht="15.75" hidden="1">
      <c r="A26" s="251"/>
      <c r="B26" s="270"/>
      <c r="C26" s="257"/>
      <c r="D26" s="271"/>
      <c r="E26" s="258"/>
      <c r="F26" s="258"/>
      <c r="G26" s="257"/>
      <c r="N26" t="str">
        <f t="shared" si="0"/>
        <v>ATK</v>
      </c>
    </row>
    <row r="27" spans="1:14" hidden="1">
      <c r="A27" s="251"/>
      <c r="B27" s="256"/>
      <c r="C27" s="81"/>
      <c r="D27" s="266"/>
      <c r="E27" s="268"/>
      <c r="F27" s="258"/>
      <c r="G27" s="272"/>
      <c r="N27" t="str">
        <f t="shared" si="0"/>
        <v>ATK</v>
      </c>
    </row>
    <row r="28" spans="1:14" hidden="1">
      <c r="A28" s="251"/>
      <c r="B28" s="256"/>
      <c r="C28" s="83"/>
      <c r="D28" s="266"/>
      <c r="E28" s="268"/>
      <c r="F28" s="258"/>
      <c r="G28" s="272"/>
      <c r="N28" t="str">
        <f t="shared" si="0"/>
        <v>ATK</v>
      </c>
    </row>
    <row r="29" spans="1:14" hidden="1">
      <c r="A29" s="251"/>
      <c r="B29" s="256"/>
      <c r="C29" s="83"/>
      <c r="D29" s="266"/>
      <c r="E29" s="273"/>
      <c r="F29" s="258"/>
      <c r="G29" s="272"/>
      <c r="N29" t="str">
        <f t="shared" si="0"/>
        <v>ATK</v>
      </c>
    </row>
    <row r="30" spans="1:14" hidden="1">
      <c r="A30" s="251"/>
      <c r="B30" s="256"/>
      <c r="C30" s="83"/>
      <c r="D30" s="266"/>
      <c r="E30" s="273"/>
      <c r="F30" s="258"/>
      <c r="G30" s="272"/>
      <c r="N30" t="str">
        <f t="shared" si="0"/>
        <v>ATK</v>
      </c>
    </row>
    <row r="31" spans="1:14" hidden="1">
      <c r="A31" s="251"/>
      <c r="B31" s="256"/>
      <c r="C31" s="83"/>
      <c r="D31" s="266"/>
      <c r="E31" s="273"/>
      <c r="F31" s="258"/>
      <c r="G31" s="272"/>
      <c r="N31" t="str">
        <f t="shared" si="0"/>
        <v>ATK</v>
      </c>
    </row>
    <row r="32" spans="1:14" hidden="1">
      <c r="A32" s="251"/>
      <c r="B32" s="256"/>
      <c r="C32" s="257"/>
      <c r="D32" s="271"/>
      <c r="E32" s="258"/>
      <c r="F32" s="258"/>
      <c r="G32" s="257"/>
      <c r="H32" s="84">
        <v>0</v>
      </c>
      <c r="I32" s="89" t="s">
        <v>12</v>
      </c>
      <c r="N32" t="str">
        <f t="shared" si="0"/>
        <v>ATK</v>
      </c>
    </row>
    <row r="33" spans="1:14" hidden="1">
      <c r="A33" s="251"/>
      <c r="B33" s="256"/>
      <c r="C33" s="81"/>
      <c r="D33" s="274"/>
      <c r="E33" s="273"/>
      <c r="F33" s="258"/>
      <c r="G33" s="257"/>
      <c r="H33" s="85">
        <v>0</v>
      </c>
      <c r="I33" s="89" t="s">
        <v>13</v>
      </c>
      <c r="N33" t="str">
        <f t="shared" si="0"/>
        <v>ATK</v>
      </c>
    </row>
    <row r="34" spans="1:14" hidden="1">
      <c r="A34" s="251"/>
      <c r="B34" s="256"/>
      <c r="C34" s="81"/>
      <c r="D34" s="274"/>
      <c r="E34" s="258"/>
      <c r="F34" s="258"/>
      <c r="G34" s="257"/>
      <c r="H34" s="86">
        <v>0</v>
      </c>
      <c r="I34" s="89" t="s">
        <v>14</v>
      </c>
      <c r="N34" t="str">
        <f t="shared" si="0"/>
        <v>ATK</v>
      </c>
    </row>
    <row r="35" spans="1:14" hidden="1">
      <c r="A35" s="251"/>
      <c r="B35" s="275"/>
      <c r="C35" s="83"/>
      <c r="D35" s="274"/>
      <c r="E35" s="274"/>
      <c r="F35" s="258"/>
      <c r="G35" s="257"/>
      <c r="H35" s="87">
        <v>1</v>
      </c>
      <c r="I35" s="89" t="s">
        <v>15</v>
      </c>
      <c r="N35" t="str">
        <f t="shared" si="0"/>
        <v>ATK</v>
      </c>
    </row>
    <row r="36" spans="1:14" hidden="1">
      <c r="A36" s="251"/>
      <c r="B36" s="493" t="s">
        <v>16</v>
      </c>
      <c r="C36" s="494"/>
      <c r="D36" s="276">
        <f>SUM(D8:D35)</f>
        <v>2</v>
      </c>
      <c r="E36" s="276">
        <f>SUM(E8:E35)</f>
        <v>0</v>
      </c>
      <c r="F36" s="276">
        <f t="shared" ref="F36" si="2">D36-E36</f>
        <v>2</v>
      </c>
      <c r="G36" s="277">
        <f>SUM(G8:G31)</f>
        <v>55500</v>
      </c>
      <c r="H36" s="88">
        <v>0</v>
      </c>
      <c r="I36" s="89" t="s">
        <v>17</v>
      </c>
      <c r="N36" t="str">
        <f t="shared" si="0"/>
        <v>ATK</v>
      </c>
    </row>
    <row r="37" spans="1:14" hidden="1">
      <c r="A37" s="251"/>
      <c r="N37" t="str">
        <f t="shared" si="0"/>
        <v>ATK</v>
      </c>
    </row>
    <row r="38" spans="1:14" hidden="1">
      <c r="A38" s="251"/>
      <c r="B38" s="493" t="s">
        <v>18</v>
      </c>
      <c r="C38" s="495"/>
      <c r="D38" s="495"/>
      <c r="E38" s="494"/>
      <c r="F38" s="276" t="s">
        <v>19</v>
      </c>
      <c r="G38" s="279" t="s">
        <v>20</v>
      </c>
      <c r="N38" t="str">
        <f t="shared" si="0"/>
        <v>ATK</v>
      </c>
    </row>
    <row r="39" spans="1:14" hidden="1">
      <c r="A39" s="251"/>
      <c r="B39" s="496" t="s">
        <v>517</v>
      </c>
      <c r="C39" s="497"/>
      <c r="D39" s="497"/>
      <c r="E39" s="498"/>
      <c r="F39" s="276">
        <f>D8</f>
        <v>2</v>
      </c>
      <c r="G39" s="277">
        <f>G8</f>
        <v>55500</v>
      </c>
      <c r="N39" t="str">
        <f t="shared" si="0"/>
        <v>ATK</v>
      </c>
    </row>
    <row r="40" spans="1:14" hidden="1">
      <c r="A40" s="251"/>
      <c r="B40" s="496" t="s">
        <v>518</v>
      </c>
      <c r="C40" s="497"/>
      <c r="D40" s="497"/>
      <c r="E40" s="498"/>
      <c r="F40" s="276">
        <f>D36-F39</f>
        <v>0</v>
      </c>
      <c r="G40" s="277">
        <f>G36-G39</f>
        <v>0</v>
      </c>
      <c r="N40" t="str">
        <f t="shared" si="0"/>
        <v>ATK</v>
      </c>
    </row>
    <row r="41" spans="1:14" hidden="1">
      <c r="A41" s="251"/>
      <c r="B41" s="496" t="s">
        <v>522</v>
      </c>
      <c r="C41" s="497"/>
      <c r="D41" s="497"/>
      <c r="E41" s="498"/>
      <c r="F41" s="280">
        <f>SUM(B44:B47)</f>
        <v>2</v>
      </c>
      <c r="G41" s="281">
        <f>SUM(D44:E47)</f>
        <v>55500</v>
      </c>
      <c r="N41" t="str">
        <f t="shared" si="0"/>
        <v>ATK</v>
      </c>
    </row>
    <row r="42" spans="1:14" hidden="1">
      <c r="A42" s="251"/>
      <c r="B42" s="282" t="s">
        <v>465</v>
      </c>
      <c r="C42" s="283"/>
      <c r="D42" s="283"/>
      <c r="E42" s="284"/>
      <c r="F42" s="285"/>
      <c r="G42" s="286"/>
      <c r="N42" t="str">
        <f t="shared" si="0"/>
        <v>ATK</v>
      </c>
    </row>
    <row r="43" spans="1:14" ht="30" hidden="1">
      <c r="A43" s="251"/>
      <c r="B43" s="255" t="s">
        <v>22</v>
      </c>
      <c r="C43" s="254" t="s">
        <v>23</v>
      </c>
      <c r="D43" s="499" t="s">
        <v>20</v>
      </c>
      <c r="E43" s="499"/>
      <c r="F43" s="287"/>
      <c r="G43" s="288"/>
      <c r="H43" s="66"/>
      <c r="N43" t="str">
        <f t="shared" si="0"/>
        <v>ATK</v>
      </c>
    </row>
    <row r="44" spans="1:14" hidden="1">
      <c r="A44" s="251"/>
      <c r="B44" s="268">
        <f>F36</f>
        <v>2</v>
      </c>
      <c r="C44" s="293">
        <v>27750</v>
      </c>
      <c r="D44" s="500">
        <f>B44*C44</f>
        <v>55500</v>
      </c>
      <c r="E44" s="500"/>
      <c r="F44" s="285"/>
      <c r="G44" s="286"/>
      <c r="N44" t="str">
        <f t="shared" si="0"/>
        <v>ATK</v>
      </c>
    </row>
    <row r="45" spans="1:14" hidden="1">
      <c r="A45" s="251"/>
      <c r="B45" s="268"/>
      <c r="C45" s="81"/>
      <c r="D45" s="500"/>
      <c r="E45" s="500"/>
      <c r="F45" s="285"/>
      <c r="G45" s="286"/>
      <c r="N45" t="str">
        <f t="shared" si="0"/>
        <v>ATK</v>
      </c>
    </row>
    <row r="46" spans="1:14" hidden="1">
      <c r="A46" s="251"/>
      <c r="B46" s="268"/>
      <c r="C46" s="269"/>
      <c r="D46" s="500"/>
      <c r="E46" s="500"/>
      <c r="F46" s="285"/>
      <c r="G46" s="286"/>
      <c r="N46" t="str">
        <f t="shared" si="0"/>
        <v>ATK</v>
      </c>
    </row>
    <row r="47" spans="1:14" hidden="1">
      <c r="A47" s="251"/>
      <c r="B47" s="268"/>
      <c r="C47" s="289"/>
      <c r="D47" s="500"/>
      <c r="E47" s="500"/>
      <c r="F47" s="285"/>
      <c r="G47" s="286"/>
      <c r="N47" t="str">
        <f t="shared" si="0"/>
        <v>ATK</v>
      </c>
    </row>
    <row r="48" spans="1:14" hidden="1">
      <c r="A48" s="251"/>
      <c r="B48" s="501" t="s">
        <v>24</v>
      </c>
      <c r="C48" s="501"/>
      <c r="D48" s="501"/>
      <c r="E48" s="501"/>
      <c r="F48" s="276">
        <f>F39+F40-F41</f>
        <v>0</v>
      </c>
      <c r="G48" s="277">
        <f>G39+G40-G41</f>
        <v>0</v>
      </c>
      <c r="N48" t="str">
        <f t="shared" si="0"/>
        <v>ATK</v>
      </c>
    </row>
    <row r="49" spans="1:14" hidden="1">
      <c r="N49" t="str">
        <f t="shared" si="0"/>
        <v>ATK</v>
      </c>
    </row>
    <row r="50" spans="1:14" hidden="1">
      <c r="B50" s="502" t="s">
        <v>0</v>
      </c>
      <c r="C50" s="502"/>
      <c r="D50" s="502"/>
      <c r="E50" s="502"/>
      <c r="F50" s="502"/>
      <c r="G50" s="502"/>
      <c r="N50" t="str">
        <f t="shared" si="0"/>
        <v>ATK</v>
      </c>
    </row>
    <row r="51" spans="1:14" hidden="1">
      <c r="N51" t="str">
        <f t="shared" si="0"/>
        <v>ATK</v>
      </c>
    </row>
    <row r="52" spans="1:14" hidden="1">
      <c r="A52" s="250">
        <v>2</v>
      </c>
      <c r="B52" s="252" t="s">
        <v>1</v>
      </c>
      <c r="C52" s="253" t="str">
        <f>'Rekap Master'!B11</f>
        <v>Amplop putih 104</v>
      </c>
      <c r="G52" s="253"/>
      <c r="N52" t="s">
        <v>524</v>
      </c>
    </row>
    <row r="53" spans="1:14" hidden="1">
      <c r="A53" s="253"/>
      <c r="B53" s="252" t="s">
        <v>3</v>
      </c>
      <c r="C53" s="253" t="s">
        <v>4</v>
      </c>
      <c r="G53" s="253"/>
      <c r="N53" t="str">
        <f t="shared" ref="N53:N95" si="3">N52</f>
        <v>ATK</v>
      </c>
    </row>
    <row r="54" spans="1:14" hidden="1">
      <c r="A54" s="253"/>
      <c r="G54" s="253"/>
      <c r="N54" t="str">
        <f t="shared" si="3"/>
        <v>ATK</v>
      </c>
    </row>
    <row r="55" spans="1:14" ht="15" hidden="1" customHeight="1">
      <c r="A55" s="253"/>
      <c r="B55" s="499" t="s">
        <v>5</v>
      </c>
      <c r="C55" s="487" t="s">
        <v>6</v>
      </c>
      <c r="D55" s="499" t="s">
        <v>7</v>
      </c>
      <c r="E55" s="499"/>
      <c r="F55" s="499"/>
      <c r="G55" s="492" t="s">
        <v>8</v>
      </c>
      <c r="N55" t="str">
        <f t="shared" si="3"/>
        <v>ATK</v>
      </c>
    </row>
    <row r="56" spans="1:14" hidden="1">
      <c r="A56" s="253"/>
      <c r="B56" s="499"/>
      <c r="C56" s="488"/>
      <c r="D56" s="254" t="s">
        <v>9</v>
      </c>
      <c r="E56" s="254" t="s">
        <v>10</v>
      </c>
      <c r="F56" s="254" t="s">
        <v>11</v>
      </c>
      <c r="G56" s="492"/>
      <c r="N56" t="str">
        <f t="shared" si="3"/>
        <v>ATK</v>
      </c>
    </row>
    <row r="57" spans="1:14" ht="15" hidden="1" customHeight="1">
      <c r="A57" s="253"/>
      <c r="B57" s="290">
        <f>B8</f>
        <v>46024</v>
      </c>
      <c r="C57" s="257">
        <v>21800</v>
      </c>
      <c r="D57" s="258">
        <v>9</v>
      </c>
      <c r="E57" s="258">
        <v>0</v>
      </c>
      <c r="F57" s="258">
        <f>D57-E57</f>
        <v>9</v>
      </c>
      <c r="G57" s="257">
        <f>C57*D57</f>
        <v>196200</v>
      </c>
      <c r="N57" t="str">
        <f t="shared" si="3"/>
        <v>ATK</v>
      </c>
    </row>
    <row r="58" spans="1:14" ht="15" hidden="1" customHeight="1">
      <c r="A58" s="253"/>
      <c r="B58" s="267"/>
      <c r="C58" s="293"/>
      <c r="D58" s="258"/>
      <c r="E58" s="258"/>
      <c r="F58" s="258"/>
      <c r="G58" s="257">
        <f t="shared" ref="G58:G79" si="4">C58*D58</f>
        <v>0</v>
      </c>
      <c r="N58" t="str">
        <f t="shared" si="3"/>
        <v>ATK</v>
      </c>
    </row>
    <row r="59" spans="1:14" hidden="1">
      <c r="A59" s="253"/>
      <c r="B59" s="429"/>
      <c r="C59" s="293"/>
      <c r="D59" s="268"/>
      <c r="E59" s="258"/>
      <c r="F59" s="258"/>
      <c r="G59" s="257">
        <f t="shared" si="4"/>
        <v>0</v>
      </c>
      <c r="N59" t="str">
        <f t="shared" si="3"/>
        <v>ATK</v>
      </c>
    </row>
    <row r="60" spans="1:14" hidden="1">
      <c r="A60" s="253"/>
      <c r="B60" s="267"/>
      <c r="C60" s="293"/>
      <c r="D60" s="268"/>
      <c r="E60" s="258"/>
      <c r="F60" s="258"/>
      <c r="G60" s="257">
        <f t="shared" si="4"/>
        <v>0</v>
      </c>
      <c r="N60" t="str">
        <f t="shared" si="3"/>
        <v>ATK</v>
      </c>
    </row>
    <row r="61" spans="1:14" hidden="1">
      <c r="A61" s="253"/>
      <c r="B61" s="267"/>
      <c r="C61" s="293"/>
      <c r="D61" s="258"/>
      <c r="E61" s="273"/>
      <c r="F61" s="258"/>
      <c r="G61" s="257">
        <f t="shared" si="4"/>
        <v>0</v>
      </c>
      <c r="N61" t="str">
        <f t="shared" si="3"/>
        <v>ATK</v>
      </c>
    </row>
    <row r="62" spans="1:14" hidden="1">
      <c r="A62" s="253"/>
      <c r="B62" s="267"/>
      <c r="C62" s="293"/>
      <c r="D62" s="258"/>
      <c r="E62" s="273"/>
      <c r="F62" s="258"/>
      <c r="G62" s="257">
        <f t="shared" si="4"/>
        <v>0</v>
      </c>
      <c r="N62" t="str">
        <f t="shared" si="3"/>
        <v>ATK</v>
      </c>
    </row>
    <row r="63" spans="1:14" hidden="1">
      <c r="A63" s="253"/>
      <c r="B63" s="267"/>
      <c r="C63" s="257"/>
      <c r="D63" s="266"/>
      <c r="E63" s="273"/>
      <c r="F63" s="258"/>
      <c r="G63" s="257">
        <f t="shared" si="4"/>
        <v>0</v>
      </c>
      <c r="N63" t="str">
        <f t="shared" si="3"/>
        <v>ATK</v>
      </c>
    </row>
    <row r="64" spans="1:14" hidden="1">
      <c r="A64" s="253"/>
      <c r="B64" s="267"/>
      <c r="C64" s="293"/>
      <c r="D64" s="258"/>
      <c r="E64" s="273"/>
      <c r="F64" s="258"/>
      <c r="G64" s="257">
        <f t="shared" si="4"/>
        <v>0</v>
      </c>
      <c r="N64" t="str">
        <f t="shared" si="3"/>
        <v>ATK</v>
      </c>
    </row>
    <row r="65" spans="1:14" hidden="1">
      <c r="A65" s="253"/>
      <c r="B65" s="256"/>
      <c r="C65" s="22"/>
      <c r="D65" s="258"/>
      <c r="E65" s="258"/>
      <c r="F65" s="258"/>
      <c r="G65" s="257">
        <f t="shared" si="4"/>
        <v>0</v>
      </c>
      <c r="N65" t="str">
        <f t="shared" si="3"/>
        <v>ATK</v>
      </c>
    </row>
    <row r="66" spans="1:14" hidden="1">
      <c r="A66" s="253"/>
      <c r="B66" s="256"/>
      <c r="C66" s="263"/>
      <c r="D66" s="264"/>
      <c r="E66" s="261"/>
      <c r="F66" s="258"/>
      <c r="G66" s="257">
        <f t="shared" si="4"/>
        <v>0</v>
      </c>
      <c r="N66" t="str">
        <f t="shared" si="3"/>
        <v>ATK</v>
      </c>
    </row>
    <row r="67" spans="1:14" hidden="1">
      <c r="A67" s="253"/>
      <c r="B67" s="256"/>
      <c r="C67" s="257"/>
      <c r="D67" s="266"/>
      <c r="E67" s="261"/>
      <c r="F67" s="258"/>
      <c r="G67" s="257">
        <f t="shared" si="4"/>
        <v>0</v>
      </c>
      <c r="N67" t="str">
        <f t="shared" si="3"/>
        <v>ATK</v>
      </c>
    </row>
    <row r="68" spans="1:14" hidden="1">
      <c r="A68" s="253"/>
      <c r="B68" s="256"/>
      <c r="C68" s="257"/>
      <c r="D68" s="266"/>
      <c r="E68" s="273"/>
      <c r="F68" s="258"/>
      <c r="G68" s="272">
        <f t="shared" si="4"/>
        <v>0</v>
      </c>
      <c r="N68" t="str">
        <f t="shared" si="3"/>
        <v>ATK</v>
      </c>
    </row>
    <row r="69" spans="1:14" ht="15.75" hidden="1">
      <c r="A69" s="253"/>
      <c r="B69" s="290"/>
      <c r="C69" s="257"/>
      <c r="D69" s="266"/>
      <c r="E69" s="273"/>
      <c r="F69" s="258"/>
      <c r="G69" s="272"/>
      <c r="N69" t="str">
        <f t="shared" si="3"/>
        <v>ATK</v>
      </c>
    </row>
    <row r="70" spans="1:14" ht="15.75" hidden="1">
      <c r="A70" s="253"/>
      <c r="B70" s="290"/>
      <c r="C70" s="257"/>
      <c r="D70" s="266"/>
      <c r="E70" s="273"/>
      <c r="F70" s="258"/>
      <c r="G70" s="272">
        <f t="shared" si="4"/>
        <v>0</v>
      </c>
      <c r="N70" t="str">
        <f t="shared" si="3"/>
        <v>ATK</v>
      </c>
    </row>
    <row r="71" spans="1:14" hidden="1">
      <c r="A71" s="253"/>
      <c r="B71" s="256"/>
      <c r="C71" s="257"/>
      <c r="D71" s="266"/>
      <c r="E71" s="273"/>
      <c r="F71" s="258"/>
      <c r="G71" s="272">
        <f t="shared" si="4"/>
        <v>0</v>
      </c>
      <c r="N71" t="str">
        <f t="shared" si="3"/>
        <v>ATK</v>
      </c>
    </row>
    <row r="72" spans="1:14" hidden="1">
      <c r="A72" s="253"/>
      <c r="B72" s="256"/>
      <c r="C72" s="257"/>
      <c r="D72" s="266"/>
      <c r="E72" s="273"/>
      <c r="F72" s="258"/>
      <c r="G72" s="272">
        <f t="shared" si="4"/>
        <v>0</v>
      </c>
      <c r="N72" t="str">
        <f t="shared" si="3"/>
        <v>ATK</v>
      </c>
    </row>
    <row r="73" spans="1:14" hidden="1">
      <c r="A73" s="253"/>
      <c r="B73" s="256"/>
      <c r="C73" s="83"/>
      <c r="D73" s="266"/>
      <c r="E73" s="273"/>
      <c r="F73" s="258"/>
      <c r="G73" s="272">
        <f t="shared" si="4"/>
        <v>0</v>
      </c>
      <c r="N73" t="str">
        <f t="shared" si="3"/>
        <v>ATK</v>
      </c>
    </row>
    <row r="74" spans="1:14" hidden="1">
      <c r="A74" s="253"/>
      <c r="B74" s="256"/>
      <c r="C74" s="83"/>
      <c r="D74" s="266"/>
      <c r="E74" s="273"/>
      <c r="F74" s="258">
        <f t="shared" ref="F74" si="5">F73+D74-E74</f>
        <v>0</v>
      </c>
      <c r="G74" s="272">
        <f t="shared" si="4"/>
        <v>0</v>
      </c>
      <c r="N74" t="str">
        <f t="shared" si="3"/>
        <v>ATK</v>
      </c>
    </row>
    <row r="75" spans="1:14" hidden="1">
      <c r="A75" s="253"/>
      <c r="B75" s="256"/>
      <c r="C75" s="83"/>
      <c r="D75" s="266"/>
      <c r="E75" s="273"/>
      <c r="F75" s="258"/>
      <c r="G75" s="272">
        <f t="shared" si="4"/>
        <v>0</v>
      </c>
      <c r="N75" t="str">
        <f t="shared" si="3"/>
        <v>ATK</v>
      </c>
    </row>
    <row r="76" spans="1:14" hidden="1">
      <c r="A76" s="253"/>
      <c r="B76" s="256"/>
      <c r="C76" s="83"/>
      <c r="D76" s="273"/>
      <c r="E76" s="273"/>
      <c r="F76" s="258"/>
      <c r="G76" s="272">
        <f t="shared" si="4"/>
        <v>0</v>
      </c>
      <c r="H76" s="84">
        <v>0</v>
      </c>
      <c r="I76" s="89" t="s">
        <v>12</v>
      </c>
      <c r="N76" t="str">
        <f t="shared" si="3"/>
        <v>ATK</v>
      </c>
    </row>
    <row r="77" spans="1:14" hidden="1">
      <c r="A77" s="253"/>
      <c r="B77" s="256"/>
      <c r="C77" s="292"/>
      <c r="D77" s="274"/>
      <c r="E77" s="273"/>
      <c r="F77" s="258"/>
      <c r="G77" s="289">
        <f t="shared" si="4"/>
        <v>0</v>
      </c>
      <c r="H77" s="85">
        <v>0</v>
      </c>
      <c r="I77" s="89" t="s">
        <v>13</v>
      </c>
      <c r="N77" t="str">
        <f t="shared" si="3"/>
        <v>ATK</v>
      </c>
    </row>
    <row r="78" spans="1:14" hidden="1">
      <c r="A78" s="253"/>
      <c r="B78" s="256"/>
      <c r="C78" s="292"/>
      <c r="D78" s="274"/>
      <c r="E78" s="273"/>
      <c r="F78" s="258"/>
      <c r="G78" s="289">
        <f t="shared" si="4"/>
        <v>0</v>
      </c>
      <c r="H78" s="86">
        <v>0</v>
      </c>
      <c r="I78" s="89" t="s">
        <v>14</v>
      </c>
      <c r="N78" t="str">
        <f t="shared" si="3"/>
        <v>ATK</v>
      </c>
    </row>
    <row r="79" spans="1:14" hidden="1">
      <c r="A79" s="253"/>
      <c r="B79" s="275"/>
      <c r="C79" s="292"/>
      <c r="D79" s="274"/>
      <c r="E79" s="274"/>
      <c r="F79" s="268"/>
      <c r="G79" s="289">
        <f t="shared" si="4"/>
        <v>0</v>
      </c>
      <c r="H79" s="87">
        <v>0</v>
      </c>
      <c r="I79" s="89" t="s">
        <v>15</v>
      </c>
      <c r="N79" t="str">
        <f t="shared" si="3"/>
        <v>ATK</v>
      </c>
    </row>
    <row r="80" spans="1:14" hidden="1">
      <c r="A80" s="253"/>
      <c r="B80" s="493" t="s">
        <v>16</v>
      </c>
      <c r="C80" s="494"/>
      <c r="D80" s="276">
        <f>SUM(D57:D79)</f>
        <v>9</v>
      </c>
      <c r="E80" s="276">
        <f>SUM(E57:E78)</f>
        <v>0</v>
      </c>
      <c r="F80" s="276">
        <f>D80-E80</f>
        <v>9</v>
      </c>
      <c r="G80" s="277">
        <f>SUM(G57:G79)</f>
        <v>196200</v>
      </c>
      <c r="H80" s="88">
        <v>0</v>
      </c>
      <c r="I80" s="89" t="s">
        <v>17</v>
      </c>
      <c r="N80" t="str">
        <f t="shared" si="3"/>
        <v>ATK</v>
      </c>
    </row>
    <row r="81" spans="1:14" hidden="1">
      <c r="A81" s="253"/>
      <c r="N81" t="str">
        <f t="shared" si="3"/>
        <v>ATK</v>
      </c>
    </row>
    <row r="82" spans="1:14" hidden="1">
      <c r="A82" s="253"/>
      <c r="B82" s="493" t="s">
        <v>18</v>
      </c>
      <c r="C82" s="495"/>
      <c r="D82" s="495"/>
      <c r="E82" s="494"/>
      <c r="F82" s="276" t="s">
        <v>19</v>
      </c>
      <c r="G82" s="279" t="s">
        <v>20</v>
      </c>
      <c r="N82" t="str">
        <f t="shared" si="3"/>
        <v>ATK</v>
      </c>
    </row>
    <row r="83" spans="1:14" hidden="1">
      <c r="A83" s="253"/>
      <c r="B83" s="496" t="str">
        <f>B39</f>
        <v>Saldo Awal 2  Jan 2026</v>
      </c>
      <c r="C83" s="497"/>
      <c r="D83" s="497"/>
      <c r="E83" s="498"/>
      <c r="F83" s="276">
        <f>D57</f>
        <v>9</v>
      </c>
      <c r="G83" s="277">
        <f>G57</f>
        <v>196200</v>
      </c>
      <c r="N83" t="str">
        <f t="shared" si="3"/>
        <v>ATK</v>
      </c>
    </row>
    <row r="84" spans="1:14" hidden="1">
      <c r="A84" s="253"/>
      <c r="B84" s="496" t="str">
        <f>B40</f>
        <v>Nilai Penerimaan Barang Persediaan Tahun 2026</v>
      </c>
      <c r="C84" s="497"/>
      <c r="D84" s="497"/>
      <c r="E84" s="498"/>
      <c r="F84" s="276">
        <f>D80-F83</f>
        <v>0</v>
      </c>
      <c r="G84" s="277">
        <f>G80-G83</f>
        <v>0</v>
      </c>
      <c r="N84" t="str">
        <f t="shared" si="3"/>
        <v>ATK</v>
      </c>
    </row>
    <row r="85" spans="1:14" hidden="1">
      <c r="A85" s="253"/>
      <c r="B85" s="496" t="str">
        <f>B41</f>
        <v>Saldo Akhir 31 Maret 2026</v>
      </c>
      <c r="C85" s="497"/>
      <c r="D85" s="497"/>
      <c r="E85" s="498"/>
      <c r="F85" s="280">
        <f>SUM(B88:B90)</f>
        <v>9</v>
      </c>
      <c r="G85" s="281">
        <f>SUM(D88:E91)</f>
        <v>196200</v>
      </c>
      <c r="N85" t="str">
        <f t="shared" si="3"/>
        <v>ATK</v>
      </c>
    </row>
    <row r="86" spans="1:14" hidden="1">
      <c r="A86" s="253"/>
      <c r="B86" s="282" t="s">
        <v>465</v>
      </c>
      <c r="C86" s="283"/>
      <c r="D86" s="283"/>
      <c r="E86" s="284"/>
      <c r="F86" s="285"/>
      <c r="G86" s="286"/>
      <c r="N86" t="str">
        <f t="shared" si="3"/>
        <v>ATK</v>
      </c>
    </row>
    <row r="87" spans="1:14" ht="30" hidden="1">
      <c r="A87" s="253"/>
      <c r="B87" s="255" t="s">
        <v>22</v>
      </c>
      <c r="C87" s="254" t="s">
        <v>23</v>
      </c>
      <c r="D87" s="489" t="s">
        <v>20</v>
      </c>
      <c r="E87" s="491"/>
      <c r="F87" s="287"/>
      <c r="G87" s="288"/>
      <c r="N87" t="str">
        <f t="shared" si="3"/>
        <v>ATK</v>
      </c>
    </row>
    <row r="88" spans="1:14" hidden="1">
      <c r="A88" s="253"/>
      <c r="B88" s="268">
        <f>F80</f>
        <v>9</v>
      </c>
      <c r="C88" s="257">
        <v>21800</v>
      </c>
      <c r="D88" s="503">
        <f>B88*C88</f>
        <v>196200</v>
      </c>
      <c r="E88" s="504"/>
      <c r="F88" s="285"/>
      <c r="G88" s="286"/>
      <c r="N88" t="str">
        <f t="shared" si="3"/>
        <v>ATK</v>
      </c>
    </row>
    <row r="89" spans="1:14" hidden="1">
      <c r="A89" s="253"/>
      <c r="B89" s="268"/>
      <c r="C89" s="22"/>
      <c r="D89" s="503"/>
      <c r="E89" s="504"/>
      <c r="F89" s="285"/>
      <c r="G89" s="286"/>
      <c r="N89" t="str">
        <f t="shared" si="3"/>
        <v>ATK</v>
      </c>
    </row>
    <row r="90" spans="1:14" hidden="1">
      <c r="A90" s="253"/>
      <c r="B90" s="268"/>
      <c r="C90" s="293"/>
      <c r="D90" s="503"/>
      <c r="E90" s="504"/>
      <c r="F90" s="285"/>
      <c r="G90" s="286"/>
      <c r="N90" t="str">
        <f t="shared" si="3"/>
        <v>ATK</v>
      </c>
    </row>
    <row r="91" spans="1:14" hidden="1">
      <c r="A91" s="253"/>
      <c r="B91" s="268"/>
      <c r="C91" s="289"/>
      <c r="D91" s="503">
        <f t="shared" ref="D91" si="6">B91*C91</f>
        <v>0</v>
      </c>
      <c r="E91" s="504"/>
      <c r="F91" s="285"/>
      <c r="G91" s="286"/>
      <c r="N91" t="str">
        <f t="shared" si="3"/>
        <v>ATK</v>
      </c>
    </row>
    <row r="92" spans="1:14" hidden="1">
      <c r="A92" s="253"/>
      <c r="B92" s="496" t="s">
        <v>24</v>
      </c>
      <c r="C92" s="497"/>
      <c r="D92" s="497"/>
      <c r="E92" s="498"/>
      <c r="F92" s="276">
        <f>F83+F84-F85</f>
        <v>0</v>
      </c>
      <c r="G92" s="277">
        <f>G83+G84-G85</f>
        <v>0</v>
      </c>
      <c r="N92" t="str">
        <f t="shared" si="3"/>
        <v>ATK</v>
      </c>
    </row>
    <row r="93" spans="1:14" hidden="1">
      <c r="N93" t="str">
        <f t="shared" si="3"/>
        <v>ATK</v>
      </c>
    </row>
    <row r="94" spans="1:14" hidden="1">
      <c r="B94" s="502" t="s">
        <v>0</v>
      </c>
      <c r="C94" s="502"/>
      <c r="D94" s="502"/>
      <c r="E94" s="502"/>
      <c r="F94" s="502"/>
      <c r="G94" s="502"/>
      <c r="N94" t="str">
        <f t="shared" si="3"/>
        <v>ATK</v>
      </c>
    </row>
    <row r="95" spans="1:14" hidden="1">
      <c r="N95" t="str">
        <f t="shared" si="3"/>
        <v>ATK</v>
      </c>
    </row>
    <row r="96" spans="1:14" hidden="1">
      <c r="A96" s="250">
        <v>3</v>
      </c>
      <c r="B96" s="252" t="s">
        <v>1</v>
      </c>
      <c r="C96" s="253" t="str">
        <f>'Rekap Master'!B12</f>
        <v>Binderclips Joyko 260</v>
      </c>
      <c r="G96" s="253"/>
      <c r="N96" t="s">
        <v>524</v>
      </c>
    </row>
    <row r="97" spans="2:14" hidden="1">
      <c r="B97" s="252" t="s">
        <v>3</v>
      </c>
      <c r="C97" s="253" t="s">
        <v>25</v>
      </c>
      <c r="G97" s="253"/>
      <c r="N97" t="str">
        <f t="shared" ref="N97:N160" si="7">N96</f>
        <v>ATK</v>
      </c>
    </row>
    <row r="98" spans="2:14" hidden="1">
      <c r="G98" s="253"/>
      <c r="N98" t="str">
        <f t="shared" si="7"/>
        <v>ATK</v>
      </c>
    </row>
    <row r="99" spans="2:14" ht="15" hidden="1" customHeight="1">
      <c r="B99" s="505" t="s">
        <v>5</v>
      </c>
      <c r="C99" s="487" t="s">
        <v>6</v>
      </c>
      <c r="D99" s="489" t="s">
        <v>7</v>
      </c>
      <c r="E99" s="490"/>
      <c r="F99" s="491"/>
      <c r="G99" s="487" t="s">
        <v>8</v>
      </c>
      <c r="N99" t="str">
        <f t="shared" si="7"/>
        <v>ATK</v>
      </c>
    </row>
    <row r="100" spans="2:14" hidden="1">
      <c r="B100" s="506"/>
      <c r="C100" s="488"/>
      <c r="D100" s="254" t="s">
        <v>9</v>
      </c>
      <c r="E100" s="254" t="s">
        <v>10</v>
      </c>
      <c r="F100" s="254" t="s">
        <v>11</v>
      </c>
      <c r="G100" s="488"/>
      <c r="N100" t="str">
        <f t="shared" si="7"/>
        <v>ATK</v>
      </c>
    </row>
    <row r="101" spans="2:14" hidden="1">
      <c r="B101" s="256">
        <f>B57</f>
        <v>46024</v>
      </c>
      <c r="C101" s="257">
        <v>22755</v>
      </c>
      <c r="D101" s="258">
        <v>7</v>
      </c>
      <c r="E101" s="258">
        <v>0</v>
      </c>
      <c r="F101" s="258">
        <f>D101-E101</f>
        <v>7</v>
      </c>
      <c r="G101" s="257">
        <f>C101*D101</f>
        <v>159285</v>
      </c>
      <c r="N101" t="str">
        <f t="shared" si="7"/>
        <v>ATK</v>
      </c>
    </row>
    <row r="102" spans="2:14" hidden="1">
      <c r="B102" s="407"/>
      <c r="C102" s="293"/>
      <c r="D102" s="268"/>
      <c r="E102" s="258"/>
      <c r="F102" s="258"/>
      <c r="G102" s="257">
        <f>C102*D102</f>
        <v>0</v>
      </c>
      <c r="N102" t="str">
        <f t="shared" si="7"/>
        <v>ATK</v>
      </c>
    </row>
    <row r="103" spans="2:14" hidden="1">
      <c r="B103" s="429"/>
      <c r="C103" s="293"/>
      <c r="D103" s="268"/>
      <c r="E103" s="258"/>
      <c r="F103" s="258"/>
      <c r="G103" s="257">
        <f t="shared" ref="G103:G108" si="8">C103*D103</f>
        <v>0</v>
      </c>
      <c r="N103" t="str">
        <f t="shared" si="7"/>
        <v>ATK</v>
      </c>
    </row>
    <row r="104" spans="2:14" hidden="1">
      <c r="B104" s="429"/>
      <c r="C104" s="293"/>
      <c r="D104" s="268"/>
      <c r="E104" s="258"/>
      <c r="F104" s="258"/>
      <c r="G104" s="257">
        <f t="shared" si="8"/>
        <v>0</v>
      </c>
      <c r="N104" t="str">
        <f t="shared" si="7"/>
        <v>ATK</v>
      </c>
    </row>
    <row r="105" spans="2:14" hidden="1">
      <c r="B105" s="267"/>
      <c r="C105" s="293"/>
      <c r="D105" s="261"/>
      <c r="E105" s="261"/>
      <c r="F105" s="258"/>
      <c r="G105" s="257">
        <f t="shared" si="8"/>
        <v>0</v>
      </c>
      <c r="N105" t="str">
        <f t="shared" si="7"/>
        <v>ATK</v>
      </c>
    </row>
    <row r="106" spans="2:14" hidden="1">
      <c r="B106" s="429"/>
      <c r="C106" s="293"/>
      <c r="D106" s="261"/>
      <c r="E106" s="261"/>
      <c r="F106" s="258"/>
      <c r="G106" s="257">
        <f t="shared" si="8"/>
        <v>0</v>
      </c>
      <c r="N106" t="str">
        <f t="shared" si="7"/>
        <v>ATK</v>
      </c>
    </row>
    <row r="107" spans="2:14" hidden="1">
      <c r="B107" s="267"/>
      <c r="C107" s="293"/>
      <c r="D107" s="261"/>
      <c r="E107" s="261"/>
      <c r="F107" s="258"/>
      <c r="G107" s="257">
        <f t="shared" si="8"/>
        <v>0</v>
      </c>
      <c r="N107" t="str">
        <f t="shared" si="7"/>
        <v>ATK</v>
      </c>
    </row>
    <row r="108" spans="2:14" hidden="1">
      <c r="B108" s="267"/>
      <c r="C108" s="294"/>
      <c r="D108" s="264"/>
      <c r="E108" s="261"/>
      <c r="F108" s="258"/>
      <c r="G108" s="257">
        <f t="shared" si="8"/>
        <v>0</v>
      </c>
      <c r="N108" t="str">
        <f t="shared" si="7"/>
        <v>ATK</v>
      </c>
    </row>
    <row r="109" spans="2:14" hidden="1">
      <c r="B109" s="267"/>
      <c r="C109" s="294"/>
      <c r="D109" s="264"/>
      <c r="E109" s="261"/>
      <c r="F109" s="258"/>
      <c r="G109" s="295">
        <f>C109*D109</f>
        <v>0</v>
      </c>
      <c r="N109" t="str">
        <f t="shared" si="7"/>
        <v>ATK</v>
      </c>
    </row>
    <row r="110" spans="2:14" hidden="1">
      <c r="B110" s="256"/>
      <c r="C110" s="294"/>
      <c r="D110" s="264"/>
      <c r="E110" s="261"/>
      <c r="F110" s="258"/>
      <c r="G110" s="262">
        <f>D110*C110</f>
        <v>0</v>
      </c>
      <c r="N110" t="str">
        <f t="shared" si="7"/>
        <v>ATK</v>
      </c>
    </row>
    <row r="111" spans="2:14" hidden="1">
      <c r="B111" s="256"/>
      <c r="C111" s="22"/>
      <c r="D111" s="264"/>
      <c r="E111" s="261"/>
      <c r="F111" s="258"/>
      <c r="G111" s="262">
        <f>D111*C111</f>
        <v>0</v>
      </c>
      <c r="N111" t="str">
        <f t="shared" si="7"/>
        <v>ATK</v>
      </c>
    </row>
    <row r="112" spans="2:14" hidden="1">
      <c r="B112" s="256"/>
      <c r="C112" s="22"/>
      <c r="D112" s="264"/>
      <c r="E112" s="296"/>
      <c r="F112" s="258"/>
      <c r="G112" s="262">
        <f>D112*C112</f>
        <v>0</v>
      </c>
      <c r="N112" t="str">
        <f t="shared" si="7"/>
        <v>ATK</v>
      </c>
    </row>
    <row r="113" spans="2:14" hidden="1">
      <c r="B113" s="297"/>
      <c r="C113" s="22"/>
      <c r="D113" s="264"/>
      <c r="E113" s="296"/>
      <c r="F113" s="258"/>
      <c r="G113" s="262"/>
      <c r="N113" t="str">
        <f t="shared" si="7"/>
        <v>ATK</v>
      </c>
    </row>
    <row r="114" spans="2:14" hidden="1">
      <c r="B114" s="256"/>
      <c r="C114" s="294"/>
      <c r="D114" s="264"/>
      <c r="E114" s="296"/>
      <c r="F114" s="258"/>
      <c r="G114" s="289">
        <f t="shared" ref="G114" si="9">C114*D114</f>
        <v>0</v>
      </c>
      <c r="N114" t="str">
        <f t="shared" si="7"/>
        <v>ATK</v>
      </c>
    </row>
    <row r="115" spans="2:14" hidden="1">
      <c r="B115" s="297"/>
      <c r="C115" s="294"/>
      <c r="D115" s="264"/>
      <c r="E115" s="296"/>
      <c r="F115" s="258"/>
      <c r="G115" s="289"/>
      <c r="N115" t="str">
        <f t="shared" si="7"/>
        <v>ATK</v>
      </c>
    </row>
    <row r="116" spans="2:14" hidden="1">
      <c r="B116" s="256"/>
      <c r="C116" s="257"/>
      <c r="D116" s="264"/>
      <c r="E116" s="296"/>
      <c r="F116" s="258"/>
      <c r="G116" s="289">
        <f t="shared" ref="G116:G119" si="10">C116*D116</f>
        <v>0</v>
      </c>
      <c r="N116" t="str">
        <f t="shared" si="7"/>
        <v>ATK</v>
      </c>
    </row>
    <row r="117" spans="2:14" hidden="1">
      <c r="B117" s="256"/>
      <c r="C117" s="294"/>
      <c r="D117" s="264"/>
      <c r="E117" s="261"/>
      <c r="F117" s="258"/>
      <c r="G117" s="289">
        <f t="shared" si="10"/>
        <v>0</v>
      </c>
      <c r="N117" t="str">
        <f t="shared" si="7"/>
        <v>ATK</v>
      </c>
    </row>
    <row r="118" spans="2:14" hidden="1">
      <c r="B118" s="256"/>
      <c r="C118" s="257"/>
      <c r="D118" s="264"/>
      <c r="E118" s="296"/>
      <c r="F118" s="258"/>
      <c r="G118" s="289">
        <f t="shared" si="10"/>
        <v>0</v>
      </c>
      <c r="H118" s="84">
        <v>7</v>
      </c>
      <c r="I118" s="89" t="s">
        <v>12</v>
      </c>
      <c r="N118" t="str">
        <f t="shared" si="7"/>
        <v>ATK</v>
      </c>
    </row>
    <row r="119" spans="2:14" hidden="1">
      <c r="B119" s="298"/>
      <c r="C119" s="294"/>
      <c r="D119" s="274"/>
      <c r="E119" s="274"/>
      <c r="F119" s="258"/>
      <c r="G119" s="289">
        <f t="shared" si="10"/>
        <v>0</v>
      </c>
      <c r="H119" s="85">
        <v>0</v>
      </c>
      <c r="I119" s="89" t="s">
        <v>13</v>
      </c>
      <c r="N119" t="str">
        <f t="shared" si="7"/>
        <v>ATK</v>
      </c>
    </row>
    <row r="120" spans="2:14" hidden="1">
      <c r="B120" s="275"/>
      <c r="C120" s="292"/>
      <c r="D120" s="274"/>
      <c r="E120" s="274"/>
      <c r="F120" s="268"/>
      <c r="G120" s="289"/>
      <c r="H120" s="86">
        <v>0</v>
      </c>
      <c r="I120" s="89" t="s">
        <v>14</v>
      </c>
      <c r="N120" t="str">
        <f t="shared" si="7"/>
        <v>ATK</v>
      </c>
    </row>
    <row r="121" spans="2:14" hidden="1">
      <c r="B121" s="493" t="s">
        <v>16</v>
      </c>
      <c r="C121" s="494"/>
      <c r="D121" s="299">
        <f>SUM(D101:D120)</f>
        <v>7</v>
      </c>
      <c r="E121" s="276">
        <f>SUM(E101:E120)</f>
        <v>0</v>
      </c>
      <c r="F121" s="276">
        <f>D121-E121</f>
        <v>7</v>
      </c>
      <c r="G121" s="277">
        <f>SUM(G101:G120)</f>
        <v>159285</v>
      </c>
      <c r="H121" s="87">
        <v>0</v>
      </c>
      <c r="I121" s="89" t="s">
        <v>15</v>
      </c>
      <c r="N121" t="str">
        <f t="shared" si="7"/>
        <v>ATK</v>
      </c>
    </row>
    <row r="122" spans="2:14" hidden="1">
      <c r="H122" s="88">
        <v>0</v>
      </c>
      <c r="I122" s="89" t="s">
        <v>17</v>
      </c>
      <c r="N122" t="str">
        <f t="shared" si="7"/>
        <v>ATK</v>
      </c>
    </row>
    <row r="123" spans="2:14" hidden="1">
      <c r="B123" s="493" t="s">
        <v>18</v>
      </c>
      <c r="C123" s="495"/>
      <c r="D123" s="495"/>
      <c r="E123" s="494"/>
      <c r="F123" s="276" t="s">
        <v>19</v>
      </c>
      <c r="G123" s="279" t="s">
        <v>20</v>
      </c>
      <c r="N123" t="str">
        <f t="shared" si="7"/>
        <v>ATK</v>
      </c>
    </row>
    <row r="124" spans="2:14" hidden="1">
      <c r="B124" s="496" t="str">
        <f>B83</f>
        <v>Saldo Awal 2  Jan 2026</v>
      </c>
      <c r="C124" s="497"/>
      <c r="D124" s="497"/>
      <c r="E124" s="498"/>
      <c r="F124" s="276">
        <f>D101</f>
        <v>7</v>
      </c>
      <c r="G124" s="277">
        <f>G101</f>
        <v>159285</v>
      </c>
      <c r="N124" t="str">
        <f t="shared" si="7"/>
        <v>ATK</v>
      </c>
    </row>
    <row r="125" spans="2:14" hidden="1">
      <c r="B125" s="496" t="str">
        <f>B84</f>
        <v>Nilai Penerimaan Barang Persediaan Tahun 2026</v>
      </c>
      <c r="C125" s="497"/>
      <c r="D125" s="497"/>
      <c r="E125" s="498"/>
      <c r="F125" s="276">
        <f>D121-F124</f>
        <v>0</v>
      </c>
      <c r="G125" s="277">
        <f>G121-G124</f>
        <v>0</v>
      </c>
      <c r="N125" t="str">
        <f t="shared" si="7"/>
        <v>ATK</v>
      </c>
    </row>
    <row r="126" spans="2:14" hidden="1">
      <c r="B126" s="496" t="str">
        <f>B85</f>
        <v>Saldo Akhir 31 Maret 2026</v>
      </c>
      <c r="C126" s="497"/>
      <c r="D126" s="497"/>
      <c r="E126" s="498"/>
      <c r="F126" s="300">
        <f>D121-E121</f>
        <v>7</v>
      </c>
      <c r="G126" s="281">
        <f>SUM(D129:E132)</f>
        <v>159285</v>
      </c>
      <c r="N126" t="str">
        <f t="shared" si="7"/>
        <v>ATK</v>
      </c>
    </row>
    <row r="127" spans="2:14" hidden="1">
      <c r="B127" s="282" t="s">
        <v>465</v>
      </c>
      <c r="C127" s="283"/>
      <c r="D127" s="283"/>
      <c r="E127" s="284"/>
      <c r="F127" s="285"/>
      <c r="G127" s="286"/>
      <c r="N127" t="str">
        <f t="shared" si="7"/>
        <v>ATK</v>
      </c>
    </row>
    <row r="128" spans="2:14" ht="30" hidden="1">
      <c r="B128" s="255" t="s">
        <v>22</v>
      </c>
      <c r="C128" s="254" t="s">
        <v>23</v>
      </c>
      <c r="D128" s="489" t="s">
        <v>20</v>
      </c>
      <c r="E128" s="491"/>
      <c r="F128" s="287"/>
      <c r="G128" s="288"/>
      <c r="N128" t="str">
        <f t="shared" si="7"/>
        <v>ATK</v>
      </c>
    </row>
    <row r="129" spans="1:14" hidden="1">
      <c r="B129" s="268">
        <f>F121</f>
        <v>7</v>
      </c>
      <c r="C129" s="293">
        <v>22755</v>
      </c>
      <c r="D129" s="503">
        <f>B129*C129</f>
        <v>159285</v>
      </c>
      <c r="E129" s="504"/>
      <c r="F129" s="285"/>
      <c r="G129" s="286"/>
      <c r="N129" t="str">
        <f t="shared" si="7"/>
        <v>ATK</v>
      </c>
    </row>
    <row r="130" spans="1:14" hidden="1">
      <c r="B130" s="268"/>
      <c r="C130" s="289"/>
      <c r="D130" s="503">
        <f t="shared" ref="D130:D132" si="11">B130*C130</f>
        <v>0</v>
      </c>
      <c r="E130" s="504"/>
      <c r="F130" s="285"/>
      <c r="G130" s="286"/>
      <c r="N130" t="str">
        <f t="shared" si="7"/>
        <v>ATK</v>
      </c>
    </row>
    <row r="131" spans="1:14" hidden="1">
      <c r="B131" s="268"/>
      <c r="C131" s="289"/>
      <c r="D131" s="503">
        <f t="shared" si="11"/>
        <v>0</v>
      </c>
      <c r="E131" s="504"/>
      <c r="F131" s="285"/>
      <c r="G131" s="286"/>
      <c r="N131" t="str">
        <f t="shared" si="7"/>
        <v>ATK</v>
      </c>
    </row>
    <row r="132" spans="1:14" hidden="1">
      <c r="B132" s="268"/>
      <c r="C132" s="289"/>
      <c r="D132" s="503">
        <f t="shared" si="11"/>
        <v>0</v>
      </c>
      <c r="E132" s="504"/>
      <c r="F132" s="285"/>
      <c r="G132" s="286"/>
      <c r="N132" t="str">
        <f t="shared" si="7"/>
        <v>ATK</v>
      </c>
    </row>
    <row r="133" spans="1:14" hidden="1">
      <c r="B133" s="496" t="s">
        <v>24</v>
      </c>
      <c r="C133" s="497"/>
      <c r="D133" s="497"/>
      <c r="E133" s="498"/>
      <c r="F133" s="276">
        <f>F124+F125-F126</f>
        <v>0</v>
      </c>
      <c r="G133" s="277">
        <f>G124+G125-G126</f>
        <v>0</v>
      </c>
      <c r="N133" t="str">
        <f t="shared" si="7"/>
        <v>ATK</v>
      </c>
    </row>
    <row r="134" spans="1:14" hidden="1">
      <c r="N134" t="str">
        <f t="shared" si="7"/>
        <v>ATK</v>
      </c>
    </row>
    <row r="135" spans="1:14" hidden="1">
      <c r="N135" t="str">
        <f t="shared" si="7"/>
        <v>ATK</v>
      </c>
    </row>
    <row r="136" spans="1:14" hidden="1">
      <c r="B136" s="502" t="s">
        <v>0</v>
      </c>
      <c r="C136" s="502"/>
      <c r="D136" s="502"/>
      <c r="E136" s="502"/>
      <c r="F136" s="502"/>
      <c r="G136" s="502"/>
      <c r="N136" t="str">
        <f t="shared" si="7"/>
        <v>ATK</v>
      </c>
    </row>
    <row r="137" spans="1:14" hidden="1">
      <c r="N137" t="str">
        <f t="shared" si="7"/>
        <v>ATK</v>
      </c>
    </row>
    <row r="138" spans="1:14" hidden="1">
      <c r="A138" s="250">
        <v>4</v>
      </c>
      <c r="B138" s="252" t="s">
        <v>1</v>
      </c>
      <c r="C138" s="253" t="str">
        <f>'Rekap Master'!B13</f>
        <v>Ballpoint Snowman V-5 0,7 mm</v>
      </c>
      <c r="G138" s="253"/>
      <c r="N138" t="str">
        <f t="shared" si="7"/>
        <v>ATK</v>
      </c>
    </row>
    <row r="139" spans="1:14" hidden="1">
      <c r="B139" s="252" t="s">
        <v>3</v>
      </c>
      <c r="C139" s="253" t="s">
        <v>26</v>
      </c>
      <c r="G139" s="253"/>
      <c r="N139" t="str">
        <f t="shared" si="7"/>
        <v>ATK</v>
      </c>
    </row>
    <row r="140" spans="1:14" hidden="1">
      <c r="G140" s="253"/>
      <c r="N140" t="str">
        <f t="shared" si="7"/>
        <v>ATK</v>
      </c>
    </row>
    <row r="141" spans="1:14" ht="15" hidden="1" customHeight="1">
      <c r="B141" s="499" t="s">
        <v>5</v>
      </c>
      <c r="C141" s="487" t="s">
        <v>6</v>
      </c>
      <c r="D141" s="499" t="s">
        <v>7</v>
      </c>
      <c r="E141" s="499"/>
      <c r="F141" s="499"/>
      <c r="G141" s="492" t="s">
        <v>8</v>
      </c>
      <c r="N141" t="str">
        <f t="shared" si="7"/>
        <v>ATK</v>
      </c>
    </row>
    <row r="142" spans="1:14" hidden="1">
      <c r="B142" s="499"/>
      <c r="C142" s="488"/>
      <c r="D142" s="254" t="s">
        <v>9</v>
      </c>
      <c r="E142" s="254" t="s">
        <v>10</v>
      </c>
      <c r="F142" s="254" t="s">
        <v>11</v>
      </c>
      <c r="G142" s="492"/>
      <c r="N142" t="str">
        <f t="shared" si="7"/>
        <v>ATK</v>
      </c>
    </row>
    <row r="143" spans="1:14" hidden="1">
      <c r="B143" s="256">
        <f>B101</f>
        <v>46024</v>
      </c>
      <c r="C143" s="257"/>
      <c r="D143" s="258"/>
      <c r="E143" s="258"/>
      <c r="F143" s="258">
        <f>D143-E143</f>
        <v>0</v>
      </c>
      <c r="G143" s="257">
        <f>C143*D143</f>
        <v>0</v>
      </c>
      <c r="N143" t="str">
        <f t="shared" si="7"/>
        <v>ATK</v>
      </c>
    </row>
    <row r="144" spans="1:14" hidden="1">
      <c r="B144" s="256"/>
      <c r="C144" s="257"/>
      <c r="D144" s="271"/>
      <c r="E144" s="258"/>
      <c r="F144" s="301"/>
      <c r="G144" s="289"/>
      <c r="N144" t="str">
        <f t="shared" si="7"/>
        <v>ATK</v>
      </c>
    </row>
    <row r="145" spans="2:14" hidden="1">
      <c r="B145" s="302"/>
      <c r="C145" s="257"/>
      <c r="D145" s="271"/>
      <c r="E145" s="258"/>
      <c r="F145" s="301"/>
      <c r="G145" s="257"/>
      <c r="N145" t="str">
        <f t="shared" si="7"/>
        <v>ATK</v>
      </c>
    </row>
    <row r="146" spans="2:14" hidden="1">
      <c r="B146" s="256"/>
      <c r="C146" s="257"/>
      <c r="D146" s="271"/>
      <c r="E146" s="258"/>
      <c r="F146" s="301"/>
      <c r="G146" s="289"/>
      <c r="N146" t="str">
        <f t="shared" si="7"/>
        <v>ATK</v>
      </c>
    </row>
    <row r="147" spans="2:14" hidden="1">
      <c r="B147" s="256"/>
      <c r="C147" s="257"/>
      <c r="D147" s="271"/>
      <c r="E147" s="258"/>
      <c r="F147" s="301"/>
      <c r="G147" s="289"/>
      <c r="N147" t="str">
        <f t="shared" si="7"/>
        <v>ATK</v>
      </c>
    </row>
    <row r="148" spans="2:14" hidden="1">
      <c r="B148" s="256"/>
      <c r="C148" s="257"/>
      <c r="D148" s="271"/>
      <c r="E148" s="258"/>
      <c r="F148" s="301"/>
      <c r="G148" s="289"/>
      <c r="N148" t="str">
        <f t="shared" si="7"/>
        <v>ATK</v>
      </c>
    </row>
    <row r="149" spans="2:14" hidden="1">
      <c r="B149" s="256"/>
      <c r="C149" s="257"/>
      <c r="D149" s="271"/>
      <c r="E149" s="258"/>
      <c r="F149" s="268"/>
      <c r="G149" s="289"/>
      <c r="N149" t="str">
        <f t="shared" si="7"/>
        <v>ATK</v>
      </c>
    </row>
    <row r="150" spans="2:14" hidden="1">
      <c r="B150" s="298"/>
      <c r="C150" s="81"/>
      <c r="D150" s="303"/>
      <c r="E150" s="304"/>
      <c r="F150" s="268"/>
      <c r="G150" s="289">
        <f t="shared" ref="G150:G151" si="12">C150*D150</f>
        <v>0</v>
      </c>
      <c r="H150" s="85">
        <v>0</v>
      </c>
      <c r="I150" s="89" t="s">
        <v>13</v>
      </c>
      <c r="N150" t="str">
        <f t="shared" si="7"/>
        <v>ATK</v>
      </c>
    </row>
    <row r="151" spans="2:14" ht="15.75" hidden="1">
      <c r="B151" s="305"/>
      <c r="C151" s="81"/>
      <c r="D151" s="303"/>
      <c r="E151" s="304"/>
      <c r="F151" s="268"/>
      <c r="G151" s="289">
        <f t="shared" si="12"/>
        <v>0</v>
      </c>
      <c r="H151" s="90">
        <v>0</v>
      </c>
      <c r="I151" s="89" t="s">
        <v>17</v>
      </c>
      <c r="N151" t="str">
        <f t="shared" si="7"/>
        <v>ATK</v>
      </c>
    </row>
    <row r="152" spans="2:14" ht="15.75" hidden="1">
      <c r="B152" s="306"/>
      <c r="C152" s="307"/>
      <c r="D152" s="303"/>
      <c r="E152" s="304"/>
      <c r="F152" s="268"/>
      <c r="G152" s="289"/>
      <c r="H152" s="87">
        <v>0</v>
      </c>
      <c r="I152" s="89" t="s">
        <v>15</v>
      </c>
      <c r="N152" t="str">
        <f t="shared" si="7"/>
        <v>ATK</v>
      </c>
    </row>
    <row r="153" spans="2:14" hidden="1">
      <c r="B153" s="493" t="s">
        <v>16</v>
      </c>
      <c r="C153" s="494"/>
      <c r="D153" s="276">
        <f>SUM(D143:D145)</f>
        <v>0</v>
      </c>
      <c r="E153" s="276">
        <f>SUM(E144:E151)</f>
        <v>0</v>
      </c>
      <c r="F153" s="276">
        <f>D153-E153</f>
        <v>0</v>
      </c>
      <c r="G153" s="277">
        <f>SUM(G143:G151)</f>
        <v>0</v>
      </c>
      <c r="H153" s="86">
        <v>0</v>
      </c>
      <c r="I153" s="89" t="s">
        <v>14</v>
      </c>
      <c r="N153" t="str">
        <f t="shared" si="7"/>
        <v>ATK</v>
      </c>
    </row>
    <row r="154" spans="2:14" hidden="1">
      <c r="N154" t="str">
        <f t="shared" si="7"/>
        <v>ATK</v>
      </c>
    </row>
    <row r="155" spans="2:14" hidden="1">
      <c r="B155" s="493" t="s">
        <v>18</v>
      </c>
      <c r="C155" s="495"/>
      <c r="D155" s="495"/>
      <c r="E155" s="494"/>
      <c r="F155" s="276" t="s">
        <v>19</v>
      </c>
      <c r="G155" s="279" t="s">
        <v>20</v>
      </c>
      <c r="N155" t="str">
        <f t="shared" si="7"/>
        <v>ATK</v>
      </c>
    </row>
    <row r="156" spans="2:14" hidden="1">
      <c r="B156" s="496" t="str">
        <f>B124</f>
        <v>Saldo Awal 2  Jan 2026</v>
      </c>
      <c r="C156" s="497"/>
      <c r="D156" s="497"/>
      <c r="E156" s="498"/>
      <c r="F156" s="276">
        <f>D143</f>
        <v>0</v>
      </c>
      <c r="G156" s="277">
        <f>G143</f>
        <v>0</v>
      </c>
      <c r="N156" t="str">
        <f t="shared" si="7"/>
        <v>ATK</v>
      </c>
    </row>
    <row r="157" spans="2:14" hidden="1">
      <c r="B157" s="496" t="str">
        <f>B125</f>
        <v>Nilai Penerimaan Barang Persediaan Tahun 2026</v>
      </c>
      <c r="C157" s="497"/>
      <c r="D157" s="497"/>
      <c r="E157" s="498"/>
      <c r="F157" s="276">
        <f>D153-F156</f>
        <v>0</v>
      </c>
      <c r="G157" s="277">
        <f>G153-G156</f>
        <v>0</v>
      </c>
      <c r="N157" t="str">
        <f t="shared" si="7"/>
        <v>ATK</v>
      </c>
    </row>
    <row r="158" spans="2:14" hidden="1">
      <c r="B158" s="496" t="str">
        <f>B126</f>
        <v>Saldo Akhir 31 Maret 2026</v>
      </c>
      <c r="C158" s="497"/>
      <c r="D158" s="497"/>
      <c r="E158" s="498"/>
      <c r="F158" s="280">
        <f>SUM(B161:B164)</f>
        <v>0</v>
      </c>
      <c r="G158" s="281">
        <f>SUM(D161:E164)</f>
        <v>0</v>
      </c>
      <c r="N158" t="str">
        <f t="shared" si="7"/>
        <v>ATK</v>
      </c>
    </row>
    <row r="159" spans="2:14" hidden="1">
      <c r="B159" s="282" t="s">
        <v>465</v>
      </c>
      <c r="C159" s="283"/>
      <c r="D159" s="283"/>
      <c r="E159" s="284"/>
      <c r="F159" s="285"/>
      <c r="G159" s="286"/>
      <c r="N159" t="str">
        <f t="shared" si="7"/>
        <v>ATK</v>
      </c>
    </row>
    <row r="160" spans="2:14" ht="30" hidden="1">
      <c r="B160" s="255" t="s">
        <v>22</v>
      </c>
      <c r="C160" s="254" t="s">
        <v>23</v>
      </c>
      <c r="D160" s="499" t="s">
        <v>20</v>
      </c>
      <c r="E160" s="499"/>
      <c r="F160" s="287"/>
      <c r="G160" s="288"/>
      <c r="N160" t="str">
        <f t="shared" si="7"/>
        <v>ATK</v>
      </c>
    </row>
    <row r="161" spans="1:14" hidden="1">
      <c r="B161" s="268"/>
      <c r="C161" s="257"/>
      <c r="D161" s="500">
        <f>B161*C161</f>
        <v>0</v>
      </c>
      <c r="E161" s="500"/>
      <c r="F161" s="285"/>
      <c r="G161" s="286"/>
      <c r="N161" t="str">
        <f t="shared" ref="N161:N197" si="13">N160</f>
        <v>ATK</v>
      </c>
    </row>
    <row r="162" spans="1:14" hidden="1">
      <c r="B162" s="268"/>
      <c r="C162" s="289"/>
      <c r="D162" s="500">
        <f t="shared" ref="D162:D164" si="14">B162*C162</f>
        <v>0</v>
      </c>
      <c r="E162" s="500"/>
      <c r="F162" s="285"/>
      <c r="G162" s="286"/>
      <c r="N162" t="str">
        <f t="shared" si="13"/>
        <v>ATK</v>
      </c>
    </row>
    <row r="163" spans="1:14" hidden="1">
      <c r="B163" s="268"/>
      <c r="C163" s="289"/>
      <c r="D163" s="500">
        <f t="shared" si="14"/>
        <v>0</v>
      </c>
      <c r="E163" s="500"/>
      <c r="F163" s="285"/>
      <c r="G163" s="286"/>
      <c r="N163" t="str">
        <f t="shared" si="13"/>
        <v>ATK</v>
      </c>
    </row>
    <row r="164" spans="1:14" hidden="1">
      <c r="B164" s="268"/>
      <c r="C164" s="289"/>
      <c r="D164" s="500">
        <f t="shared" si="14"/>
        <v>0</v>
      </c>
      <c r="E164" s="500"/>
      <c r="F164" s="285"/>
      <c r="G164" s="286"/>
      <c r="N164" t="str">
        <f t="shared" si="13"/>
        <v>ATK</v>
      </c>
    </row>
    <row r="165" spans="1:14" hidden="1">
      <c r="B165" s="501" t="s">
        <v>24</v>
      </c>
      <c r="C165" s="501"/>
      <c r="D165" s="501"/>
      <c r="E165" s="501"/>
      <c r="F165" s="276">
        <f>F156+F157-F158</f>
        <v>0</v>
      </c>
      <c r="G165" s="277">
        <f>G156+G157-G158</f>
        <v>0</v>
      </c>
      <c r="N165" t="str">
        <f t="shared" si="13"/>
        <v>ATK</v>
      </c>
    </row>
    <row r="166" spans="1:14" hidden="1">
      <c r="N166" t="str">
        <f t="shared" si="13"/>
        <v>ATK</v>
      </c>
    </row>
    <row r="167" spans="1:14" hidden="1">
      <c r="N167" t="str">
        <f t="shared" si="13"/>
        <v>ATK</v>
      </c>
    </row>
    <row r="168" spans="1:14" hidden="1">
      <c r="B168" s="502" t="s">
        <v>0</v>
      </c>
      <c r="C168" s="502"/>
      <c r="D168" s="502"/>
      <c r="E168" s="502"/>
      <c r="F168" s="502"/>
      <c r="G168" s="502"/>
      <c r="N168" t="str">
        <f t="shared" si="13"/>
        <v>ATK</v>
      </c>
    </row>
    <row r="169" spans="1:14" hidden="1">
      <c r="N169" t="str">
        <f t="shared" si="13"/>
        <v>ATK</v>
      </c>
    </row>
    <row r="170" spans="1:14" hidden="1">
      <c r="A170" s="250">
        <v>5</v>
      </c>
      <c r="B170" s="252" t="s">
        <v>1</v>
      </c>
      <c r="C170" s="253" t="str">
        <f>'Rekap Master'!B14</f>
        <v>Ballpoint pentel plus isi</v>
      </c>
      <c r="G170" s="253"/>
      <c r="N170" t="str">
        <f t="shared" si="13"/>
        <v>ATK</v>
      </c>
    </row>
    <row r="171" spans="1:14" hidden="1">
      <c r="B171" s="252" t="s">
        <v>3</v>
      </c>
      <c r="C171" s="308" t="s">
        <v>27</v>
      </c>
      <c r="G171" s="253"/>
      <c r="N171" t="str">
        <f t="shared" si="13"/>
        <v>ATK</v>
      </c>
    </row>
    <row r="172" spans="1:14" hidden="1">
      <c r="G172" s="253"/>
      <c r="N172" t="str">
        <f t="shared" si="13"/>
        <v>ATK</v>
      </c>
    </row>
    <row r="173" spans="1:14" ht="15" hidden="1" customHeight="1">
      <c r="B173" s="499" t="s">
        <v>5</v>
      </c>
      <c r="C173" s="487" t="s">
        <v>6</v>
      </c>
      <c r="D173" s="499" t="s">
        <v>7</v>
      </c>
      <c r="E173" s="499"/>
      <c r="F173" s="499"/>
      <c r="G173" s="492" t="s">
        <v>8</v>
      </c>
      <c r="N173" t="str">
        <f t="shared" si="13"/>
        <v>ATK</v>
      </c>
    </row>
    <row r="174" spans="1:14" hidden="1">
      <c r="B174" s="499"/>
      <c r="C174" s="488"/>
      <c r="D174" s="254" t="s">
        <v>9</v>
      </c>
      <c r="E174" s="254" t="s">
        <v>10</v>
      </c>
      <c r="F174" s="254" t="s">
        <v>11</v>
      </c>
      <c r="G174" s="492"/>
      <c r="N174" t="str">
        <f t="shared" si="13"/>
        <v>ATK</v>
      </c>
    </row>
    <row r="175" spans="1:14" hidden="1">
      <c r="B175" s="256">
        <f>B143</f>
        <v>46024</v>
      </c>
      <c r="C175" s="257"/>
      <c r="D175" s="258"/>
      <c r="E175" s="258"/>
      <c r="F175" s="258"/>
      <c r="G175" s="257">
        <f>C175*D175</f>
        <v>0</v>
      </c>
      <c r="N175" t="str">
        <f t="shared" si="13"/>
        <v>ATK</v>
      </c>
    </row>
    <row r="176" spans="1:14" hidden="1">
      <c r="B176" s="256"/>
      <c r="C176" s="257"/>
      <c r="D176" s="271"/>
      <c r="E176" s="258"/>
      <c r="F176" s="258"/>
      <c r="G176" s="289">
        <f>C176*D176</f>
        <v>0</v>
      </c>
      <c r="N176" t="str">
        <f t="shared" si="13"/>
        <v>ATK</v>
      </c>
    </row>
    <row r="177" spans="2:14" hidden="1">
      <c r="B177" s="256"/>
      <c r="C177" s="257"/>
      <c r="D177" s="271"/>
      <c r="E177" s="258"/>
      <c r="F177" s="258"/>
      <c r="G177" s="289">
        <f t="shared" ref="G177:G180" si="15">C177*D177</f>
        <v>0</v>
      </c>
      <c r="N177" t="str">
        <f t="shared" si="13"/>
        <v>ATK</v>
      </c>
    </row>
    <row r="178" spans="2:14" hidden="1">
      <c r="B178" s="256"/>
      <c r="C178" s="257"/>
      <c r="D178" s="271"/>
      <c r="E178" s="258"/>
      <c r="F178" s="258"/>
      <c r="G178" s="289">
        <f t="shared" si="15"/>
        <v>0</v>
      </c>
      <c r="N178" t="str">
        <f t="shared" si="13"/>
        <v>ATK</v>
      </c>
    </row>
    <row r="179" spans="2:14" hidden="1">
      <c r="B179" s="256"/>
      <c r="C179" s="257"/>
      <c r="D179" s="271"/>
      <c r="E179" s="258"/>
      <c r="F179" s="301"/>
      <c r="G179" s="289">
        <f t="shared" si="15"/>
        <v>0</v>
      </c>
      <c r="N179" t="str">
        <f t="shared" si="13"/>
        <v>ATK</v>
      </c>
    </row>
    <row r="180" spans="2:14" hidden="1">
      <c r="B180" s="256"/>
      <c r="C180" s="257"/>
      <c r="D180" s="271"/>
      <c r="E180" s="258"/>
      <c r="F180" s="268"/>
      <c r="G180" s="289">
        <f t="shared" si="15"/>
        <v>0</v>
      </c>
      <c r="N180" t="str">
        <f t="shared" si="13"/>
        <v>ATK</v>
      </c>
    </row>
    <row r="181" spans="2:14" ht="15.75" hidden="1">
      <c r="B181" s="306"/>
      <c r="C181" s="307"/>
      <c r="D181" s="303"/>
      <c r="E181" s="304"/>
      <c r="F181" s="268"/>
      <c r="G181" s="289"/>
      <c r="N181" t="str">
        <f t="shared" si="13"/>
        <v>ATK</v>
      </c>
    </row>
    <row r="182" spans="2:14" hidden="1">
      <c r="B182" s="493" t="s">
        <v>16</v>
      </c>
      <c r="C182" s="494"/>
      <c r="D182" s="276">
        <f>SUM(D175:D181)</f>
        <v>0</v>
      </c>
      <c r="E182" s="276">
        <f>SUM(E176:E180)</f>
        <v>0</v>
      </c>
      <c r="F182" s="276">
        <f>D182-E182</f>
        <v>0</v>
      </c>
      <c r="G182" s="277">
        <f>SUM(G175:G180)</f>
        <v>0</v>
      </c>
      <c r="N182" t="str">
        <f t="shared" si="13"/>
        <v>ATK</v>
      </c>
    </row>
    <row r="183" spans="2:14" hidden="1">
      <c r="N183" t="str">
        <f t="shared" si="13"/>
        <v>ATK</v>
      </c>
    </row>
    <row r="184" spans="2:14" hidden="1">
      <c r="B184" s="493" t="s">
        <v>18</v>
      </c>
      <c r="C184" s="495"/>
      <c r="D184" s="495"/>
      <c r="E184" s="494"/>
      <c r="F184" s="276" t="s">
        <v>19</v>
      </c>
      <c r="G184" s="279" t="s">
        <v>20</v>
      </c>
      <c r="N184" t="str">
        <f t="shared" si="13"/>
        <v>ATK</v>
      </c>
    </row>
    <row r="185" spans="2:14" hidden="1">
      <c r="B185" s="496" t="str">
        <f>B156</f>
        <v>Saldo Awal 2  Jan 2026</v>
      </c>
      <c r="C185" s="497"/>
      <c r="D185" s="497"/>
      <c r="E185" s="498"/>
      <c r="F185" s="276">
        <f>D175</f>
        <v>0</v>
      </c>
      <c r="G185" s="277">
        <f>G175</f>
        <v>0</v>
      </c>
      <c r="N185" t="str">
        <f t="shared" si="13"/>
        <v>ATK</v>
      </c>
    </row>
    <row r="186" spans="2:14" hidden="1">
      <c r="B186" s="496" t="str">
        <f>B157</f>
        <v>Nilai Penerimaan Barang Persediaan Tahun 2026</v>
      </c>
      <c r="C186" s="497"/>
      <c r="D186" s="497"/>
      <c r="E186" s="498"/>
      <c r="F186" s="276">
        <f>D182-F185</f>
        <v>0</v>
      </c>
      <c r="G186" s="277">
        <f>G182-G185</f>
        <v>0</v>
      </c>
      <c r="N186" t="str">
        <f t="shared" si="13"/>
        <v>ATK</v>
      </c>
    </row>
    <row r="187" spans="2:14" hidden="1">
      <c r="B187" s="496" t="str">
        <f>B158</f>
        <v>Saldo Akhir 31 Maret 2026</v>
      </c>
      <c r="C187" s="497"/>
      <c r="D187" s="497"/>
      <c r="E187" s="498"/>
      <c r="F187" s="280">
        <f>SUM(B190:B193)</f>
        <v>0</v>
      </c>
      <c r="G187" s="281">
        <f>SUM(D190:E193)</f>
        <v>0</v>
      </c>
      <c r="N187" t="str">
        <f t="shared" si="13"/>
        <v>ATK</v>
      </c>
    </row>
    <row r="188" spans="2:14" hidden="1">
      <c r="B188" s="282" t="s">
        <v>465</v>
      </c>
      <c r="C188" s="283"/>
      <c r="D188" s="283"/>
      <c r="E188" s="284"/>
      <c r="F188" s="285"/>
      <c r="G188" s="286"/>
      <c r="N188" t="str">
        <f t="shared" si="13"/>
        <v>ATK</v>
      </c>
    </row>
    <row r="189" spans="2:14" ht="30" hidden="1">
      <c r="B189" s="255" t="s">
        <v>22</v>
      </c>
      <c r="C189" s="254" t="s">
        <v>23</v>
      </c>
      <c r="D189" s="499" t="s">
        <v>20</v>
      </c>
      <c r="E189" s="499"/>
      <c r="F189" s="287"/>
      <c r="G189" s="288"/>
      <c r="N189" t="str">
        <f t="shared" si="13"/>
        <v>ATK</v>
      </c>
    </row>
    <row r="190" spans="2:14" hidden="1">
      <c r="B190" s="268">
        <f>F182</f>
        <v>0</v>
      </c>
      <c r="C190" s="257">
        <v>35000</v>
      </c>
      <c r="D190" s="500">
        <f>B190*C190</f>
        <v>0</v>
      </c>
      <c r="E190" s="500"/>
      <c r="F190" s="285"/>
      <c r="G190" s="286"/>
      <c r="N190" t="str">
        <f t="shared" si="13"/>
        <v>ATK</v>
      </c>
    </row>
    <row r="191" spans="2:14" hidden="1">
      <c r="B191" s="268"/>
      <c r="C191" s="289"/>
      <c r="D191" s="500">
        <f t="shared" ref="D191:D193" si="16">B191*C191</f>
        <v>0</v>
      </c>
      <c r="E191" s="500"/>
      <c r="F191" s="285"/>
      <c r="G191" s="286"/>
      <c r="N191" t="str">
        <f t="shared" si="13"/>
        <v>ATK</v>
      </c>
    </row>
    <row r="192" spans="2:14" hidden="1">
      <c r="B192" s="268"/>
      <c r="C192" s="289"/>
      <c r="D192" s="500">
        <f t="shared" si="16"/>
        <v>0</v>
      </c>
      <c r="E192" s="500"/>
      <c r="F192" s="285"/>
      <c r="G192" s="286"/>
      <c r="N192" t="str">
        <f t="shared" si="13"/>
        <v>ATK</v>
      </c>
    </row>
    <row r="193" spans="1:14" hidden="1">
      <c r="B193" s="268"/>
      <c r="C193" s="289"/>
      <c r="D193" s="500">
        <f t="shared" si="16"/>
        <v>0</v>
      </c>
      <c r="E193" s="500"/>
      <c r="F193" s="285"/>
      <c r="G193" s="286"/>
      <c r="N193" t="str">
        <f t="shared" si="13"/>
        <v>ATK</v>
      </c>
    </row>
    <row r="194" spans="1:14" hidden="1">
      <c r="B194" s="501" t="s">
        <v>24</v>
      </c>
      <c r="C194" s="501"/>
      <c r="D194" s="501"/>
      <c r="E194" s="501"/>
      <c r="F194" s="276">
        <f>F185+F186-F187</f>
        <v>0</v>
      </c>
      <c r="G194" s="277">
        <f>G185+G186-G187</f>
        <v>0</v>
      </c>
      <c r="N194" t="str">
        <f t="shared" si="13"/>
        <v>ATK</v>
      </c>
    </row>
    <row r="195" spans="1:14" hidden="1">
      <c r="N195" t="str">
        <f t="shared" si="13"/>
        <v>ATK</v>
      </c>
    </row>
    <row r="196" spans="1:14" hidden="1">
      <c r="B196" s="502" t="s">
        <v>0</v>
      </c>
      <c r="C196" s="502"/>
      <c r="D196" s="502"/>
      <c r="E196" s="502"/>
      <c r="F196" s="502"/>
      <c r="G196" s="502"/>
      <c r="N196" t="str">
        <f t="shared" si="13"/>
        <v>ATK</v>
      </c>
    </row>
    <row r="197" spans="1:14" hidden="1">
      <c r="N197" t="str">
        <f t="shared" si="13"/>
        <v>ATK</v>
      </c>
    </row>
    <row r="198" spans="1:14" hidden="1">
      <c r="A198" s="250">
        <v>6</v>
      </c>
      <c r="B198" s="252" t="s">
        <v>1</v>
      </c>
      <c r="C198" s="253" t="str">
        <f>'Rekap Master'!B15</f>
        <v>Binder Clips 107</v>
      </c>
      <c r="G198" s="253"/>
      <c r="N198" t="s">
        <v>524</v>
      </c>
    </row>
    <row r="199" spans="1:14" hidden="1">
      <c r="B199" s="252" t="s">
        <v>3</v>
      </c>
      <c r="C199" s="253" t="s">
        <v>25</v>
      </c>
      <c r="G199" s="253"/>
      <c r="N199" t="str">
        <f t="shared" ref="N199:N239" si="17">N198</f>
        <v>ATK</v>
      </c>
    </row>
    <row r="200" spans="1:14" hidden="1">
      <c r="G200" s="253"/>
      <c r="N200" t="str">
        <f t="shared" si="17"/>
        <v>ATK</v>
      </c>
    </row>
    <row r="201" spans="1:14" ht="15" hidden="1" customHeight="1">
      <c r="B201" s="499" t="s">
        <v>5</v>
      </c>
      <c r="C201" s="487" t="s">
        <v>6</v>
      </c>
      <c r="D201" s="499" t="s">
        <v>7</v>
      </c>
      <c r="E201" s="499"/>
      <c r="F201" s="499"/>
      <c r="G201" s="492" t="s">
        <v>8</v>
      </c>
      <c r="N201" t="str">
        <f t="shared" si="17"/>
        <v>ATK</v>
      </c>
    </row>
    <row r="202" spans="1:14" hidden="1">
      <c r="B202" s="499"/>
      <c r="C202" s="488"/>
      <c r="D202" s="254" t="s">
        <v>9</v>
      </c>
      <c r="E202" s="254" t="s">
        <v>10</v>
      </c>
      <c r="F202" s="254" t="s">
        <v>11</v>
      </c>
      <c r="G202" s="492"/>
      <c r="N202" t="str">
        <f t="shared" si="17"/>
        <v>ATK</v>
      </c>
    </row>
    <row r="203" spans="1:14" hidden="1">
      <c r="B203" s="256">
        <f>B143</f>
        <v>46024</v>
      </c>
      <c r="C203" s="257">
        <v>11500</v>
      </c>
      <c r="D203" s="309">
        <v>3</v>
      </c>
      <c r="E203" s="258"/>
      <c r="F203" s="258">
        <f>D203-E203</f>
        <v>3</v>
      </c>
      <c r="G203" s="257">
        <f>C203*D203</f>
        <v>34500</v>
      </c>
      <c r="N203" t="str">
        <f t="shared" si="17"/>
        <v>ATK</v>
      </c>
    </row>
    <row r="204" spans="1:14" hidden="1">
      <c r="B204" s="407"/>
      <c r="C204" s="293"/>
      <c r="D204" s="268"/>
      <c r="E204" s="258"/>
      <c r="F204" s="258"/>
      <c r="G204" s="257">
        <f>C204*D204</f>
        <v>0</v>
      </c>
      <c r="N204" t="str">
        <f t="shared" si="17"/>
        <v>ATK</v>
      </c>
    </row>
    <row r="205" spans="1:14" hidden="1">
      <c r="B205" s="267"/>
      <c r="C205" s="293"/>
      <c r="D205" s="268"/>
      <c r="E205" s="258"/>
      <c r="F205" s="258"/>
      <c r="G205" s="257">
        <f t="shared" ref="G205:G212" si="18">C205*D205</f>
        <v>0</v>
      </c>
      <c r="N205" t="str">
        <f t="shared" si="17"/>
        <v>ATK</v>
      </c>
    </row>
    <row r="206" spans="1:14" hidden="1">
      <c r="B206" s="407"/>
      <c r="C206" s="257"/>
      <c r="D206" s="268"/>
      <c r="E206" s="268"/>
      <c r="F206" s="258"/>
      <c r="G206" s="257">
        <f t="shared" si="18"/>
        <v>0</v>
      </c>
      <c r="N206" t="str">
        <f t="shared" si="17"/>
        <v>ATK</v>
      </c>
    </row>
    <row r="207" spans="1:14" hidden="1">
      <c r="B207" s="407"/>
      <c r="C207" s="257"/>
      <c r="D207" s="268"/>
      <c r="E207" s="268"/>
      <c r="F207" s="258"/>
      <c r="G207" s="257">
        <f t="shared" si="18"/>
        <v>0</v>
      </c>
      <c r="N207" t="str">
        <f t="shared" si="17"/>
        <v>ATK</v>
      </c>
    </row>
    <row r="208" spans="1:14" hidden="1">
      <c r="B208" s="407"/>
      <c r="C208" s="257"/>
      <c r="D208" s="268"/>
      <c r="E208" s="268"/>
      <c r="F208" s="258"/>
      <c r="G208" s="257">
        <f t="shared" si="18"/>
        <v>0</v>
      </c>
      <c r="N208" t="str">
        <f t="shared" si="17"/>
        <v>ATK</v>
      </c>
    </row>
    <row r="209" spans="2:14" hidden="1">
      <c r="B209" s="428"/>
      <c r="C209" s="257"/>
      <c r="D209" s="268"/>
      <c r="E209" s="261"/>
      <c r="F209" s="258"/>
      <c r="G209" s="262">
        <f t="shared" si="18"/>
        <v>0</v>
      </c>
      <c r="N209" t="str">
        <f t="shared" si="17"/>
        <v>ATK</v>
      </c>
    </row>
    <row r="210" spans="2:14" hidden="1">
      <c r="B210" s="267"/>
      <c r="C210" s="96"/>
      <c r="D210" s="261"/>
      <c r="E210" s="261"/>
      <c r="F210" s="258"/>
      <c r="G210" s="262"/>
      <c r="N210" t="str">
        <f t="shared" si="17"/>
        <v>ATK</v>
      </c>
    </row>
    <row r="211" spans="2:14" hidden="1">
      <c r="B211" s="267"/>
      <c r="C211" s="257"/>
      <c r="D211" s="268"/>
      <c r="E211" s="268"/>
      <c r="F211" s="258"/>
      <c r="G211" s="262">
        <f t="shared" si="18"/>
        <v>0</v>
      </c>
      <c r="N211" t="str">
        <f t="shared" si="17"/>
        <v>ATK</v>
      </c>
    </row>
    <row r="212" spans="2:14" hidden="1">
      <c r="B212" s="267"/>
      <c r="C212" s="294"/>
      <c r="D212" s="264"/>
      <c r="E212" s="261"/>
      <c r="F212" s="258"/>
      <c r="G212" s="262">
        <f t="shared" si="18"/>
        <v>0</v>
      </c>
      <c r="N212" t="str">
        <f t="shared" si="17"/>
        <v>ATK</v>
      </c>
    </row>
    <row r="213" spans="2:14" hidden="1">
      <c r="B213" s="267"/>
      <c r="C213" s="257"/>
      <c r="D213" s="271"/>
      <c r="E213" s="258"/>
      <c r="F213" s="258"/>
      <c r="G213" s="289"/>
      <c r="N213" t="str">
        <f t="shared" si="17"/>
        <v>ATK</v>
      </c>
    </row>
    <row r="214" spans="2:14" hidden="1">
      <c r="B214" s="298"/>
      <c r="C214" s="81"/>
      <c r="D214" s="303"/>
      <c r="E214" s="303"/>
      <c r="F214" s="258"/>
      <c r="G214" s="289">
        <f t="shared" ref="G214:G222" si="19">C214*D214</f>
        <v>0</v>
      </c>
      <c r="N214" t="str">
        <f t="shared" si="17"/>
        <v>ATK</v>
      </c>
    </row>
    <row r="215" spans="2:14" hidden="1">
      <c r="B215" s="310"/>
      <c r="C215" s="81"/>
      <c r="D215" s="303"/>
      <c r="E215" s="303"/>
      <c r="F215" s="268"/>
      <c r="G215" s="289">
        <f t="shared" si="19"/>
        <v>0</v>
      </c>
      <c r="H215" s="84">
        <v>7</v>
      </c>
      <c r="I215" s="89" t="s">
        <v>12</v>
      </c>
      <c r="N215" t="str">
        <f t="shared" si="17"/>
        <v>ATK</v>
      </c>
    </row>
    <row r="216" spans="2:14" ht="15.75" hidden="1">
      <c r="B216" s="305"/>
      <c r="C216" s="81"/>
      <c r="D216" s="303"/>
      <c r="E216" s="303"/>
      <c r="F216" s="268"/>
      <c r="G216" s="289">
        <f t="shared" si="19"/>
        <v>0</v>
      </c>
      <c r="H216" s="85">
        <v>0</v>
      </c>
      <c r="I216" s="89" t="s">
        <v>13</v>
      </c>
      <c r="N216" t="str">
        <f t="shared" si="17"/>
        <v>ATK</v>
      </c>
    </row>
    <row r="217" spans="2:14" ht="15.75" hidden="1">
      <c r="B217" s="305"/>
      <c r="C217" s="81"/>
      <c r="D217" s="303"/>
      <c r="E217" s="303"/>
      <c r="F217" s="268"/>
      <c r="G217" s="289">
        <f t="shared" si="19"/>
        <v>0</v>
      </c>
      <c r="H217" s="90">
        <v>0</v>
      </c>
      <c r="I217" s="89" t="s">
        <v>17</v>
      </c>
      <c r="N217" t="str">
        <f t="shared" si="17"/>
        <v>ATK</v>
      </c>
    </row>
    <row r="218" spans="2:14" ht="15.75" hidden="1">
      <c r="B218" s="305"/>
      <c r="C218" s="81"/>
      <c r="D218" s="303"/>
      <c r="E218" s="303"/>
      <c r="F218" s="268"/>
      <c r="G218" s="289">
        <f t="shared" si="19"/>
        <v>0</v>
      </c>
      <c r="H218" s="87">
        <v>0</v>
      </c>
      <c r="I218" s="89" t="s">
        <v>15</v>
      </c>
      <c r="N218" t="str">
        <f t="shared" si="17"/>
        <v>ATK</v>
      </c>
    </row>
    <row r="219" spans="2:14" ht="15.75" hidden="1">
      <c r="B219" s="305"/>
      <c r="C219" s="81"/>
      <c r="D219" s="303"/>
      <c r="E219" s="303"/>
      <c r="F219" s="268"/>
      <c r="G219" s="289">
        <f t="shared" si="19"/>
        <v>0</v>
      </c>
      <c r="H219" s="86">
        <v>0</v>
      </c>
      <c r="I219" s="89" t="s">
        <v>14</v>
      </c>
      <c r="N219" t="str">
        <f t="shared" si="17"/>
        <v>ATK</v>
      </c>
    </row>
    <row r="220" spans="2:14" ht="15.75" hidden="1">
      <c r="B220" s="305"/>
      <c r="C220" s="81"/>
      <c r="D220" s="303"/>
      <c r="E220" s="303"/>
      <c r="F220" s="268"/>
      <c r="G220" s="289">
        <f t="shared" si="19"/>
        <v>0</v>
      </c>
      <c r="N220" t="str">
        <f t="shared" si="17"/>
        <v>ATK</v>
      </c>
    </row>
    <row r="221" spans="2:14" ht="15.75" hidden="1">
      <c r="B221" s="305"/>
      <c r="C221" s="81"/>
      <c r="D221" s="303"/>
      <c r="E221" s="303"/>
      <c r="F221" s="268"/>
      <c r="G221" s="289">
        <f t="shared" si="19"/>
        <v>0</v>
      </c>
      <c r="N221" t="str">
        <f t="shared" si="17"/>
        <v>ATK</v>
      </c>
    </row>
    <row r="222" spans="2:14" hidden="1">
      <c r="B222" s="311"/>
      <c r="C222" s="96"/>
      <c r="D222" s="303"/>
      <c r="E222" s="303"/>
      <c r="F222" s="268"/>
      <c r="G222" s="289">
        <f t="shared" si="19"/>
        <v>0</v>
      </c>
      <c r="N222" t="str">
        <f t="shared" si="17"/>
        <v>ATK</v>
      </c>
    </row>
    <row r="223" spans="2:14" hidden="1">
      <c r="B223" s="493" t="s">
        <v>16</v>
      </c>
      <c r="C223" s="494"/>
      <c r="D223" s="276">
        <f>SUM(D203:D222)</f>
        <v>3</v>
      </c>
      <c r="E223" s="276">
        <f>SUM(E205:E213)</f>
        <v>0</v>
      </c>
      <c r="F223" s="276">
        <f>D223-E223</f>
        <v>3</v>
      </c>
      <c r="G223" s="277">
        <f>SUM(G203:G222)</f>
        <v>34500</v>
      </c>
      <c r="N223" t="str">
        <f t="shared" si="17"/>
        <v>ATK</v>
      </c>
    </row>
    <row r="224" spans="2:14" hidden="1">
      <c r="N224" t="str">
        <f t="shared" si="17"/>
        <v>ATK</v>
      </c>
    </row>
    <row r="225" spans="1:14" hidden="1">
      <c r="B225" s="493" t="s">
        <v>18</v>
      </c>
      <c r="C225" s="495"/>
      <c r="D225" s="495"/>
      <c r="E225" s="494"/>
      <c r="F225" s="276" t="s">
        <v>19</v>
      </c>
      <c r="G225" s="279" t="s">
        <v>20</v>
      </c>
      <c r="N225" t="str">
        <f t="shared" si="17"/>
        <v>ATK</v>
      </c>
    </row>
    <row r="226" spans="1:14" hidden="1">
      <c r="B226" s="496" t="str">
        <f>B185</f>
        <v>Saldo Awal 2  Jan 2026</v>
      </c>
      <c r="C226" s="497"/>
      <c r="D226" s="497"/>
      <c r="E226" s="498"/>
      <c r="F226" s="276">
        <f>F203</f>
        <v>3</v>
      </c>
      <c r="G226" s="277">
        <f>G203</f>
        <v>34500</v>
      </c>
      <c r="N226" t="str">
        <f t="shared" si="17"/>
        <v>ATK</v>
      </c>
    </row>
    <row r="227" spans="1:14" hidden="1">
      <c r="B227" s="496" t="str">
        <f>B186</f>
        <v>Nilai Penerimaan Barang Persediaan Tahun 2026</v>
      </c>
      <c r="C227" s="497"/>
      <c r="D227" s="497"/>
      <c r="E227" s="498"/>
      <c r="F227" s="276">
        <f>D223-F226</f>
        <v>0</v>
      </c>
      <c r="G227" s="277">
        <f>G223-G226</f>
        <v>0</v>
      </c>
      <c r="N227" t="str">
        <f t="shared" si="17"/>
        <v>ATK</v>
      </c>
    </row>
    <row r="228" spans="1:14" hidden="1">
      <c r="B228" s="496" t="str">
        <f>B187</f>
        <v>Saldo Akhir 31 Maret 2026</v>
      </c>
      <c r="C228" s="497"/>
      <c r="D228" s="497"/>
      <c r="E228" s="498"/>
      <c r="F228" s="280">
        <f>SUM(B231:B234)</f>
        <v>3</v>
      </c>
      <c r="G228" s="281">
        <f>SUM(D231:E234)</f>
        <v>34500</v>
      </c>
      <c r="N228" t="str">
        <f t="shared" si="17"/>
        <v>ATK</v>
      </c>
    </row>
    <row r="229" spans="1:14" hidden="1">
      <c r="B229" s="282" t="s">
        <v>465</v>
      </c>
      <c r="C229" s="283"/>
      <c r="D229" s="283"/>
      <c r="E229" s="284"/>
      <c r="F229" s="285"/>
      <c r="G229" s="286"/>
      <c r="N229" t="str">
        <f t="shared" si="17"/>
        <v>ATK</v>
      </c>
    </row>
    <row r="230" spans="1:14" ht="30" hidden="1">
      <c r="B230" s="255" t="s">
        <v>22</v>
      </c>
      <c r="C230" s="254" t="s">
        <v>23</v>
      </c>
      <c r="D230" s="499" t="s">
        <v>20</v>
      </c>
      <c r="E230" s="499"/>
      <c r="F230" s="287"/>
      <c r="G230" s="288"/>
      <c r="N230" t="str">
        <f t="shared" si="17"/>
        <v>ATK</v>
      </c>
    </row>
    <row r="231" spans="1:14" hidden="1">
      <c r="B231" s="268">
        <f>F223</f>
        <v>3</v>
      </c>
      <c r="C231" s="96">
        <v>11500</v>
      </c>
      <c r="D231" s="500">
        <f>B231*C231</f>
        <v>34500</v>
      </c>
      <c r="E231" s="500"/>
      <c r="F231" s="285"/>
      <c r="G231" s="286"/>
      <c r="N231" t="str">
        <f t="shared" si="17"/>
        <v>ATK</v>
      </c>
    </row>
    <row r="232" spans="1:14" hidden="1">
      <c r="B232" s="268"/>
      <c r="C232" s="289"/>
      <c r="D232" s="500">
        <f t="shared" ref="D232:D234" si="20">B232*C232</f>
        <v>0</v>
      </c>
      <c r="E232" s="500"/>
      <c r="F232" s="285"/>
      <c r="G232" s="286"/>
      <c r="N232" t="str">
        <f t="shared" si="17"/>
        <v>ATK</v>
      </c>
    </row>
    <row r="233" spans="1:14" hidden="1">
      <c r="B233" s="268"/>
      <c r="C233" s="289"/>
      <c r="D233" s="500">
        <f t="shared" si="20"/>
        <v>0</v>
      </c>
      <c r="E233" s="500"/>
      <c r="F233" s="285"/>
      <c r="G233" s="286"/>
      <c r="N233" t="str">
        <f t="shared" si="17"/>
        <v>ATK</v>
      </c>
    </row>
    <row r="234" spans="1:14" hidden="1">
      <c r="B234" s="268"/>
      <c r="C234" s="289"/>
      <c r="D234" s="500">
        <f t="shared" si="20"/>
        <v>0</v>
      </c>
      <c r="E234" s="500"/>
      <c r="F234" s="285"/>
      <c r="G234" s="286"/>
      <c r="N234" t="str">
        <f t="shared" si="17"/>
        <v>ATK</v>
      </c>
    </row>
    <row r="235" spans="1:14" hidden="1">
      <c r="B235" s="501" t="s">
        <v>24</v>
      </c>
      <c r="C235" s="501"/>
      <c r="D235" s="501"/>
      <c r="E235" s="501"/>
      <c r="F235" s="276">
        <f>F226+F227-F228</f>
        <v>0</v>
      </c>
      <c r="G235" s="277">
        <f>G226+G227-G228</f>
        <v>0</v>
      </c>
      <c r="N235" t="str">
        <f t="shared" si="17"/>
        <v>ATK</v>
      </c>
    </row>
    <row r="236" spans="1:14" hidden="1">
      <c r="N236" t="str">
        <f t="shared" si="17"/>
        <v>ATK</v>
      </c>
    </row>
    <row r="237" spans="1:14" hidden="1">
      <c r="N237" t="str">
        <f t="shared" si="17"/>
        <v>ATK</v>
      </c>
    </row>
    <row r="238" spans="1:14" hidden="1">
      <c r="B238" s="502" t="s">
        <v>0</v>
      </c>
      <c r="C238" s="502"/>
      <c r="D238" s="502"/>
      <c r="E238" s="502"/>
      <c r="F238" s="502"/>
      <c r="G238" s="502"/>
      <c r="N238" t="str">
        <f t="shared" si="17"/>
        <v>ATK</v>
      </c>
    </row>
    <row r="239" spans="1:14" hidden="1">
      <c r="N239" t="str">
        <f t="shared" si="17"/>
        <v>ATK</v>
      </c>
    </row>
    <row r="240" spans="1:14" hidden="1">
      <c r="A240" s="250">
        <v>7</v>
      </c>
      <c r="B240" s="252" t="s">
        <v>1</v>
      </c>
      <c r="C240" s="312" t="str">
        <f>'Rekap Master'!B16</f>
        <v>Binderclips  200</v>
      </c>
      <c r="G240" s="253"/>
      <c r="N240" t="s">
        <v>524</v>
      </c>
    </row>
    <row r="241" spans="2:14" hidden="1">
      <c r="B241" s="252" t="s">
        <v>3</v>
      </c>
      <c r="C241" s="253" t="s">
        <v>28</v>
      </c>
      <c r="G241" s="253"/>
      <c r="N241" t="str">
        <f t="shared" ref="N241:N280" si="21">N240</f>
        <v>ATK</v>
      </c>
    </row>
    <row r="242" spans="2:14" hidden="1">
      <c r="G242" s="253"/>
      <c r="N242" t="str">
        <f t="shared" si="21"/>
        <v>ATK</v>
      </c>
    </row>
    <row r="243" spans="2:14" ht="15" hidden="1" customHeight="1">
      <c r="B243" s="499" t="s">
        <v>5</v>
      </c>
      <c r="C243" s="487" t="s">
        <v>6</v>
      </c>
      <c r="D243" s="499" t="s">
        <v>7</v>
      </c>
      <c r="E243" s="499"/>
      <c r="F243" s="499"/>
      <c r="G243" s="492" t="s">
        <v>8</v>
      </c>
      <c r="N243" t="str">
        <f t="shared" si="21"/>
        <v>ATK</v>
      </c>
    </row>
    <row r="244" spans="2:14" hidden="1">
      <c r="B244" s="499"/>
      <c r="C244" s="488"/>
      <c r="D244" s="254" t="s">
        <v>9</v>
      </c>
      <c r="E244" s="254" t="s">
        <v>10</v>
      </c>
      <c r="F244" s="254" t="s">
        <v>11</v>
      </c>
      <c r="G244" s="492"/>
      <c r="N244" t="str">
        <f t="shared" si="21"/>
        <v>ATK</v>
      </c>
    </row>
    <row r="245" spans="2:14" hidden="1">
      <c r="B245" s="256">
        <f>B203</f>
        <v>46024</v>
      </c>
      <c r="C245" s="257">
        <v>14000</v>
      </c>
      <c r="D245" s="258">
        <v>5</v>
      </c>
      <c r="E245" s="258">
        <v>0</v>
      </c>
      <c r="F245" s="258">
        <f>D245-E245</f>
        <v>5</v>
      </c>
      <c r="G245" s="257">
        <f>C245*D245</f>
        <v>70000</v>
      </c>
      <c r="N245" t="str">
        <f t="shared" si="21"/>
        <v>ATK</v>
      </c>
    </row>
    <row r="246" spans="2:14" hidden="1">
      <c r="B246" s="267"/>
      <c r="C246" s="293"/>
      <c r="D246" s="268"/>
      <c r="E246" s="258"/>
      <c r="F246" s="258"/>
      <c r="G246" s="257">
        <f>C246*D246</f>
        <v>0</v>
      </c>
      <c r="N246" t="str">
        <f t="shared" si="21"/>
        <v>ATK</v>
      </c>
    </row>
    <row r="247" spans="2:14" hidden="1">
      <c r="B247" s="428"/>
      <c r="C247" s="293"/>
      <c r="D247" s="268"/>
      <c r="E247" s="258"/>
      <c r="F247" s="258"/>
      <c r="G247" s="257">
        <f t="shared" ref="G247:G254" si="22">C247*D247</f>
        <v>0</v>
      </c>
      <c r="N247" t="str">
        <f t="shared" si="21"/>
        <v>ATK</v>
      </c>
    </row>
    <row r="248" spans="2:14" hidden="1">
      <c r="B248" s="267"/>
      <c r="C248" s="22"/>
      <c r="D248" s="266"/>
      <c r="E248" s="268"/>
      <c r="F248" s="258"/>
      <c r="G248" s="257">
        <f t="shared" si="22"/>
        <v>0</v>
      </c>
      <c r="N248" t="str">
        <f t="shared" si="21"/>
        <v>ATK</v>
      </c>
    </row>
    <row r="249" spans="2:14" hidden="1">
      <c r="B249" s="267"/>
      <c r="C249" s="22"/>
      <c r="D249" s="266"/>
      <c r="E249" s="268"/>
      <c r="F249" s="258"/>
      <c r="G249" s="257">
        <f t="shared" si="22"/>
        <v>0</v>
      </c>
      <c r="N249" t="str">
        <f t="shared" si="21"/>
        <v>ATK</v>
      </c>
    </row>
    <row r="250" spans="2:14" hidden="1">
      <c r="B250" s="267"/>
      <c r="C250" s="257"/>
      <c r="D250" s="266"/>
      <c r="E250" s="258"/>
      <c r="F250" s="258"/>
      <c r="G250" s="257">
        <f t="shared" si="22"/>
        <v>0</v>
      </c>
      <c r="N250" t="str">
        <f t="shared" si="21"/>
        <v>ATK</v>
      </c>
    </row>
    <row r="251" spans="2:14" hidden="1">
      <c r="B251" s="256"/>
      <c r="C251" s="257"/>
      <c r="D251" s="266"/>
      <c r="E251" s="258"/>
      <c r="F251" s="258"/>
      <c r="G251" s="257">
        <f t="shared" si="22"/>
        <v>0</v>
      </c>
      <c r="N251" t="str">
        <f t="shared" si="21"/>
        <v>ATK</v>
      </c>
    </row>
    <row r="252" spans="2:14" hidden="1">
      <c r="B252" s="256"/>
      <c r="C252" s="22"/>
      <c r="D252" s="266"/>
      <c r="E252" s="268"/>
      <c r="F252" s="258"/>
      <c r="G252" s="257">
        <f t="shared" si="22"/>
        <v>0</v>
      </c>
      <c r="N252" t="str">
        <f t="shared" si="21"/>
        <v>ATK</v>
      </c>
    </row>
    <row r="253" spans="2:14" hidden="1">
      <c r="B253" s="256"/>
      <c r="C253" s="22"/>
      <c r="D253" s="266"/>
      <c r="E253" s="268"/>
      <c r="F253" s="258"/>
      <c r="G253" s="257">
        <f t="shared" si="22"/>
        <v>0</v>
      </c>
      <c r="N253" t="str">
        <f t="shared" si="21"/>
        <v>ATK</v>
      </c>
    </row>
    <row r="254" spans="2:14" hidden="1">
      <c r="B254" s="256"/>
      <c r="C254" s="269"/>
      <c r="D254" s="264"/>
      <c r="E254" s="261"/>
      <c r="F254" s="258"/>
      <c r="G254" s="257">
        <f t="shared" si="22"/>
        <v>0</v>
      </c>
      <c r="N254" t="str">
        <f t="shared" si="21"/>
        <v>ATK</v>
      </c>
    </row>
    <row r="255" spans="2:14" hidden="1">
      <c r="B255" s="256"/>
      <c r="C255" s="269"/>
      <c r="D255" s="264"/>
      <c r="E255" s="261"/>
      <c r="F255" s="258"/>
      <c r="G255" s="257"/>
      <c r="N255" t="str">
        <f t="shared" si="21"/>
        <v>ATK</v>
      </c>
    </row>
    <row r="256" spans="2:14" hidden="1">
      <c r="B256" s="256"/>
      <c r="C256" s="22"/>
      <c r="D256" s="261"/>
      <c r="E256" s="313"/>
      <c r="F256" s="258"/>
      <c r="G256" s="262">
        <f>D256*C256</f>
        <v>0</v>
      </c>
      <c r="N256" t="str">
        <f t="shared" si="21"/>
        <v>ATK</v>
      </c>
    </row>
    <row r="257" spans="2:14" hidden="1">
      <c r="B257" s="256"/>
      <c r="C257" s="22"/>
      <c r="D257" s="261"/>
      <c r="E257" s="313"/>
      <c r="F257" s="258"/>
      <c r="G257" s="262">
        <f t="shared" ref="G257:G262" si="23">D257*C257</f>
        <v>0</v>
      </c>
      <c r="N257" t="str">
        <f t="shared" si="21"/>
        <v>ATK</v>
      </c>
    </row>
    <row r="258" spans="2:14" hidden="1">
      <c r="B258" s="256"/>
      <c r="C258" s="257"/>
      <c r="D258" s="264"/>
      <c r="E258" s="261"/>
      <c r="F258" s="258"/>
      <c r="G258" s="262">
        <f t="shared" si="23"/>
        <v>0</v>
      </c>
      <c r="N258" t="str">
        <f t="shared" si="21"/>
        <v>ATK</v>
      </c>
    </row>
    <row r="259" spans="2:14" hidden="1">
      <c r="B259" s="256"/>
      <c r="C259" s="257"/>
      <c r="D259" s="264"/>
      <c r="E259" s="261"/>
      <c r="F259" s="258"/>
      <c r="G259" s="262">
        <f t="shared" si="23"/>
        <v>0</v>
      </c>
      <c r="N259" t="str">
        <f t="shared" si="21"/>
        <v>ATK</v>
      </c>
    </row>
    <row r="260" spans="2:14" hidden="1">
      <c r="B260" s="256"/>
      <c r="C260" s="257"/>
      <c r="D260" s="264"/>
      <c r="E260" s="296"/>
      <c r="F260" s="258"/>
      <c r="G260" s="262">
        <f t="shared" si="23"/>
        <v>0</v>
      </c>
      <c r="N260" t="str">
        <f t="shared" si="21"/>
        <v>ATK</v>
      </c>
    </row>
    <row r="261" spans="2:14" hidden="1">
      <c r="B261" s="256"/>
      <c r="C261" s="83"/>
      <c r="D261" s="266"/>
      <c r="E261" s="314"/>
      <c r="F261" s="258"/>
      <c r="G261" s="262">
        <f t="shared" si="23"/>
        <v>0</v>
      </c>
      <c r="N261" t="str">
        <f t="shared" si="21"/>
        <v>ATK</v>
      </c>
    </row>
    <row r="262" spans="2:14" hidden="1">
      <c r="B262" s="315"/>
      <c r="C262" s="83"/>
      <c r="D262" s="266"/>
      <c r="E262" s="314"/>
      <c r="F262" s="258"/>
      <c r="G262" s="262">
        <f t="shared" si="23"/>
        <v>0</v>
      </c>
      <c r="N262" t="str">
        <f t="shared" si="21"/>
        <v>ATK</v>
      </c>
    </row>
    <row r="263" spans="2:14" hidden="1">
      <c r="B263" s="315"/>
      <c r="C263" s="83"/>
      <c r="D263" s="266"/>
      <c r="E263" s="314"/>
      <c r="F263" s="258"/>
      <c r="G263" s="316"/>
      <c r="N263" t="str">
        <f t="shared" si="21"/>
        <v>ATK</v>
      </c>
    </row>
    <row r="264" spans="2:14" hidden="1">
      <c r="B264" s="493" t="s">
        <v>16</v>
      </c>
      <c r="C264" s="494"/>
      <c r="D264" s="276">
        <f>SUM(D245:D263)</f>
        <v>5</v>
      </c>
      <c r="E264" s="276">
        <f>SUM(E245:E263)</f>
        <v>0</v>
      </c>
      <c r="F264" s="276">
        <f>D264-E264</f>
        <v>5</v>
      </c>
      <c r="G264" s="277">
        <f>SUM(G245:G263)</f>
        <v>70000</v>
      </c>
      <c r="N264" t="str">
        <f t="shared" si="21"/>
        <v>ATK</v>
      </c>
    </row>
    <row r="265" spans="2:14" hidden="1">
      <c r="N265" t="str">
        <f t="shared" si="21"/>
        <v>ATK</v>
      </c>
    </row>
    <row r="266" spans="2:14" hidden="1">
      <c r="B266" s="493" t="s">
        <v>18</v>
      </c>
      <c r="C266" s="495"/>
      <c r="D266" s="495"/>
      <c r="E266" s="494"/>
      <c r="F266" s="276" t="s">
        <v>19</v>
      </c>
      <c r="G266" s="279" t="s">
        <v>20</v>
      </c>
      <c r="N266" t="str">
        <f t="shared" si="21"/>
        <v>ATK</v>
      </c>
    </row>
    <row r="267" spans="2:14" hidden="1">
      <c r="B267" s="496" t="str">
        <f>B226</f>
        <v>Saldo Awal 2  Jan 2026</v>
      </c>
      <c r="C267" s="497"/>
      <c r="D267" s="497"/>
      <c r="E267" s="498"/>
      <c r="F267" s="276">
        <f>D245</f>
        <v>5</v>
      </c>
      <c r="G267" s="277">
        <f>G245</f>
        <v>70000</v>
      </c>
      <c r="N267" t="str">
        <f t="shared" si="21"/>
        <v>ATK</v>
      </c>
    </row>
    <row r="268" spans="2:14" hidden="1">
      <c r="B268" s="496" t="str">
        <f>B227</f>
        <v>Nilai Penerimaan Barang Persediaan Tahun 2026</v>
      </c>
      <c r="C268" s="497"/>
      <c r="D268" s="497"/>
      <c r="E268" s="498"/>
      <c r="F268" s="276">
        <f>D264-F267</f>
        <v>0</v>
      </c>
      <c r="G268" s="277">
        <f>G264-G267</f>
        <v>0</v>
      </c>
      <c r="N268" t="str">
        <f t="shared" si="21"/>
        <v>ATK</v>
      </c>
    </row>
    <row r="269" spans="2:14" hidden="1">
      <c r="B269" s="496" t="str">
        <f>B228</f>
        <v>Saldo Akhir 31 Maret 2026</v>
      </c>
      <c r="C269" s="497"/>
      <c r="D269" s="497"/>
      <c r="E269" s="498"/>
      <c r="F269" s="280">
        <f>SUM(B272:B275)</f>
        <v>5</v>
      </c>
      <c r="G269" s="281">
        <f>SUM(D272:E275)</f>
        <v>70000</v>
      </c>
      <c r="N269" t="str">
        <f t="shared" si="21"/>
        <v>ATK</v>
      </c>
    </row>
    <row r="270" spans="2:14" hidden="1">
      <c r="B270" s="282" t="s">
        <v>465</v>
      </c>
      <c r="C270" s="283"/>
      <c r="D270" s="283"/>
      <c r="E270" s="284"/>
      <c r="F270" s="285"/>
      <c r="G270" s="286"/>
      <c r="N270" t="str">
        <f t="shared" si="21"/>
        <v>ATK</v>
      </c>
    </row>
    <row r="271" spans="2:14" ht="30" hidden="1">
      <c r="B271" s="255" t="s">
        <v>22</v>
      </c>
      <c r="C271" s="254" t="s">
        <v>23</v>
      </c>
      <c r="D271" s="499" t="s">
        <v>20</v>
      </c>
      <c r="E271" s="499"/>
      <c r="F271" s="287"/>
      <c r="G271" s="288"/>
      <c r="N271" t="str">
        <f t="shared" si="21"/>
        <v>ATK</v>
      </c>
    </row>
    <row r="272" spans="2:14" hidden="1">
      <c r="B272" s="268">
        <f>F264</f>
        <v>5</v>
      </c>
      <c r="C272" s="257">
        <v>14000</v>
      </c>
      <c r="D272" s="500">
        <f>B272*C272</f>
        <v>70000</v>
      </c>
      <c r="E272" s="500"/>
      <c r="F272" s="285"/>
      <c r="G272" s="286"/>
      <c r="N272" t="str">
        <f t="shared" si="21"/>
        <v>ATK</v>
      </c>
    </row>
    <row r="273" spans="1:14" hidden="1">
      <c r="B273" s="268"/>
      <c r="C273" s="257"/>
      <c r="D273" s="500">
        <f t="shared" ref="D273:D275" si="24">B273*C273</f>
        <v>0</v>
      </c>
      <c r="E273" s="500"/>
      <c r="F273" s="285"/>
      <c r="G273" s="286"/>
      <c r="N273" t="str">
        <f t="shared" si="21"/>
        <v>ATK</v>
      </c>
    </row>
    <row r="274" spans="1:14" hidden="1">
      <c r="B274" s="268"/>
      <c r="C274" s="289"/>
      <c r="D274" s="500">
        <f t="shared" si="24"/>
        <v>0</v>
      </c>
      <c r="E274" s="500"/>
      <c r="F274" s="285"/>
      <c r="G274" s="286"/>
      <c r="N274" t="str">
        <f t="shared" si="21"/>
        <v>ATK</v>
      </c>
    </row>
    <row r="275" spans="1:14" hidden="1">
      <c r="B275" s="268"/>
      <c r="C275" s="289"/>
      <c r="D275" s="500">
        <f t="shared" si="24"/>
        <v>0</v>
      </c>
      <c r="E275" s="500"/>
      <c r="F275" s="285"/>
      <c r="G275" s="286"/>
      <c r="N275" t="str">
        <f t="shared" si="21"/>
        <v>ATK</v>
      </c>
    </row>
    <row r="276" spans="1:14" hidden="1">
      <c r="B276" s="501" t="s">
        <v>24</v>
      </c>
      <c r="C276" s="501"/>
      <c r="D276" s="501"/>
      <c r="E276" s="501"/>
      <c r="F276" s="276">
        <f>F267+F268-F269</f>
        <v>0</v>
      </c>
      <c r="G276" s="277">
        <f>G267+G268-G269</f>
        <v>0</v>
      </c>
      <c r="N276" t="str">
        <f t="shared" si="21"/>
        <v>ATK</v>
      </c>
    </row>
    <row r="277" spans="1:14" hidden="1">
      <c r="N277" t="str">
        <f t="shared" si="21"/>
        <v>ATK</v>
      </c>
    </row>
    <row r="278" spans="1:14" hidden="1">
      <c r="N278" t="str">
        <f t="shared" si="21"/>
        <v>ATK</v>
      </c>
    </row>
    <row r="279" spans="1:14" hidden="1">
      <c r="B279" s="502" t="s">
        <v>0</v>
      </c>
      <c r="C279" s="502"/>
      <c r="D279" s="502"/>
      <c r="E279" s="502"/>
      <c r="F279" s="502"/>
      <c r="G279" s="502"/>
      <c r="N279" t="str">
        <f t="shared" si="21"/>
        <v>ATK</v>
      </c>
    </row>
    <row r="280" spans="1:14" hidden="1">
      <c r="N280" t="str">
        <f t="shared" si="21"/>
        <v>ATK</v>
      </c>
    </row>
    <row r="281" spans="1:14" hidden="1">
      <c r="A281" s="250">
        <v>8</v>
      </c>
      <c r="B281" s="252" t="s">
        <v>1</v>
      </c>
      <c r="C281" s="253" t="str">
        <f>'Rekap Master'!B17</f>
        <v>Binderclips Joyko 111</v>
      </c>
      <c r="G281" s="253"/>
      <c r="N281" t="s">
        <v>524</v>
      </c>
    </row>
    <row r="282" spans="1:14" hidden="1">
      <c r="B282" s="252" t="s">
        <v>3</v>
      </c>
      <c r="C282" s="253" t="s">
        <v>25</v>
      </c>
      <c r="G282" s="253"/>
      <c r="N282" t="str">
        <f t="shared" ref="N282:N316" si="25">N281</f>
        <v>ATK</v>
      </c>
    </row>
    <row r="283" spans="1:14" hidden="1">
      <c r="G283" s="253"/>
      <c r="N283" t="str">
        <f t="shared" si="25"/>
        <v>ATK</v>
      </c>
    </row>
    <row r="284" spans="1:14" ht="15" hidden="1" customHeight="1">
      <c r="B284" s="499" t="s">
        <v>5</v>
      </c>
      <c r="C284" s="487" t="s">
        <v>6</v>
      </c>
      <c r="D284" s="499" t="s">
        <v>7</v>
      </c>
      <c r="E284" s="499"/>
      <c r="F284" s="499"/>
      <c r="G284" s="492" t="s">
        <v>8</v>
      </c>
      <c r="N284" t="str">
        <f t="shared" si="25"/>
        <v>ATK</v>
      </c>
    </row>
    <row r="285" spans="1:14" hidden="1">
      <c r="B285" s="499"/>
      <c r="C285" s="488"/>
      <c r="D285" s="254" t="s">
        <v>9</v>
      </c>
      <c r="E285" s="254" t="s">
        <v>10</v>
      </c>
      <c r="F285" s="254" t="s">
        <v>11</v>
      </c>
      <c r="G285" s="492"/>
      <c r="N285" t="str">
        <f t="shared" si="25"/>
        <v>ATK</v>
      </c>
    </row>
    <row r="286" spans="1:14" hidden="1">
      <c r="B286" s="256">
        <f>B245</f>
        <v>46024</v>
      </c>
      <c r="C286" s="293">
        <v>7215</v>
      </c>
      <c r="D286" s="258">
        <v>1</v>
      </c>
      <c r="E286" s="258"/>
      <c r="F286" s="258">
        <f>D286-E286</f>
        <v>1</v>
      </c>
      <c r="G286" s="257">
        <f>C286*D286</f>
        <v>7215</v>
      </c>
      <c r="N286" t="str">
        <f t="shared" si="25"/>
        <v>ATK</v>
      </c>
    </row>
    <row r="287" spans="1:14" hidden="1">
      <c r="B287" s="267"/>
      <c r="C287" s="293"/>
      <c r="D287" s="268"/>
      <c r="E287" s="258"/>
      <c r="F287" s="258"/>
      <c r="G287" s="257">
        <f t="shared" ref="G287:G288" si="26">C287*D287</f>
        <v>0</v>
      </c>
      <c r="N287" t="str">
        <f t="shared" si="25"/>
        <v>ATK</v>
      </c>
    </row>
    <row r="288" spans="1:14" hidden="1">
      <c r="B288" s="267"/>
      <c r="C288" s="293"/>
      <c r="D288" s="268"/>
      <c r="E288" s="261"/>
      <c r="F288" s="261"/>
      <c r="G288" s="257">
        <f t="shared" si="26"/>
        <v>0</v>
      </c>
      <c r="N288" t="str">
        <f t="shared" si="25"/>
        <v>ATK</v>
      </c>
    </row>
    <row r="289" spans="2:14" hidden="1">
      <c r="B289" s="267"/>
      <c r="C289" s="293"/>
      <c r="D289" s="258"/>
      <c r="E289" s="261"/>
      <c r="F289" s="261"/>
      <c r="G289" s="317"/>
      <c r="N289" t="str">
        <f t="shared" si="25"/>
        <v>ATK</v>
      </c>
    </row>
    <row r="290" spans="2:14" hidden="1">
      <c r="B290" s="267"/>
      <c r="C290" s="293"/>
      <c r="D290" s="258"/>
      <c r="E290" s="258"/>
      <c r="F290" s="258"/>
      <c r="G290" s="257">
        <f t="shared" ref="G290:G291" si="27">C290*D290</f>
        <v>0</v>
      </c>
      <c r="N290" t="str">
        <f t="shared" si="25"/>
        <v>ATK</v>
      </c>
    </row>
    <row r="291" spans="2:14" hidden="1">
      <c r="B291" s="267"/>
      <c r="C291" s="257"/>
      <c r="D291" s="258"/>
      <c r="E291" s="258"/>
      <c r="F291" s="258"/>
      <c r="G291" s="257">
        <f t="shared" si="27"/>
        <v>0</v>
      </c>
      <c r="N291" t="str">
        <f t="shared" si="25"/>
        <v>ATK</v>
      </c>
    </row>
    <row r="292" spans="2:14" hidden="1">
      <c r="B292" s="267"/>
      <c r="C292" s="257"/>
      <c r="D292" s="258"/>
      <c r="E292" s="258"/>
      <c r="F292" s="258"/>
      <c r="G292" s="257">
        <f>D292*C292</f>
        <v>0</v>
      </c>
      <c r="N292" t="str">
        <f t="shared" si="25"/>
        <v>ATK</v>
      </c>
    </row>
    <row r="293" spans="2:14" hidden="1">
      <c r="B293" s="267"/>
      <c r="C293" s="257"/>
      <c r="D293" s="258"/>
      <c r="E293" s="258"/>
      <c r="F293" s="258"/>
      <c r="G293" s="257">
        <f t="shared" ref="G293:G299" si="28">D293*C293</f>
        <v>0</v>
      </c>
      <c r="N293" t="str">
        <f t="shared" si="25"/>
        <v>ATK</v>
      </c>
    </row>
    <row r="294" spans="2:14" hidden="1">
      <c r="B294" s="267"/>
      <c r="C294" s="257"/>
      <c r="D294" s="264"/>
      <c r="E294" s="264"/>
      <c r="F294" s="261"/>
      <c r="G294" s="257">
        <f t="shared" si="28"/>
        <v>0</v>
      </c>
      <c r="N294" t="str">
        <f t="shared" si="25"/>
        <v>ATK</v>
      </c>
    </row>
    <row r="295" spans="2:14" hidden="1">
      <c r="B295" s="256"/>
      <c r="C295" s="257"/>
      <c r="D295" s="264"/>
      <c r="E295" s="264"/>
      <c r="F295" s="261"/>
      <c r="G295" s="257">
        <f t="shared" si="28"/>
        <v>0</v>
      </c>
      <c r="N295" t="str">
        <f t="shared" si="25"/>
        <v>ATK</v>
      </c>
    </row>
    <row r="296" spans="2:14" hidden="1">
      <c r="B296" s="256"/>
      <c r="C296" s="257"/>
      <c r="D296" s="258"/>
      <c r="E296" s="258"/>
      <c r="F296" s="261"/>
      <c r="G296" s="257">
        <f t="shared" si="28"/>
        <v>0</v>
      </c>
      <c r="N296" t="str">
        <f t="shared" si="25"/>
        <v>ATK</v>
      </c>
    </row>
    <row r="297" spans="2:14" hidden="1">
      <c r="B297" s="256"/>
      <c r="C297" s="257"/>
      <c r="D297" s="258"/>
      <c r="E297" s="261"/>
      <c r="F297" s="261"/>
      <c r="G297" s="257">
        <f t="shared" si="28"/>
        <v>0</v>
      </c>
      <c r="N297" t="str">
        <f t="shared" si="25"/>
        <v>ATK</v>
      </c>
    </row>
    <row r="298" spans="2:14" hidden="1">
      <c r="B298" s="256"/>
      <c r="C298" s="318"/>
      <c r="D298" s="303"/>
      <c r="E298" s="261"/>
      <c r="F298" s="261"/>
      <c r="G298" s="257">
        <f t="shared" si="28"/>
        <v>0</v>
      </c>
      <c r="N298" t="str">
        <f t="shared" si="25"/>
        <v>ATK</v>
      </c>
    </row>
    <row r="299" spans="2:14" hidden="1">
      <c r="B299" s="319"/>
      <c r="C299" s="318"/>
      <c r="D299" s="303"/>
      <c r="E299" s="303"/>
      <c r="F299" s="261">
        <f t="shared" ref="F299" si="29">F298-E299</f>
        <v>0</v>
      </c>
      <c r="G299" s="257">
        <f t="shared" si="28"/>
        <v>0</v>
      </c>
      <c r="N299" t="str">
        <f t="shared" si="25"/>
        <v>ATK</v>
      </c>
    </row>
    <row r="300" spans="2:14" hidden="1">
      <c r="B300" s="493" t="s">
        <v>16</v>
      </c>
      <c r="C300" s="494"/>
      <c r="D300" s="276">
        <f>SUM(D286:D297)</f>
        <v>1</v>
      </c>
      <c r="E300" s="276">
        <f>SUM(E286:E298)</f>
        <v>0</v>
      </c>
      <c r="F300" s="276">
        <f t="shared" ref="F300" si="30">D300-E300</f>
        <v>1</v>
      </c>
      <c r="G300" s="320">
        <f>SUM(G286:G299)</f>
        <v>7215</v>
      </c>
      <c r="N300" t="str">
        <f t="shared" si="25"/>
        <v>ATK</v>
      </c>
    </row>
    <row r="301" spans="2:14" hidden="1">
      <c r="N301" t="str">
        <f t="shared" si="25"/>
        <v>ATK</v>
      </c>
    </row>
    <row r="302" spans="2:14" hidden="1">
      <c r="B302" s="493" t="s">
        <v>18</v>
      </c>
      <c r="C302" s="495"/>
      <c r="D302" s="495"/>
      <c r="E302" s="494"/>
      <c r="F302" s="276" t="s">
        <v>19</v>
      </c>
      <c r="G302" s="279" t="s">
        <v>20</v>
      </c>
      <c r="N302" t="str">
        <f t="shared" si="25"/>
        <v>ATK</v>
      </c>
    </row>
    <row r="303" spans="2:14" hidden="1">
      <c r="B303" s="496" t="str">
        <f>B267</f>
        <v>Saldo Awal 2  Jan 2026</v>
      </c>
      <c r="C303" s="497"/>
      <c r="D303" s="497"/>
      <c r="E303" s="498"/>
      <c r="F303" s="276">
        <f>D286</f>
        <v>1</v>
      </c>
      <c r="G303" s="277">
        <f>G286</f>
        <v>7215</v>
      </c>
      <c r="N303" t="str">
        <f t="shared" si="25"/>
        <v>ATK</v>
      </c>
    </row>
    <row r="304" spans="2:14" hidden="1">
      <c r="B304" s="496" t="str">
        <f>B268</f>
        <v>Nilai Penerimaan Barang Persediaan Tahun 2026</v>
      </c>
      <c r="C304" s="497"/>
      <c r="D304" s="497"/>
      <c r="E304" s="498"/>
      <c r="F304" s="276">
        <f>D300-F303</f>
        <v>0</v>
      </c>
      <c r="G304" s="277">
        <f>G300-G303</f>
        <v>0</v>
      </c>
      <c r="N304" t="str">
        <f t="shared" si="25"/>
        <v>ATK</v>
      </c>
    </row>
    <row r="305" spans="1:14" hidden="1">
      <c r="B305" s="496" t="str">
        <f>B228</f>
        <v>Saldo Akhir 31 Maret 2026</v>
      </c>
      <c r="C305" s="497"/>
      <c r="D305" s="497"/>
      <c r="E305" s="498"/>
      <c r="F305" s="280">
        <f>SUM(B308:B311)</f>
        <v>1</v>
      </c>
      <c r="G305" s="281">
        <f>SUM(D308:E311)</f>
        <v>7215</v>
      </c>
      <c r="N305" t="str">
        <f t="shared" si="25"/>
        <v>ATK</v>
      </c>
    </row>
    <row r="306" spans="1:14" hidden="1">
      <c r="B306" s="282" t="s">
        <v>465</v>
      </c>
      <c r="C306" s="283"/>
      <c r="D306" s="283"/>
      <c r="E306" s="284"/>
      <c r="F306" s="285"/>
      <c r="G306" s="286"/>
      <c r="N306" t="str">
        <f t="shared" si="25"/>
        <v>ATK</v>
      </c>
    </row>
    <row r="307" spans="1:14" ht="30" hidden="1">
      <c r="B307" s="255" t="s">
        <v>22</v>
      </c>
      <c r="C307" s="254" t="s">
        <v>23</v>
      </c>
      <c r="D307" s="499" t="s">
        <v>20</v>
      </c>
      <c r="E307" s="499"/>
      <c r="F307" s="287"/>
      <c r="G307" s="288"/>
      <c r="N307" t="str">
        <f t="shared" si="25"/>
        <v>ATK</v>
      </c>
    </row>
    <row r="308" spans="1:14" hidden="1">
      <c r="B308" s="268">
        <f>F300</f>
        <v>1</v>
      </c>
      <c r="C308" s="293">
        <v>7215</v>
      </c>
      <c r="D308" s="500">
        <f>B308*C308</f>
        <v>7215</v>
      </c>
      <c r="E308" s="500"/>
      <c r="F308" s="285"/>
      <c r="G308" s="286"/>
      <c r="N308" t="str">
        <f t="shared" si="25"/>
        <v>ATK</v>
      </c>
    </row>
    <row r="309" spans="1:14" hidden="1">
      <c r="B309" s="268"/>
      <c r="C309" s="289"/>
      <c r="D309" s="500">
        <f t="shared" ref="D309:D311" si="31">B309*C309</f>
        <v>0</v>
      </c>
      <c r="E309" s="500"/>
      <c r="F309" s="285"/>
      <c r="G309" s="286"/>
      <c r="N309" t="str">
        <f t="shared" si="25"/>
        <v>ATK</v>
      </c>
    </row>
    <row r="310" spans="1:14" hidden="1">
      <c r="B310" s="268"/>
      <c r="C310" s="289"/>
      <c r="D310" s="500">
        <f t="shared" si="31"/>
        <v>0</v>
      </c>
      <c r="E310" s="500"/>
      <c r="F310" s="285"/>
      <c r="G310" s="286"/>
      <c r="N310" t="str">
        <f t="shared" si="25"/>
        <v>ATK</v>
      </c>
    </row>
    <row r="311" spans="1:14" hidden="1">
      <c r="B311" s="268"/>
      <c r="C311" s="289"/>
      <c r="D311" s="500">
        <f t="shared" si="31"/>
        <v>0</v>
      </c>
      <c r="E311" s="500"/>
      <c r="F311" s="285"/>
      <c r="G311" s="286"/>
      <c r="N311" t="str">
        <f t="shared" si="25"/>
        <v>ATK</v>
      </c>
    </row>
    <row r="312" spans="1:14" hidden="1">
      <c r="B312" s="501" t="s">
        <v>24</v>
      </c>
      <c r="C312" s="501"/>
      <c r="D312" s="501"/>
      <c r="E312" s="501"/>
      <c r="F312" s="276">
        <f>F303+F304-F305</f>
        <v>0</v>
      </c>
      <c r="G312" s="277">
        <f>G303+G304-G305</f>
        <v>0</v>
      </c>
      <c r="N312" t="str">
        <f t="shared" si="25"/>
        <v>ATK</v>
      </c>
    </row>
    <row r="313" spans="1:14" hidden="1">
      <c r="N313" t="str">
        <f t="shared" si="25"/>
        <v>ATK</v>
      </c>
    </row>
    <row r="314" spans="1:14" hidden="1">
      <c r="N314" t="str">
        <f t="shared" si="25"/>
        <v>ATK</v>
      </c>
    </row>
    <row r="315" spans="1:14" hidden="1">
      <c r="B315" s="502" t="s">
        <v>0</v>
      </c>
      <c r="C315" s="502"/>
      <c r="D315" s="502"/>
      <c r="E315" s="502"/>
      <c r="F315" s="502"/>
      <c r="G315" s="502"/>
      <c r="N315" t="str">
        <f t="shared" si="25"/>
        <v>ATK</v>
      </c>
    </row>
    <row r="316" spans="1:14" hidden="1">
      <c r="N316" t="str">
        <f t="shared" si="25"/>
        <v>ATK</v>
      </c>
    </row>
    <row r="317" spans="1:14" hidden="1">
      <c r="A317" s="250">
        <v>9</v>
      </c>
      <c r="B317" s="252" t="s">
        <v>1</v>
      </c>
      <c r="C317" s="253" t="str">
        <f>'Rekap Master'!B18</f>
        <v>Binderclips Joyko 155</v>
      </c>
      <c r="G317" s="253"/>
      <c r="N317" t="s">
        <v>524</v>
      </c>
    </row>
    <row r="318" spans="1:14" hidden="1">
      <c r="B318" s="252" t="s">
        <v>3</v>
      </c>
      <c r="C318" s="253" t="s">
        <v>28</v>
      </c>
      <c r="G318" s="253"/>
      <c r="N318" t="str">
        <f t="shared" ref="N318:N352" si="32">N317</f>
        <v>ATK</v>
      </c>
    </row>
    <row r="319" spans="1:14" hidden="1">
      <c r="G319" s="253"/>
      <c r="N319" t="str">
        <f t="shared" si="32"/>
        <v>ATK</v>
      </c>
    </row>
    <row r="320" spans="1:14" s="65" customFormat="1" ht="15" hidden="1" customHeight="1">
      <c r="A320" s="321"/>
      <c r="B320" s="499" t="s">
        <v>5</v>
      </c>
      <c r="C320" s="487" t="s">
        <v>6</v>
      </c>
      <c r="D320" s="499" t="s">
        <v>7</v>
      </c>
      <c r="E320" s="499"/>
      <c r="F320" s="499"/>
      <c r="G320" s="492" t="s">
        <v>8</v>
      </c>
      <c r="N320" t="str">
        <f t="shared" si="32"/>
        <v>ATK</v>
      </c>
    </row>
    <row r="321" spans="1:14" s="65" customFormat="1" hidden="1">
      <c r="A321" s="321"/>
      <c r="B321" s="499"/>
      <c r="C321" s="488"/>
      <c r="D321" s="254" t="s">
        <v>9</v>
      </c>
      <c r="E321" s="254" t="s">
        <v>10</v>
      </c>
      <c r="F321" s="254" t="s">
        <v>11</v>
      </c>
      <c r="G321" s="492"/>
      <c r="N321" t="str">
        <f t="shared" si="32"/>
        <v>ATK</v>
      </c>
    </row>
    <row r="322" spans="1:14" s="65" customFormat="1" hidden="1">
      <c r="A322" s="321"/>
      <c r="B322" s="256">
        <v>46024</v>
      </c>
      <c r="C322" s="322"/>
      <c r="D322" s="346"/>
      <c r="E322" s="258"/>
      <c r="F322" s="258"/>
      <c r="G322" s="257">
        <f t="shared" ref="G322:G336" si="33">C322*D322</f>
        <v>0</v>
      </c>
      <c r="N322" t="str">
        <f t="shared" si="32"/>
        <v>ATK</v>
      </c>
    </row>
    <row r="323" spans="1:14" hidden="1">
      <c r="A323" s="253"/>
      <c r="B323" s="267"/>
      <c r="C323" s="293"/>
      <c r="D323" s="268"/>
      <c r="E323" s="258"/>
      <c r="F323" s="301"/>
      <c r="G323" s="289">
        <f t="shared" si="33"/>
        <v>0</v>
      </c>
      <c r="N323" t="str">
        <f t="shared" si="32"/>
        <v>ATK</v>
      </c>
    </row>
    <row r="324" spans="1:14" hidden="1">
      <c r="B324" s="267"/>
      <c r="C324" s="293"/>
      <c r="D324" s="268"/>
      <c r="E324" s="261"/>
      <c r="F324" s="301"/>
      <c r="G324" s="289">
        <f t="shared" si="33"/>
        <v>0</v>
      </c>
      <c r="N324" t="str">
        <f t="shared" si="32"/>
        <v>ATK</v>
      </c>
    </row>
    <row r="325" spans="1:14" hidden="1">
      <c r="B325" s="267"/>
      <c r="C325" s="294"/>
      <c r="D325" s="264"/>
      <c r="E325" s="261"/>
      <c r="F325" s="258"/>
      <c r="G325" s="295">
        <f>C325*D325</f>
        <v>0</v>
      </c>
      <c r="N325" t="str">
        <f t="shared" si="32"/>
        <v>ATK</v>
      </c>
    </row>
    <row r="326" spans="1:14" hidden="1">
      <c r="B326" s="267"/>
      <c r="C326" s="294"/>
      <c r="D326" s="264"/>
      <c r="E326" s="261"/>
      <c r="F326" s="258"/>
      <c r="G326" s="295">
        <f>C326*D326</f>
        <v>0</v>
      </c>
      <c r="N326" t="str">
        <f t="shared" si="32"/>
        <v>ATK</v>
      </c>
    </row>
    <row r="327" spans="1:14" hidden="1">
      <c r="B327" s="267"/>
      <c r="C327" s="22"/>
      <c r="D327" s="264"/>
      <c r="E327" s="261"/>
      <c r="F327" s="261"/>
      <c r="G327" s="262">
        <f>C327*D327</f>
        <v>0</v>
      </c>
      <c r="N327" t="str">
        <f t="shared" si="32"/>
        <v>ATK</v>
      </c>
    </row>
    <row r="328" spans="1:14" hidden="1">
      <c r="B328" s="256"/>
      <c r="C328" s="22"/>
      <c r="D328" s="264"/>
      <c r="E328" s="261"/>
      <c r="F328" s="261"/>
      <c r="G328" s="262">
        <f t="shared" ref="G328:G335" si="34">C328*D328</f>
        <v>0</v>
      </c>
      <c r="N328" t="str">
        <f t="shared" si="32"/>
        <v>ATK</v>
      </c>
    </row>
    <row r="329" spans="1:14" hidden="1">
      <c r="B329" s="256"/>
      <c r="C329" s="22"/>
      <c r="D329" s="264"/>
      <c r="E329" s="261"/>
      <c r="F329" s="261"/>
      <c r="G329" s="262">
        <f t="shared" si="34"/>
        <v>0</v>
      </c>
      <c r="N329" t="str">
        <f t="shared" si="32"/>
        <v>ATK</v>
      </c>
    </row>
    <row r="330" spans="1:14" hidden="1">
      <c r="B330" s="256"/>
      <c r="C330" s="257"/>
      <c r="D330" s="264"/>
      <c r="E330" s="261"/>
      <c r="F330" s="261"/>
      <c r="G330" s="262">
        <f t="shared" si="34"/>
        <v>0</v>
      </c>
      <c r="N330" t="str">
        <f t="shared" si="32"/>
        <v>ATK</v>
      </c>
    </row>
    <row r="331" spans="1:14" hidden="1">
      <c r="B331" s="256"/>
      <c r="C331" s="257"/>
      <c r="D331" s="264"/>
      <c r="E331" s="261"/>
      <c r="F331" s="261"/>
      <c r="G331" s="262">
        <f t="shared" si="34"/>
        <v>0</v>
      </c>
      <c r="N331" t="str">
        <f t="shared" si="32"/>
        <v>ATK</v>
      </c>
    </row>
    <row r="332" spans="1:14" hidden="1">
      <c r="B332" s="256"/>
      <c r="C332" s="257"/>
      <c r="D332" s="264"/>
      <c r="E332" s="264"/>
      <c r="F332" s="301"/>
      <c r="G332" s="262">
        <f t="shared" si="34"/>
        <v>0</v>
      </c>
      <c r="N332" t="str">
        <f t="shared" si="32"/>
        <v>ATK</v>
      </c>
    </row>
    <row r="333" spans="1:14" hidden="1">
      <c r="B333" s="256"/>
      <c r="C333" s="257"/>
      <c r="D333" s="264"/>
      <c r="E333" s="258"/>
      <c r="F333" s="301"/>
      <c r="G333" s="262">
        <f t="shared" si="34"/>
        <v>0</v>
      </c>
      <c r="N333" t="str">
        <f t="shared" si="32"/>
        <v>ATK</v>
      </c>
    </row>
    <row r="334" spans="1:14" hidden="1">
      <c r="B334" s="256"/>
      <c r="C334" s="257"/>
      <c r="D334" s="271"/>
      <c r="E334" s="258"/>
      <c r="F334" s="301"/>
      <c r="G334" s="262">
        <f t="shared" si="34"/>
        <v>0</v>
      </c>
      <c r="N334" t="str">
        <f t="shared" si="32"/>
        <v>ATK</v>
      </c>
    </row>
    <row r="335" spans="1:14" hidden="1">
      <c r="B335" s="256"/>
      <c r="C335" s="257"/>
      <c r="D335" s="271"/>
      <c r="E335" s="258"/>
      <c r="F335" s="268"/>
      <c r="G335" s="262">
        <f t="shared" si="34"/>
        <v>0</v>
      </c>
      <c r="N335" t="str">
        <f t="shared" si="32"/>
        <v>ATK</v>
      </c>
    </row>
    <row r="336" spans="1:14" ht="15.75" hidden="1">
      <c r="B336" s="270"/>
      <c r="C336" s="81"/>
      <c r="D336" s="274"/>
      <c r="E336" s="274"/>
      <c r="F336" s="268"/>
      <c r="G336" s="289">
        <f t="shared" si="33"/>
        <v>0</v>
      </c>
      <c r="N336" t="str">
        <f t="shared" si="32"/>
        <v>ATK</v>
      </c>
    </row>
    <row r="337" spans="2:14" hidden="1">
      <c r="B337" s="493" t="s">
        <v>16</v>
      </c>
      <c r="C337" s="494"/>
      <c r="D337" s="299">
        <f>SUM(D322:D336)</f>
        <v>0</v>
      </c>
      <c r="E337" s="276">
        <f>SUM(E323:E336)</f>
        <v>0</v>
      </c>
      <c r="F337" s="276">
        <f>D337-E337</f>
        <v>0</v>
      </c>
      <c r="G337" s="277">
        <f>SUM(G322:G336)</f>
        <v>0</v>
      </c>
      <c r="N337" t="str">
        <f t="shared" si="32"/>
        <v>ATK</v>
      </c>
    </row>
    <row r="338" spans="2:14" hidden="1">
      <c r="N338" t="str">
        <f t="shared" si="32"/>
        <v>ATK</v>
      </c>
    </row>
    <row r="339" spans="2:14" hidden="1">
      <c r="B339" s="493" t="s">
        <v>18</v>
      </c>
      <c r="C339" s="495"/>
      <c r="D339" s="495"/>
      <c r="E339" s="494"/>
      <c r="F339" s="276" t="s">
        <v>19</v>
      </c>
      <c r="G339" s="279" t="s">
        <v>20</v>
      </c>
      <c r="N339" t="str">
        <f t="shared" si="32"/>
        <v>ATK</v>
      </c>
    </row>
    <row r="340" spans="2:14" hidden="1">
      <c r="B340" s="496" t="str">
        <f>B303</f>
        <v>Saldo Awal 2  Jan 2026</v>
      </c>
      <c r="C340" s="497"/>
      <c r="D340" s="497"/>
      <c r="E340" s="498"/>
      <c r="F340" s="276">
        <f>D322</f>
        <v>0</v>
      </c>
      <c r="G340" s="277">
        <f>G322</f>
        <v>0</v>
      </c>
      <c r="N340" t="str">
        <f t="shared" si="32"/>
        <v>ATK</v>
      </c>
    </row>
    <row r="341" spans="2:14" hidden="1">
      <c r="B341" s="496" t="str">
        <f>B304</f>
        <v>Nilai Penerimaan Barang Persediaan Tahun 2026</v>
      </c>
      <c r="C341" s="497"/>
      <c r="D341" s="497"/>
      <c r="E341" s="498"/>
      <c r="F341" s="276">
        <f>D337-F340</f>
        <v>0</v>
      </c>
      <c r="G341" s="277">
        <f>G337-G340</f>
        <v>0</v>
      </c>
      <c r="N341" t="str">
        <f t="shared" si="32"/>
        <v>ATK</v>
      </c>
    </row>
    <row r="342" spans="2:14" hidden="1">
      <c r="B342" s="496" t="str">
        <f>B228</f>
        <v>Saldo Akhir 31 Maret 2026</v>
      </c>
      <c r="C342" s="497"/>
      <c r="D342" s="497"/>
      <c r="E342" s="498"/>
      <c r="F342" s="280">
        <f>SUM(B345:B348)</f>
        <v>0</v>
      </c>
      <c r="G342" s="281">
        <f>SUM(D345:E348)</f>
        <v>0</v>
      </c>
      <c r="N342" t="str">
        <f t="shared" si="32"/>
        <v>ATK</v>
      </c>
    </row>
    <row r="343" spans="2:14" hidden="1">
      <c r="B343" s="282" t="s">
        <v>465</v>
      </c>
      <c r="C343" s="283"/>
      <c r="D343" s="283"/>
      <c r="E343" s="284"/>
      <c r="F343" s="285"/>
      <c r="G343" s="286"/>
      <c r="N343" t="str">
        <f t="shared" si="32"/>
        <v>ATK</v>
      </c>
    </row>
    <row r="344" spans="2:14" ht="30" hidden="1">
      <c r="B344" s="255" t="s">
        <v>22</v>
      </c>
      <c r="C344" s="254" t="s">
        <v>23</v>
      </c>
      <c r="D344" s="499" t="s">
        <v>20</v>
      </c>
      <c r="E344" s="499"/>
      <c r="F344" s="287"/>
      <c r="G344" s="288"/>
      <c r="H344" s="66"/>
      <c r="N344" t="str">
        <f t="shared" si="32"/>
        <v>ATK</v>
      </c>
    </row>
    <row r="345" spans="2:14" hidden="1">
      <c r="B345" s="268">
        <f>F337</f>
        <v>0</v>
      </c>
      <c r="C345" s="323">
        <v>18500</v>
      </c>
      <c r="D345" s="500">
        <f>B345*C345</f>
        <v>0</v>
      </c>
      <c r="E345" s="500"/>
      <c r="F345" s="285"/>
      <c r="G345" s="286"/>
      <c r="H345" s="84">
        <v>0</v>
      </c>
      <c r="I345" s="89" t="s">
        <v>12</v>
      </c>
      <c r="N345" t="str">
        <f t="shared" si="32"/>
        <v>ATK</v>
      </c>
    </row>
    <row r="346" spans="2:14" hidden="1">
      <c r="B346" s="324"/>
      <c r="C346" s="323"/>
      <c r="D346" s="500">
        <f>B346*C346</f>
        <v>0</v>
      </c>
      <c r="E346" s="500"/>
      <c r="F346" s="285"/>
      <c r="G346" s="286"/>
      <c r="H346" s="85">
        <v>0</v>
      </c>
      <c r="I346" s="89" t="s">
        <v>13</v>
      </c>
      <c r="N346" t="str">
        <f t="shared" si="32"/>
        <v>ATK</v>
      </c>
    </row>
    <row r="347" spans="2:14" hidden="1">
      <c r="B347" s="268"/>
      <c r="C347" s="289"/>
      <c r="D347" s="500">
        <f t="shared" ref="D347:D348" si="35">B347*C347</f>
        <v>0</v>
      </c>
      <c r="E347" s="500"/>
      <c r="F347" s="285"/>
      <c r="G347" s="286"/>
      <c r="H347" s="87">
        <v>1</v>
      </c>
      <c r="I347" s="89" t="s">
        <v>29</v>
      </c>
      <c r="N347" t="str">
        <f t="shared" si="32"/>
        <v>ATK</v>
      </c>
    </row>
    <row r="348" spans="2:14" hidden="1">
      <c r="B348" s="268"/>
      <c r="C348" s="289"/>
      <c r="D348" s="500">
        <f t="shared" si="35"/>
        <v>0</v>
      </c>
      <c r="E348" s="500"/>
      <c r="F348" s="285"/>
      <c r="G348" s="286"/>
      <c r="H348" s="86">
        <v>0</v>
      </c>
      <c r="I348" s="89" t="s">
        <v>14</v>
      </c>
      <c r="N348" t="str">
        <f t="shared" si="32"/>
        <v>ATK</v>
      </c>
    </row>
    <row r="349" spans="2:14" hidden="1">
      <c r="B349" s="501" t="s">
        <v>24</v>
      </c>
      <c r="C349" s="501"/>
      <c r="D349" s="501"/>
      <c r="E349" s="501"/>
      <c r="F349" s="276">
        <f>F340+F341-F342</f>
        <v>0</v>
      </c>
      <c r="G349" s="277">
        <f>G340+G341-G342</f>
        <v>0</v>
      </c>
      <c r="N349" t="str">
        <f t="shared" si="32"/>
        <v>ATK</v>
      </c>
    </row>
    <row r="350" spans="2:14" hidden="1">
      <c r="N350" t="str">
        <f t="shared" si="32"/>
        <v>ATK</v>
      </c>
    </row>
    <row r="351" spans="2:14" hidden="1">
      <c r="B351" s="502" t="s">
        <v>0</v>
      </c>
      <c r="C351" s="502"/>
      <c r="D351" s="502"/>
      <c r="E351" s="502"/>
      <c r="F351" s="502"/>
      <c r="G351" s="502"/>
      <c r="N351" t="str">
        <f t="shared" si="32"/>
        <v>ATK</v>
      </c>
    </row>
    <row r="352" spans="2:14" hidden="1">
      <c r="N352" t="str">
        <f t="shared" si="32"/>
        <v>ATK</v>
      </c>
    </row>
    <row r="353" spans="1:14" hidden="1">
      <c r="A353" s="250">
        <v>10</v>
      </c>
      <c r="B353" s="252" t="s">
        <v>1</v>
      </c>
      <c r="C353" s="253" t="str">
        <f>'Rekap Master'!B19</f>
        <v>Ballpoint Tezo</v>
      </c>
      <c r="G353" s="253"/>
      <c r="N353" t="s">
        <v>524</v>
      </c>
    </row>
    <row r="354" spans="1:14" hidden="1">
      <c r="B354" s="252" t="s">
        <v>3</v>
      </c>
      <c r="C354" s="253" t="s">
        <v>25</v>
      </c>
      <c r="G354" s="253"/>
      <c r="N354" t="str">
        <f t="shared" ref="N354:N417" si="36">N353</f>
        <v>ATK</v>
      </c>
    </row>
    <row r="355" spans="1:14" hidden="1">
      <c r="G355" s="253"/>
      <c r="N355" t="str">
        <f t="shared" si="36"/>
        <v>ATK</v>
      </c>
    </row>
    <row r="356" spans="1:14" hidden="1">
      <c r="B356" s="499" t="s">
        <v>5</v>
      </c>
      <c r="C356" s="487" t="s">
        <v>6</v>
      </c>
      <c r="D356" s="499" t="s">
        <v>7</v>
      </c>
      <c r="E356" s="499"/>
      <c r="F356" s="499"/>
      <c r="G356" s="492" t="s">
        <v>8</v>
      </c>
      <c r="N356" t="str">
        <f t="shared" si="36"/>
        <v>ATK</v>
      </c>
    </row>
    <row r="357" spans="1:14" hidden="1">
      <c r="B357" s="499"/>
      <c r="C357" s="488"/>
      <c r="D357" s="254" t="s">
        <v>9</v>
      </c>
      <c r="E357" s="254" t="s">
        <v>10</v>
      </c>
      <c r="F357" s="254" t="s">
        <v>11</v>
      </c>
      <c r="G357" s="492"/>
      <c r="N357" t="str">
        <f t="shared" si="36"/>
        <v>ATK</v>
      </c>
    </row>
    <row r="358" spans="1:14" hidden="1">
      <c r="B358" s="256">
        <v>46024</v>
      </c>
      <c r="C358" s="257">
        <v>5500</v>
      </c>
      <c r="D358" s="346">
        <v>4</v>
      </c>
      <c r="E358" s="258">
        <v>0</v>
      </c>
      <c r="F358" s="258">
        <f>D358-E358</f>
        <v>4</v>
      </c>
      <c r="G358" s="257">
        <f>C358*D358</f>
        <v>22000</v>
      </c>
      <c r="N358" t="str">
        <f t="shared" si="36"/>
        <v>ATK</v>
      </c>
    </row>
    <row r="359" spans="1:14" hidden="1">
      <c r="B359" s="267"/>
      <c r="C359" s="435"/>
      <c r="D359" s="346"/>
      <c r="E359" s="258"/>
      <c r="F359" s="258"/>
      <c r="G359" s="257"/>
      <c r="N359" t="str">
        <f t="shared" si="36"/>
        <v>ATK</v>
      </c>
    </row>
    <row r="360" spans="1:14" hidden="1">
      <c r="B360" s="267"/>
      <c r="C360" s="293"/>
      <c r="D360" s="258"/>
      <c r="E360" s="258"/>
      <c r="F360" s="258"/>
      <c r="G360" s="257">
        <f>C360*D360</f>
        <v>0</v>
      </c>
      <c r="N360" t="str">
        <f t="shared" si="36"/>
        <v>ATK</v>
      </c>
    </row>
    <row r="361" spans="1:14" hidden="1">
      <c r="B361" s="267"/>
      <c r="C361" s="293"/>
      <c r="D361" s="258"/>
      <c r="E361" s="258"/>
      <c r="F361" s="258"/>
      <c r="G361" s="257"/>
      <c r="N361" t="str">
        <f t="shared" si="36"/>
        <v>ATK</v>
      </c>
    </row>
    <row r="362" spans="1:14" hidden="1">
      <c r="B362" s="407"/>
      <c r="C362" s="293"/>
      <c r="D362" s="258"/>
      <c r="E362" s="258"/>
      <c r="F362" s="258"/>
      <c r="G362" s="257">
        <f>C362*D362</f>
        <v>0</v>
      </c>
      <c r="N362" t="str">
        <f t="shared" si="36"/>
        <v>ATK</v>
      </c>
    </row>
    <row r="363" spans="1:14" hidden="1">
      <c r="B363" s="429"/>
      <c r="C363" s="293"/>
      <c r="D363" s="258"/>
      <c r="E363" s="258"/>
      <c r="F363" s="258"/>
      <c r="G363" s="257">
        <f t="shared" ref="G363:G376" si="37">C363*D363</f>
        <v>0</v>
      </c>
      <c r="N363" t="str">
        <f t="shared" si="36"/>
        <v>ATK</v>
      </c>
    </row>
    <row r="364" spans="1:14" hidden="1">
      <c r="B364" s="267"/>
      <c r="C364" s="257"/>
      <c r="D364" s="271"/>
      <c r="E364" s="258"/>
      <c r="F364" s="258"/>
      <c r="G364" s="257">
        <f t="shared" si="37"/>
        <v>0</v>
      </c>
      <c r="N364" t="str">
        <f t="shared" si="36"/>
        <v>ATK</v>
      </c>
    </row>
    <row r="365" spans="1:14" hidden="1">
      <c r="B365" s="428"/>
      <c r="C365" s="293"/>
      <c r="D365" s="258"/>
      <c r="E365" s="258"/>
      <c r="F365" s="258"/>
      <c r="G365" s="257">
        <f t="shared" si="37"/>
        <v>0</v>
      </c>
      <c r="N365" t="str">
        <f t="shared" si="36"/>
        <v>ATK</v>
      </c>
    </row>
    <row r="366" spans="1:14" hidden="1">
      <c r="B366" s="267"/>
      <c r="C366" s="257"/>
      <c r="D366" s="274"/>
      <c r="E366" s="258"/>
      <c r="F366" s="258"/>
      <c r="G366" s="257">
        <f t="shared" si="37"/>
        <v>0</v>
      </c>
      <c r="N366" t="str">
        <f t="shared" si="36"/>
        <v>ATK</v>
      </c>
    </row>
    <row r="367" spans="1:14" hidden="1">
      <c r="B367" s="267"/>
      <c r="C367" s="257"/>
      <c r="D367" s="264"/>
      <c r="E367" s="258"/>
      <c r="F367" s="258"/>
      <c r="G367" s="257">
        <f t="shared" si="37"/>
        <v>0</v>
      </c>
      <c r="N367" t="str">
        <f t="shared" si="36"/>
        <v>ATK</v>
      </c>
    </row>
    <row r="368" spans="1:14" hidden="1">
      <c r="B368" s="267"/>
      <c r="C368" s="257"/>
      <c r="D368" s="264"/>
      <c r="E368" s="258"/>
      <c r="F368" s="258"/>
      <c r="G368" s="257">
        <f t="shared" si="37"/>
        <v>0</v>
      </c>
      <c r="N368" t="str">
        <f t="shared" si="36"/>
        <v>ATK</v>
      </c>
    </row>
    <row r="369" spans="2:14" hidden="1">
      <c r="B369" s="267"/>
      <c r="C369" s="257"/>
      <c r="D369" s="264"/>
      <c r="E369" s="258"/>
      <c r="F369" s="258"/>
      <c r="G369" s="257">
        <f t="shared" si="37"/>
        <v>0</v>
      </c>
      <c r="N369" t="str">
        <f t="shared" si="36"/>
        <v>ATK</v>
      </c>
    </row>
    <row r="370" spans="2:14" hidden="1">
      <c r="B370" s="267"/>
      <c r="C370" s="257"/>
      <c r="D370" s="274"/>
      <c r="E370" s="258"/>
      <c r="F370" s="258"/>
      <c r="G370" s="257">
        <f t="shared" si="37"/>
        <v>0</v>
      </c>
      <c r="N370" t="str">
        <f t="shared" si="36"/>
        <v>ATK</v>
      </c>
    </row>
    <row r="371" spans="2:14" hidden="1">
      <c r="B371" s="267"/>
      <c r="C371" s="257"/>
      <c r="D371" s="274"/>
      <c r="E371" s="258"/>
      <c r="F371" s="258"/>
      <c r="G371" s="257">
        <f t="shared" si="37"/>
        <v>0</v>
      </c>
      <c r="N371" t="str">
        <f t="shared" si="36"/>
        <v>ATK</v>
      </c>
    </row>
    <row r="372" spans="2:14" hidden="1">
      <c r="B372" s="256"/>
      <c r="C372" s="257"/>
      <c r="D372" s="271"/>
      <c r="E372" s="258"/>
      <c r="F372" s="258"/>
      <c r="G372" s="257">
        <f t="shared" si="37"/>
        <v>0</v>
      </c>
      <c r="N372" t="str">
        <f t="shared" si="36"/>
        <v>ATK</v>
      </c>
    </row>
    <row r="373" spans="2:14" hidden="1">
      <c r="B373" s="256"/>
      <c r="C373" s="257"/>
      <c r="D373" s="264"/>
      <c r="E373" s="258"/>
      <c r="F373" s="258"/>
      <c r="G373" s="257">
        <f t="shared" si="37"/>
        <v>0</v>
      </c>
      <c r="N373" t="str">
        <f t="shared" si="36"/>
        <v>ATK</v>
      </c>
    </row>
    <row r="374" spans="2:14" hidden="1">
      <c r="B374" s="256"/>
      <c r="C374" s="257"/>
      <c r="D374" s="264"/>
      <c r="E374" s="258"/>
      <c r="F374" s="258"/>
      <c r="G374" s="257">
        <f t="shared" si="37"/>
        <v>0</v>
      </c>
      <c r="N374" t="str">
        <f t="shared" si="36"/>
        <v>ATK</v>
      </c>
    </row>
    <row r="375" spans="2:14" hidden="1">
      <c r="B375" s="256"/>
      <c r="C375" s="257"/>
      <c r="D375" s="264"/>
      <c r="E375" s="258"/>
      <c r="F375" s="258"/>
      <c r="G375" s="257">
        <f t="shared" si="37"/>
        <v>0</v>
      </c>
      <c r="N375" t="str">
        <f t="shared" si="36"/>
        <v>ATK</v>
      </c>
    </row>
    <row r="376" spans="2:14" hidden="1">
      <c r="B376" s="256"/>
      <c r="C376" s="257"/>
      <c r="D376" s="264"/>
      <c r="E376" s="258"/>
      <c r="F376" s="258"/>
      <c r="G376" s="257">
        <f t="shared" si="37"/>
        <v>0</v>
      </c>
      <c r="N376" t="str">
        <f t="shared" si="36"/>
        <v>ATK</v>
      </c>
    </row>
    <row r="377" spans="2:14" hidden="1">
      <c r="B377" s="256"/>
      <c r="C377" s="257"/>
      <c r="D377" s="264"/>
      <c r="E377" s="258"/>
      <c r="F377" s="258"/>
      <c r="G377" s="257"/>
      <c r="N377" t="str">
        <f t="shared" si="36"/>
        <v>ATK</v>
      </c>
    </row>
    <row r="378" spans="2:14" hidden="1">
      <c r="B378" s="256"/>
      <c r="C378" s="257"/>
      <c r="D378" s="264"/>
      <c r="E378" s="258"/>
      <c r="F378" s="258"/>
      <c r="G378" s="257"/>
      <c r="N378" t="str">
        <f t="shared" si="36"/>
        <v>ATK</v>
      </c>
    </row>
    <row r="379" spans="2:14" hidden="1">
      <c r="B379" s="256"/>
      <c r="C379" s="257"/>
      <c r="D379" s="264"/>
      <c r="E379" s="258"/>
      <c r="F379" s="301"/>
      <c r="G379" s="257"/>
      <c r="N379" t="str">
        <f t="shared" si="36"/>
        <v>ATK</v>
      </c>
    </row>
    <row r="380" spans="2:14" hidden="1">
      <c r="B380" s="256"/>
      <c r="C380" s="257"/>
      <c r="D380" s="264"/>
      <c r="E380" s="258"/>
      <c r="F380" s="301"/>
      <c r="G380" s="257"/>
      <c r="N380" t="str">
        <f t="shared" si="36"/>
        <v>ATK</v>
      </c>
    </row>
    <row r="381" spans="2:14" hidden="1">
      <c r="B381" s="256"/>
      <c r="C381" s="257"/>
      <c r="D381" s="274"/>
      <c r="E381" s="274"/>
      <c r="F381" s="301"/>
      <c r="G381" s="257"/>
      <c r="N381" t="str">
        <f t="shared" si="36"/>
        <v>ATK</v>
      </c>
    </row>
    <row r="382" spans="2:14" hidden="1">
      <c r="B382" s="256"/>
      <c r="C382" s="257"/>
      <c r="D382" s="274"/>
      <c r="E382" s="274"/>
      <c r="F382" s="301"/>
      <c r="G382" s="257"/>
      <c r="N382" t="str">
        <f t="shared" si="36"/>
        <v>ATK</v>
      </c>
    </row>
    <row r="383" spans="2:14" hidden="1">
      <c r="B383" s="493" t="s">
        <v>16</v>
      </c>
      <c r="C383" s="494"/>
      <c r="D383" s="276">
        <f>SUM(D358:D377)</f>
        <v>4</v>
      </c>
      <c r="E383" s="299">
        <f>SUM(E358:E376)</f>
        <v>0</v>
      </c>
      <c r="F383" s="276">
        <f>D383-E383</f>
        <v>4</v>
      </c>
      <c r="G383" s="277">
        <f>SUM(G358:G371)</f>
        <v>22000</v>
      </c>
      <c r="N383" t="str">
        <f t="shared" si="36"/>
        <v>ATK</v>
      </c>
    </row>
    <row r="384" spans="2:14" hidden="1">
      <c r="N384" t="str">
        <f t="shared" si="36"/>
        <v>ATK</v>
      </c>
    </row>
    <row r="385" spans="1:14" hidden="1">
      <c r="B385" s="493" t="s">
        <v>18</v>
      </c>
      <c r="C385" s="495"/>
      <c r="D385" s="495"/>
      <c r="E385" s="494"/>
      <c r="F385" s="276" t="s">
        <v>19</v>
      </c>
      <c r="G385" s="279" t="s">
        <v>20</v>
      </c>
      <c r="N385" t="str">
        <f t="shared" si="36"/>
        <v>ATK</v>
      </c>
    </row>
    <row r="386" spans="1:14" hidden="1">
      <c r="B386" s="496" t="str">
        <f>B340</f>
        <v>Saldo Awal 2  Jan 2026</v>
      </c>
      <c r="C386" s="497"/>
      <c r="D386" s="497"/>
      <c r="E386" s="498"/>
      <c r="F386" s="276">
        <f>D358</f>
        <v>4</v>
      </c>
      <c r="G386" s="277">
        <f>G358</f>
        <v>22000</v>
      </c>
      <c r="N386" t="str">
        <f t="shared" si="36"/>
        <v>ATK</v>
      </c>
    </row>
    <row r="387" spans="1:14" hidden="1">
      <c r="B387" s="496" t="str">
        <f>B341</f>
        <v>Nilai Penerimaan Barang Persediaan Tahun 2026</v>
      </c>
      <c r="C387" s="497"/>
      <c r="D387" s="497"/>
      <c r="E387" s="498"/>
      <c r="F387" s="276">
        <f>D383-F386</f>
        <v>0</v>
      </c>
      <c r="G387" s="277">
        <f>G383-G386</f>
        <v>0</v>
      </c>
      <c r="N387" t="str">
        <f t="shared" si="36"/>
        <v>ATK</v>
      </c>
    </row>
    <row r="388" spans="1:14" hidden="1">
      <c r="B388" s="496" t="str">
        <f>B342</f>
        <v>Saldo Akhir 31 Maret 2026</v>
      </c>
      <c r="C388" s="497"/>
      <c r="D388" s="497"/>
      <c r="E388" s="498"/>
      <c r="F388" s="280">
        <f>SUM(B391:B394)</f>
        <v>4</v>
      </c>
      <c r="G388" s="281">
        <f>SUM(D391:E394)</f>
        <v>22000</v>
      </c>
      <c r="N388" t="str">
        <f t="shared" si="36"/>
        <v>ATK</v>
      </c>
    </row>
    <row r="389" spans="1:14" hidden="1">
      <c r="B389" s="282" t="s">
        <v>465</v>
      </c>
      <c r="C389" s="283"/>
      <c r="D389" s="283"/>
      <c r="E389" s="284"/>
      <c r="F389" s="285"/>
      <c r="G389" s="286"/>
      <c r="N389" t="str">
        <f t="shared" si="36"/>
        <v>ATK</v>
      </c>
    </row>
    <row r="390" spans="1:14" ht="30" hidden="1">
      <c r="B390" s="255" t="s">
        <v>22</v>
      </c>
      <c r="C390" s="254" t="s">
        <v>23</v>
      </c>
      <c r="D390" s="499" t="s">
        <v>20</v>
      </c>
      <c r="E390" s="499"/>
      <c r="F390" s="287"/>
      <c r="G390" s="288"/>
      <c r="N390" t="str">
        <f t="shared" si="36"/>
        <v>ATK</v>
      </c>
    </row>
    <row r="391" spans="1:14" hidden="1">
      <c r="B391" s="268">
        <f>F383</f>
        <v>4</v>
      </c>
      <c r="C391" s="257">
        <v>5500</v>
      </c>
      <c r="D391" s="500">
        <f>B391*C391</f>
        <v>22000</v>
      </c>
      <c r="E391" s="500"/>
      <c r="F391" s="285"/>
      <c r="G391" s="286"/>
      <c r="N391" t="str">
        <f t="shared" si="36"/>
        <v>ATK</v>
      </c>
    </row>
    <row r="392" spans="1:14" hidden="1">
      <c r="B392" s="268"/>
      <c r="C392" s="289"/>
      <c r="D392" s="500">
        <f t="shared" ref="D392:D394" si="38">B392*C392</f>
        <v>0</v>
      </c>
      <c r="E392" s="500"/>
      <c r="F392" s="285"/>
      <c r="G392" s="286"/>
      <c r="N392" t="str">
        <f t="shared" si="36"/>
        <v>ATK</v>
      </c>
    </row>
    <row r="393" spans="1:14" hidden="1">
      <c r="B393" s="268"/>
      <c r="C393" s="289"/>
      <c r="D393" s="500">
        <f t="shared" si="38"/>
        <v>0</v>
      </c>
      <c r="E393" s="500"/>
      <c r="F393" s="285"/>
      <c r="G393" s="286"/>
      <c r="N393" t="str">
        <f t="shared" si="36"/>
        <v>ATK</v>
      </c>
    </row>
    <row r="394" spans="1:14" hidden="1">
      <c r="B394" s="268"/>
      <c r="C394" s="289"/>
      <c r="D394" s="500">
        <f t="shared" si="38"/>
        <v>0</v>
      </c>
      <c r="E394" s="500"/>
      <c r="F394" s="285"/>
      <c r="G394" s="286"/>
      <c r="N394" t="str">
        <f t="shared" si="36"/>
        <v>ATK</v>
      </c>
    </row>
    <row r="395" spans="1:14" hidden="1">
      <c r="B395" s="501" t="s">
        <v>24</v>
      </c>
      <c r="C395" s="501"/>
      <c r="D395" s="501"/>
      <c r="E395" s="501"/>
      <c r="F395" s="276">
        <f>F386+F387-F388</f>
        <v>0</v>
      </c>
      <c r="G395" s="277">
        <f>G386+G387-G388</f>
        <v>0</v>
      </c>
      <c r="N395" t="str">
        <f t="shared" si="36"/>
        <v>ATK</v>
      </c>
    </row>
    <row r="396" spans="1:14" hidden="1">
      <c r="N396" t="str">
        <f t="shared" si="36"/>
        <v>ATK</v>
      </c>
    </row>
    <row r="397" spans="1:14" hidden="1">
      <c r="B397" s="502" t="s">
        <v>0</v>
      </c>
      <c r="C397" s="502"/>
      <c r="D397" s="502"/>
      <c r="E397" s="502"/>
      <c r="F397" s="502"/>
      <c r="G397" s="502"/>
      <c r="N397" t="str">
        <f t="shared" si="36"/>
        <v>ATK</v>
      </c>
    </row>
    <row r="398" spans="1:14" hidden="1">
      <c r="N398" t="str">
        <f t="shared" si="36"/>
        <v>ATK</v>
      </c>
    </row>
    <row r="399" spans="1:14" hidden="1">
      <c r="A399" s="250">
        <v>11</v>
      </c>
      <c r="B399" s="252" t="s">
        <v>1</v>
      </c>
      <c r="C399" s="253" t="str">
        <f>'Rekap Master'!B20</f>
        <v>Buku kwitansi ppl sedang</v>
      </c>
      <c r="G399" s="253"/>
      <c r="N399" t="str">
        <f t="shared" si="36"/>
        <v>ATK</v>
      </c>
    </row>
    <row r="400" spans="1:14" hidden="1">
      <c r="B400" s="252" t="s">
        <v>3</v>
      </c>
      <c r="C400" s="253" t="s">
        <v>25</v>
      </c>
      <c r="G400" s="253"/>
      <c r="N400" t="str">
        <f t="shared" si="36"/>
        <v>ATK</v>
      </c>
    </row>
    <row r="401" spans="2:14" hidden="1">
      <c r="G401" s="253"/>
      <c r="N401" t="str">
        <f t="shared" si="36"/>
        <v>ATK</v>
      </c>
    </row>
    <row r="402" spans="2:14" ht="15" hidden="1" customHeight="1">
      <c r="B402" s="499" t="s">
        <v>5</v>
      </c>
      <c r="C402" s="487" t="s">
        <v>6</v>
      </c>
      <c r="D402" s="499" t="s">
        <v>7</v>
      </c>
      <c r="E402" s="499"/>
      <c r="F402" s="499"/>
      <c r="G402" s="492" t="s">
        <v>8</v>
      </c>
      <c r="N402" t="str">
        <f t="shared" si="36"/>
        <v>ATK</v>
      </c>
    </row>
    <row r="403" spans="2:14" hidden="1">
      <c r="B403" s="499"/>
      <c r="C403" s="488"/>
      <c r="D403" s="254" t="s">
        <v>9</v>
      </c>
      <c r="E403" s="254" t="s">
        <v>10</v>
      </c>
      <c r="F403" s="254" t="s">
        <v>11</v>
      </c>
      <c r="G403" s="492"/>
      <c r="N403" t="str">
        <f t="shared" si="36"/>
        <v>ATK</v>
      </c>
    </row>
    <row r="404" spans="2:14" hidden="1">
      <c r="B404" s="256">
        <v>46024</v>
      </c>
      <c r="C404" s="259"/>
      <c r="D404" s="309">
        <v>0</v>
      </c>
      <c r="E404" s="258">
        <v>0</v>
      </c>
      <c r="F404" s="258">
        <f>D404-E404</f>
        <v>0</v>
      </c>
      <c r="G404" s="257">
        <f>C404*D404</f>
        <v>0</v>
      </c>
      <c r="N404" t="str">
        <f t="shared" si="36"/>
        <v>ATK</v>
      </c>
    </row>
    <row r="405" spans="2:14" hidden="1">
      <c r="B405" s="256"/>
      <c r="C405" s="257"/>
      <c r="D405" s="346"/>
      <c r="E405" s="258"/>
      <c r="F405" s="258"/>
      <c r="G405" s="289">
        <f>C405*D405</f>
        <v>0</v>
      </c>
      <c r="N405" t="str">
        <f t="shared" si="36"/>
        <v>ATK</v>
      </c>
    </row>
    <row r="406" spans="2:14" hidden="1">
      <c r="B406" s="256"/>
      <c r="C406" s="257"/>
      <c r="D406" s="274"/>
      <c r="E406" s="274"/>
      <c r="F406" s="301"/>
      <c r="G406" s="289">
        <f t="shared" ref="G406:G414" si="39">C406*D406</f>
        <v>0</v>
      </c>
      <c r="N406" t="str">
        <f t="shared" si="36"/>
        <v>ATK</v>
      </c>
    </row>
    <row r="407" spans="2:14" hidden="1">
      <c r="B407" s="256"/>
      <c r="C407" s="257"/>
      <c r="D407" s="274"/>
      <c r="E407" s="274"/>
      <c r="F407" s="301"/>
      <c r="G407" s="289">
        <f t="shared" si="39"/>
        <v>0</v>
      </c>
      <c r="N407" t="str">
        <f t="shared" si="36"/>
        <v>ATK</v>
      </c>
    </row>
    <row r="408" spans="2:14" hidden="1">
      <c r="B408" s="256"/>
      <c r="C408" s="257"/>
      <c r="D408" s="274"/>
      <c r="E408" s="274"/>
      <c r="F408" s="301"/>
      <c r="G408" s="289">
        <f t="shared" si="39"/>
        <v>0</v>
      </c>
      <c r="N408" t="str">
        <f t="shared" si="36"/>
        <v>ATK</v>
      </c>
    </row>
    <row r="409" spans="2:14" hidden="1">
      <c r="B409" s="256"/>
      <c r="C409" s="257"/>
      <c r="D409" s="274"/>
      <c r="E409" s="274"/>
      <c r="F409" s="301"/>
      <c r="G409" s="289"/>
      <c r="N409" t="str">
        <f t="shared" si="36"/>
        <v>ATK</v>
      </c>
    </row>
    <row r="410" spans="2:14" hidden="1">
      <c r="B410" s="256"/>
      <c r="C410" s="257"/>
      <c r="D410" s="274"/>
      <c r="E410" s="274"/>
      <c r="F410" s="301"/>
      <c r="G410" s="289"/>
      <c r="N410" t="str">
        <f t="shared" si="36"/>
        <v>ATK</v>
      </c>
    </row>
    <row r="411" spans="2:14" hidden="1">
      <c r="B411" s="256"/>
      <c r="C411" s="257"/>
      <c r="D411" s="274"/>
      <c r="E411" s="274"/>
      <c r="F411" s="268"/>
      <c r="G411" s="289">
        <f t="shared" si="39"/>
        <v>0</v>
      </c>
      <c r="N411" t="str">
        <f t="shared" si="36"/>
        <v>ATK</v>
      </c>
    </row>
    <row r="412" spans="2:14" hidden="1">
      <c r="B412" s="256"/>
      <c r="C412" s="257"/>
      <c r="D412" s="274"/>
      <c r="E412" s="274"/>
      <c r="F412" s="258"/>
      <c r="G412" s="257">
        <f t="shared" si="39"/>
        <v>0</v>
      </c>
      <c r="N412" t="str">
        <f t="shared" si="36"/>
        <v>ATK</v>
      </c>
    </row>
    <row r="413" spans="2:14" hidden="1">
      <c r="B413" s="256"/>
      <c r="C413" s="257"/>
      <c r="D413" s="274"/>
      <c r="E413" s="274"/>
      <c r="F413" s="268"/>
      <c r="G413" s="289">
        <f t="shared" si="39"/>
        <v>0</v>
      </c>
      <c r="N413" t="str">
        <f t="shared" si="36"/>
        <v>ATK</v>
      </c>
    </row>
    <row r="414" spans="2:14" hidden="1">
      <c r="B414" s="256"/>
      <c r="C414" s="257"/>
      <c r="D414" s="274"/>
      <c r="E414" s="274"/>
      <c r="F414" s="268"/>
      <c r="G414" s="289">
        <f t="shared" si="39"/>
        <v>0</v>
      </c>
      <c r="N414" t="str">
        <f t="shared" si="36"/>
        <v>ATK</v>
      </c>
    </row>
    <row r="415" spans="2:14" hidden="1">
      <c r="B415" s="493" t="s">
        <v>16</v>
      </c>
      <c r="C415" s="494"/>
      <c r="D415" s="299">
        <f>SUM(D405:D414)</f>
        <v>0</v>
      </c>
      <c r="E415" s="276">
        <f>SUM(E405:E414)</f>
        <v>0</v>
      </c>
      <c r="F415" s="276">
        <f>D415-E415</f>
        <v>0</v>
      </c>
      <c r="G415" s="277">
        <f>SUM(G404:G414)</f>
        <v>0</v>
      </c>
      <c r="N415" t="str">
        <f t="shared" si="36"/>
        <v>ATK</v>
      </c>
    </row>
    <row r="416" spans="2:14" hidden="1">
      <c r="B416" s="493" t="s">
        <v>18</v>
      </c>
      <c r="C416" s="495"/>
      <c r="D416" s="495"/>
      <c r="E416" s="494"/>
      <c r="F416" s="276" t="s">
        <v>19</v>
      </c>
      <c r="G416" s="279" t="s">
        <v>20</v>
      </c>
      <c r="N416" t="str">
        <f t="shared" si="36"/>
        <v>ATK</v>
      </c>
    </row>
    <row r="417" spans="1:14" hidden="1">
      <c r="B417" s="496" t="str">
        <f>B386</f>
        <v>Saldo Awal 2  Jan 2026</v>
      </c>
      <c r="C417" s="497"/>
      <c r="D417" s="497"/>
      <c r="E417" s="498"/>
      <c r="F417" s="276">
        <f>D404</f>
        <v>0</v>
      </c>
      <c r="G417" s="277">
        <f>G404</f>
        <v>0</v>
      </c>
      <c r="N417" t="str">
        <f t="shared" si="36"/>
        <v>ATK</v>
      </c>
    </row>
    <row r="418" spans="1:14" hidden="1">
      <c r="B418" s="496" t="str">
        <f>B387</f>
        <v>Nilai Penerimaan Barang Persediaan Tahun 2026</v>
      </c>
      <c r="C418" s="497"/>
      <c r="D418" s="497"/>
      <c r="E418" s="498"/>
      <c r="F418" s="276">
        <f>D415-F417</f>
        <v>0</v>
      </c>
      <c r="G418" s="277">
        <f>G415-G417</f>
        <v>0</v>
      </c>
      <c r="N418" t="str">
        <f t="shared" ref="N418:N459" si="40">N417</f>
        <v>ATK</v>
      </c>
    </row>
    <row r="419" spans="1:14" hidden="1">
      <c r="B419" s="496" t="str">
        <f>B388</f>
        <v>Saldo Akhir 31 Maret 2026</v>
      </c>
      <c r="C419" s="497"/>
      <c r="D419" s="497"/>
      <c r="E419" s="498"/>
      <c r="F419" s="280">
        <f>SUM(B422:B425)</f>
        <v>0</v>
      </c>
      <c r="G419" s="281">
        <f>SUM(D422:E425)</f>
        <v>0</v>
      </c>
      <c r="N419" t="str">
        <f t="shared" si="40"/>
        <v>ATK</v>
      </c>
    </row>
    <row r="420" spans="1:14" hidden="1">
      <c r="B420" s="282" t="s">
        <v>465</v>
      </c>
      <c r="C420" s="283"/>
      <c r="D420" s="283"/>
      <c r="E420" s="284"/>
      <c r="F420" s="285"/>
      <c r="G420" s="286"/>
      <c r="N420" t="str">
        <f t="shared" si="40"/>
        <v>ATK</v>
      </c>
    </row>
    <row r="421" spans="1:14" ht="30" hidden="1">
      <c r="B421" s="255" t="s">
        <v>22</v>
      </c>
      <c r="C421" s="254" t="s">
        <v>23</v>
      </c>
      <c r="D421" s="499" t="s">
        <v>20</v>
      </c>
      <c r="E421" s="499"/>
      <c r="F421" s="287"/>
      <c r="G421" s="288"/>
      <c r="N421" t="str">
        <f t="shared" si="40"/>
        <v>ATK</v>
      </c>
    </row>
    <row r="422" spans="1:14" hidden="1">
      <c r="B422" s="325"/>
      <c r="C422" s="289"/>
      <c r="D422" s="500">
        <f>B422*C422</f>
        <v>0</v>
      </c>
      <c r="E422" s="500"/>
      <c r="F422" s="285"/>
      <c r="G422" s="286"/>
      <c r="N422" t="str">
        <f t="shared" si="40"/>
        <v>ATK</v>
      </c>
    </row>
    <row r="423" spans="1:14" hidden="1">
      <c r="B423" s="326"/>
      <c r="C423" s="289"/>
      <c r="D423" s="500">
        <f t="shared" ref="D423:D425" si="41">B423*C423</f>
        <v>0</v>
      </c>
      <c r="E423" s="500"/>
      <c r="F423" s="285"/>
      <c r="G423" s="286"/>
      <c r="N423" t="str">
        <f t="shared" si="40"/>
        <v>ATK</v>
      </c>
    </row>
    <row r="424" spans="1:14" hidden="1">
      <c r="B424" s="326"/>
      <c r="C424" s="289"/>
      <c r="D424" s="500">
        <f t="shared" si="41"/>
        <v>0</v>
      </c>
      <c r="E424" s="500"/>
      <c r="F424" s="285"/>
      <c r="G424" s="286"/>
      <c r="N424" t="str">
        <f t="shared" si="40"/>
        <v>ATK</v>
      </c>
    </row>
    <row r="425" spans="1:14" hidden="1">
      <c r="B425" s="326"/>
      <c r="C425" s="289"/>
      <c r="D425" s="500">
        <f t="shared" si="41"/>
        <v>0</v>
      </c>
      <c r="E425" s="500"/>
      <c r="F425" s="285"/>
      <c r="G425" s="286"/>
      <c r="N425" t="str">
        <f t="shared" si="40"/>
        <v>ATK</v>
      </c>
    </row>
    <row r="426" spans="1:14" hidden="1">
      <c r="B426" s="501" t="s">
        <v>24</v>
      </c>
      <c r="C426" s="501"/>
      <c r="D426" s="501"/>
      <c r="E426" s="501"/>
      <c r="F426" s="276">
        <f>F417+F418-F419</f>
        <v>0</v>
      </c>
      <c r="G426" s="277">
        <f>G417+G418-G419</f>
        <v>0</v>
      </c>
      <c r="N426" t="str">
        <f t="shared" si="40"/>
        <v>ATK</v>
      </c>
    </row>
    <row r="427" spans="1:14" hidden="1">
      <c r="N427" t="str">
        <f t="shared" si="40"/>
        <v>ATK</v>
      </c>
    </row>
    <row r="428" spans="1:14" hidden="1">
      <c r="N428" t="str">
        <f t="shared" si="40"/>
        <v>ATK</v>
      </c>
    </row>
    <row r="429" spans="1:14" hidden="1">
      <c r="B429" s="502" t="s">
        <v>0</v>
      </c>
      <c r="C429" s="502"/>
      <c r="D429" s="502"/>
      <c r="E429" s="502"/>
      <c r="F429" s="502"/>
      <c r="G429" s="502"/>
      <c r="N429" t="str">
        <f t="shared" si="40"/>
        <v>ATK</v>
      </c>
    </row>
    <row r="430" spans="1:14" hidden="1">
      <c r="N430" t="str">
        <f t="shared" si="40"/>
        <v>ATK</v>
      </c>
    </row>
    <row r="431" spans="1:14" hidden="1">
      <c r="A431" s="250">
        <v>12</v>
      </c>
      <c r="B431" s="252" t="s">
        <v>1</v>
      </c>
      <c r="C431" s="253" t="str">
        <f>'Rekap Master'!B21</f>
        <v>Buku Ekpedisi</v>
      </c>
      <c r="G431" s="253"/>
      <c r="N431" t="str">
        <f t="shared" si="40"/>
        <v>ATK</v>
      </c>
    </row>
    <row r="432" spans="1:14" hidden="1">
      <c r="B432" s="252" t="s">
        <v>3</v>
      </c>
      <c r="C432" s="253" t="s">
        <v>27</v>
      </c>
      <c r="G432" s="253"/>
      <c r="N432" t="str">
        <f t="shared" si="40"/>
        <v>ATK</v>
      </c>
    </row>
    <row r="433" spans="2:14" hidden="1">
      <c r="G433" s="253"/>
      <c r="N433" t="str">
        <f t="shared" si="40"/>
        <v>ATK</v>
      </c>
    </row>
    <row r="434" spans="2:14" ht="15" hidden="1" customHeight="1">
      <c r="B434" s="499" t="s">
        <v>5</v>
      </c>
      <c r="C434" s="487" t="s">
        <v>6</v>
      </c>
      <c r="D434" s="499" t="s">
        <v>7</v>
      </c>
      <c r="E434" s="499"/>
      <c r="F434" s="499"/>
      <c r="G434" s="492" t="s">
        <v>8</v>
      </c>
      <c r="N434" t="str">
        <f t="shared" si="40"/>
        <v>ATK</v>
      </c>
    </row>
    <row r="435" spans="2:14" hidden="1">
      <c r="B435" s="499"/>
      <c r="C435" s="488"/>
      <c r="D435" s="254" t="s">
        <v>9</v>
      </c>
      <c r="E435" s="254" t="s">
        <v>10</v>
      </c>
      <c r="F435" s="254" t="s">
        <v>11</v>
      </c>
      <c r="G435" s="492"/>
      <c r="N435" t="str">
        <f t="shared" si="40"/>
        <v>ATK</v>
      </c>
    </row>
    <row r="436" spans="2:14" hidden="1">
      <c r="B436" s="256">
        <v>46024</v>
      </c>
      <c r="C436" s="257"/>
      <c r="D436" s="309"/>
      <c r="E436" s="258"/>
      <c r="F436" s="258"/>
      <c r="G436" s="257">
        <f>C436*D436</f>
        <v>0</v>
      </c>
      <c r="N436" t="str">
        <f t="shared" si="40"/>
        <v>ATK</v>
      </c>
    </row>
    <row r="437" spans="2:14" hidden="1">
      <c r="B437" s="256"/>
      <c r="C437" s="257"/>
      <c r="D437" s="258"/>
      <c r="E437" s="258"/>
      <c r="F437" s="258"/>
      <c r="G437" s="257">
        <f t="shared" ref="G437:G439" si="42">C437*D437</f>
        <v>0</v>
      </c>
      <c r="N437" t="str">
        <f t="shared" si="40"/>
        <v>ATK</v>
      </c>
    </row>
    <row r="438" spans="2:14" hidden="1">
      <c r="B438" s="256"/>
      <c r="C438" s="257"/>
      <c r="D438" s="271"/>
      <c r="E438" s="258"/>
      <c r="F438" s="258"/>
      <c r="G438" s="289">
        <f t="shared" si="42"/>
        <v>0</v>
      </c>
      <c r="N438" t="str">
        <f t="shared" si="40"/>
        <v>ATK</v>
      </c>
    </row>
    <row r="439" spans="2:14" hidden="1">
      <c r="B439" s="256"/>
      <c r="C439" s="257"/>
      <c r="D439" s="271"/>
      <c r="E439" s="258"/>
      <c r="F439" s="258"/>
      <c r="G439" s="289">
        <f t="shared" si="42"/>
        <v>0</v>
      </c>
      <c r="N439" t="str">
        <f t="shared" si="40"/>
        <v>ATK</v>
      </c>
    </row>
    <row r="440" spans="2:14" hidden="1">
      <c r="B440" s="302"/>
      <c r="C440" s="83"/>
      <c r="D440" s="327"/>
      <c r="E440" s="328"/>
      <c r="F440" s="268"/>
      <c r="G440" s="289"/>
      <c r="N440" t="str">
        <f t="shared" si="40"/>
        <v>ATK</v>
      </c>
    </row>
    <row r="441" spans="2:14" ht="15.75" hidden="1">
      <c r="B441" s="270"/>
      <c r="C441" s="83"/>
      <c r="D441" s="329"/>
      <c r="E441" s="328"/>
      <c r="F441" s="268"/>
      <c r="G441" s="289"/>
      <c r="N441" t="str">
        <f t="shared" si="40"/>
        <v>ATK</v>
      </c>
    </row>
    <row r="442" spans="2:14" hidden="1">
      <c r="B442" s="311"/>
      <c r="C442" s="96"/>
      <c r="D442" s="303"/>
      <c r="E442" s="303"/>
      <c r="F442" s="268"/>
      <c r="G442" s="289"/>
      <c r="N442" t="str">
        <f t="shared" si="40"/>
        <v>ATK</v>
      </c>
    </row>
    <row r="443" spans="2:14" hidden="1">
      <c r="B443" s="493" t="s">
        <v>16</v>
      </c>
      <c r="C443" s="494"/>
      <c r="D443" s="276">
        <f>SUM(D436:D442)</f>
        <v>0</v>
      </c>
      <c r="E443" s="276">
        <f>SUM(E437:E442)</f>
        <v>0</v>
      </c>
      <c r="F443" s="276">
        <f>D443-E443</f>
        <v>0</v>
      </c>
      <c r="G443" s="277">
        <f>SUM(G436:G442)</f>
        <v>0</v>
      </c>
      <c r="N443" t="str">
        <f t="shared" si="40"/>
        <v>ATK</v>
      </c>
    </row>
    <row r="444" spans="2:14" hidden="1">
      <c r="N444" t="str">
        <f t="shared" si="40"/>
        <v>ATK</v>
      </c>
    </row>
    <row r="445" spans="2:14" hidden="1">
      <c r="B445" s="493" t="s">
        <v>18</v>
      </c>
      <c r="C445" s="495"/>
      <c r="D445" s="495"/>
      <c r="E445" s="494"/>
      <c r="F445" s="276" t="s">
        <v>19</v>
      </c>
      <c r="G445" s="279" t="s">
        <v>20</v>
      </c>
      <c r="N445" t="str">
        <f t="shared" si="40"/>
        <v>ATK</v>
      </c>
    </row>
    <row r="446" spans="2:14" hidden="1">
      <c r="B446" s="496" t="str">
        <f>B417</f>
        <v>Saldo Awal 2  Jan 2026</v>
      </c>
      <c r="C446" s="497"/>
      <c r="D446" s="497"/>
      <c r="E446" s="498"/>
      <c r="F446" s="276">
        <f>D436</f>
        <v>0</v>
      </c>
      <c r="G446" s="277">
        <f>G436</f>
        <v>0</v>
      </c>
      <c r="N446" t="str">
        <f t="shared" si="40"/>
        <v>ATK</v>
      </c>
    </row>
    <row r="447" spans="2:14" hidden="1">
      <c r="B447" s="496" t="str">
        <f>B418</f>
        <v>Nilai Penerimaan Barang Persediaan Tahun 2026</v>
      </c>
      <c r="C447" s="497"/>
      <c r="D447" s="497"/>
      <c r="E447" s="498"/>
      <c r="F447" s="276">
        <f>D443-F446</f>
        <v>0</v>
      </c>
      <c r="G447" s="277">
        <f>G443-G446</f>
        <v>0</v>
      </c>
      <c r="N447" t="str">
        <f t="shared" si="40"/>
        <v>ATK</v>
      </c>
    </row>
    <row r="448" spans="2:14" hidden="1">
      <c r="B448" s="496" t="str">
        <f>B419</f>
        <v>Saldo Akhir 31 Maret 2026</v>
      </c>
      <c r="C448" s="497"/>
      <c r="D448" s="497"/>
      <c r="E448" s="498"/>
      <c r="F448" s="280">
        <f>SUM(B451:B454)</f>
        <v>0</v>
      </c>
      <c r="G448" s="281">
        <f>SUM(D451:E454)</f>
        <v>0</v>
      </c>
      <c r="N448" t="str">
        <f t="shared" si="40"/>
        <v>ATK</v>
      </c>
    </row>
    <row r="449" spans="1:14" hidden="1">
      <c r="B449" s="282" t="s">
        <v>465</v>
      </c>
      <c r="C449" s="283"/>
      <c r="D449" s="283"/>
      <c r="E449" s="284"/>
      <c r="F449" s="285"/>
      <c r="G449" s="286"/>
      <c r="N449" t="str">
        <f t="shared" si="40"/>
        <v>ATK</v>
      </c>
    </row>
    <row r="450" spans="1:14" ht="30" hidden="1">
      <c r="B450" s="255" t="s">
        <v>22</v>
      </c>
      <c r="C450" s="254" t="s">
        <v>23</v>
      </c>
      <c r="D450" s="499" t="s">
        <v>20</v>
      </c>
      <c r="E450" s="499"/>
      <c r="F450" s="287"/>
      <c r="G450" s="288"/>
      <c r="N450" t="str">
        <f t="shared" si="40"/>
        <v>ATK</v>
      </c>
    </row>
    <row r="451" spans="1:14" hidden="1">
      <c r="B451" s="268">
        <f>F443</f>
        <v>0</v>
      </c>
      <c r="C451" s="257">
        <v>12500</v>
      </c>
      <c r="D451" s="500">
        <f>B451*C451</f>
        <v>0</v>
      </c>
      <c r="E451" s="500"/>
      <c r="F451" s="285"/>
      <c r="G451" s="286"/>
      <c r="N451" t="str">
        <f t="shared" si="40"/>
        <v>ATK</v>
      </c>
    </row>
    <row r="452" spans="1:14" hidden="1">
      <c r="B452" s="268"/>
      <c r="C452" s="289"/>
      <c r="D452" s="500">
        <f t="shared" ref="D452:D454" si="43">B452*C452</f>
        <v>0</v>
      </c>
      <c r="E452" s="500"/>
      <c r="F452" s="285"/>
      <c r="G452" s="286"/>
      <c r="N452" t="str">
        <f t="shared" si="40"/>
        <v>ATK</v>
      </c>
    </row>
    <row r="453" spans="1:14" hidden="1">
      <c r="B453" s="268"/>
      <c r="C453" s="289"/>
      <c r="D453" s="500">
        <f t="shared" si="43"/>
        <v>0</v>
      </c>
      <c r="E453" s="500"/>
      <c r="F453" s="285"/>
      <c r="G453" s="286"/>
      <c r="N453" t="str">
        <f t="shared" si="40"/>
        <v>ATK</v>
      </c>
    </row>
    <row r="454" spans="1:14" hidden="1">
      <c r="B454" s="268"/>
      <c r="C454" s="289"/>
      <c r="D454" s="500">
        <f t="shared" si="43"/>
        <v>0</v>
      </c>
      <c r="E454" s="500"/>
      <c r="F454" s="285"/>
      <c r="G454" s="286"/>
      <c r="N454" t="str">
        <f t="shared" si="40"/>
        <v>ATK</v>
      </c>
    </row>
    <row r="455" spans="1:14" hidden="1">
      <c r="B455" s="501" t="s">
        <v>24</v>
      </c>
      <c r="C455" s="501"/>
      <c r="D455" s="501"/>
      <c r="E455" s="501"/>
      <c r="F455" s="276">
        <f>F446+F447-F448</f>
        <v>0</v>
      </c>
      <c r="G455" s="277">
        <f>G446+G447-G448</f>
        <v>0</v>
      </c>
      <c r="N455" t="str">
        <f t="shared" si="40"/>
        <v>ATK</v>
      </c>
    </row>
    <row r="456" spans="1:14" hidden="1">
      <c r="N456" t="str">
        <f t="shared" si="40"/>
        <v>ATK</v>
      </c>
    </row>
    <row r="457" spans="1:14" hidden="1">
      <c r="N457" t="str">
        <f t="shared" si="40"/>
        <v>ATK</v>
      </c>
    </row>
    <row r="458" spans="1:14" hidden="1">
      <c r="B458" s="502" t="s">
        <v>0</v>
      </c>
      <c r="C458" s="502"/>
      <c r="D458" s="502"/>
      <c r="E458" s="502"/>
      <c r="F458" s="502"/>
      <c r="G458" s="502"/>
      <c r="N458" t="str">
        <f t="shared" si="40"/>
        <v>ATK</v>
      </c>
    </row>
    <row r="459" spans="1:14" hidden="1">
      <c r="N459" t="str">
        <f t="shared" si="40"/>
        <v>ATK</v>
      </c>
    </row>
    <row r="460" spans="1:14" hidden="1">
      <c r="A460" s="250">
        <v>13</v>
      </c>
      <c r="B460" s="252" t="s">
        <v>1</v>
      </c>
      <c r="C460" s="253" t="str">
        <f>'Rekap Master'!B22</f>
        <v>Cutter  L-500</v>
      </c>
      <c r="G460" s="253"/>
      <c r="N460" t="s">
        <v>524</v>
      </c>
    </row>
    <row r="461" spans="1:14" hidden="1">
      <c r="B461" s="252" t="s">
        <v>3</v>
      </c>
      <c r="C461" s="253" t="s">
        <v>27</v>
      </c>
      <c r="G461" s="253"/>
      <c r="N461" t="str">
        <f t="shared" ref="N461:N497" si="44">N460</f>
        <v>ATK</v>
      </c>
    </row>
    <row r="462" spans="1:14" hidden="1">
      <c r="G462" s="253"/>
      <c r="N462" t="str">
        <f t="shared" si="44"/>
        <v>ATK</v>
      </c>
    </row>
    <row r="463" spans="1:14" hidden="1">
      <c r="B463" s="499" t="s">
        <v>5</v>
      </c>
      <c r="C463" s="487" t="s">
        <v>6</v>
      </c>
      <c r="D463" s="499" t="s">
        <v>7</v>
      </c>
      <c r="E463" s="499"/>
      <c r="F463" s="499"/>
      <c r="G463" s="492" t="s">
        <v>8</v>
      </c>
      <c r="N463" t="str">
        <f t="shared" si="44"/>
        <v>ATK</v>
      </c>
    </row>
    <row r="464" spans="1:14" hidden="1">
      <c r="B464" s="499"/>
      <c r="C464" s="488"/>
      <c r="D464" s="254" t="s">
        <v>9</v>
      </c>
      <c r="E464" s="254" t="s">
        <v>10</v>
      </c>
      <c r="F464" s="254" t="s">
        <v>11</v>
      </c>
      <c r="G464" s="492"/>
      <c r="N464" t="str">
        <f t="shared" si="44"/>
        <v>ATK</v>
      </c>
    </row>
    <row r="465" spans="2:14" hidden="1">
      <c r="B465" s="256">
        <v>46024</v>
      </c>
      <c r="C465" s="257"/>
      <c r="D465" s="346"/>
      <c r="E465" s="258"/>
      <c r="F465" s="258"/>
      <c r="G465" s="257">
        <f>C465*D465</f>
        <v>0</v>
      </c>
      <c r="N465" t="str">
        <f t="shared" si="44"/>
        <v>ATK</v>
      </c>
    </row>
    <row r="466" spans="2:14" hidden="1">
      <c r="B466" s="256"/>
      <c r="C466" s="257"/>
      <c r="D466" s="258"/>
      <c r="E466" s="258"/>
      <c r="F466" s="258"/>
      <c r="G466" s="257">
        <f>C466*D466</f>
        <v>0</v>
      </c>
      <c r="N466" t="str">
        <f t="shared" si="44"/>
        <v>ATK</v>
      </c>
    </row>
    <row r="467" spans="2:14" hidden="1">
      <c r="B467" s="256"/>
      <c r="C467" s="257"/>
      <c r="D467" s="258"/>
      <c r="E467" s="258"/>
      <c r="F467" s="258"/>
      <c r="G467" s="257">
        <f t="shared" ref="G467:G471" si="45">C467*D467</f>
        <v>0</v>
      </c>
      <c r="N467" t="str">
        <f t="shared" si="44"/>
        <v>ATK</v>
      </c>
    </row>
    <row r="468" spans="2:14" hidden="1">
      <c r="B468" s="256"/>
      <c r="C468" s="257"/>
      <c r="D468" s="271"/>
      <c r="E468" s="258"/>
      <c r="F468" s="258"/>
      <c r="G468" s="257">
        <f>C468*D468</f>
        <v>0</v>
      </c>
      <c r="N468" t="str">
        <f t="shared" si="44"/>
        <v>ATK</v>
      </c>
    </row>
    <row r="469" spans="2:14" hidden="1">
      <c r="B469" s="256"/>
      <c r="C469" s="257"/>
      <c r="D469" s="258"/>
      <c r="E469" s="258"/>
      <c r="F469" s="258"/>
      <c r="G469" s="257">
        <f t="shared" si="45"/>
        <v>0</v>
      </c>
      <c r="N469" t="str">
        <f t="shared" si="44"/>
        <v>ATK</v>
      </c>
    </row>
    <row r="470" spans="2:14" hidden="1">
      <c r="B470" s="256"/>
      <c r="C470" s="293"/>
      <c r="D470" s="261"/>
      <c r="E470" s="261"/>
      <c r="F470" s="261"/>
      <c r="G470" s="257">
        <f t="shared" si="45"/>
        <v>0</v>
      </c>
      <c r="N470" t="str">
        <f t="shared" si="44"/>
        <v>ATK</v>
      </c>
    </row>
    <row r="471" spans="2:14" hidden="1">
      <c r="B471" s="256"/>
      <c r="C471" s="260"/>
      <c r="D471" s="261"/>
      <c r="E471" s="261"/>
      <c r="F471" s="261"/>
      <c r="G471" s="257">
        <f t="shared" si="45"/>
        <v>0</v>
      </c>
      <c r="N471" t="str">
        <f t="shared" si="44"/>
        <v>ATK</v>
      </c>
    </row>
    <row r="472" spans="2:14" hidden="1">
      <c r="B472" s="330"/>
      <c r="C472" s="260"/>
      <c r="D472" s="261"/>
      <c r="E472" s="261"/>
      <c r="F472" s="261"/>
      <c r="G472" s="262"/>
      <c r="N472" t="str">
        <f t="shared" si="44"/>
        <v>ATK</v>
      </c>
    </row>
    <row r="473" spans="2:14" hidden="1">
      <c r="B473" s="256"/>
      <c r="C473" s="257"/>
      <c r="D473" s="271"/>
      <c r="E473" s="258"/>
      <c r="F473" s="301"/>
      <c r="G473" s="289">
        <f t="shared" ref="G473:G480" si="46">C473*D473</f>
        <v>0</v>
      </c>
      <c r="N473" t="str">
        <f t="shared" si="44"/>
        <v>ATK</v>
      </c>
    </row>
    <row r="474" spans="2:14" hidden="1">
      <c r="B474" s="298"/>
      <c r="C474" s="331"/>
      <c r="D474" s="274"/>
      <c r="E474" s="274"/>
      <c r="F474" s="268"/>
      <c r="G474" s="289">
        <f t="shared" si="46"/>
        <v>0</v>
      </c>
      <c r="N474" t="str">
        <f t="shared" si="44"/>
        <v>ATK</v>
      </c>
    </row>
    <row r="475" spans="2:14" hidden="1">
      <c r="B475" s="298"/>
      <c r="C475" s="331"/>
      <c r="D475" s="274"/>
      <c r="E475" s="274"/>
      <c r="F475" s="268"/>
      <c r="G475" s="289">
        <f t="shared" si="46"/>
        <v>0</v>
      </c>
      <c r="N475" t="str">
        <f t="shared" si="44"/>
        <v>ATK</v>
      </c>
    </row>
    <row r="476" spans="2:14" hidden="1">
      <c r="B476" s="302"/>
      <c r="C476" s="332"/>
      <c r="D476" s="309"/>
      <c r="E476" s="258"/>
      <c r="F476" s="258"/>
      <c r="G476" s="257">
        <f t="shared" si="46"/>
        <v>0</v>
      </c>
      <c r="H476" s="84">
        <v>3</v>
      </c>
      <c r="I476" s="89" t="s">
        <v>12</v>
      </c>
      <c r="N476" t="str">
        <f t="shared" si="44"/>
        <v>ATK</v>
      </c>
    </row>
    <row r="477" spans="2:14" hidden="1">
      <c r="B477" s="298"/>
      <c r="C477" s="331"/>
      <c r="D477" s="274"/>
      <c r="E477" s="274"/>
      <c r="F477" s="268"/>
      <c r="G477" s="289">
        <f t="shared" si="46"/>
        <v>0</v>
      </c>
      <c r="H477" s="85">
        <v>0</v>
      </c>
      <c r="I477" s="89" t="s">
        <v>13</v>
      </c>
      <c r="N477" t="str">
        <f t="shared" si="44"/>
        <v>ATK</v>
      </c>
    </row>
    <row r="478" spans="2:14" hidden="1">
      <c r="B478" s="298"/>
      <c r="C478" s="331"/>
      <c r="D478" s="274"/>
      <c r="E478" s="274"/>
      <c r="F478" s="268"/>
      <c r="G478" s="289">
        <f t="shared" si="46"/>
        <v>0</v>
      </c>
      <c r="H478" s="87">
        <v>0</v>
      </c>
      <c r="I478" s="89" t="s">
        <v>29</v>
      </c>
      <c r="N478" t="str">
        <f t="shared" si="44"/>
        <v>ATK</v>
      </c>
    </row>
    <row r="479" spans="2:14" ht="15.75" hidden="1">
      <c r="B479" s="270"/>
      <c r="C479" s="331"/>
      <c r="D479" s="274"/>
      <c r="E479" s="274"/>
      <c r="F479" s="268"/>
      <c r="G479" s="289">
        <f t="shared" si="46"/>
        <v>0</v>
      </c>
      <c r="H479" s="86">
        <v>0</v>
      </c>
      <c r="I479" s="89" t="s">
        <v>14</v>
      </c>
      <c r="N479" t="str">
        <f t="shared" si="44"/>
        <v>ATK</v>
      </c>
    </row>
    <row r="480" spans="2:14" ht="15.75" hidden="1">
      <c r="B480" s="270"/>
      <c r="C480" s="331"/>
      <c r="D480" s="274"/>
      <c r="E480" s="274"/>
      <c r="F480" s="268"/>
      <c r="G480" s="289">
        <f t="shared" si="46"/>
        <v>0</v>
      </c>
      <c r="H480" s="91">
        <v>0</v>
      </c>
      <c r="I480" s="89" t="s">
        <v>30</v>
      </c>
      <c r="N480" t="str">
        <f t="shared" si="44"/>
        <v>ATK</v>
      </c>
    </row>
    <row r="481" spans="2:14" hidden="1">
      <c r="B481" s="493" t="s">
        <v>16</v>
      </c>
      <c r="C481" s="494"/>
      <c r="D481" s="276">
        <f>SUM(D465:D480)</f>
        <v>0</v>
      </c>
      <c r="E481" s="276">
        <f>SUM(E466:E480)</f>
        <v>0</v>
      </c>
      <c r="F481" s="276">
        <f>D481-E481</f>
        <v>0</v>
      </c>
      <c r="G481" s="277">
        <f>SUM(G465:G480)</f>
        <v>0</v>
      </c>
      <c r="H481" s="92"/>
      <c r="I481" s="89"/>
      <c r="N481" t="str">
        <f t="shared" si="44"/>
        <v>ATK</v>
      </c>
    </row>
    <row r="482" spans="2:14" hidden="1">
      <c r="N482" t="str">
        <f t="shared" si="44"/>
        <v>ATK</v>
      </c>
    </row>
    <row r="483" spans="2:14" hidden="1">
      <c r="B483" s="493" t="s">
        <v>18</v>
      </c>
      <c r="C483" s="495"/>
      <c r="D483" s="495"/>
      <c r="E483" s="494"/>
      <c r="F483" s="276" t="s">
        <v>19</v>
      </c>
      <c r="G483" s="279" t="s">
        <v>20</v>
      </c>
      <c r="N483" t="str">
        <f t="shared" si="44"/>
        <v>ATK</v>
      </c>
    </row>
    <row r="484" spans="2:14" hidden="1">
      <c r="B484" s="496" t="str">
        <f>B446</f>
        <v>Saldo Awal 2  Jan 2026</v>
      </c>
      <c r="C484" s="497"/>
      <c r="D484" s="497"/>
      <c r="E484" s="498"/>
      <c r="F484" s="333">
        <f>D465</f>
        <v>0</v>
      </c>
      <c r="G484" s="277">
        <f>G465</f>
        <v>0</v>
      </c>
      <c r="N484" t="str">
        <f t="shared" si="44"/>
        <v>ATK</v>
      </c>
    </row>
    <row r="485" spans="2:14" hidden="1">
      <c r="B485" s="496" t="str">
        <f>B447</f>
        <v>Nilai Penerimaan Barang Persediaan Tahun 2026</v>
      </c>
      <c r="C485" s="497"/>
      <c r="D485" s="497"/>
      <c r="E485" s="498"/>
      <c r="F485" s="333">
        <f>D481-F484</f>
        <v>0</v>
      </c>
      <c r="G485" s="277">
        <f>G481-G484</f>
        <v>0</v>
      </c>
      <c r="N485" t="str">
        <f t="shared" si="44"/>
        <v>ATK</v>
      </c>
    </row>
    <row r="486" spans="2:14" hidden="1">
      <c r="B486" s="496" t="str">
        <f>B448</f>
        <v>Saldo Akhir 31 Maret 2026</v>
      </c>
      <c r="C486" s="497"/>
      <c r="D486" s="497"/>
      <c r="E486" s="498"/>
      <c r="F486" s="280">
        <f>SUM(B489:B492)</f>
        <v>0</v>
      </c>
      <c r="G486" s="281">
        <f>SUM(D489:E492)</f>
        <v>0</v>
      </c>
      <c r="N486" t="str">
        <f t="shared" si="44"/>
        <v>ATK</v>
      </c>
    </row>
    <row r="487" spans="2:14" hidden="1">
      <c r="B487" s="282" t="s">
        <v>465</v>
      </c>
      <c r="C487" s="283"/>
      <c r="D487" s="283"/>
      <c r="E487" s="284"/>
      <c r="F487" s="285"/>
      <c r="G487" s="286"/>
      <c r="N487" t="str">
        <f t="shared" si="44"/>
        <v>ATK</v>
      </c>
    </row>
    <row r="488" spans="2:14" ht="30" hidden="1">
      <c r="B488" s="255" t="s">
        <v>22</v>
      </c>
      <c r="C488" s="254" t="s">
        <v>23</v>
      </c>
      <c r="D488" s="499" t="s">
        <v>20</v>
      </c>
      <c r="E488" s="499"/>
      <c r="F488" s="287"/>
      <c r="G488" s="288"/>
      <c r="N488" t="str">
        <f t="shared" si="44"/>
        <v>ATK</v>
      </c>
    </row>
    <row r="489" spans="2:14" hidden="1">
      <c r="B489" s="268"/>
      <c r="C489" s="257"/>
      <c r="D489" s="500">
        <f>B489*C489</f>
        <v>0</v>
      </c>
      <c r="E489" s="500"/>
      <c r="F489" s="285"/>
      <c r="G489" s="286"/>
      <c r="N489" t="str">
        <f t="shared" si="44"/>
        <v>ATK</v>
      </c>
    </row>
    <row r="490" spans="2:14" hidden="1">
      <c r="B490" s="268">
        <f>F481</f>
        <v>0</v>
      </c>
      <c r="C490" s="293">
        <v>17000</v>
      </c>
      <c r="D490" s="500">
        <f t="shared" ref="D490:D492" si="47">B490*C490</f>
        <v>0</v>
      </c>
      <c r="E490" s="500"/>
      <c r="F490" s="285"/>
      <c r="G490" s="286"/>
      <c r="N490" t="str">
        <f t="shared" si="44"/>
        <v>ATK</v>
      </c>
    </row>
    <row r="491" spans="2:14" hidden="1">
      <c r="B491" s="268"/>
      <c r="C491" s="289"/>
      <c r="D491" s="500">
        <f t="shared" si="47"/>
        <v>0</v>
      </c>
      <c r="E491" s="500"/>
      <c r="F491" s="285"/>
      <c r="G491" s="286"/>
      <c r="N491" t="str">
        <f t="shared" si="44"/>
        <v>ATK</v>
      </c>
    </row>
    <row r="492" spans="2:14" hidden="1">
      <c r="B492" s="268"/>
      <c r="C492" s="289"/>
      <c r="D492" s="500">
        <f t="shared" si="47"/>
        <v>0</v>
      </c>
      <c r="E492" s="500"/>
      <c r="F492" s="285"/>
      <c r="G492" s="286"/>
      <c r="N492" t="str">
        <f t="shared" si="44"/>
        <v>ATK</v>
      </c>
    </row>
    <row r="493" spans="2:14" hidden="1">
      <c r="B493" s="501" t="s">
        <v>24</v>
      </c>
      <c r="C493" s="501"/>
      <c r="D493" s="501"/>
      <c r="E493" s="501"/>
      <c r="F493" s="333">
        <f>F484+F485-F486</f>
        <v>0</v>
      </c>
      <c r="G493" s="277">
        <f>G484+G485-G486</f>
        <v>0</v>
      </c>
      <c r="N493" t="str">
        <f t="shared" si="44"/>
        <v>ATK</v>
      </c>
    </row>
    <row r="494" spans="2:14" hidden="1">
      <c r="N494" t="str">
        <f t="shared" si="44"/>
        <v>ATK</v>
      </c>
    </row>
    <row r="495" spans="2:14" hidden="1">
      <c r="N495" t="str">
        <f t="shared" si="44"/>
        <v>ATK</v>
      </c>
    </row>
    <row r="496" spans="2:14" hidden="1">
      <c r="B496" s="502" t="s">
        <v>0</v>
      </c>
      <c r="C496" s="502"/>
      <c r="D496" s="502"/>
      <c r="E496" s="502"/>
      <c r="F496" s="502"/>
      <c r="G496" s="502"/>
      <c r="N496" t="str">
        <f t="shared" si="44"/>
        <v>ATK</v>
      </c>
    </row>
    <row r="497" spans="1:14" hidden="1">
      <c r="N497" t="str">
        <f t="shared" si="44"/>
        <v>ATK</v>
      </c>
    </row>
    <row r="498" spans="1:14" hidden="1">
      <c r="A498" s="250">
        <v>14</v>
      </c>
      <c r="B498" s="252" t="s">
        <v>1</v>
      </c>
      <c r="C498" s="253" t="str">
        <f>'Rekap Master'!B23</f>
        <v>Cutter A-300</v>
      </c>
      <c r="G498" s="253"/>
      <c r="N498" t="s">
        <v>524</v>
      </c>
    </row>
    <row r="499" spans="1:14" hidden="1">
      <c r="B499" s="252" t="s">
        <v>3</v>
      </c>
      <c r="C499" s="253" t="s">
        <v>31</v>
      </c>
      <c r="G499" s="253"/>
      <c r="N499" t="str">
        <f t="shared" ref="N499:N562" si="48">N498</f>
        <v>ATK</v>
      </c>
    </row>
    <row r="500" spans="1:14" hidden="1">
      <c r="G500" s="253"/>
      <c r="N500" t="str">
        <f t="shared" si="48"/>
        <v>ATK</v>
      </c>
    </row>
    <row r="501" spans="1:14" ht="15" hidden="1" customHeight="1">
      <c r="B501" s="499" t="s">
        <v>5</v>
      </c>
      <c r="C501" s="487" t="s">
        <v>6</v>
      </c>
      <c r="D501" s="499" t="s">
        <v>7</v>
      </c>
      <c r="E501" s="499"/>
      <c r="F501" s="499"/>
      <c r="G501" s="492" t="s">
        <v>8</v>
      </c>
      <c r="N501" t="str">
        <f t="shared" si="48"/>
        <v>ATK</v>
      </c>
    </row>
    <row r="502" spans="1:14" hidden="1">
      <c r="B502" s="499"/>
      <c r="C502" s="488"/>
      <c r="D502" s="254" t="s">
        <v>9</v>
      </c>
      <c r="E502" s="254" t="s">
        <v>10</v>
      </c>
      <c r="F502" s="254" t="s">
        <v>11</v>
      </c>
      <c r="G502" s="492"/>
      <c r="N502" t="str">
        <f t="shared" si="48"/>
        <v>ATK</v>
      </c>
    </row>
    <row r="503" spans="1:14" hidden="1">
      <c r="B503" s="256">
        <v>46024</v>
      </c>
      <c r="C503" s="257"/>
      <c r="D503" s="258"/>
      <c r="E503" s="258"/>
      <c r="F503" s="258">
        <f>D503-E503</f>
        <v>0</v>
      </c>
      <c r="G503" s="257">
        <f>C503*D503</f>
        <v>0</v>
      </c>
      <c r="N503" t="str">
        <f t="shared" si="48"/>
        <v>ATK</v>
      </c>
    </row>
    <row r="504" spans="1:14" hidden="1">
      <c r="B504" s="256"/>
      <c r="C504" s="257"/>
      <c r="D504" s="258"/>
      <c r="E504" s="258"/>
      <c r="F504" s="258"/>
      <c r="G504" s="257">
        <f>C504*D504</f>
        <v>0</v>
      </c>
      <c r="N504" t="str">
        <f t="shared" si="48"/>
        <v>ATK</v>
      </c>
    </row>
    <row r="505" spans="1:14" hidden="1">
      <c r="B505" s="428"/>
      <c r="C505" s="257"/>
      <c r="D505" s="258"/>
      <c r="E505" s="258"/>
      <c r="F505" s="258"/>
      <c r="G505" s="257">
        <f t="shared" ref="G505" si="49">C505*D505</f>
        <v>0</v>
      </c>
      <c r="N505" t="str">
        <f t="shared" si="48"/>
        <v>ATK</v>
      </c>
    </row>
    <row r="506" spans="1:14" hidden="1">
      <c r="B506" s="330"/>
      <c r="C506" s="263"/>
      <c r="D506" s="264"/>
      <c r="E506" s="261"/>
      <c r="F506" s="261"/>
      <c r="G506" s="262"/>
      <c r="N506" t="str">
        <f t="shared" si="48"/>
        <v>ATK</v>
      </c>
    </row>
    <row r="507" spans="1:14" ht="15.75" hidden="1">
      <c r="B507" s="270"/>
      <c r="C507" s="334"/>
      <c r="D507" s="274"/>
      <c r="E507" s="274"/>
      <c r="F507" s="268"/>
      <c r="G507" s="257">
        <f t="shared" ref="G507:G516" si="50">C507*D507</f>
        <v>0</v>
      </c>
      <c r="N507" t="str">
        <f t="shared" si="48"/>
        <v>ATK</v>
      </c>
    </row>
    <row r="508" spans="1:14" ht="15.75" hidden="1">
      <c r="B508" s="305"/>
      <c r="C508" s="334"/>
      <c r="D508" s="274"/>
      <c r="E508" s="274"/>
      <c r="F508" s="268"/>
      <c r="G508" s="257">
        <f t="shared" si="50"/>
        <v>0</v>
      </c>
      <c r="N508" t="str">
        <f t="shared" si="48"/>
        <v>ATK</v>
      </c>
    </row>
    <row r="509" spans="1:14" ht="15.75" hidden="1">
      <c r="B509" s="270"/>
      <c r="C509" s="334"/>
      <c r="D509" s="274"/>
      <c r="E509" s="274"/>
      <c r="F509" s="268"/>
      <c r="G509" s="257">
        <f t="shared" si="50"/>
        <v>0</v>
      </c>
      <c r="N509" t="str">
        <f t="shared" si="48"/>
        <v>ATK</v>
      </c>
    </row>
    <row r="510" spans="1:14" ht="15.75" hidden="1">
      <c r="B510" s="305"/>
      <c r="C510" s="334"/>
      <c r="D510" s="274"/>
      <c r="E510" s="274"/>
      <c r="F510" s="268"/>
      <c r="G510" s="257">
        <f t="shared" si="50"/>
        <v>0</v>
      </c>
      <c r="N510" t="str">
        <f t="shared" si="48"/>
        <v>ATK</v>
      </c>
    </row>
    <row r="511" spans="1:14" hidden="1">
      <c r="B511" s="302"/>
      <c r="C511" s="334"/>
      <c r="D511" s="274"/>
      <c r="E511" s="274"/>
      <c r="F511" s="268"/>
      <c r="G511" s="257">
        <f t="shared" si="50"/>
        <v>0</v>
      </c>
      <c r="N511" t="str">
        <f t="shared" si="48"/>
        <v>ATK</v>
      </c>
    </row>
    <row r="512" spans="1:14" ht="15.75" hidden="1">
      <c r="B512" s="270"/>
      <c r="C512" s="334"/>
      <c r="D512" s="274"/>
      <c r="E512" s="274"/>
      <c r="F512" s="268"/>
      <c r="G512" s="257">
        <f t="shared" si="50"/>
        <v>0</v>
      </c>
      <c r="N512" t="str">
        <f t="shared" si="48"/>
        <v>ATK</v>
      </c>
    </row>
    <row r="513" spans="2:14" ht="15.75" hidden="1">
      <c r="B513" s="270"/>
      <c r="C513" s="334"/>
      <c r="D513" s="274"/>
      <c r="E513" s="274"/>
      <c r="F513" s="268"/>
      <c r="G513" s="257">
        <f t="shared" si="50"/>
        <v>0</v>
      </c>
      <c r="N513" t="str">
        <f t="shared" si="48"/>
        <v>ATK</v>
      </c>
    </row>
    <row r="514" spans="2:14" ht="15.75" hidden="1">
      <c r="B514" s="270"/>
      <c r="C514" s="334"/>
      <c r="D514" s="274"/>
      <c r="E514" s="274"/>
      <c r="F514" s="268"/>
      <c r="G514" s="257">
        <f t="shared" si="50"/>
        <v>0</v>
      </c>
      <c r="N514" t="str">
        <f t="shared" si="48"/>
        <v>ATK</v>
      </c>
    </row>
    <row r="515" spans="2:14" ht="15.75" hidden="1">
      <c r="B515" s="270"/>
      <c r="C515" s="334"/>
      <c r="D515" s="274"/>
      <c r="E515" s="274"/>
      <c r="F515" s="268"/>
      <c r="G515" s="289">
        <f t="shared" si="50"/>
        <v>0</v>
      </c>
      <c r="N515" t="str">
        <f t="shared" si="48"/>
        <v>ATK</v>
      </c>
    </row>
    <row r="516" spans="2:14" ht="15.75" hidden="1">
      <c r="B516" s="270"/>
      <c r="C516" s="334"/>
      <c r="D516" s="274"/>
      <c r="E516" s="274"/>
      <c r="F516" s="268"/>
      <c r="G516" s="289">
        <f t="shared" si="50"/>
        <v>0</v>
      </c>
      <c r="N516" t="str">
        <f t="shared" si="48"/>
        <v>ATK</v>
      </c>
    </row>
    <row r="517" spans="2:14" hidden="1">
      <c r="B517" s="493" t="s">
        <v>16</v>
      </c>
      <c r="C517" s="494"/>
      <c r="D517" s="299">
        <f>SUM(D504:D516)</f>
        <v>0</v>
      </c>
      <c r="E517" s="276">
        <f>SUM(E504:E516)</f>
        <v>0</v>
      </c>
      <c r="F517" s="276">
        <f>D517-E517</f>
        <v>0</v>
      </c>
      <c r="G517" s="277">
        <f>SUM(G503:G516)</f>
        <v>0</v>
      </c>
      <c r="N517" t="str">
        <f t="shared" si="48"/>
        <v>ATK</v>
      </c>
    </row>
    <row r="518" spans="2:14" hidden="1">
      <c r="N518" t="str">
        <f t="shared" si="48"/>
        <v>ATK</v>
      </c>
    </row>
    <row r="519" spans="2:14" hidden="1">
      <c r="B519" s="493" t="s">
        <v>18</v>
      </c>
      <c r="C519" s="495"/>
      <c r="D519" s="495"/>
      <c r="E519" s="494"/>
      <c r="F519" s="276" t="s">
        <v>19</v>
      </c>
      <c r="G519" s="279" t="s">
        <v>20</v>
      </c>
      <c r="N519" t="str">
        <f t="shared" si="48"/>
        <v>ATK</v>
      </c>
    </row>
    <row r="520" spans="2:14" hidden="1">
      <c r="B520" s="496" t="str">
        <f>B484</f>
        <v>Saldo Awal 2  Jan 2026</v>
      </c>
      <c r="C520" s="497"/>
      <c r="D520" s="497"/>
      <c r="E520" s="498"/>
      <c r="F520" s="276">
        <f>D503</f>
        <v>0</v>
      </c>
      <c r="G520" s="277">
        <f>G503</f>
        <v>0</v>
      </c>
      <c r="N520" t="str">
        <f t="shared" si="48"/>
        <v>ATK</v>
      </c>
    </row>
    <row r="521" spans="2:14" hidden="1">
      <c r="B521" s="496" t="str">
        <f>B485</f>
        <v>Nilai Penerimaan Barang Persediaan Tahun 2026</v>
      </c>
      <c r="C521" s="497"/>
      <c r="D521" s="497"/>
      <c r="E521" s="498"/>
      <c r="F521" s="276">
        <f>D517-F520</f>
        <v>0</v>
      </c>
      <c r="G521" s="277">
        <f>G517-G520</f>
        <v>0</v>
      </c>
      <c r="N521" t="str">
        <f t="shared" si="48"/>
        <v>ATK</v>
      </c>
    </row>
    <row r="522" spans="2:14" hidden="1">
      <c r="B522" s="496" t="str">
        <f>B486</f>
        <v>Saldo Akhir 31 Maret 2026</v>
      </c>
      <c r="C522" s="497"/>
      <c r="D522" s="497"/>
      <c r="E522" s="498"/>
      <c r="F522" s="280">
        <f>SUM(B525:B528)</f>
        <v>0</v>
      </c>
      <c r="G522" s="281">
        <f>SUM(D525:E528)</f>
        <v>0</v>
      </c>
      <c r="N522" t="str">
        <f t="shared" si="48"/>
        <v>ATK</v>
      </c>
    </row>
    <row r="523" spans="2:14" hidden="1">
      <c r="B523" s="282" t="s">
        <v>465</v>
      </c>
      <c r="C523" s="283"/>
      <c r="D523" s="283"/>
      <c r="E523" s="284"/>
      <c r="F523" s="285"/>
      <c r="G523" s="286"/>
      <c r="N523" t="str">
        <f t="shared" si="48"/>
        <v>ATK</v>
      </c>
    </row>
    <row r="524" spans="2:14" ht="30" hidden="1">
      <c r="B524" s="255" t="s">
        <v>22</v>
      </c>
      <c r="C524" s="254" t="s">
        <v>23</v>
      </c>
      <c r="D524" s="499" t="s">
        <v>20</v>
      </c>
      <c r="E524" s="499"/>
      <c r="F524" s="287"/>
      <c r="G524" s="288"/>
      <c r="N524" t="str">
        <f t="shared" si="48"/>
        <v>ATK</v>
      </c>
    </row>
    <row r="525" spans="2:14" hidden="1">
      <c r="B525" s="268"/>
      <c r="C525" s="289"/>
      <c r="D525" s="500">
        <f>B525*C525</f>
        <v>0</v>
      </c>
      <c r="E525" s="500"/>
      <c r="F525" s="285"/>
      <c r="G525" s="286"/>
      <c r="N525" t="str">
        <f t="shared" si="48"/>
        <v>ATK</v>
      </c>
    </row>
    <row r="526" spans="2:14" hidden="1">
      <c r="B526" s="268"/>
      <c r="C526" s="289"/>
      <c r="D526" s="500">
        <f t="shared" ref="D526:D528" si="51">B526*C526</f>
        <v>0</v>
      </c>
      <c r="E526" s="500"/>
      <c r="F526" s="285"/>
      <c r="G526" s="286"/>
      <c r="N526" t="str">
        <f t="shared" si="48"/>
        <v>ATK</v>
      </c>
    </row>
    <row r="527" spans="2:14" hidden="1">
      <c r="B527" s="268"/>
      <c r="C527" s="289"/>
      <c r="D527" s="500">
        <f t="shared" si="51"/>
        <v>0</v>
      </c>
      <c r="E527" s="500"/>
      <c r="F527" s="285"/>
      <c r="G527" s="286"/>
      <c r="N527" t="str">
        <f t="shared" si="48"/>
        <v>ATK</v>
      </c>
    </row>
    <row r="528" spans="2:14" hidden="1">
      <c r="B528" s="268"/>
      <c r="C528" s="289"/>
      <c r="D528" s="500">
        <f t="shared" si="51"/>
        <v>0</v>
      </c>
      <c r="E528" s="500"/>
      <c r="F528" s="285"/>
      <c r="G528" s="286"/>
      <c r="N528" t="str">
        <f t="shared" si="48"/>
        <v>ATK</v>
      </c>
    </row>
    <row r="529" spans="1:14" hidden="1">
      <c r="B529" s="501" t="s">
        <v>24</v>
      </c>
      <c r="C529" s="501"/>
      <c r="D529" s="501"/>
      <c r="E529" s="501"/>
      <c r="F529" s="276">
        <f>F520+F521-F522</f>
        <v>0</v>
      </c>
      <c r="G529" s="277">
        <f>G520+G521-G522</f>
        <v>0</v>
      </c>
      <c r="N529" t="str">
        <f t="shared" si="48"/>
        <v>ATK</v>
      </c>
    </row>
    <row r="530" spans="1:14" hidden="1">
      <c r="N530" t="str">
        <f t="shared" si="48"/>
        <v>ATK</v>
      </c>
    </row>
    <row r="531" spans="1:14" hidden="1">
      <c r="N531" t="str">
        <f t="shared" si="48"/>
        <v>ATK</v>
      </c>
    </row>
    <row r="532" spans="1:14" hidden="1">
      <c r="B532" s="502" t="s">
        <v>0</v>
      </c>
      <c r="C532" s="502"/>
      <c r="D532" s="502"/>
      <c r="E532" s="502"/>
      <c r="F532" s="502"/>
      <c r="G532" s="502"/>
      <c r="N532" t="str">
        <f t="shared" si="48"/>
        <v>ATK</v>
      </c>
    </row>
    <row r="533" spans="1:14" hidden="1">
      <c r="N533" t="str">
        <f t="shared" si="48"/>
        <v>ATK</v>
      </c>
    </row>
    <row r="534" spans="1:14" hidden="1">
      <c r="A534" s="250">
        <v>15</v>
      </c>
      <c r="B534" s="252" t="s">
        <v>1</v>
      </c>
      <c r="C534" s="253" t="str">
        <f>'Rekap Master'!B24</f>
        <v>Luxe 32 GB Type c</v>
      </c>
      <c r="G534" s="253"/>
      <c r="N534" t="str">
        <f t="shared" si="48"/>
        <v>ATK</v>
      </c>
    </row>
    <row r="535" spans="1:14" hidden="1">
      <c r="B535" s="252" t="s">
        <v>3</v>
      </c>
      <c r="C535" s="253" t="s">
        <v>31</v>
      </c>
      <c r="G535" s="253"/>
      <c r="N535" t="str">
        <f t="shared" si="48"/>
        <v>ATK</v>
      </c>
    </row>
    <row r="536" spans="1:14" hidden="1">
      <c r="G536" s="253"/>
      <c r="N536" t="str">
        <f t="shared" si="48"/>
        <v>ATK</v>
      </c>
    </row>
    <row r="537" spans="1:14" ht="15" hidden="1" customHeight="1">
      <c r="B537" s="499" t="s">
        <v>5</v>
      </c>
      <c r="C537" s="487" t="s">
        <v>6</v>
      </c>
      <c r="D537" s="499" t="s">
        <v>7</v>
      </c>
      <c r="E537" s="499"/>
      <c r="F537" s="499"/>
      <c r="G537" s="492" t="s">
        <v>8</v>
      </c>
      <c r="N537" t="str">
        <f t="shared" si="48"/>
        <v>ATK</v>
      </c>
    </row>
    <row r="538" spans="1:14" hidden="1">
      <c r="B538" s="499"/>
      <c r="C538" s="488"/>
      <c r="D538" s="254" t="s">
        <v>9</v>
      </c>
      <c r="E538" s="254" t="s">
        <v>10</v>
      </c>
      <c r="F538" s="254" t="s">
        <v>11</v>
      </c>
      <c r="G538" s="492"/>
      <c r="N538" t="str">
        <f t="shared" si="48"/>
        <v>ATK</v>
      </c>
    </row>
    <row r="539" spans="1:14" hidden="1">
      <c r="B539" s="256">
        <v>46024</v>
      </c>
      <c r="C539" s="257"/>
      <c r="D539" s="258"/>
      <c r="E539" s="258"/>
      <c r="F539" s="258">
        <f>D539-E539</f>
        <v>0</v>
      </c>
      <c r="G539" s="257">
        <f>C539*D539</f>
        <v>0</v>
      </c>
      <c r="N539" t="str">
        <f t="shared" si="48"/>
        <v>ATK</v>
      </c>
    </row>
    <row r="540" spans="1:14" hidden="1">
      <c r="B540" s="256"/>
      <c r="C540" s="257"/>
      <c r="D540" s="271"/>
      <c r="E540" s="258"/>
      <c r="F540" s="258"/>
      <c r="G540" s="272"/>
      <c r="N540" t="str">
        <f t="shared" si="48"/>
        <v>ATK</v>
      </c>
    </row>
    <row r="541" spans="1:14" hidden="1">
      <c r="B541" s="256"/>
      <c r="C541" s="81"/>
      <c r="D541" s="266"/>
      <c r="E541" s="268"/>
      <c r="F541" s="258"/>
      <c r="G541" s="272"/>
      <c r="N541" t="str">
        <f t="shared" si="48"/>
        <v>ATK</v>
      </c>
    </row>
    <row r="542" spans="1:14" hidden="1">
      <c r="B542" s="256"/>
      <c r="C542" s="81"/>
      <c r="D542" s="266"/>
      <c r="E542" s="268"/>
      <c r="F542" s="258"/>
      <c r="G542" s="272"/>
      <c r="N542" t="str">
        <f t="shared" si="48"/>
        <v>ATK</v>
      </c>
    </row>
    <row r="543" spans="1:14" hidden="1">
      <c r="B543" s="302"/>
      <c r="C543" s="335"/>
      <c r="D543" s="336"/>
      <c r="E543" s="336"/>
      <c r="F543" s="268"/>
      <c r="G543" s="289">
        <f t="shared" ref="G543:G546" si="52">C543*D543</f>
        <v>0</v>
      </c>
      <c r="N543" t="str">
        <f t="shared" si="48"/>
        <v>ATK</v>
      </c>
    </row>
    <row r="544" spans="1:14" hidden="1">
      <c r="B544" s="302"/>
      <c r="C544" s="335"/>
      <c r="D544" s="337"/>
      <c r="E544" s="337"/>
      <c r="F544" s="268">
        <f t="shared" ref="F544:F545" si="53">D544+F541-E544</f>
        <v>0</v>
      </c>
      <c r="G544" s="289">
        <f t="shared" si="52"/>
        <v>0</v>
      </c>
      <c r="N544" t="str">
        <f t="shared" si="48"/>
        <v>ATK</v>
      </c>
    </row>
    <row r="545" spans="2:14" hidden="1">
      <c r="B545" s="302"/>
      <c r="C545" s="335"/>
      <c r="D545" s="337"/>
      <c r="E545" s="337"/>
      <c r="F545" s="268">
        <f t="shared" si="53"/>
        <v>0</v>
      </c>
      <c r="G545" s="289">
        <f t="shared" si="52"/>
        <v>0</v>
      </c>
      <c r="N545" t="str">
        <f t="shared" si="48"/>
        <v>ATK</v>
      </c>
    </row>
    <row r="546" spans="2:14" ht="15.75" hidden="1">
      <c r="B546" s="270"/>
      <c r="C546" s="335"/>
      <c r="D546" s="328"/>
      <c r="E546" s="328"/>
      <c r="F546" s="268"/>
      <c r="G546" s="289">
        <f t="shared" si="52"/>
        <v>0</v>
      </c>
      <c r="N546" t="str">
        <f t="shared" si="48"/>
        <v>ATK</v>
      </c>
    </row>
    <row r="547" spans="2:14" hidden="1">
      <c r="B547" s="493" t="s">
        <v>16</v>
      </c>
      <c r="C547" s="494"/>
      <c r="D547" s="299">
        <f>SUM(D540:D546)</f>
        <v>0</v>
      </c>
      <c r="E547" s="299">
        <f>SUM(E540:E546)</f>
        <v>0</v>
      </c>
      <c r="F547" s="276">
        <f>D547-E547</f>
        <v>0</v>
      </c>
      <c r="G547" s="277">
        <f>SUM(G539:G546)</f>
        <v>0</v>
      </c>
      <c r="N547" t="str">
        <f t="shared" si="48"/>
        <v>ATK</v>
      </c>
    </row>
    <row r="548" spans="2:14" hidden="1">
      <c r="N548" t="str">
        <f t="shared" si="48"/>
        <v>ATK</v>
      </c>
    </row>
    <row r="549" spans="2:14" hidden="1">
      <c r="B549" s="493" t="s">
        <v>18</v>
      </c>
      <c r="C549" s="495"/>
      <c r="D549" s="495"/>
      <c r="E549" s="494"/>
      <c r="F549" s="276" t="s">
        <v>19</v>
      </c>
      <c r="G549" s="279" t="s">
        <v>20</v>
      </c>
      <c r="N549" t="str">
        <f t="shared" si="48"/>
        <v>ATK</v>
      </c>
    </row>
    <row r="550" spans="2:14" hidden="1">
      <c r="B550" s="496" t="str">
        <f>B520</f>
        <v>Saldo Awal 2  Jan 2026</v>
      </c>
      <c r="C550" s="497"/>
      <c r="D550" s="497"/>
      <c r="E550" s="498"/>
      <c r="F550" s="276">
        <f>D539</f>
        <v>0</v>
      </c>
      <c r="G550" s="277">
        <f>G539</f>
        <v>0</v>
      </c>
      <c r="N550" t="str">
        <f t="shared" si="48"/>
        <v>ATK</v>
      </c>
    </row>
    <row r="551" spans="2:14" hidden="1">
      <c r="B551" s="496" t="str">
        <f>B521</f>
        <v>Nilai Penerimaan Barang Persediaan Tahun 2026</v>
      </c>
      <c r="C551" s="497"/>
      <c r="D551" s="497"/>
      <c r="E551" s="498"/>
      <c r="F551" s="276"/>
      <c r="G551" s="277">
        <f>G547-G550</f>
        <v>0</v>
      </c>
      <c r="N551" t="str">
        <f t="shared" si="48"/>
        <v>ATK</v>
      </c>
    </row>
    <row r="552" spans="2:14" hidden="1">
      <c r="B552" s="496" t="str">
        <f>B522</f>
        <v>Saldo Akhir 31 Maret 2026</v>
      </c>
      <c r="C552" s="497"/>
      <c r="D552" s="497"/>
      <c r="E552" s="498"/>
      <c r="F552" s="280">
        <f>SUM(B555:B558)</f>
        <v>0</v>
      </c>
      <c r="G552" s="281">
        <f>SUM(D555:E558)</f>
        <v>0</v>
      </c>
      <c r="N552" t="str">
        <f t="shared" si="48"/>
        <v>ATK</v>
      </c>
    </row>
    <row r="553" spans="2:14" hidden="1">
      <c r="B553" s="282" t="s">
        <v>465</v>
      </c>
      <c r="C553" s="283"/>
      <c r="D553" s="283"/>
      <c r="E553" s="284"/>
      <c r="F553" s="285"/>
      <c r="G553" s="286"/>
      <c r="N553" t="str">
        <f t="shared" si="48"/>
        <v>ATK</v>
      </c>
    </row>
    <row r="554" spans="2:14" ht="30" hidden="1">
      <c r="B554" s="255" t="s">
        <v>22</v>
      </c>
      <c r="C554" s="254" t="s">
        <v>23</v>
      </c>
      <c r="D554" s="499" t="s">
        <v>20</v>
      </c>
      <c r="E554" s="499"/>
      <c r="F554" s="287"/>
      <c r="G554" s="288"/>
      <c r="N554" t="str">
        <f t="shared" si="48"/>
        <v>ATK</v>
      </c>
    </row>
    <row r="555" spans="2:14" hidden="1">
      <c r="B555" s="268">
        <f>F547</f>
        <v>0</v>
      </c>
      <c r="C555" s="257">
        <v>175000</v>
      </c>
      <c r="D555" s="500">
        <f>B555*C555</f>
        <v>0</v>
      </c>
      <c r="E555" s="500"/>
      <c r="F555" s="285"/>
      <c r="G555" s="286"/>
      <c r="N555" t="str">
        <f t="shared" si="48"/>
        <v>ATK</v>
      </c>
    </row>
    <row r="556" spans="2:14" hidden="1">
      <c r="B556" s="268"/>
      <c r="C556" s="289"/>
      <c r="D556" s="500">
        <f t="shared" ref="D556:D558" si="54">B556*C556</f>
        <v>0</v>
      </c>
      <c r="E556" s="500"/>
      <c r="F556" s="285"/>
      <c r="G556" s="286"/>
      <c r="N556" t="str">
        <f t="shared" si="48"/>
        <v>ATK</v>
      </c>
    </row>
    <row r="557" spans="2:14" hidden="1">
      <c r="B557" s="268"/>
      <c r="C557" s="289"/>
      <c r="D557" s="500">
        <f t="shared" si="54"/>
        <v>0</v>
      </c>
      <c r="E557" s="500"/>
      <c r="F557" s="285"/>
      <c r="G557" s="286"/>
      <c r="N557" t="str">
        <f t="shared" si="48"/>
        <v>ATK</v>
      </c>
    </row>
    <row r="558" spans="2:14" hidden="1">
      <c r="B558" s="268"/>
      <c r="C558" s="289"/>
      <c r="D558" s="500">
        <f t="shared" si="54"/>
        <v>0</v>
      </c>
      <c r="E558" s="500"/>
      <c r="F558" s="285"/>
      <c r="G558" s="286"/>
      <c r="N558" t="str">
        <f t="shared" si="48"/>
        <v>ATK</v>
      </c>
    </row>
    <row r="559" spans="2:14" hidden="1">
      <c r="B559" s="501" t="s">
        <v>24</v>
      </c>
      <c r="C559" s="501"/>
      <c r="D559" s="501"/>
      <c r="E559" s="501"/>
      <c r="F559" s="276">
        <f>F550+F551-F552</f>
        <v>0</v>
      </c>
      <c r="G559" s="277">
        <f>G550+G551-G552</f>
        <v>0</v>
      </c>
      <c r="N559" t="str">
        <f t="shared" si="48"/>
        <v>ATK</v>
      </c>
    </row>
    <row r="560" spans="2:14" hidden="1">
      <c r="N560" t="str">
        <f t="shared" si="48"/>
        <v>ATK</v>
      </c>
    </row>
    <row r="561" spans="1:14" hidden="1">
      <c r="N561" t="str">
        <f t="shared" si="48"/>
        <v>ATK</v>
      </c>
    </row>
    <row r="562" spans="1:14" hidden="1">
      <c r="B562" s="502" t="s">
        <v>0</v>
      </c>
      <c r="C562" s="502"/>
      <c r="D562" s="502"/>
      <c r="E562" s="502"/>
      <c r="F562" s="502"/>
      <c r="G562" s="502"/>
      <c r="N562" t="str">
        <f t="shared" si="48"/>
        <v>ATK</v>
      </c>
    </row>
    <row r="563" spans="1:14" hidden="1">
      <c r="N563" t="str">
        <f t="shared" ref="N563" si="55">N562</f>
        <v>ATK</v>
      </c>
    </row>
    <row r="564" spans="1:14" hidden="1">
      <c r="A564" s="250">
        <v>16</v>
      </c>
      <c r="B564" s="252" t="s">
        <v>1</v>
      </c>
      <c r="C564" s="253" t="str">
        <f>'Rekap Master'!B25</f>
        <v>Isi  cuter L 150</v>
      </c>
      <c r="G564" s="253"/>
      <c r="N564" t="s">
        <v>524</v>
      </c>
    </row>
    <row r="565" spans="1:14" hidden="1">
      <c r="B565" s="252" t="s">
        <v>3</v>
      </c>
      <c r="C565" s="308" t="s">
        <v>27</v>
      </c>
      <c r="G565" s="253"/>
      <c r="N565" t="str">
        <f t="shared" ref="N565:N594" si="56">N564</f>
        <v>ATK</v>
      </c>
    </row>
    <row r="566" spans="1:14" hidden="1">
      <c r="G566" s="253"/>
      <c r="N566" t="str">
        <f t="shared" si="56"/>
        <v>ATK</v>
      </c>
    </row>
    <row r="567" spans="1:14" ht="15" hidden="1" customHeight="1">
      <c r="B567" s="499" t="s">
        <v>5</v>
      </c>
      <c r="C567" s="487" t="s">
        <v>6</v>
      </c>
      <c r="D567" s="499" t="s">
        <v>7</v>
      </c>
      <c r="E567" s="499"/>
      <c r="F567" s="499"/>
      <c r="G567" s="492" t="s">
        <v>8</v>
      </c>
      <c r="N567" t="str">
        <f t="shared" si="56"/>
        <v>ATK</v>
      </c>
    </row>
    <row r="568" spans="1:14" hidden="1">
      <c r="B568" s="499"/>
      <c r="C568" s="488"/>
      <c r="D568" s="254" t="s">
        <v>9</v>
      </c>
      <c r="E568" s="254" t="s">
        <v>10</v>
      </c>
      <c r="F568" s="254" t="s">
        <v>11</v>
      </c>
      <c r="G568" s="492"/>
      <c r="N568" t="str">
        <f t="shared" si="56"/>
        <v>ATK</v>
      </c>
    </row>
    <row r="569" spans="1:14" hidden="1">
      <c r="B569" s="256">
        <v>46024</v>
      </c>
      <c r="C569" s="257">
        <v>7770</v>
      </c>
      <c r="D569" s="258">
        <v>4</v>
      </c>
      <c r="E569" s="258"/>
      <c r="F569" s="258"/>
      <c r="G569" s="257">
        <f>C569*D569</f>
        <v>31080</v>
      </c>
      <c r="N569" t="str">
        <f t="shared" si="56"/>
        <v>ATK</v>
      </c>
    </row>
    <row r="570" spans="1:14" hidden="1">
      <c r="B570" s="256"/>
      <c r="C570" s="257"/>
      <c r="D570" s="258"/>
      <c r="E570" s="258"/>
      <c r="F570" s="258"/>
      <c r="G570" s="289">
        <f>C570*D570</f>
        <v>0</v>
      </c>
      <c r="N570" t="str">
        <f t="shared" si="56"/>
        <v>ATK</v>
      </c>
    </row>
    <row r="571" spans="1:14" hidden="1">
      <c r="B571" s="267"/>
      <c r="C571" s="257"/>
      <c r="D571" s="271"/>
      <c r="E571" s="258"/>
      <c r="F571" s="258"/>
      <c r="G571" s="289">
        <f t="shared" ref="G571:G578" si="57">C571*D571</f>
        <v>0</v>
      </c>
      <c r="N571" t="str">
        <f t="shared" si="56"/>
        <v>ATK</v>
      </c>
    </row>
    <row r="572" spans="1:14" hidden="1">
      <c r="B572" s="267"/>
      <c r="C572" s="335"/>
      <c r="D572" s="328"/>
      <c r="E572" s="258"/>
      <c r="F572" s="258"/>
      <c r="G572" s="289">
        <f t="shared" si="57"/>
        <v>0</v>
      </c>
      <c r="N572" t="str">
        <f t="shared" si="56"/>
        <v>ATK</v>
      </c>
    </row>
    <row r="573" spans="1:14" hidden="1">
      <c r="B573" s="267"/>
      <c r="C573" s="335"/>
      <c r="D573" s="337"/>
      <c r="E573" s="337"/>
      <c r="F573" s="258"/>
      <c r="G573" s="289">
        <f t="shared" si="57"/>
        <v>0</v>
      </c>
      <c r="N573" t="str">
        <f t="shared" si="56"/>
        <v>ATK</v>
      </c>
    </row>
    <row r="574" spans="1:14" hidden="1">
      <c r="B574" s="302"/>
      <c r="C574" s="335"/>
      <c r="D574" s="337"/>
      <c r="E574" s="337"/>
      <c r="F574" s="258"/>
      <c r="G574" s="289">
        <f t="shared" si="57"/>
        <v>0</v>
      </c>
      <c r="N574" t="str">
        <f t="shared" si="56"/>
        <v>ATK</v>
      </c>
    </row>
    <row r="575" spans="1:14" hidden="1">
      <c r="B575" s="302"/>
      <c r="C575" s="335"/>
      <c r="D575" s="337"/>
      <c r="E575" s="337"/>
      <c r="F575" s="258"/>
      <c r="G575" s="289">
        <f t="shared" si="57"/>
        <v>0</v>
      </c>
      <c r="N575" t="str">
        <f t="shared" si="56"/>
        <v>ATK</v>
      </c>
    </row>
    <row r="576" spans="1:14" hidden="1">
      <c r="B576" s="302"/>
      <c r="C576" s="335"/>
      <c r="D576" s="337"/>
      <c r="E576" s="337"/>
      <c r="F576" s="258"/>
      <c r="G576" s="289">
        <f t="shared" si="57"/>
        <v>0</v>
      </c>
      <c r="N576" t="str">
        <f t="shared" si="56"/>
        <v>ATK</v>
      </c>
    </row>
    <row r="577" spans="2:14" ht="15.75" hidden="1">
      <c r="B577" s="270"/>
      <c r="C577" s="335"/>
      <c r="D577" s="328"/>
      <c r="E577" s="328"/>
      <c r="F577" s="258"/>
      <c r="G577" s="289">
        <f t="shared" si="57"/>
        <v>0</v>
      </c>
      <c r="N577" t="str">
        <f t="shared" si="56"/>
        <v>ATK</v>
      </c>
    </row>
    <row r="578" spans="2:14" ht="15.75" hidden="1">
      <c r="B578" s="270"/>
      <c r="C578" s="335"/>
      <c r="D578" s="328"/>
      <c r="E578" s="328"/>
      <c r="F578" s="258"/>
      <c r="G578" s="289">
        <f t="shared" si="57"/>
        <v>0</v>
      </c>
      <c r="N578" t="str">
        <f t="shared" si="56"/>
        <v>ATK</v>
      </c>
    </row>
    <row r="579" spans="2:14" hidden="1">
      <c r="B579" s="493" t="s">
        <v>16</v>
      </c>
      <c r="C579" s="494"/>
      <c r="D579" s="276">
        <f>SUM(D569:D578)</f>
        <v>4</v>
      </c>
      <c r="E579" s="276">
        <f>SUM(E569:E578)</f>
        <v>0</v>
      </c>
      <c r="F579" s="276">
        <f t="shared" ref="F579" si="58">D579-E579</f>
        <v>4</v>
      </c>
      <c r="G579" s="277">
        <f>SUM(G569:G578)</f>
        <v>31080</v>
      </c>
      <c r="N579" t="str">
        <f t="shared" si="56"/>
        <v>ATK</v>
      </c>
    </row>
    <row r="580" spans="2:14" hidden="1">
      <c r="B580" s="493" t="s">
        <v>18</v>
      </c>
      <c r="C580" s="495"/>
      <c r="D580" s="495"/>
      <c r="E580" s="494"/>
      <c r="F580" s="276" t="s">
        <v>19</v>
      </c>
      <c r="G580" s="279" t="s">
        <v>20</v>
      </c>
      <c r="N580" t="str">
        <f t="shared" si="56"/>
        <v>ATK</v>
      </c>
    </row>
    <row r="581" spans="2:14" hidden="1">
      <c r="B581" s="496" t="str">
        <f>B520</f>
        <v>Saldo Awal 2  Jan 2026</v>
      </c>
      <c r="C581" s="497"/>
      <c r="D581" s="497"/>
      <c r="E581" s="498"/>
      <c r="F581" s="276">
        <f>D569</f>
        <v>4</v>
      </c>
      <c r="G581" s="277">
        <f>G569</f>
        <v>31080</v>
      </c>
      <c r="N581" t="str">
        <f t="shared" si="56"/>
        <v>ATK</v>
      </c>
    </row>
    <row r="582" spans="2:14" hidden="1">
      <c r="B582" s="496" t="str">
        <f>B551</f>
        <v>Nilai Penerimaan Barang Persediaan Tahun 2026</v>
      </c>
      <c r="C582" s="497"/>
      <c r="D582" s="497"/>
      <c r="E582" s="498"/>
      <c r="F582" s="276">
        <f>D579-F581</f>
        <v>0</v>
      </c>
      <c r="G582" s="277">
        <f>G579-G581</f>
        <v>0</v>
      </c>
      <c r="N582" t="str">
        <f t="shared" si="56"/>
        <v>ATK</v>
      </c>
    </row>
    <row r="583" spans="2:14" hidden="1">
      <c r="B583" s="496" t="str">
        <f>B552</f>
        <v>Saldo Akhir 31 Maret 2026</v>
      </c>
      <c r="C583" s="497"/>
      <c r="D583" s="497"/>
      <c r="E583" s="498"/>
      <c r="F583" s="280">
        <f>SUM(B586:B589)</f>
        <v>4</v>
      </c>
      <c r="G583" s="281">
        <f>SUM(D586:E589)</f>
        <v>31080</v>
      </c>
      <c r="N583" t="str">
        <f t="shared" si="56"/>
        <v>ATK</v>
      </c>
    </row>
    <row r="584" spans="2:14" hidden="1">
      <c r="B584" s="282" t="s">
        <v>465</v>
      </c>
      <c r="C584" s="283"/>
      <c r="D584" s="283"/>
      <c r="E584" s="284"/>
      <c r="F584" s="285"/>
      <c r="G584" s="286"/>
      <c r="N584" t="str">
        <f t="shared" si="56"/>
        <v>ATK</v>
      </c>
    </row>
    <row r="585" spans="2:14" ht="30" hidden="1">
      <c r="B585" s="255" t="s">
        <v>22</v>
      </c>
      <c r="C585" s="254" t="s">
        <v>23</v>
      </c>
      <c r="D585" s="499" t="s">
        <v>20</v>
      </c>
      <c r="E585" s="499"/>
      <c r="F585" s="287"/>
      <c r="G585" s="288"/>
      <c r="N585" t="str">
        <f t="shared" si="56"/>
        <v>ATK</v>
      </c>
    </row>
    <row r="586" spans="2:14" hidden="1">
      <c r="B586" s="268">
        <f>F579</f>
        <v>4</v>
      </c>
      <c r="C586" s="257">
        <v>7770</v>
      </c>
      <c r="D586" s="500">
        <f>B586*C586</f>
        <v>31080</v>
      </c>
      <c r="E586" s="500"/>
      <c r="F586" s="285"/>
      <c r="G586" s="286"/>
      <c r="N586" t="str">
        <f t="shared" si="56"/>
        <v>ATK</v>
      </c>
    </row>
    <row r="587" spans="2:14" hidden="1">
      <c r="B587" s="268"/>
      <c r="C587" s="289"/>
      <c r="D587" s="500">
        <f t="shared" ref="D587:D589" si="59">B587*C587</f>
        <v>0</v>
      </c>
      <c r="E587" s="500"/>
      <c r="F587" s="285"/>
      <c r="G587" s="286"/>
      <c r="N587" t="str">
        <f t="shared" si="56"/>
        <v>ATK</v>
      </c>
    </row>
    <row r="588" spans="2:14" hidden="1">
      <c r="B588" s="268"/>
      <c r="C588" s="289"/>
      <c r="D588" s="500">
        <f t="shared" si="59"/>
        <v>0</v>
      </c>
      <c r="E588" s="500"/>
      <c r="F588" s="285"/>
      <c r="G588" s="286"/>
      <c r="N588" t="str">
        <f t="shared" si="56"/>
        <v>ATK</v>
      </c>
    </row>
    <row r="589" spans="2:14" hidden="1">
      <c r="B589" s="268"/>
      <c r="C589" s="289"/>
      <c r="D589" s="500">
        <f t="shared" si="59"/>
        <v>0</v>
      </c>
      <c r="E589" s="500"/>
      <c r="F589" s="285"/>
      <c r="G589" s="286"/>
      <c r="N589" t="str">
        <f t="shared" si="56"/>
        <v>ATK</v>
      </c>
    </row>
    <row r="590" spans="2:14" hidden="1">
      <c r="B590" s="501" t="s">
        <v>24</v>
      </c>
      <c r="C590" s="501"/>
      <c r="D590" s="501"/>
      <c r="E590" s="501"/>
      <c r="F590" s="276">
        <f>F581+F582-F583</f>
        <v>0</v>
      </c>
      <c r="G590" s="277">
        <f>G581+G582-G583</f>
        <v>0</v>
      </c>
      <c r="N590" t="str">
        <f t="shared" si="56"/>
        <v>ATK</v>
      </c>
    </row>
    <row r="591" spans="2:14" hidden="1">
      <c r="N591" t="str">
        <f t="shared" si="56"/>
        <v>ATK</v>
      </c>
    </row>
    <row r="592" spans="2:14" hidden="1">
      <c r="N592" t="str">
        <f t="shared" si="56"/>
        <v>ATK</v>
      </c>
    </row>
    <row r="593" spans="1:14" hidden="1">
      <c r="B593" s="502" t="s">
        <v>0</v>
      </c>
      <c r="C593" s="502"/>
      <c r="D593" s="502"/>
      <c r="E593" s="502"/>
      <c r="F593" s="502"/>
      <c r="G593" s="502"/>
      <c r="N593" t="str">
        <f t="shared" si="56"/>
        <v>ATK</v>
      </c>
    </row>
    <row r="594" spans="1:14" hidden="1">
      <c r="N594" t="str">
        <f t="shared" si="56"/>
        <v>ATK</v>
      </c>
    </row>
    <row r="595" spans="1:14">
      <c r="A595" s="250">
        <v>1</v>
      </c>
      <c r="B595" s="252" t="s">
        <v>1</v>
      </c>
      <c r="C595" s="253" t="str">
        <f>'Rekap Master'!B26</f>
        <v>Kertas NCR Top</v>
      </c>
      <c r="G595" s="253"/>
      <c r="N595" t="s">
        <v>525</v>
      </c>
    </row>
    <row r="596" spans="1:14">
      <c r="B596" s="252" t="s">
        <v>3</v>
      </c>
      <c r="C596" s="253" t="s">
        <v>41</v>
      </c>
      <c r="G596" s="253"/>
      <c r="N596" t="str">
        <f t="shared" ref="N596:N634" si="60">N595</f>
        <v>Kertas</v>
      </c>
    </row>
    <row r="597" spans="1:14">
      <c r="G597" s="253"/>
      <c r="N597" t="str">
        <f t="shared" si="60"/>
        <v>Kertas</v>
      </c>
    </row>
    <row r="598" spans="1:14" ht="15" customHeight="1">
      <c r="B598" s="499" t="s">
        <v>5</v>
      </c>
      <c r="C598" s="487" t="s">
        <v>6</v>
      </c>
      <c r="D598" s="499" t="s">
        <v>7</v>
      </c>
      <c r="E598" s="499"/>
      <c r="F598" s="499"/>
      <c r="G598" s="492" t="s">
        <v>8</v>
      </c>
      <c r="N598" t="str">
        <f t="shared" si="60"/>
        <v>Kertas</v>
      </c>
    </row>
    <row r="599" spans="1:14">
      <c r="B599" s="499"/>
      <c r="C599" s="488"/>
      <c r="D599" s="254" t="s">
        <v>9</v>
      </c>
      <c r="E599" s="254" t="s">
        <v>10</v>
      </c>
      <c r="F599" s="254" t="s">
        <v>11</v>
      </c>
      <c r="G599" s="492"/>
      <c r="N599" t="str">
        <f t="shared" si="60"/>
        <v>Kertas</v>
      </c>
    </row>
    <row r="600" spans="1:14">
      <c r="B600" s="256">
        <v>46113</v>
      </c>
      <c r="C600" s="81">
        <v>75000</v>
      </c>
      <c r="D600" s="258">
        <v>3</v>
      </c>
      <c r="E600" s="258"/>
      <c r="F600" s="258">
        <f>D600-E600</f>
        <v>3</v>
      </c>
      <c r="G600" s="257">
        <f>C600*D600</f>
        <v>225000</v>
      </c>
      <c r="N600" t="str">
        <f t="shared" si="60"/>
        <v>Kertas</v>
      </c>
    </row>
    <row r="601" spans="1:14">
      <c r="B601" s="428"/>
      <c r="C601" s="401"/>
      <c r="D601" s="258"/>
      <c r="E601" s="258"/>
      <c r="F601" s="258"/>
      <c r="G601" s="272">
        <f>C601*D601</f>
        <v>0</v>
      </c>
      <c r="N601" t="str">
        <f t="shared" si="60"/>
        <v>Kertas</v>
      </c>
    </row>
    <row r="602" spans="1:14">
      <c r="B602" s="431"/>
      <c r="C602" s="257"/>
      <c r="D602" s="258"/>
      <c r="E602" s="258"/>
      <c r="F602" s="258"/>
      <c r="G602" s="272">
        <f t="shared" ref="G602:G615" si="61">C602*D602</f>
        <v>0</v>
      </c>
      <c r="N602" t="str">
        <f t="shared" si="60"/>
        <v>Kertas</v>
      </c>
    </row>
    <row r="603" spans="1:14">
      <c r="B603" s="431"/>
      <c r="C603" s="22"/>
      <c r="D603" s="266"/>
      <c r="E603" s="268"/>
      <c r="F603" s="258"/>
      <c r="G603" s="272">
        <f t="shared" si="61"/>
        <v>0</v>
      </c>
      <c r="N603" t="str">
        <f t="shared" si="60"/>
        <v>Kertas</v>
      </c>
    </row>
    <row r="604" spans="1:14">
      <c r="B604" s="297"/>
      <c r="C604" s="22"/>
      <c r="D604" s="266"/>
      <c r="E604" s="268"/>
      <c r="F604" s="258"/>
      <c r="G604" s="272">
        <f t="shared" si="61"/>
        <v>0</v>
      </c>
      <c r="N604" t="str">
        <f t="shared" si="60"/>
        <v>Kertas</v>
      </c>
    </row>
    <row r="605" spans="1:14">
      <c r="B605" s="297"/>
      <c r="C605" s="22"/>
      <c r="D605" s="266"/>
      <c r="E605" s="268"/>
      <c r="F605" s="258"/>
      <c r="G605" s="272">
        <f t="shared" si="61"/>
        <v>0</v>
      </c>
      <c r="N605" t="str">
        <f t="shared" si="60"/>
        <v>Kertas</v>
      </c>
    </row>
    <row r="606" spans="1:14">
      <c r="B606" s="297"/>
      <c r="C606" s="22"/>
      <c r="D606" s="266"/>
      <c r="E606" s="268"/>
      <c r="F606" s="258"/>
      <c r="G606" s="272">
        <f t="shared" si="61"/>
        <v>0</v>
      </c>
      <c r="N606" t="str">
        <f t="shared" si="60"/>
        <v>Kertas</v>
      </c>
    </row>
    <row r="607" spans="1:14">
      <c r="B607" s="256"/>
      <c r="C607" s="22"/>
      <c r="D607" s="266"/>
      <c r="E607" s="268"/>
      <c r="F607" s="258"/>
      <c r="G607" s="272">
        <f t="shared" si="61"/>
        <v>0</v>
      </c>
      <c r="N607" t="str">
        <f t="shared" si="60"/>
        <v>Kertas</v>
      </c>
    </row>
    <row r="608" spans="1:14">
      <c r="B608" s="256"/>
      <c r="C608" s="257"/>
      <c r="D608" s="258"/>
      <c r="E608" s="258"/>
      <c r="F608" s="258"/>
      <c r="G608" s="272">
        <f t="shared" si="61"/>
        <v>0</v>
      </c>
      <c r="N608" t="str">
        <f t="shared" si="60"/>
        <v>Kertas</v>
      </c>
    </row>
    <row r="609" spans="2:14">
      <c r="B609" s="256"/>
      <c r="C609" s="257"/>
      <c r="D609" s="271"/>
      <c r="E609" s="258"/>
      <c r="F609" s="258"/>
      <c r="G609" s="272">
        <f t="shared" si="61"/>
        <v>0</v>
      </c>
      <c r="N609" t="str">
        <f t="shared" si="60"/>
        <v>Kertas</v>
      </c>
    </row>
    <row r="610" spans="2:14">
      <c r="B610" s="256"/>
      <c r="C610" s="22"/>
      <c r="D610" s="291"/>
      <c r="E610" s="258"/>
      <c r="F610" s="258"/>
      <c r="G610" s="272">
        <f t="shared" si="61"/>
        <v>0</v>
      </c>
      <c r="N610" t="str">
        <f t="shared" si="60"/>
        <v>Kertas</v>
      </c>
    </row>
    <row r="611" spans="2:14">
      <c r="B611" s="256"/>
      <c r="C611" s="22"/>
      <c r="D611" s="291"/>
      <c r="E611" s="258"/>
      <c r="F611" s="258"/>
      <c r="G611" s="272">
        <f t="shared" si="61"/>
        <v>0</v>
      </c>
      <c r="N611" t="str">
        <f t="shared" si="60"/>
        <v>Kertas</v>
      </c>
    </row>
    <row r="612" spans="2:14">
      <c r="B612" s="256"/>
      <c r="C612" s="83"/>
      <c r="D612" s="266"/>
      <c r="E612" s="268"/>
      <c r="F612" s="258"/>
      <c r="G612" s="272">
        <f t="shared" si="61"/>
        <v>0</v>
      </c>
      <c r="N612" t="str">
        <f t="shared" si="60"/>
        <v>Kertas</v>
      </c>
    </row>
    <row r="613" spans="2:14">
      <c r="B613" s="256"/>
      <c r="C613" s="83"/>
      <c r="D613" s="266"/>
      <c r="E613" s="273"/>
      <c r="F613" s="258"/>
      <c r="G613" s="272">
        <f t="shared" si="61"/>
        <v>0</v>
      </c>
      <c r="N613" t="str">
        <f t="shared" si="60"/>
        <v>Kertas</v>
      </c>
    </row>
    <row r="614" spans="2:14">
      <c r="B614" s="256"/>
      <c r="C614" s="83"/>
      <c r="D614" s="266"/>
      <c r="E614" s="273"/>
      <c r="F614" s="258"/>
      <c r="G614" s="272">
        <f t="shared" si="61"/>
        <v>0</v>
      </c>
      <c r="N614" t="str">
        <f t="shared" si="60"/>
        <v>Kertas</v>
      </c>
    </row>
    <row r="615" spans="2:14">
      <c r="B615" s="256"/>
      <c r="C615" s="83"/>
      <c r="D615" s="266"/>
      <c r="E615" s="273"/>
      <c r="F615" s="258"/>
      <c r="G615" s="272">
        <f t="shared" si="61"/>
        <v>0</v>
      </c>
      <c r="N615" t="str">
        <f t="shared" si="60"/>
        <v>Kertas</v>
      </c>
    </row>
    <row r="616" spans="2:14">
      <c r="B616" s="256"/>
      <c r="C616" s="93"/>
      <c r="D616" s="273"/>
      <c r="E616" s="273"/>
      <c r="F616" s="258"/>
      <c r="G616" s="272"/>
      <c r="N616" t="str">
        <f t="shared" si="60"/>
        <v>Kertas</v>
      </c>
    </row>
    <row r="617" spans="2:14">
      <c r="B617" s="256"/>
      <c r="C617" s="93"/>
      <c r="D617" s="273"/>
      <c r="E617" s="273"/>
      <c r="F617" s="258"/>
      <c r="G617" s="272"/>
      <c r="N617" t="str">
        <f t="shared" si="60"/>
        <v>Kertas</v>
      </c>
    </row>
    <row r="618" spans="2:14">
      <c r="B618" s="493"/>
      <c r="C618" s="494"/>
      <c r="D618" s="299">
        <f>SUM(D600:D615)</f>
        <v>3</v>
      </c>
      <c r="E618" s="299">
        <f>SUM(E600:E617)</f>
        <v>0</v>
      </c>
      <c r="F618" s="258">
        <f t="shared" ref="F618" si="62">F617+D618-E618</f>
        <v>3</v>
      </c>
      <c r="G618" s="277">
        <f>SUM(G600:G617)</f>
        <v>225000</v>
      </c>
      <c r="N618" t="str">
        <f t="shared" si="60"/>
        <v>Kertas</v>
      </c>
    </row>
    <row r="619" spans="2:14">
      <c r="N619" t="str">
        <f t="shared" si="60"/>
        <v>Kertas</v>
      </c>
    </row>
    <row r="620" spans="2:14">
      <c r="B620" s="493" t="s">
        <v>18</v>
      </c>
      <c r="C620" s="495"/>
      <c r="D620" s="495"/>
      <c r="E620" s="494"/>
      <c r="F620" s="276" t="s">
        <v>19</v>
      </c>
      <c r="G620" s="279" t="s">
        <v>20</v>
      </c>
      <c r="N620" t="str">
        <f t="shared" si="60"/>
        <v>Kertas</v>
      </c>
    </row>
    <row r="621" spans="2:14">
      <c r="B621" s="496" t="s">
        <v>527</v>
      </c>
      <c r="C621" s="497"/>
      <c r="D621" s="497"/>
      <c r="E621" s="498"/>
      <c r="F621" s="276">
        <f>D600</f>
        <v>3</v>
      </c>
      <c r="G621" s="277">
        <f>G600</f>
        <v>225000</v>
      </c>
      <c r="N621" t="str">
        <f t="shared" si="60"/>
        <v>Kertas</v>
      </c>
    </row>
    <row r="622" spans="2:14">
      <c r="B622" s="496" t="str">
        <f>B582</f>
        <v>Nilai Penerimaan Barang Persediaan Tahun 2026</v>
      </c>
      <c r="C622" s="497"/>
      <c r="D622" s="497"/>
      <c r="E622" s="498"/>
      <c r="F622" s="276">
        <f>D618-F621</f>
        <v>0</v>
      </c>
      <c r="G622" s="277">
        <f>G618-G621</f>
        <v>0</v>
      </c>
      <c r="N622" t="str">
        <f t="shared" si="60"/>
        <v>Kertas</v>
      </c>
    </row>
    <row r="623" spans="2:14">
      <c r="B623" s="496" t="s">
        <v>528</v>
      </c>
      <c r="C623" s="497"/>
      <c r="D623" s="497"/>
      <c r="E623" s="498"/>
      <c r="F623" s="280">
        <f>SUM(B626:B629)</f>
        <v>3</v>
      </c>
      <c r="G623" s="281">
        <f>SUM(D626:E629)</f>
        <v>225000</v>
      </c>
      <c r="N623" t="str">
        <f t="shared" si="60"/>
        <v>Kertas</v>
      </c>
    </row>
    <row r="624" spans="2:14">
      <c r="B624" s="282" t="s">
        <v>465</v>
      </c>
      <c r="C624" s="283"/>
      <c r="D624" s="283"/>
      <c r="E624" s="284"/>
      <c r="F624" s="285"/>
      <c r="G624" s="286"/>
      <c r="N624" t="str">
        <f t="shared" si="60"/>
        <v>Kertas</v>
      </c>
    </row>
    <row r="625" spans="1:14" ht="30">
      <c r="B625" s="255" t="s">
        <v>22</v>
      </c>
      <c r="C625" s="254" t="s">
        <v>23</v>
      </c>
      <c r="D625" s="499" t="s">
        <v>20</v>
      </c>
      <c r="E625" s="499"/>
      <c r="F625" s="287"/>
      <c r="G625" s="288"/>
      <c r="N625" t="str">
        <f t="shared" si="60"/>
        <v>Kertas</v>
      </c>
    </row>
    <row r="626" spans="1:14">
      <c r="B626" s="268">
        <f>F618</f>
        <v>3</v>
      </c>
      <c r="C626" s="81">
        <v>75000</v>
      </c>
      <c r="D626" s="500">
        <f>B626*C626</f>
        <v>225000</v>
      </c>
      <c r="E626" s="500"/>
      <c r="F626" s="285"/>
      <c r="G626" s="286"/>
      <c r="N626" t="str">
        <f t="shared" si="60"/>
        <v>Kertas</v>
      </c>
    </row>
    <row r="627" spans="1:14">
      <c r="B627" s="268"/>
      <c r="C627" s="81"/>
      <c r="D627" s="500">
        <f t="shared" ref="D627:D629" si="63">B627*C627</f>
        <v>0</v>
      </c>
      <c r="E627" s="500"/>
      <c r="F627" s="285"/>
      <c r="G627" s="286"/>
      <c r="N627" t="str">
        <f t="shared" si="60"/>
        <v>Kertas</v>
      </c>
    </row>
    <row r="628" spans="1:14">
      <c r="B628" s="268"/>
      <c r="C628" s="289"/>
      <c r="D628" s="500">
        <f t="shared" si="63"/>
        <v>0</v>
      </c>
      <c r="E628" s="500"/>
      <c r="F628" s="285"/>
      <c r="G628" s="286"/>
      <c r="N628" t="str">
        <f t="shared" si="60"/>
        <v>Kertas</v>
      </c>
    </row>
    <row r="629" spans="1:14">
      <c r="B629" s="268"/>
      <c r="C629" s="289"/>
      <c r="D629" s="500">
        <f t="shared" si="63"/>
        <v>0</v>
      </c>
      <c r="E629" s="500"/>
      <c r="F629" s="285"/>
      <c r="G629" s="286"/>
      <c r="N629" t="str">
        <f t="shared" si="60"/>
        <v>Kertas</v>
      </c>
    </row>
    <row r="630" spans="1:14">
      <c r="B630" s="501" t="s">
        <v>24</v>
      </c>
      <c r="C630" s="501"/>
      <c r="D630" s="501"/>
      <c r="E630" s="501"/>
      <c r="F630" s="276">
        <f>F621+F622-F623</f>
        <v>0</v>
      </c>
      <c r="G630" s="277">
        <f>G621+G622-G623</f>
        <v>0</v>
      </c>
      <c r="N630" t="str">
        <f t="shared" si="60"/>
        <v>Kertas</v>
      </c>
    </row>
    <row r="631" spans="1:14">
      <c r="N631" t="str">
        <f t="shared" si="60"/>
        <v>Kertas</v>
      </c>
    </row>
    <row r="632" spans="1:14">
      <c r="N632" t="str">
        <f t="shared" si="60"/>
        <v>Kertas</v>
      </c>
    </row>
    <row r="633" spans="1:14">
      <c r="B633" s="502" t="s">
        <v>0</v>
      </c>
      <c r="C633" s="502"/>
      <c r="D633" s="502"/>
      <c r="E633" s="502"/>
      <c r="F633" s="502"/>
      <c r="G633" s="502"/>
      <c r="N633" t="str">
        <f t="shared" si="60"/>
        <v>Kertas</v>
      </c>
    </row>
    <row r="634" spans="1:14">
      <c r="N634" t="str">
        <f t="shared" si="60"/>
        <v>Kertas</v>
      </c>
    </row>
    <row r="635" spans="1:14">
      <c r="A635" s="250">
        <v>2</v>
      </c>
      <c r="B635" s="252" t="s">
        <v>1</v>
      </c>
      <c r="C635" s="253" t="str">
        <f>'Rekap Master'!B27</f>
        <v>Kertas HVS 70 gsm F4</v>
      </c>
      <c r="G635" s="253"/>
      <c r="N635" t="s">
        <v>525</v>
      </c>
    </row>
    <row r="636" spans="1:14">
      <c r="B636" s="252" t="s">
        <v>3</v>
      </c>
      <c r="C636" s="253" t="s">
        <v>33</v>
      </c>
      <c r="G636" s="253"/>
      <c r="N636" t="str">
        <f t="shared" ref="N636:N689" si="64">N635</f>
        <v>Kertas</v>
      </c>
    </row>
    <row r="637" spans="1:14">
      <c r="G637" s="253"/>
      <c r="N637" t="str">
        <f t="shared" si="64"/>
        <v>Kertas</v>
      </c>
    </row>
    <row r="638" spans="1:14" s="65" customFormat="1" ht="15" customHeight="1">
      <c r="A638" s="321"/>
      <c r="B638" s="499" t="s">
        <v>5</v>
      </c>
      <c r="C638" s="487" t="s">
        <v>6</v>
      </c>
      <c r="D638" s="499" t="s">
        <v>7</v>
      </c>
      <c r="E638" s="499"/>
      <c r="F638" s="499"/>
      <c r="G638" s="492" t="s">
        <v>8</v>
      </c>
      <c r="N638" t="str">
        <f t="shared" si="64"/>
        <v>Kertas</v>
      </c>
    </row>
    <row r="639" spans="1:14" s="65" customFormat="1">
      <c r="A639" s="321"/>
      <c r="B639" s="499"/>
      <c r="C639" s="488"/>
      <c r="D639" s="254" t="s">
        <v>9</v>
      </c>
      <c r="E639" s="254" t="s">
        <v>10</v>
      </c>
      <c r="F639" s="254" t="s">
        <v>11</v>
      </c>
      <c r="G639" s="492"/>
      <c r="N639" t="str">
        <f t="shared" si="64"/>
        <v>Kertas</v>
      </c>
    </row>
    <row r="640" spans="1:14" s="65" customFormat="1">
      <c r="A640" s="321"/>
      <c r="B640" s="297">
        <v>46113</v>
      </c>
      <c r="C640" s="257">
        <v>66600</v>
      </c>
      <c r="D640" s="268">
        <v>32</v>
      </c>
      <c r="E640" s="258">
        <v>0</v>
      </c>
      <c r="F640" s="258">
        <f>D640-E640</f>
        <v>32</v>
      </c>
      <c r="G640" s="257">
        <f>C640*D640</f>
        <v>2131200</v>
      </c>
      <c r="N640" t="str">
        <f t="shared" si="64"/>
        <v>Kertas</v>
      </c>
    </row>
    <row r="641" spans="2:14">
      <c r="B641" s="297">
        <v>46113</v>
      </c>
      <c r="C641" s="257"/>
      <c r="D641" s="268"/>
      <c r="E641" s="258">
        <v>2</v>
      </c>
      <c r="F641" s="258">
        <f>F640+D641-E641</f>
        <v>30</v>
      </c>
      <c r="G641" s="257">
        <f t="shared" ref="G641:G643" si="65">C641*D641</f>
        <v>0</v>
      </c>
      <c r="N641" t="str">
        <f t="shared" si="64"/>
        <v>Kertas</v>
      </c>
    </row>
    <row r="642" spans="2:14">
      <c r="B642" s="297">
        <v>46118</v>
      </c>
      <c r="C642" s="257">
        <v>61050</v>
      </c>
      <c r="D642" s="268">
        <v>2</v>
      </c>
      <c r="E642" s="258"/>
      <c r="F642" s="258">
        <f t="shared" ref="F642:F644" si="66">F641+D642-E642</f>
        <v>32</v>
      </c>
      <c r="G642" s="257">
        <f t="shared" si="65"/>
        <v>122100</v>
      </c>
      <c r="N642" t="str">
        <f t="shared" si="64"/>
        <v>Kertas</v>
      </c>
    </row>
    <row r="643" spans="2:14">
      <c r="B643" s="297">
        <v>46139</v>
      </c>
      <c r="C643" s="257"/>
      <c r="D643" s="268"/>
      <c r="E643" s="258">
        <v>2</v>
      </c>
      <c r="F643" s="258">
        <f t="shared" si="66"/>
        <v>30</v>
      </c>
      <c r="G643" s="257">
        <f t="shared" si="65"/>
        <v>0</v>
      </c>
      <c r="N643" t="str">
        <f t="shared" si="64"/>
        <v>Kertas</v>
      </c>
    </row>
    <row r="644" spans="2:14">
      <c r="B644" s="297">
        <v>46142</v>
      </c>
      <c r="C644" s="257"/>
      <c r="D644" s="268"/>
      <c r="E644" s="258">
        <v>3</v>
      </c>
      <c r="F644" s="258">
        <f t="shared" si="66"/>
        <v>27</v>
      </c>
      <c r="G644" s="257">
        <f t="shared" ref="G644:G673" si="67">C644*D644</f>
        <v>0</v>
      </c>
      <c r="N644" t="str">
        <f t="shared" si="64"/>
        <v>Kertas</v>
      </c>
    </row>
    <row r="645" spans="2:14">
      <c r="B645" s="297">
        <v>46147</v>
      </c>
      <c r="C645" s="257">
        <v>48840</v>
      </c>
      <c r="D645" s="268"/>
      <c r="E645" s="258"/>
      <c r="F645" s="258"/>
      <c r="G645" s="257">
        <f t="shared" si="67"/>
        <v>0</v>
      </c>
      <c r="N645" t="str">
        <f t="shared" si="64"/>
        <v>Kertas</v>
      </c>
    </row>
    <row r="646" spans="2:14">
      <c r="B646" s="466"/>
      <c r="C646" s="257"/>
      <c r="D646" s="258"/>
      <c r="E646" s="258"/>
      <c r="F646" s="258"/>
      <c r="G646" s="257">
        <f t="shared" si="67"/>
        <v>0</v>
      </c>
      <c r="N646" t="str">
        <f t="shared" si="64"/>
        <v>Kertas</v>
      </c>
    </row>
    <row r="647" spans="2:14">
      <c r="B647" s="466"/>
      <c r="C647" s="257"/>
      <c r="D647" s="268"/>
      <c r="E647" s="258"/>
      <c r="F647" s="258"/>
      <c r="G647" s="257">
        <f t="shared" si="67"/>
        <v>0</v>
      </c>
      <c r="N647" t="str">
        <f t="shared" si="64"/>
        <v>Kertas</v>
      </c>
    </row>
    <row r="648" spans="2:14">
      <c r="B648" s="426"/>
      <c r="C648" s="257"/>
      <c r="D648" s="258"/>
      <c r="E648" s="258"/>
      <c r="F648" s="258"/>
      <c r="G648" s="257">
        <f t="shared" si="67"/>
        <v>0</v>
      </c>
      <c r="N648" t="str">
        <f t="shared" si="64"/>
        <v>Kertas</v>
      </c>
    </row>
    <row r="649" spans="2:14">
      <c r="B649" s="430"/>
      <c r="C649" s="257"/>
      <c r="D649" s="258"/>
      <c r="E649" s="258"/>
      <c r="F649" s="258"/>
      <c r="G649" s="257">
        <f t="shared" si="67"/>
        <v>0</v>
      </c>
      <c r="N649" t="str">
        <f t="shared" si="64"/>
        <v>Kertas</v>
      </c>
    </row>
    <row r="650" spans="2:14">
      <c r="B650" s="426"/>
      <c r="C650" s="257"/>
      <c r="D650" s="258"/>
      <c r="E650" s="258"/>
      <c r="F650" s="258"/>
      <c r="G650" s="257">
        <f t="shared" si="67"/>
        <v>0</v>
      </c>
      <c r="N650" t="str">
        <f t="shared" si="64"/>
        <v>Kertas</v>
      </c>
    </row>
    <row r="651" spans="2:14">
      <c r="B651" s="426"/>
      <c r="C651" s="257"/>
      <c r="D651" s="258"/>
      <c r="E651" s="258"/>
      <c r="F651" s="258"/>
      <c r="G651" s="257">
        <f t="shared" si="67"/>
        <v>0</v>
      </c>
      <c r="N651" t="str">
        <f t="shared" si="64"/>
        <v>Kertas</v>
      </c>
    </row>
    <row r="652" spans="2:14">
      <c r="B652" s="297"/>
      <c r="C652" s="257"/>
      <c r="D652" s="258"/>
      <c r="E652" s="258"/>
      <c r="F652" s="258"/>
      <c r="G652" s="257">
        <f t="shared" si="67"/>
        <v>0</v>
      </c>
      <c r="N652" t="str">
        <f t="shared" si="64"/>
        <v>Kertas</v>
      </c>
    </row>
    <row r="653" spans="2:14">
      <c r="B653" s="297"/>
      <c r="C653" s="257"/>
      <c r="D653" s="258"/>
      <c r="E653" s="258"/>
      <c r="F653" s="258"/>
      <c r="G653" s="257">
        <f t="shared" si="67"/>
        <v>0</v>
      </c>
      <c r="N653" t="str">
        <f t="shared" si="64"/>
        <v>Kertas</v>
      </c>
    </row>
    <row r="654" spans="2:14">
      <c r="B654" s="297"/>
      <c r="C654" s="22"/>
      <c r="D654" s="266"/>
      <c r="E654" s="268"/>
      <c r="F654" s="258"/>
      <c r="G654" s="257">
        <f t="shared" si="67"/>
        <v>0</v>
      </c>
      <c r="N654" t="str">
        <f t="shared" si="64"/>
        <v>Kertas</v>
      </c>
    </row>
    <row r="655" spans="2:14">
      <c r="B655" s="430"/>
      <c r="C655" s="257"/>
      <c r="D655" s="258"/>
      <c r="E655" s="258"/>
      <c r="F655" s="258"/>
      <c r="G655" s="257">
        <f t="shared" si="67"/>
        <v>0</v>
      </c>
      <c r="N655" t="str">
        <f t="shared" si="64"/>
        <v>Kertas</v>
      </c>
    </row>
    <row r="656" spans="2:14">
      <c r="B656" s="297"/>
      <c r="C656" s="22"/>
      <c r="D656" s="266"/>
      <c r="E656" s="268"/>
      <c r="F656" s="258"/>
      <c r="G656" s="257">
        <f t="shared" si="67"/>
        <v>0</v>
      </c>
      <c r="N656" t="str">
        <f t="shared" si="64"/>
        <v>Kertas</v>
      </c>
    </row>
    <row r="657" spans="2:14">
      <c r="B657" s="430"/>
      <c r="C657" s="257"/>
      <c r="D657" s="268"/>
      <c r="E657" s="268"/>
      <c r="F657" s="258"/>
      <c r="G657" s="257">
        <f t="shared" si="67"/>
        <v>0</v>
      </c>
      <c r="N657" t="str">
        <f t="shared" si="64"/>
        <v>Kertas</v>
      </c>
    </row>
    <row r="658" spans="2:14">
      <c r="B658" s="297"/>
      <c r="C658" s="22"/>
      <c r="D658" s="266"/>
      <c r="E658" s="268"/>
      <c r="F658" s="258"/>
      <c r="G658" s="257">
        <f t="shared" si="67"/>
        <v>0</v>
      </c>
      <c r="N658" t="str">
        <f t="shared" si="64"/>
        <v>Kertas</v>
      </c>
    </row>
    <row r="659" spans="2:14">
      <c r="B659" s="297"/>
      <c r="C659" s="257"/>
      <c r="D659" s="268"/>
      <c r="E659" s="268"/>
      <c r="F659" s="258"/>
      <c r="G659" s="257">
        <f t="shared" si="67"/>
        <v>0</v>
      </c>
      <c r="N659" t="str">
        <f t="shared" si="64"/>
        <v>Kertas</v>
      </c>
    </row>
    <row r="660" spans="2:14">
      <c r="B660" s="297"/>
      <c r="C660" s="257"/>
      <c r="D660" s="268"/>
      <c r="E660" s="268"/>
      <c r="F660" s="258"/>
      <c r="G660" s="257">
        <f t="shared" si="67"/>
        <v>0</v>
      </c>
      <c r="N660" t="str">
        <f t="shared" si="64"/>
        <v>Kertas</v>
      </c>
    </row>
    <row r="661" spans="2:14">
      <c r="B661" s="297"/>
      <c r="C661" s="257"/>
      <c r="D661" s="258"/>
      <c r="E661" s="258"/>
      <c r="F661" s="258"/>
      <c r="G661" s="257">
        <f t="shared" si="67"/>
        <v>0</v>
      </c>
      <c r="N661" t="str">
        <f t="shared" si="64"/>
        <v>Kertas</v>
      </c>
    </row>
    <row r="662" spans="2:14">
      <c r="B662" s="297"/>
      <c r="C662" s="257"/>
      <c r="D662" s="258"/>
      <c r="E662" s="258"/>
      <c r="F662" s="258"/>
      <c r="G662" s="257">
        <f t="shared" si="67"/>
        <v>0</v>
      </c>
      <c r="N662" t="str">
        <f t="shared" si="64"/>
        <v>Kertas</v>
      </c>
    </row>
    <row r="663" spans="2:14">
      <c r="B663" s="267"/>
      <c r="C663" s="257"/>
      <c r="D663" s="258"/>
      <c r="E663" s="258"/>
      <c r="F663" s="258"/>
      <c r="G663" s="257">
        <f t="shared" si="67"/>
        <v>0</v>
      </c>
      <c r="N663" t="str">
        <f t="shared" si="64"/>
        <v>Kertas</v>
      </c>
    </row>
    <row r="664" spans="2:14">
      <c r="B664" s="256"/>
      <c r="C664" s="257"/>
      <c r="D664" s="258"/>
      <c r="E664" s="258"/>
      <c r="F664" s="258"/>
      <c r="G664" s="257">
        <f t="shared" si="67"/>
        <v>0</v>
      </c>
      <c r="N664" t="str">
        <f t="shared" si="64"/>
        <v>Kertas</v>
      </c>
    </row>
    <row r="665" spans="2:14">
      <c r="B665" s="256"/>
      <c r="C665" s="257"/>
      <c r="D665" s="258"/>
      <c r="E665" s="258"/>
      <c r="F665" s="258"/>
      <c r="G665" s="257">
        <f t="shared" si="67"/>
        <v>0</v>
      </c>
      <c r="N665" t="str">
        <f t="shared" si="64"/>
        <v>Kertas</v>
      </c>
    </row>
    <row r="666" spans="2:14">
      <c r="B666" s="256"/>
      <c r="C666" s="257"/>
      <c r="D666" s="271"/>
      <c r="E666" s="258"/>
      <c r="F666" s="258"/>
      <c r="G666" s="257">
        <f t="shared" si="67"/>
        <v>0</v>
      </c>
      <c r="N666" t="str">
        <f t="shared" si="64"/>
        <v>Kertas</v>
      </c>
    </row>
    <row r="667" spans="2:14">
      <c r="B667" s="256"/>
      <c r="C667" s="22"/>
      <c r="D667" s="266"/>
      <c r="E667" s="268"/>
      <c r="F667" s="258"/>
      <c r="G667" s="257">
        <f t="shared" si="67"/>
        <v>0</v>
      </c>
      <c r="N667" t="str">
        <f t="shared" si="64"/>
        <v>Kertas</v>
      </c>
    </row>
    <row r="668" spans="2:14">
      <c r="B668" s="256"/>
      <c r="C668" s="81"/>
      <c r="D668" s="266"/>
      <c r="E668" s="268"/>
      <c r="F668" s="258"/>
      <c r="G668" s="257">
        <f t="shared" si="67"/>
        <v>0</v>
      </c>
      <c r="N668" t="str">
        <f t="shared" si="64"/>
        <v>Kertas</v>
      </c>
    </row>
    <row r="669" spans="2:14">
      <c r="B669" s="256"/>
      <c r="C669" s="22"/>
      <c r="D669" s="266"/>
      <c r="E669" s="268"/>
      <c r="F669" s="258"/>
      <c r="G669" s="257">
        <f t="shared" si="67"/>
        <v>0</v>
      </c>
      <c r="N669" t="str">
        <f t="shared" si="64"/>
        <v>Kertas</v>
      </c>
    </row>
    <row r="670" spans="2:14">
      <c r="B670" s="256"/>
      <c r="C670" s="22"/>
      <c r="D670" s="266"/>
      <c r="E670" s="268"/>
      <c r="F670" s="258"/>
      <c r="G670" s="257">
        <f t="shared" si="67"/>
        <v>0</v>
      </c>
      <c r="N670" t="str">
        <f t="shared" si="64"/>
        <v>Kertas</v>
      </c>
    </row>
    <row r="671" spans="2:14">
      <c r="B671" s="256"/>
      <c r="C671" s="257"/>
      <c r="D671" s="266"/>
      <c r="E671" s="268"/>
      <c r="F671" s="258"/>
      <c r="G671" s="257">
        <f t="shared" si="67"/>
        <v>0</v>
      </c>
      <c r="N671" t="str">
        <f t="shared" si="64"/>
        <v>Kertas</v>
      </c>
    </row>
    <row r="672" spans="2:14">
      <c r="B672" s="256"/>
      <c r="C672" s="257"/>
      <c r="D672" s="258"/>
      <c r="E672" s="258"/>
      <c r="F672" s="258"/>
      <c r="G672" s="257">
        <f t="shared" si="67"/>
        <v>0</v>
      </c>
      <c r="N672" t="str">
        <f t="shared" si="64"/>
        <v>Kertas</v>
      </c>
    </row>
    <row r="673" spans="2:14">
      <c r="B673" s="267"/>
      <c r="C673" s="257"/>
      <c r="D673" s="266"/>
      <c r="E673" s="268"/>
      <c r="F673" s="258"/>
      <c r="G673" s="257">
        <f t="shared" si="67"/>
        <v>0</v>
      </c>
      <c r="N673" t="str">
        <f t="shared" si="64"/>
        <v>Kertas</v>
      </c>
    </row>
    <row r="674" spans="2:14">
      <c r="B674" s="493" t="s">
        <v>16</v>
      </c>
      <c r="C674" s="494"/>
      <c r="D674" s="276">
        <f>SUM(D640:D673)</f>
        <v>34</v>
      </c>
      <c r="E674" s="299">
        <f>SUM(E640:E668)</f>
        <v>7</v>
      </c>
      <c r="F674" s="276">
        <f t="shared" ref="F674" si="68">D674-E674</f>
        <v>27</v>
      </c>
      <c r="G674" s="277">
        <f>SUM(G640:G673)</f>
        <v>2253300</v>
      </c>
      <c r="H674" s="84">
        <v>30</v>
      </c>
      <c r="I674" s="89" t="s">
        <v>12</v>
      </c>
      <c r="N674" t="str">
        <f t="shared" si="64"/>
        <v>Kertas</v>
      </c>
    </row>
    <row r="675" spans="2:14">
      <c r="H675" s="85">
        <v>0</v>
      </c>
      <c r="I675" s="89" t="s">
        <v>13</v>
      </c>
      <c r="N675" t="str">
        <f t="shared" si="64"/>
        <v>Kertas</v>
      </c>
    </row>
    <row r="676" spans="2:14">
      <c r="B676" s="493" t="s">
        <v>18</v>
      </c>
      <c r="C676" s="495"/>
      <c r="D676" s="495"/>
      <c r="E676" s="494"/>
      <c r="F676" s="276" t="s">
        <v>19</v>
      </c>
      <c r="G676" s="279" t="s">
        <v>20</v>
      </c>
      <c r="H676" s="94">
        <v>0</v>
      </c>
      <c r="I676" s="89" t="s">
        <v>14</v>
      </c>
      <c r="N676" t="str">
        <f t="shared" si="64"/>
        <v>Kertas</v>
      </c>
    </row>
    <row r="677" spans="2:14">
      <c r="B677" s="496" t="str">
        <f>B621</f>
        <v>Saldo Awal 1 April  2026</v>
      </c>
      <c r="C677" s="497"/>
      <c r="D677" s="497"/>
      <c r="E677" s="498"/>
      <c r="F677" s="276">
        <f>D640+D641</f>
        <v>32</v>
      </c>
      <c r="G677" s="277">
        <f>G640+G641</f>
        <v>2131200</v>
      </c>
      <c r="H677" s="87">
        <v>0</v>
      </c>
      <c r="I677" s="89" t="s">
        <v>15</v>
      </c>
      <c r="N677" t="str">
        <f t="shared" si="64"/>
        <v>Kertas</v>
      </c>
    </row>
    <row r="678" spans="2:14">
      <c r="B678" s="496" t="str">
        <f>B622</f>
        <v>Nilai Penerimaan Barang Persediaan Tahun 2026</v>
      </c>
      <c r="C678" s="497"/>
      <c r="D678" s="497"/>
      <c r="E678" s="498"/>
      <c r="F678" s="276">
        <f>D674-F677</f>
        <v>2</v>
      </c>
      <c r="G678" s="277">
        <f>G674-G677</f>
        <v>122100</v>
      </c>
      <c r="H678" s="91">
        <v>0</v>
      </c>
      <c r="I678" s="89" t="s">
        <v>30</v>
      </c>
      <c r="N678" t="str">
        <f t="shared" si="64"/>
        <v>Kertas</v>
      </c>
    </row>
    <row r="679" spans="2:14">
      <c r="B679" s="496" t="str">
        <f>B623</f>
        <v>Saldo Ahir  30 April  2026</v>
      </c>
      <c r="C679" s="497"/>
      <c r="D679" s="497"/>
      <c r="E679" s="498"/>
      <c r="F679" s="280">
        <f>SUM(B682:B685)</f>
        <v>27</v>
      </c>
      <c r="G679" s="281">
        <f>SUM(D682:E685)</f>
        <v>1798200</v>
      </c>
      <c r="N679" t="str">
        <f t="shared" si="64"/>
        <v>Kertas</v>
      </c>
    </row>
    <row r="680" spans="2:14">
      <c r="B680" s="282" t="s">
        <v>465</v>
      </c>
      <c r="C680" s="283"/>
      <c r="D680" s="283"/>
      <c r="E680" s="284"/>
      <c r="F680" s="285"/>
      <c r="G680" s="286"/>
      <c r="N680" t="str">
        <f t="shared" si="64"/>
        <v>Kertas</v>
      </c>
    </row>
    <row r="681" spans="2:14" ht="30">
      <c r="B681" s="255" t="s">
        <v>22</v>
      </c>
      <c r="C681" s="254" t="s">
        <v>23</v>
      </c>
      <c r="D681" s="499" t="s">
        <v>20</v>
      </c>
      <c r="E681" s="499"/>
      <c r="F681" s="287"/>
      <c r="G681" s="288"/>
      <c r="H681" s="66"/>
      <c r="N681" t="str">
        <f t="shared" si="64"/>
        <v>Kertas</v>
      </c>
    </row>
    <row r="682" spans="2:14">
      <c r="B682" s="268">
        <f>F674</f>
        <v>27</v>
      </c>
      <c r="C682" s="257">
        <v>66600</v>
      </c>
      <c r="D682" s="500">
        <f>B682*C682</f>
        <v>1798200</v>
      </c>
      <c r="E682" s="500"/>
      <c r="F682" s="285"/>
      <c r="G682" s="286"/>
      <c r="N682" t="str">
        <f t="shared" si="64"/>
        <v>Kertas</v>
      </c>
    </row>
    <row r="683" spans="2:14">
      <c r="B683" s="268"/>
      <c r="C683" s="257"/>
      <c r="D683" s="500"/>
      <c r="E683" s="500"/>
      <c r="F683" s="285"/>
      <c r="G683" s="286"/>
      <c r="N683" t="str">
        <f t="shared" si="64"/>
        <v>Kertas</v>
      </c>
    </row>
    <row r="684" spans="2:14">
      <c r="B684" s="268"/>
      <c r="C684" s="289"/>
      <c r="D684" s="500"/>
      <c r="E684" s="500"/>
      <c r="F684" s="285"/>
      <c r="G684" s="286"/>
      <c r="N684" t="str">
        <f t="shared" si="64"/>
        <v>Kertas</v>
      </c>
    </row>
    <row r="685" spans="2:14">
      <c r="B685" s="268"/>
      <c r="C685" s="289"/>
      <c r="D685" s="500">
        <f t="shared" ref="D685" si="69">B685*C685</f>
        <v>0</v>
      </c>
      <c r="E685" s="500"/>
      <c r="F685" s="285"/>
      <c r="G685" s="286"/>
      <c r="N685" t="str">
        <f t="shared" si="64"/>
        <v>Kertas</v>
      </c>
    </row>
    <row r="686" spans="2:14">
      <c r="B686" s="501" t="s">
        <v>24</v>
      </c>
      <c r="C686" s="501"/>
      <c r="D686" s="501"/>
      <c r="E686" s="501"/>
      <c r="F686" s="276">
        <f>F677+F678-F679</f>
        <v>7</v>
      </c>
      <c r="G686" s="277">
        <f>G677+G678-G679</f>
        <v>455100</v>
      </c>
      <c r="N686" t="str">
        <f t="shared" si="64"/>
        <v>Kertas</v>
      </c>
    </row>
    <row r="687" spans="2:14">
      <c r="N687" t="str">
        <f t="shared" si="64"/>
        <v>Kertas</v>
      </c>
    </row>
    <row r="688" spans="2:14">
      <c r="B688" s="502" t="s">
        <v>0</v>
      </c>
      <c r="C688" s="502"/>
      <c r="D688" s="502"/>
      <c r="E688" s="502"/>
      <c r="F688" s="502"/>
      <c r="G688" s="502"/>
      <c r="N688" t="str">
        <f t="shared" si="64"/>
        <v>Kertas</v>
      </c>
    </row>
    <row r="689" spans="1:14">
      <c r="N689" t="str">
        <f t="shared" si="64"/>
        <v>Kertas</v>
      </c>
    </row>
    <row r="690" spans="1:14">
      <c r="A690" s="250">
        <v>3</v>
      </c>
      <c r="B690" s="252" t="s">
        <v>1</v>
      </c>
      <c r="C690" s="253" t="str">
        <f>'Rekap Master'!B28</f>
        <v>Kertas HVS 70 gsm A3</v>
      </c>
      <c r="G690" s="253"/>
      <c r="N690" t="s">
        <v>525</v>
      </c>
    </row>
    <row r="691" spans="1:14">
      <c r="B691" s="252" t="s">
        <v>3</v>
      </c>
      <c r="C691" s="253" t="s">
        <v>33</v>
      </c>
      <c r="G691" s="253"/>
      <c r="N691" t="str">
        <f t="shared" ref="N691:N729" si="70">N690</f>
        <v>Kertas</v>
      </c>
    </row>
    <row r="692" spans="1:14">
      <c r="G692" s="253"/>
      <c r="N692" t="str">
        <f t="shared" si="70"/>
        <v>Kertas</v>
      </c>
    </row>
    <row r="693" spans="1:14" ht="15" customHeight="1">
      <c r="B693" s="499" t="s">
        <v>5</v>
      </c>
      <c r="C693" s="487" t="s">
        <v>6</v>
      </c>
      <c r="D693" s="499" t="s">
        <v>7</v>
      </c>
      <c r="E693" s="499"/>
      <c r="F693" s="499"/>
      <c r="G693" s="492" t="s">
        <v>8</v>
      </c>
      <c r="N693" t="str">
        <f t="shared" si="70"/>
        <v>Kertas</v>
      </c>
    </row>
    <row r="694" spans="1:14">
      <c r="B694" s="499"/>
      <c r="C694" s="488"/>
      <c r="D694" s="254" t="s">
        <v>9</v>
      </c>
      <c r="E694" s="254" t="s">
        <v>10</v>
      </c>
      <c r="F694" s="254" t="s">
        <v>11</v>
      </c>
      <c r="G694" s="492"/>
      <c r="N694" t="str">
        <f t="shared" si="70"/>
        <v>Kertas</v>
      </c>
    </row>
    <row r="695" spans="1:14">
      <c r="B695" s="256">
        <v>46113</v>
      </c>
      <c r="C695" s="260">
        <v>100000</v>
      </c>
      <c r="D695" s="258">
        <v>1</v>
      </c>
      <c r="E695" s="258"/>
      <c r="F695" s="258">
        <f>D695-E695</f>
        <v>1</v>
      </c>
      <c r="G695" s="257">
        <f t="shared" ref="G695:G712" si="71">C695*D695</f>
        <v>100000</v>
      </c>
      <c r="N695" t="str">
        <f t="shared" si="70"/>
        <v>Kertas</v>
      </c>
    </row>
    <row r="696" spans="1:14">
      <c r="B696" s="256"/>
      <c r="C696" s="260"/>
      <c r="D696" s="261"/>
      <c r="E696" s="261"/>
      <c r="F696" s="261"/>
      <c r="G696" s="257">
        <f t="shared" si="71"/>
        <v>0</v>
      </c>
      <c r="N696" t="str">
        <f t="shared" si="70"/>
        <v>Kertas</v>
      </c>
    </row>
    <row r="697" spans="1:14">
      <c r="B697" s="256"/>
      <c r="C697" s="260"/>
      <c r="D697" s="261"/>
      <c r="E697" s="261"/>
      <c r="F697" s="261"/>
      <c r="G697" s="257">
        <f t="shared" si="71"/>
        <v>0</v>
      </c>
      <c r="N697" t="str">
        <f t="shared" si="70"/>
        <v>Kertas</v>
      </c>
    </row>
    <row r="698" spans="1:14">
      <c r="B698" s="256"/>
      <c r="C698" s="81"/>
      <c r="D698" s="266"/>
      <c r="E698" s="261"/>
      <c r="F698" s="261"/>
      <c r="G698" s="257">
        <f t="shared" si="71"/>
        <v>0</v>
      </c>
      <c r="N698" t="str">
        <f t="shared" si="70"/>
        <v>Kertas</v>
      </c>
    </row>
    <row r="699" spans="1:14">
      <c r="B699" s="256"/>
      <c r="C699" s="81"/>
      <c r="D699" s="266"/>
      <c r="E699" s="268"/>
      <c r="F699" s="261"/>
      <c r="G699" s="257">
        <f t="shared" si="71"/>
        <v>0</v>
      </c>
      <c r="N699" t="str">
        <f t="shared" si="70"/>
        <v>Kertas</v>
      </c>
    </row>
    <row r="700" spans="1:14">
      <c r="B700" s="256"/>
      <c r="C700" s="81"/>
      <c r="D700" s="261"/>
      <c r="E700" s="261"/>
      <c r="F700" s="261"/>
      <c r="G700" s="257">
        <f t="shared" si="71"/>
        <v>0</v>
      </c>
      <c r="N700" t="str">
        <f t="shared" si="70"/>
        <v>Kertas</v>
      </c>
    </row>
    <row r="701" spans="1:14">
      <c r="B701" s="267"/>
      <c r="C701" s="81"/>
      <c r="D701" s="266"/>
      <c r="E701" s="268"/>
      <c r="F701" s="261"/>
      <c r="G701" s="272">
        <f t="shared" si="71"/>
        <v>0</v>
      </c>
      <c r="N701" t="str">
        <f t="shared" si="70"/>
        <v>Kertas</v>
      </c>
    </row>
    <row r="702" spans="1:14">
      <c r="B702" s="267"/>
      <c r="C702" s="81"/>
      <c r="D702" s="266"/>
      <c r="E702" s="268"/>
      <c r="F702" s="261"/>
      <c r="G702" s="272">
        <f t="shared" si="71"/>
        <v>0</v>
      </c>
      <c r="N702" t="str">
        <f t="shared" si="70"/>
        <v>Kertas</v>
      </c>
    </row>
    <row r="703" spans="1:14">
      <c r="B703" s="267"/>
      <c r="C703" s="81"/>
      <c r="D703" s="266"/>
      <c r="E703" s="268"/>
      <c r="F703" s="261"/>
      <c r="G703" s="272">
        <f t="shared" si="71"/>
        <v>0</v>
      </c>
      <c r="N703" t="str">
        <f t="shared" si="70"/>
        <v>Kertas</v>
      </c>
    </row>
    <row r="704" spans="1:14">
      <c r="B704" s="302"/>
      <c r="C704" s="81"/>
      <c r="D704" s="303"/>
      <c r="E704" s="304"/>
      <c r="F704" s="268"/>
      <c r="G704" s="289">
        <f t="shared" si="71"/>
        <v>0</v>
      </c>
      <c r="N704" t="str">
        <f t="shared" si="70"/>
        <v>Kertas</v>
      </c>
    </row>
    <row r="705" spans="2:14">
      <c r="B705" s="298"/>
      <c r="C705" s="81"/>
      <c r="D705" s="303"/>
      <c r="E705" s="304"/>
      <c r="F705" s="268"/>
      <c r="G705" s="289">
        <f t="shared" si="71"/>
        <v>0</v>
      </c>
      <c r="N705" t="str">
        <f t="shared" si="70"/>
        <v>Kertas</v>
      </c>
    </row>
    <row r="706" spans="2:14">
      <c r="B706" s="310"/>
      <c r="C706" s="96"/>
      <c r="D706" s="303"/>
      <c r="E706" s="303"/>
      <c r="F706" s="268"/>
      <c r="G706" s="289">
        <f t="shared" si="71"/>
        <v>0</v>
      </c>
      <c r="N706" t="str">
        <f t="shared" si="70"/>
        <v>Kertas</v>
      </c>
    </row>
    <row r="707" spans="2:14" ht="15.75">
      <c r="B707" s="338"/>
      <c r="C707" s="96"/>
      <c r="D707" s="303"/>
      <c r="E707" s="303"/>
      <c r="F707" s="268"/>
      <c r="G707" s="289">
        <f t="shared" si="71"/>
        <v>0</v>
      </c>
      <c r="N707" t="str">
        <f t="shared" si="70"/>
        <v>Kertas</v>
      </c>
    </row>
    <row r="708" spans="2:14" ht="15.75">
      <c r="B708" s="338"/>
      <c r="C708" s="96"/>
      <c r="D708" s="303"/>
      <c r="E708" s="303"/>
      <c r="F708" s="268"/>
      <c r="G708" s="289">
        <f t="shared" si="71"/>
        <v>0</v>
      </c>
      <c r="N708" t="str">
        <f t="shared" si="70"/>
        <v>Kertas</v>
      </c>
    </row>
    <row r="709" spans="2:14" ht="15.75">
      <c r="B709" s="305"/>
      <c r="C709" s="96"/>
      <c r="D709" s="303"/>
      <c r="E709" s="303"/>
      <c r="F709" s="268"/>
      <c r="G709" s="289">
        <f t="shared" si="71"/>
        <v>0</v>
      </c>
      <c r="H709" s="84">
        <v>0</v>
      </c>
      <c r="I709" s="89" t="s">
        <v>12</v>
      </c>
      <c r="N709" t="str">
        <f t="shared" si="70"/>
        <v>Kertas</v>
      </c>
    </row>
    <row r="710" spans="2:14" ht="15.75">
      <c r="B710" s="305"/>
      <c r="C710" s="96"/>
      <c r="D710" s="303"/>
      <c r="E710" s="303"/>
      <c r="F710" s="268"/>
      <c r="G710" s="289">
        <f t="shared" si="71"/>
        <v>0</v>
      </c>
      <c r="H710" s="85"/>
      <c r="I710" s="89" t="s">
        <v>13</v>
      </c>
      <c r="N710" t="str">
        <f t="shared" si="70"/>
        <v>Kertas</v>
      </c>
    </row>
    <row r="711" spans="2:14" ht="15.75">
      <c r="B711" s="305"/>
      <c r="C711" s="96"/>
      <c r="D711" s="303"/>
      <c r="E711" s="303"/>
      <c r="F711" s="268"/>
      <c r="G711" s="289">
        <f t="shared" si="71"/>
        <v>0</v>
      </c>
      <c r="H711" s="94">
        <v>0</v>
      </c>
      <c r="I711" s="89" t="s">
        <v>14</v>
      </c>
      <c r="N711" t="str">
        <f t="shared" si="70"/>
        <v>Kertas</v>
      </c>
    </row>
    <row r="712" spans="2:14" ht="15.75">
      <c r="B712" s="338"/>
      <c r="C712" s="96"/>
      <c r="D712" s="303"/>
      <c r="E712" s="303"/>
      <c r="F712" s="268"/>
      <c r="G712" s="289">
        <f t="shared" si="71"/>
        <v>0</v>
      </c>
      <c r="H712" s="87">
        <v>0</v>
      </c>
      <c r="I712" s="89" t="s">
        <v>15</v>
      </c>
      <c r="N712" t="str">
        <f t="shared" si="70"/>
        <v>Kertas</v>
      </c>
    </row>
    <row r="713" spans="2:14" ht="15.75">
      <c r="B713" s="339"/>
      <c r="C713" s="340"/>
      <c r="D713" s="303"/>
      <c r="E713" s="303"/>
      <c r="F713" s="268"/>
      <c r="G713" s="289"/>
      <c r="H713" s="95"/>
      <c r="I713" s="89"/>
      <c r="N713" t="str">
        <f t="shared" si="70"/>
        <v>Kertas</v>
      </c>
    </row>
    <row r="714" spans="2:14">
      <c r="B714" s="493" t="s">
        <v>16</v>
      </c>
      <c r="C714" s="494"/>
      <c r="D714" s="276">
        <f>SUM(D695:D709)</f>
        <v>1</v>
      </c>
      <c r="E714" s="276">
        <f>SUM(E696:E709)</f>
        <v>0</v>
      </c>
      <c r="F714" s="276">
        <f>D714-E714</f>
        <v>1</v>
      </c>
      <c r="G714" s="277">
        <f>SUM(G695:G709)</f>
        <v>100000</v>
      </c>
      <c r="N714" t="str">
        <f t="shared" si="70"/>
        <v>Kertas</v>
      </c>
    </row>
    <row r="715" spans="2:14">
      <c r="N715" t="str">
        <f t="shared" si="70"/>
        <v>Kertas</v>
      </c>
    </row>
    <row r="716" spans="2:14">
      <c r="B716" s="493" t="s">
        <v>18</v>
      </c>
      <c r="C716" s="495"/>
      <c r="D716" s="495"/>
      <c r="E716" s="494"/>
      <c r="F716" s="276" t="s">
        <v>19</v>
      </c>
      <c r="G716" s="279" t="s">
        <v>20</v>
      </c>
      <c r="N716" t="str">
        <f t="shared" si="70"/>
        <v>Kertas</v>
      </c>
    </row>
    <row r="717" spans="2:14">
      <c r="B717" s="496" t="str">
        <f>B677</f>
        <v>Saldo Awal 1 April  2026</v>
      </c>
      <c r="C717" s="497"/>
      <c r="D717" s="497"/>
      <c r="E717" s="498"/>
      <c r="F717" s="276">
        <f>D695</f>
        <v>1</v>
      </c>
      <c r="G717" s="277">
        <f>G695</f>
        <v>100000</v>
      </c>
      <c r="N717" t="str">
        <f t="shared" si="70"/>
        <v>Kertas</v>
      </c>
    </row>
    <row r="718" spans="2:14">
      <c r="B718" s="496" t="str">
        <f>B678</f>
        <v>Nilai Penerimaan Barang Persediaan Tahun 2026</v>
      </c>
      <c r="C718" s="497"/>
      <c r="D718" s="497"/>
      <c r="E718" s="498"/>
      <c r="F718" s="276">
        <f>D714-F717</f>
        <v>0</v>
      </c>
      <c r="G718" s="277">
        <f>G714-G717</f>
        <v>0</v>
      </c>
      <c r="N718" t="str">
        <f t="shared" si="70"/>
        <v>Kertas</v>
      </c>
    </row>
    <row r="719" spans="2:14">
      <c r="B719" s="496" t="str">
        <f>B679</f>
        <v>Saldo Ahir  30 April  2026</v>
      </c>
      <c r="C719" s="497"/>
      <c r="D719" s="497"/>
      <c r="E719" s="498"/>
      <c r="F719" s="280">
        <f>SUM(B722:B725)</f>
        <v>1</v>
      </c>
      <c r="G719" s="281">
        <f>SUM(D722:E725)</f>
        <v>100000</v>
      </c>
      <c r="N719" t="str">
        <f t="shared" si="70"/>
        <v>Kertas</v>
      </c>
    </row>
    <row r="720" spans="2:14">
      <c r="B720" s="282" t="s">
        <v>465</v>
      </c>
      <c r="C720" s="283"/>
      <c r="D720" s="283"/>
      <c r="E720" s="284"/>
      <c r="F720" s="285"/>
      <c r="G720" s="286"/>
      <c r="N720" t="str">
        <f t="shared" si="70"/>
        <v>Kertas</v>
      </c>
    </row>
    <row r="721" spans="1:14" ht="30">
      <c r="B721" s="255" t="s">
        <v>22</v>
      </c>
      <c r="C721" s="254" t="s">
        <v>23</v>
      </c>
      <c r="D721" s="499" t="s">
        <v>20</v>
      </c>
      <c r="E721" s="499"/>
      <c r="F721" s="287"/>
      <c r="G721" s="288"/>
      <c r="N721" t="str">
        <f t="shared" si="70"/>
        <v>Kertas</v>
      </c>
    </row>
    <row r="722" spans="1:14">
      <c r="B722" s="268">
        <f>F714</f>
        <v>1</v>
      </c>
      <c r="C722" s="81">
        <v>100000</v>
      </c>
      <c r="D722" s="500">
        <f>B722*C722</f>
        <v>100000</v>
      </c>
      <c r="E722" s="500"/>
      <c r="F722" s="285"/>
      <c r="G722" s="286"/>
      <c r="N722" t="str">
        <f t="shared" si="70"/>
        <v>Kertas</v>
      </c>
    </row>
    <row r="723" spans="1:14">
      <c r="B723" s="268"/>
      <c r="C723" s="289"/>
      <c r="D723" s="500">
        <f t="shared" ref="D723:D725" si="72">B723*C723</f>
        <v>0</v>
      </c>
      <c r="E723" s="500"/>
      <c r="F723" s="285"/>
      <c r="G723" s="286"/>
      <c r="N723" t="str">
        <f t="shared" si="70"/>
        <v>Kertas</v>
      </c>
    </row>
    <row r="724" spans="1:14">
      <c r="B724" s="268"/>
      <c r="C724" s="289"/>
      <c r="D724" s="500">
        <f t="shared" si="72"/>
        <v>0</v>
      </c>
      <c r="E724" s="500"/>
      <c r="F724" s="285"/>
      <c r="G724" s="286"/>
      <c r="N724" t="str">
        <f t="shared" si="70"/>
        <v>Kertas</v>
      </c>
    </row>
    <row r="725" spans="1:14">
      <c r="B725" s="268"/>
      <c r="C725" s="289"/>
      <c r="D725" s="500">
        <f t="shared" si="72"/>
        <v>0</v>
      </c>
      <c r="E725" s="500"/>
      <c r="F725" s="285"/>
      <c r="G725" s="286"/>
      <c r="N725" t="str">
        <f t="shared" si="70"/>
        <v>Kertas</v>
      </c>
    </row>
    <row r="726" spans="1:14">
      <c r="B726" s="501" t="s">
        <v>24</v>
      </c>
      <c r="C726" s="501"/>
      <c r="D726" s="501"/>
      <c r="E726" s="501"/>
      <c r="F726" s="276">
        <f>F717+F718-F719</f>
        <v>0</v>
      </c>
      <c r="G726" s="277">
        <f>G717+G718-G719</f>
        <v>0</v>
      </c>
      <c r="N726" t="str">
        <f t="shared" si="70"/>
        <v>Kertas</v>
      </c>
    </row>
    <row r="727" spans="1:14">
      <c r="N727" t="str">
        <f t="shared" si="70"/>
        <v>Kertas</v>
      </c>
    </row>
    <row r="728" spans="1:14">
      <c r="B728" s="502" t="s">
        <v>0</v>
      </c>
      <c r="C728" s="502"/>
      <c r="D728" s="502"/>
      <c r="E728" s="502"/>
      <c r="F728" s="502"/>
      <c r="G728" s="502"/>
      <c r="N728" t="str">
        <f t="shared" si="70"/>
        <v>Kertas</v>
      </c>
    </row>
    <row r="729" spans="1:14">
      <c r="N729" t="str">
        <f t="shared" si="70"/>
        <v>Kertas</v>
      </c>
    </row>
    <row r="730" spans="1:14">
      <c r="A730" s="250">
        <v>4</v>
      </c>
      <c r="B730" s="252" t="s">
        <v>1</v>
      </c>
      <c r="C730" s="253" t="str">
        <f>'Rekap Master'!B29</f>
        <v>Kertas HVS 70 gsm A4</v>
      </c>
      <c r="G730" s="253"/>
      <c r="N730" t="s">
        <v>525</v>
      </c>
    </row>
    <row r="731" spans="1:14">
      <c r="B731" s="252" t="s">
        <v>3</v>
      </c>
      <c r="C731" s="253" t="s">
        <v>33</v>
      </c>
      <c r="G731" s="253"/>
      <c r="N731" t="str">
        <f t="shared" ref="N731:N778" si="73">N730</f>
        <v>Kertas</v>
      </c>
    </row>
    <row r="732" spans="1:14">
      <c r="G732" s="253"/>
      <c r="N732" t="str">
        <f t="shared" si="73"/>
        <v>Kertas</v>
      </c>
    </row>
    <row r="733" spans="1:14" ht="15" customHeight="1">
      <c r="B733" s="499" t="s">
        <v>5</v>
      </c>
      <c r="C733" s="487" t="s">
        <v>6</v>
      </c>
      <c r="D733" s="499" t="s">
        <v>7</v>
      </c>
      <c r="E733" s="499"/>
      <c r="F733" s="499"/>
      <c r="G733" s="492" t="s">
        <v>8</v>
      </c>
      <c r="N733" t="str">
        <f t="shared" si="73"/>
        <v>Kertas</v>
      </c>
    </row>
    <row r="734" spans="1:14">
      <c r="B734" s="499"/>
      <c r="C734" s="488"/>
      <c r="D734" s="254" t="s">
        <v>9</v>
      </c>
      <c r="E734" s="254" t="s">
        <v>10</v>
      </c>
      <c r="F734" s="254" t="s">
        <v>11</v>
      </c>
      <c r="G734" s="492"/>
      <c r="N734" t="str">
        <f t="shared" si="73"/>
        <v>Kertas</v>
      </c>
    </row>
    <row r="735" spans="1:14">
      <c r="B735" s="267">
        <v>46024</v>
      </c>
      <c r="C735" s="257">
        <v>56610</v>
      </c>
      <c r="D735" s="258">
        <v>7</v>
      </c>
      <c r="E735" s="258">
        <v>0</v>
      </c>
      <c r="F735" s="258">
        <f>D735-E735</f>
        <v>7</v>
      </c>
      <c r="G735" s="257">
        <f>C735*D735</f>
        <v>396270</v>
      </c>
      <c r="N735" t="str">
        <f t="shared" si="73"/>
        <v>Kertas</v>
      </c>
    </row>
    <row r="736" spans="1:14">
      <c r="B736" s="429">
        <v>46125</v>
      </c>
      <c r="C736" s="257">
        <v>56610</v>
      </c>
      <c r="D736" s="258">
        <v>38</v>
      </c>
      <c r="E736" s="258">
        <v>38</v>
      </c>
      <c r="F736" s="258"/>
      <c r="G736" s="289">
        <f>C736*D736</f>
        <v>2151180</v>
      </c>
      <c r="N736" t="str">
        <f t="shared" si="73"/>
        <v>Kertas</v>
      </c>
    </row>
    <row r="737" spans="2:14">
      <c r="B737" s="267">
        <v>46125</v>
      </c>
      <c r="C737" s="257">
        <v>56610</v>
      </c>
      <c r="D737" s="258">
        <v>6</v>
      </c>
      <c r="E737" s="258">
        <v>6</v>
      </c>
      <c r="F737" s="258"/>
      <c r="G737" s="289">
        <f>C737*D737</f>
        <v>339660</v>
      </c>
      <c r="N737" t="str">
        <f t="shared" si="73"/>
        <v>Kertas</v>
      </c>
    </row>
    <row r="738" spans="2:14">
      <c r="B738" s="297"/>
      <c r="C738" s="257"/>
      <c r="D738" s="268"/>
      <c r="E738" s="258"/>
      <c r="F738" s="258"/>
      <c r="G738" s="289">
        <f t="shared" ref="G738:G761" si="74">C738*D738</f>
        <v>0</v>
      </c>
      <c r="N738" t="str">
        <f t="shared" si="73"/>
        <v>Kertas</v>
      </c>
    </row>
    <row r="739" spans="2:14">
      <c r="B739" s="297"/>
      <c r="C739" s="257"/>
      <c r="D739" s="268"/>
      <c r="E739" s="258"/>
      <c r="F739" s="258"/>
      <c r="G739" s="289">
        <f t="shared" si="74"/>
        <v>0</v>
      </c>
      <c r="N739" t="str">
        <f t="shared" si="73"/>
        <v>Kertas</v>
      </c>
    </row>
    <row r="740" spans="2:14">
      <c r="B740" s="430"/>
      <c r="C740" s="257"/>
      <c r="D740" s="268"/>
      <c r="E740" s="258"/>
      <c r="F740" s="258"/>
      <c r="G740" s="289">
        <f t="shared" si="74"/>
        <v>0</v>
      </c>
      <c r="N740" t="str">
        <f t="shared" si="73"/>
        <v>Kertas</v>
      </c>
    </row>
    <row r="741" spans="2:14">
      <c r="B741" s="297"/>
      <c r="C741" s="257"/>
      <c r="D741" s="258"/>
      <c r="E741" s="258"/>
      <c r="F741" s="258"/>
      <c r="G741" s="289">
        <f t="shared" si="74"/>
        <v>0</v>
      </c>
      <c r="N741" t="str">
        <f t="shared" si="73"/>
        <v>Kertas</v>
      </c>
    </row>
    <row r="742" spans="2:14">
      <c r="B742" s="297"/>
      <c r="C742" s="257"/>
      <c r="D742" s="258"/>
      <c r="E742" s="258"/>
      <c r="F742" s="258"/>
      <c r="G742" s="289">
        <f t="shared" si="74"/>
        <v>0</v>
      </c>
      <c r="N742" t="str">
        <f t="shared" si="73"/>
        <v>Kertas</v>
      </c>
    </row>
    <row r="743" spans="2:14">
      <c r="B743" s="466"/>
      <c r="C743" s="257"/>
      <c r="D743" s="268"/>
      <c r="E743" s="258"/>
      <c r="F743" s="258"/>
      <c r="G743" s="289">
        <f t="shared" si="74"/>
        <v>0</v>
      </c>
      <c r="N743" t="str">
        <f t="shared" si="73"/>
        <v>Kertas</v>
      </c>
    </row>
    <row r="744" spans="2:14">
      <c r="B744" s="466"/>
      <c r="C744" s="257"/>
      <c r="D744" s="268"/>
      <c r="E744" s="258"/>
      <c r="F744" s="258"/>
      <c r="G744" s="289">
        <f t="shared" si="74"/>
        <v>0</v>
      </c>
      <c r="N744" t="str">
        <f t="shared" si="73"/>
        <v>Kertas</v>
      </c>
    </row>
    <row r="745" spans="2:14">
      <c r="B745" s="407"/>
      <c r="C745" s="257"/>
      <c r="D745" s="268"/>
      <c r="E745" s="258"/>
      <c r="F745" s="258"/>
      <c r="G745" s="289">
        <f t="shared" si="74"/>
        <v>0</v>
      </c>
      <c r="N745" t="str">
        <f t="shared" si="73"/>
        <v>Kertas</v>
      </c>
    </row>
    <row r="746" spans="2:14">
      <c r="B746" s="267"/>
      <c r="C746" s="257"/>
      <c r="D746" s="258"/>
      <c r="E746" s="258"/>
      <c r="F746" s="258"/>
      <c r="G746" s="289">
        <f t="shared" si="74"/>
        <v>0</v>
      </c>
      <c r="N746" t="str">
        <f t="shared" si="73"/>
        <v>Kertas</v>
      </c>
    </row>
    <row r="747" spans="2:14">
      <c r="B747" s="420"/>
      <c r="C747" s="416"/>
      <c r="D747" s="418"/>
      <c r="E747" s="412"/>
      <c r="F747" s="258"/>
      <c r="G747" s="289">
        <f t="shared" si="74"/>
        <v>0</v>
      </c>
      <c r="N747" t="str">
        <f t="shared" si="73"/>
        <v>Kertas</v>
      </c>
    </row>
    <row r="748" spans="2:14">
      <c r="B748" s="420"/>
      <c r="C748" s="413"/>
      <c r="D748" s="414"/>
      <c r="E748" s="418"/>
      <c r="F748" s="258"/>
      <c r="G748" s="289">
        <f t="shared" si="74"/>
        <v>0</v>
      </c>
      <c r="N748" t="str">
        <f t="shared" si="73"/>
        <v>Kertas</v>
      </c>
    </row>
    <row r="749" spans="2:14">
      <c r="B749" s="420"/>
      <c r="C749" s="415"/>
      <c r="D749" s="414"/>
      <c r="E749" s="418"/>
      <c r="F749" s="258"/>
      <c r="G749" s="289">
        <f t="shared" si="74"/>
        <v>0</v>
      </c>
      <c r="N749" t="str">
        <f t="shared" si="73"/>
        <v>Kertas</v>
      </c>
    </row>
    <row r="750" spans="2:14">
      <c r="B750" s="420"/>
      <c r="C750" s="417"/>
      <c r="D750" s="419"/>
      <c r="E750" s="412"/>
      <c r="F750" s="258"/>
      <c r="G750" s="289">
        <f t="shared" si="74"/>
        <v>0</v>
      </c>
      <c r="N750" t="str">
        <f t="shared" si="73"/>
        <v>Kertas</v>
      </c>
    </row>
    <row r="751" spans="2:14">
      <c r="B751" s="420"/>
      <c r="C751" s="417"/>
      <c r="D751" s="419"/>
      <c r="E751" s="412"/>
      <c r="F751" s="258"/>
      <c r="G751" s="289">
        <f t="shared" si="74"/>
        <v>0</v>
      </c>
      <c r="N751" t="str">
        <f t="shared" si="73"/>
        <v>Kertas</v>
      </c>
    </row>
    <row r="752" spans="2:14">
      <c r="B752" s="420"/>
      <c r="C752" s="415"/>
      <c r="D752" s="414"/>
      <c r="E752" s="418"/>
      <c r="F752" s="258"/>
      <c r="G752" s="289">
        <f t="shared" si="74"/>
        <v>0</v>
      </c>
      <c r="N752" t="str">
        <f t="shared" si="73"/>
        <v>Kertas</v>
      </c>
    </row>
    <row r="753" spans="2:14">
      <c r="B753" s="420"/>
      <c r="C753" s="416"/>
      <c r="D753" s="419"/>
      <c r="E753" s="412"/>
      <c r="F753" s="258"/>
      <c r="G753" s="289">
        <f t="shared" si="74"/>
        <v>0</v>
      </c>
      <c r="N753" t="str">
        <f t="shared" si="73"/>
        <v>Kertas</v>
      </c>
    </row>
    <row r="754" spans="2:14">
      <c r="B754" s="420"/>
      <c r="C754" s="415"/>
      <c r="D754" s="414"/>
      <c r="E754" s="418"/>
      <c r="F754" s="258"/>
      <c r="G754" s="289">
        <f t="shared" si="74"/>
        <v>0</v>
      </c>
      <c r="N754" t="str">
        <f t="shared" si="73"/>
        <v>Kertas</v>
      </c>
    </row>
    <row r="755" spans="2:14">
      <c r="B755" s="434"/>
      <c r="C755" s="416"/>
      <c r="D755" s="419"/>
      <c r="E755" s="412"/>
      <c r="F755" s="258"/>
      <c r="G755" s="289">
        <f t="shared" si="74"/>
        <v>0</v>
      </c>
      <c r="N755" t="str">
        <f t="shared" si="73"/>
        <v>Kertas</v>
      </c>
    </row>
    <row r="756" spans="2:14">
      <c r="B756" s="434"/>
      <c r="C756" s="257"/>
      <c r="D756" s="261"/>
      <c r="E756" s="261"/>
      <c r="F756" s="258"/>
      <c r="G756" s="289">
        <f t="shared" si="74"/>
        <v>0</v>
      </c>
      <c r="N756" t="str">
        <f t="shared" si="73"/>
        <v>Kertas</v>
      </c>
    </row>
    <row r="757" spans="2:14">
      <c r="B757" s="434"/>
      <c r="C757" s="257"/>
      <c r="D757" s="261"/>
      <c r="E757" s="261"/>
      <c r="F757" s="258"/>
      <c r="G757" s="289">
        <f t="shared" si="74"/>
        <v>0</v>
      </c>
      <c r="N757" t="str">
        <f t="shared" si="73"/>
        <v>Kertas</v>
      </c>
    </row>
    <row r="758" spans="2:14">
      <c r="B758" s="434"/>
      <c r="C758" s="257"/>
      <c r="D758" s="261"/>
      <c r="E758" s="261"/>
      <c r="F758" s="258"/>
      <c r="G758" s="289">
        <f t="shared" si="74"/>
        <v>0</v>
      </c>
      <c r="N758" t="str">
        <f t="shared" si="73"/>
        <v>Kertas</v>
      </c>
    </row>
    <row r="759" spans="2:14">
      <c r="B759" s="267"/>
      <c r="C759" s="257"/>
      <c r="D759" s="268"/>
      <c r="E759" s="258"/>
      <c r="F759" s="258"/>
      <c r="G759" s="289">
        <f t="shared" si="74"/>
        <v>0</v>
      </c>
      <c r="N759" t="str">
        <f t="shared" si="73"/>
        <v>Kertas</v>
      </c>
    </row>
    <row r="760" spans="2:14">
      <c r="B760" s="434"/>
      <c r="C760" s="257"/>
      <c r="D760" s="264"/>
      <c r="E760" s="261"/>
      <c r="F760" s="258"/>
      <c r="G760" s="289">
        <f t="shared" si="74"/>
        <v>0</v>
      </c>
      <c r="N760" t="str">
        <f t="shared" si="73"/>
        <v>Kertas</v>
      </c>
    </row>
    <row r="761" spans="2:14">
      <c r="B761" s="267"/>
      <c r="C761" s="257"/>
      <c r="D761" s="268"/>
      <c r="E761" s="261"/>
      <c r="F761" s="258"/>
      <c r="G761" s="289">
        <f t="shared" si="74"/>
        <v>0</v>
      </c>
      <c r="N761" t="str">
        <f t="shared" si="73"/>
        <v>Kertas</v>
      </c>
    </row>
    <row r="762" spans="2:14">
      <c r="B762" s="493" t="s">
        <v>16</v>
      </c>
      <c r="C762" s="494"/>
      <c r="D762" s="276">
        <f>SUM(D735:D761)</f>
        <v>51</v>
      </c>
      <c r="E762" s="276">
        <f>SUM(E735:E761)</f>
        <v>44</v>
      </c>
      <c r="F762" s="276">
        <f>D762-E762</f>
        <v>7</v>
      </c>
      <c r="G762" s="277">
        <f>SUM(G735:G761)</f>
        <v>2887110</v>
      </c>
      <c r="N762" t="e">
        <f>#REF!</f>
        <v>#REF!</v>
      </c>
    </row>
    <row r="763" spans="2:14">
      <c r="N763" t="e">
        <f t="shared" si="73"/>
        <v>#REF!</v>
      </c>
    </row>
    <row r="764" spans="2:14">
      <c r="B764" s="493" t="s">
        <v>18</v>
      </c>
      <c r="C764" s="495"/>
      <c r="D764" s="495"/>
      <c r="E764" s="494"/>
      <c r="F764" s="276" t="s">
        <v>19</v>
      </c>
      <c r="G764" s="279" t="s">
        <v>20</v>
      </c>
      <c r="N764" t="e">
        <f t="shared" si="73"/>
        <v>#REF!</v>
      </c>
    </row>
    <row r="765" spans="2:14">
      <c r="B765" s="496" t="str">
        <f>B677</f>
        <v>Saldo Awal 1 April  2026</v>
      </c>
      <c r="C765" s="497"/>
      <c r="D765" s="497"/>
      <c r="E765" s="498"/>
      <c r="F765" s="276">
        <f>D735</f>
        <v>7</v>
      </c>
      <c r="G765" s="277">
        <f>G735</f>
        <v>396270</v>
      </c>
      <c r="N765" t="e">
        <f t="shared" si="73"/>
        <v>#REF!</v>
      </c>
    </row>
    <row r="766" spans="2:14">
      <c r="B766" s="496" t="str">
        <f>B718</f>
        <v>Nilai Penerimaan Barang Persediaan Tahun 2026</v>
      </c>
      <c r="C766" s="497"/>
      <c r="D766" s="497"/>
      <c r="E766" s="498"/>
      <c r="F766" s="276">
        <f>D762-F765</f>
        <v>44</v>
      </c>
      <c r="G766" s="277">
        <f>G762-G765</f>
        <v>2490840</v>
      </c>
      <c r="N766" t="e">
        <f t="shared" si="73"/>
        <v>#REF!</v>
      </c>
    </row>
    <row r="767" spans="2:14">
      <c r="B767" s="496" t="str">
        <f>B719</f>
        <v>Saldo Ahir  30 April  2026</v>
      </c>
      <c r="C767" s="497"/>
      <c r="D767" s="497"/>
      <c r="E767" s="498"/>
      <c r="F767" s="280">
        <f>SUM(B770:B773)</f>
        <v>7</v>
      </c>
      <c r="G767" s="281">
        <f>SUM(D770:E773)</f>
        <v>396270</v>
      </c>
      <c r="N767" t="e">
        <f t="shared" si="73"/>
        <v>#REF!</v>
      </c>
    </row>
    <row r="768" spans="2:14">
      <c r="B768" s="282" t="s">
        <v>465</v>
      </c>
      <c r="C768" s="283"/>
      <c r="D768" s="283"/>
      <c r="E768" s="284"/>
      <c r="F768" s="285"/>
      <c r="G768" s="286"/>
      <c r="N768" t="e">
        <f t="shared" si="73"/>
        <v>#REF!</v>
      </c>
    </row>
    <row r="769" spans="1:14" ht="30">
      <c r="B769" s="255" t="s">
        <v>22</v>
      </c>
      <c r="C769" s="254" t="s">
        <v>23</v>
      </c>
      <c r="D769" s="499" t="s">
        <v>20</v>
      </c>
      <c r="E769" s="499"/>
      <c r="F769" s="287"/>
      <c r="G769" s="288"/>
      <c r="N769" t="e">
        <f t="shared" si="73"/>
        <v>#REF!</v>
      </c>
    </row>
    <row r="770" spans="1:14">
      <c r="B770" s="268">
        <f>F762</f>
        <v>7</v>
      </c>
      <c r="C770" s="257">
        <v>56610</v>
      </c>
      <c r="D770" s="500">
        <f>B770*C770</f>
        <v>396270</v>
      </c>
      <c r="E770" s="500"/>
      <c r="F770" s="285"/>
      <c r="G770" s="286"/>
      <c r="N770" t="e">
        <f t="shared" si="73"/>
        <v>#REF!</v>
      </c>
    </row>
    <row r="771" spans="1:14">
      <c r="B771" s="268"/>
      <c r="C771" s="81"/>
      <c r="D771" s="500">
        <f>B771*C771</f>
        <v>0</v>
      </c>
      <c r="E771" s="500"/>
      <c r="F771" s="285"/>
      <c r="G771" s="286"/>
      <c r="N771" t="e">
        <f t="shared" si="73"/>
        <v>#REF!</v>
      </c>
    </row>
    <row r="772" spans="1:14">
      <c r="B772" s="268"/>
      <c r="C772" s="289"/>
      <c r="D772" s="500">
        <f t="shared" ref="D772:D773" si="75">B772*C772</f>
        <v>0</v>
      </c>
      <c r="E772" s="500"/>
      <c r="F772" s="285"/>
      <c r="G772" s="286"/>
      <c r="N772" t="e">
        <f t="shared" si="73"/>
        <v>#REF!</v>
      </c>
    </row>
    <row r="773" spans="1:14">
      <c r="B773" s="268"/>
      <c r="C773" s="289"/>
      <c r="D773" s="500">
        <f t="shared" si="75"/>
        <v>0</v>
      </c>
      <c r="E773" s="500"/>
      <c r="F773" s="285"/>
      <c r="G773" s="286"/>
      <c r="N773" t="e">
        <f t="shared" si="73"/>
        <v>#REF!</v>
      </c>
    </row>
    <row r="774" spans="1:14">
      <c r="B774" s="501" t="s">
        <v>24</v>
      </c>
      <c r="C774" s="501"/>
      <c r="D774" s="501"/>
      <c r="E774" s="501"/>
      <c r="F774" s="276">
        <f>F765+F766-F767</f>
        <v>44</v>
      </c>
      <c r="G774" s="277">
        <f>G765+G766-G767</f>
        <v>2490840</v>
      </c>
      <c r="N774" t="e">
        <f t="shared" si="73"/>
        <v>#REF!</v>
      </c>
    </row>
    <row r="775" spans="1:14">
      <c r="N775" t="e">
        <f t="shared" si="73"/>
        <v>#REF!</v>
      </c>
    </row>
    <row r="776" spans="1:14">
      <c r="N776" t="e">
        <f t="shared" si="73"/>
        <v>#REF!</v>
      </c>
    </row>
    <row r="777" spans="1:14">
      <c r="B777" s="502" t="s">
        <v>0</v>
      </c>
      <c r="C777" s="502"/>
      <c r="D777" s="502"/>
      <c r="E777" s="502"/>
      <c r="F777" s="502"/>
      <c r="G777" s="502"/>
      <c r="N777" t="e">
        <f t="shared" si="73"/>
        <v>#REF!</v>
      </c>
    </row>
    <row r="778" spans="1:14">
      <c r="N778" t="e">
        <f t="shared" si="73"/>
        <v>#REF!</v>
      </c>
    </row>
    <row r="779" spans="1:14">
      <c r="A779" s="250">
        <v>5</v>
      </c>
      <c r="B779" s="252" t="s">
        <v>1</v>
      </c>
      <c r="C779" s="253" t="str">
        <f>'Rekap Master'!B30</f>
        <v xml:space="preserve">Kertas NCR Continuous 4 ply  </v>
      </c>
      <c r="G779" s="253"/>
      <c r="N779" t="s">
        <v>525</v>
      </c>
    </row>
    <row r="780" spans="1:14">
      <c r="B780" s="252" t="s">
        <v>3</v>
      </c>
      <c r="C780" s="253" t="s">
        <v>33</v>
      </c>
      <c r="G780" s="253"/>
      <c r="N780" t="str">
        <f t="shared" ref="N780:N823" si="76">N779</f>
        <v>Kertas</v>
      </c>
    </row>
    <row r="781" spans="1:14">
      <c r="G781" s="253"/>
      <c r="N781" t="str">
        <f t="shared" si="76"/>
        <v>Kertas</v>
      </c>
    </row>
    <row r="782" spans="1:14" ht="15" customHeight="1">
      <c r="B782" s="499" t="s">
        <v>5</v>
      </c>
      <c r="C782" s="487" t="s">
        <v>6</v>
      </c>
      <c r="D782" s="499" t="s">
        <v>7</v>
      </c>
      <c r="E782" s="499"/>
      <c r="F782" s="499"/>
      <c r="G782" s="492" t="s">
        <v>8</v>
      </c>
      <c r="N782" t="str">
        <f t="shared" si="76"/>
        <v>Kertas</v>
      </c>
    </row>
    <row r="783" spans="1:14">
      <c r="B783" s="499"/>
      <c r="C783" s="488"/>
      <c r="D783" s="254" t="s">
        <v>9</v>
      </c>
      <c r="E783" s="254" t="s">
        <v>10</v>
      </c>
      <c r="F783" s="254" t="s">
        <v>11</v>
      </c>
      <c r="G783" s="492"/>
      <c r="N783" t="str">
        <f t="shared" si="76"/>
        <v>Kertas</v>
      </c>
    </row>
    <row r="784" spans="1:14">
      <c r="B784" s="256">
        <v>46024</v>
      </c>
      <c r="C784" s="257"/>
      <c r="D784" s="258"/>
      <c r="E784" s="258"/>
      <c r="F784" s="258"/>
      <c r="G784" s="257">
        <f t="shared" ref="G784:G802" si="77">C784*D784</f>
        <v>0</v>
      </c>
      <c r="N784" t="str">
        <f t="shared" si="76"/>
        <v>Kertas</v>
      </c>
    </row>
    <row r="785" spans="2:14">
      <c r="B785" s="407"/>
      <c r="C785" s="257"/>
      <c r="D785" s="268"/>
      <c r="E785" s="258"/>
      <c r="F785" s="258"/>
      <c r="G785" s="257">
        <f t="shared" si="77"/>
        <v>0</v>
      </c>
      <c r="N785" t="str">
        <f t="shared" si="76"/>
        <v>Kertas</v>
      </c>
    </row>
    <row r="786" spans="2:14">
      <c r="B786" s="407"/>
      <c r="C786" s="257"/>
      <c r="D786" s="268"/>
      <c r="E786" s="258"/>
      <c r="F786" s="258"/>
      <c r="G786" s="257">
        <f t="shared" si="77"/>
        <v>0</v>
      </c>
      <c r="N786" t="str">
        <f t="shared" si="76"/>
        <v>Kertas</v>
      </c>
    </row>
    <row r="787" spans="2:14">
      <c r="B787" s="407"/>
      <c r="C787" s="257"/>
      <c r="D787" s="268"/>
      <c r="E787" s="258"/>
      <c r="F787" s="258"/>
      <c r="G787" s="257">
        <f t="shared" si="77"/>
        <v>0</v>
      </c>
      <c r="N787" t="str">
        <f t="shared" si="76"/>
        <v>Kertas</v>
      </c>
    </row>
    <row r="788" spans="2:14">
      <c r="B788" s="407"/>
      <c r="C788" s="257"/>
      <c r="D788" s="268"/>
      <c r="E788" s="258"/>
      <c r="F788" s="258"/>
      <c r="G788" s="257">
        <f t="shared" si="77"/>
        <v>0</v>
      </c>
      <c r="N788" t="str">
        <f t="shared" si="76"/>
        <v>Kertas</v>
      </c>
    </row>
    <row r="789" spans="2:14">
      <c r="B789" s="407"/>
      <c r="C789" s="257"/>
      <c r="D789" s="268"/>
      <c r="E789" s="258"/>
      <c r="F789" s="258"/>
      <c r="G789" s="257">
        <f t="shared" si="77"/>
        <v>0</v>
      </c>
      <c r="N789" t="str">
        <f t="shared" si="76"/>
        <v>Kertas</v>
      </c>
    </row>
    <row r="790" spans="2:14">
      <c r="B790" s="424"/>
      <c r="C790" s="421"/>
      <c r="D790" s="418"/>
      <c r="E790" s="422"/>
      <c r="F790" s="258"/>
      <c r="G790" s="257">
        <f t="shared" si="77"/>
        <v>0</v>
      </c>
      <c r="N790" t="str">
        <f t="shared" si="76"/>
        <v>Kertas</v>
      </c>
    </row>
    <row r="791" spans="2:14">
      <c r="B791" s="424"/>
      <c r="C791" s="421"/>
      <c r="D791" s="419"/>
      <c r="E791" s="418"/>
      <c r="F791" s="301"/>
      <c r="G791" s="289">
        <f t="shared" si="77"/>
        <v>0</v>
      </c>
      <c r="N791" t="str">
        <f t="shared" si="76"/>
        <v>Kertas</v>
      </c>
    </row>
    <row r="792" spans="2:14">
      <c r="B792" s="424"/>
      <c r="C792" s="423"/>
      <c r="D792" s="419"/>
      <c r="E792" s="418"/>
      <c r="F792" s="301"/>
      <c r="G792" s="289">
        <f>C792*D792</f>
        <v>0</v>
      </c>
      <c r="N792" t="str">
        <f t="shared" si="76"/>
        <v>Kertas</v>
      </c>
    </row>
    <row r="793" spans="2:14">
      <c r="B793" s="424"/>
      <c r="C793" s="421"/>
      <c r="D793" s="419"/>
      <c r="E793" s="418"/>
      <c r="F793" s="301"/>
      <c r="G793" s="289">
        <f t="shared" ref="G793:G800" si="78">C793*D793</f>
        <v>0</v>
      </c>
      <c r="N793" t="str">
        <f t="shared" si="76"/>
        <v>Kertas</v>
      </c>
    </row>
    <row r="794" spans="2:14">
      <c r="B794" s="453"/>
      <c r="C794" s="257"/>
      <c r="D794" s="268"/>
      <c r="E794" s="258"/>
      <c r="F794" s="301"/>
      <c r="G794" s="289">
        <f t="shared" si="78"/>
        <v>0</v>
      </c>
      <c r="N794" t="str">
        <f t="shared" si="76"/>
        <v>Kertas</v>
      </c>
    </row>
    <row r="795" spans="2:14">
      <c r="B795" s="424"/>
      <c r="C795" s="257"/>
      <c r="D795" s="264"/>
      <c r="E795" s="258"/>
      <c r="F795" s="301"/>
      <c r="G795" s="289">
        <f t="shared" si="78"/>
        <v>0</v>
      </c>
      <c r="K795">
        <v>4</v>
      </c>
      <c r="N795" t="str">
        <f t="shared" si="76"/>
        <v>Kertas</v>
      </c>
    </row>
    <row r="796" spans="2:14">
      <c r="B796" s="424"/>
      <c r="C796" s="257"/>
      <c r="D796" s="264"/>
      <c r="E796" s="258"/>
      <c r="F796" s="258"/>
      <c r="G796" s="289">
        <f t="shared" si="78"/>
        <v>0</v>
      </c>
      <c r="N796" t="str">
        <f t="shared" si="76"/>
        <v>Kertas</v>
      </c>
    </row>
    <row r="797" spans="2:14">
      <c r="B797" s="424"/>
      <c r="C797" s="257"/>
      <c r="D797" s="264"/>
      <c r="E797" s="264"/>
      <c r="F797" s="258"/>
      <c r="G797" s="289">
        <f t="shared" si="78"/>
        <v>0</v>
      </c>
      <c r="N797" t="str">
        <f t="shared" si="76"/>
        <v>Kertas</v>
      </c>
    </row>
    <row r="798" spans="2:14">
      <c r="B798" s="424"/>
      <c r="C798" s="257"/>
      <c r="D798" s="264"/>
      <c r="E798" s="264"/>
      <c r="F798" s="258"/>
      <c r="G798" s="289">
        <f t="shared" si="78"/>
        <v>0</v>
      </c>
      <c r="N798" t="str">
        <f t="shared" si="76"/>
        <v>Kertas</v>
      </c>
    </row>
    <row r="799" spans="2:14">
      <c r="B799" s="424"/>
      <c r="C799" s="257"/>
      <c r="D799" s="264"/>
      <c r="E799" s="264"/>
      <c r="F799" s="258"/>
      <c r="G799" s="289">
        <f t="shared" si="78"/>
        <v>0</v>
      </c>
      <c r="N799" t="str">
        <f t="shared" si="76"/>
        <v>Kertas</v>
      </c>
    </row>
    <row r="800" spans="2:14">
      <c r="B800" s="298"/>
      <c r="C800" s="81"/>
      <c r="D800" s="342"/>
      <c r="E800" s="342"/>
      <c r="F800" s="258"/>
      <c r="G800" s="289">
        <f t="shared" si="78"/>
        <v>0</v>
      </c>
      <c r="N800" t="str">
        <f t="shared" si="76"/>
        <v>Kertas</v>
      </c>
    </row>
    <row r="801" spans="2:14">
      <c r="B801" s="298"/>
      <c r="C801" s="81"/>
      <c r="D801" s="342"/>
      <c r="E801" s="342"/>
      <c r="F801" s="258"/>
      <c r="G801" s="289">
        <f t="shared" si="77"/>
        <v>0</v>
      </c>
      <c r="N801" t="str">
        <f t="shared" si="76"/>
        <v>Kertas</v>
      </c>
    </row>
    <row r="802" spans="2:14">
      <c r="B802" s="298"/>
      <c r="C802" s="81"/>
      <c r="D802" s="274"/>
      <c r="E802" s="274"/>
      <c r="F802" s="301"/>
      <c r="G802" s="289">
        <f t="shared" si="77"/>
        <v>0</v>
      </c>
      <c r="N802" t="str">
        <f t="shared" si="76"/>
        <v>Kertas</v>
      </c>
    </row>
    <row r="803" spans="2:14">
      <c r="B803" s="302"/>
      <c r="C803" s="343"/>
      <c r="D803" s="274"/>
      <c r="E803" s="274"/>
      <c r="F803" s="258"/>
      <c r="G803" s="289"/>
      <c r="H803" s="84">
        <v>0</v>
      </c>
      <c r="I803" s="89" t="s">
        <v>12</v>
      </c>
      <c r="N803" t="str">
        <f t="shared" si="76"/>
        <v>Kertas</v>
      </c>
    </row>
    <row r="804" spans="2:14">
      <c r="B804" s="302"/>
      <c r="C804" s="343"/>
      <c r="D804" s="274"/>
      <c r="E804" s="274"/>
      <c r="F804" s="258"/>
      <c r="G804" s="289"/>
      <c r="H804" s="85">
        <v>0</v>
      </c>
      <c r="I804" s="89" t="s">
        <v>13</v>
      </c>
      <c r="N804" t="str">
        <f t="shared" si="76"/>
        <v>Kertas</v>
      </c>
    </row>
    <row r="805" spans="2:14">
      <c r="B805" s="302"/>
      <c r="C805" s="343"/>
      <c r="D805" s="274"/>
      <c r="E805" s="274"/>
      <c r="F805" s="258"/>
      <c r="G805" s="289"/>
      <c r="H805" s="94">
        <v>0</v>
      </c>
      <c r="I805" s="89" t="s">
        <v>14</v>
      </c>
      <c r="N805" t="str">
        <f t="shared" si="76"/>
        <v>Kertas</v>
      </c>
    </row>
    <row r="806" spans="2:14">
      <c r="B806" s="302"/>
      <c r="C806" s="343"/>
      <c r="D806" s="274"/>
      <c r="E806" s="274"/>
      <c r="F806" s="258"/>
      <c r="G806" s="289"/>
      <c r="H806" s="87">
        <v>14</v>
      </c>
      <c r="I806" s="89" t="s">
        <v>15</v>
      </c>
      <c r="N806" t="str">
        <f t="shared" si="76"/>
        <v>Kertas</v>
      </c>
    </row>
    <row r="807" spans="2:14">
      <c r="B807" s="493" t="s">
        <v>16</v>
      </c>
      <c r="C807" s="494"/>
      <c r="D807" s="299">
        <f>SUM(D784:D806)</f>
        <v>0</v>
      </c>
      <c r="E807" s="276">
        <f>SUM(E785:E801)</f>
        <v>0</v>
      </c>
      <c r="F807" s="299">
        <f>D807-E807</f>
        <v>0</v>
      </c>
      <c r="G807" s="277">
        <f>SUM(G784:G806)</f>
        <v>0</v>
      </c>
      <c r="H807" s="91">
        <v>0</v>
      </c>
      <c r="I807" s="89" t="s">
        <v>30</v>
      </c>
      <c r="N807" t="str">
        <f t="shared" si="76"/>
        <v>Kertas</v>
      </c>
    </row>
    <row r="808" spans="2:14">
      <c r="N808" t="str">
        <f t="shared" si="76"/>
        <v>Kertas</v>
      </c>
    </row>
    <row r="809" spans="2:14">
      <c r="B809" s="493" t="s">
        <v>18</v>
      </c>
      <c r="C809" s="495"/>
      <c r="D809" s="495"/>
      <c r="E809" s="494"/>
      <c r="F809" s="276" t="s">
        <v>19</v>
      </c>
      <c r="G809" s="279" t="s">
        <v>20</v>
      </c>
      <c r="N809" t="str">
        <f t="shared" si="76"/>
        <v>Kertas</v>
      </c>
    </row>
    <row r="810" spans="2:14">
      <c r="B810" s="496" t="str">
        <f>B765</f>
        <v>Saldo Awal 1 April  2026</v>
      </c>
      <c r="C810" s="497"/>
      <c r="D810" s="497"/>
      <c r="E810" s="498"/>
      <c r="F810" s="276">
        <f>D784</f>
        <v>0</v>
      </c>
      <c r="G810" s="277">
        <f>G784</f>
        <v>0</v>
      </c>
      <c r="N810" t="str">
        <f t="shared" si="76"/>
        <v>Kertas</v>
      </c>
    </row>
    <row r="811" spans="2:14">
      <c r="B811" s="496" t="str">
        <f>B766</f>
        <v>Nilai Penerimaan Barang Persediaan Tahun 2026</v>
      </c>
      <c r="C811" s="497"/>
      <c r="D811" s="497"/>
      <c r="E811" s="498"/>
      <c r="F811" s="425">
        <f>D807-F807</f>
        <v>0</v>
      </c>
      <c r="G811" s="277">
        <f>G807-G810</f>
        <v>0</v>
      </c>
      <c r="N811" t="str">
        <f t="shared" si="76"/>
        <v>Kertas</v>
      </c>
    </row>
    <row r="812" spans="2:14">
      <c r="B812" s="496" t="str">
        <f>B767</f>
        <v>Saldo Ahir  30 April  2026</v>
      </c>
      <c r="C812" s="497"/>
      <c r="D812" s="497"/>
      <c r="E812" s="498"/>
      <c r="F812" s="280">
        <f>SUM(B815:B818)</f>
        <v>0</v>
      </c>
      <c r="G812" s="281">
        <f>SUM(D815:E818)</f>
        <v>0</v>
      </c>
      <c r="N812" t="str">
        <f t="shared" si="76"/>
        <v>Kertas</v>
      </c>
    </row>
    <row r="813" spans="2:14">
      <c r="B813" s="282" t="s">
        <v>465</v>
      </c>
      <c r="C813" s="283"/>
      <c r="D813" s="283"/>
      <c r="E813" s="284"/>
      <c r="F813" s="285"/>
      <c r="G813" s="286"/>
      <c r="N813" t="str">
        <f t="shared" si="76"/>
        <v>Kertas</v>
      </c>
    </row>
    <row r="814" spans="2:14" ht="30">
      <c r="B814" s="255" t="s">
        <v>22</v>
      </c>
      <c r="C814" s="254" t="s">
        <v>23</v>
      </c>
      <c r="D814" s="499" t="s">
        <v>20</v>
      </c>
      <c r="E814" s="499"/>
      <c r="F814" s="287"/>
      <c r="G814" s="288"/>
      <c r="N814" t="str">
        <f t="shared" si="76"/>
        <v>Kertas</v>
      </c>
    </row>
    <row r="815" spans="2:14">
      <c r="B815" s="268">
        <f>F807</f>
        <v>0</v>
      </c>
      <c r="C815" s="421">
        <v>78810</v>
      </c>
      <c r="D815" s="500">
        <f>B815*C815</f>
        <v>0</v>
      </c>
      <c r="E815" s="500"/>
      <c r="F815" s="285"/>
      <c r="G815" s="286"/>
      <c r="N815" t="str">
        <f t="shared" si="76"/>
        <v>Kertas</v>
      </c>
    </row>
    <row r="816" spans="2:14">
      <c r="B816" s="268"/>
      <c r="C816" s="289"/>
      <c r="D816" s="500">
        <f t="shared" ref="D816:D818" si="79">B816*C816</f>
        <v>0</v>
      </c>
      <c r="E816" s="500"/>
      <c r="F816" s="285"/>
      <c r="G816" s="286"/>
      <c r="N816" t="str">
        <f t="shared" si="76"/>
        <v>Kertas</v>
      </c>
    </row>
    <row r="817" spans="1:14">
      <c r="B817" s="268"/>
      <c r="C817" s="289"/>
      <c r="D817" s="500">
        <f t="shared" si="79"/>
        <v>0</v>
      </c>
      <c r="E817" s="500"/>
      <c r="F817" s="285"/>
      <c r="G817" s="286"/>
      <c r="N817" t="str">
        <f t="shared" si="76"/>
        <v>Kertas</v>
      </c>
    </row>
    <row r="818" spans="1:14">
      <c r="B818" s="268"/>
      <c r="C818" s="289"/>
      <c r="D818" s="500">
        <f t="shared" si="79"/>
        <v>0</v>
      </c>
      <c r="E818" s="500"/>
      <c r="F818" s="285"/>
      <c r="G818" s="286"/>
      <c r="N818" t="str">
        <f t="shared" si="76"/>
        <v>Kertas</v>
      </c>
    </row>
    <row r="819" spans="1:14">
      <c r="B819" s="501" t="s">
        <v>24</v>
      </c>
      <c r="C819" s="501"/>
      <c r="D819" s="501"/>
      <c r="E819" s="501"/>
      <c r="F819" s="276">
        <f>F810+F811-F812</f>
        <v>0</v>
      </c>
      <c r="G819" s="277">
        <f>G810+G811-G812</f>
        <v>0</v>
      </c>
      <c r="N819" t="str">
        <f t="shared" si="76"/>
        <v>Kertas</v>
      </c>
    </row>
    <row r="820" spans="1:14">
      <c r="N820" t="str">
        <f t="shared" si="76"/>
        <v>Kertas</v>
      </c>
    </row>
    <row r="821" spans="1:14">
      <c r="N821" t="str">
        <f t="shared" si="76"/>
        <v>Kertas</v>
      </c>
    </row>
    <row r="822" spans="1:14">
      <c r="B822" s="502" t="s">
        <v>0</v>
      </c>
      <c r="C822" s="502"/>
      <c r="D822" s="502"/>
      <c r="E822" s="502"/>
      <c r="F822" s="502"/>
      <c r="G822" s="502"/>
      <c r="N822" t="str">
        <f t="shared" si="76"/>
        <v>Kertas</v>
      </c>
    </row>
    <row r="823" spans="1:14">
      <c r="N823" t="str">
        <f t="shared" si="76"/>
        <v>Kertas</v>
      </c>
    </row>
    <row r="824" spans="1:14" hidden="1">
      <c r="A824" s="250">
        <v>16</v>
      </c>
      <c r="B824" s="252" t="s">
        <v>1</v>
      </c>
      <c r="C824" s="253" t="e">
        <f>#REF!</f>
        <v>#REF!</v>
      </c>
      <c r="G824" s="253"/>
      <c r="N824" t="s">
        <v>524</v>
      </c>
    </row>
    <row r="825" spans="1:14" hidden="1">
      <c r="B825" s="252" t="s">
        <v>3</v>
      </c>
      <c r="C825" s="253" t="s">
        <v>34</v>
      </c>
      <c r="G825" s="253"/>
      <c r="N825" t="str">
        <f t="shared" ref="N825:N864" si="80">N824</f>
        <v>ATK</v>
      </c>
    </row>
    <row r="826" spans="1:14" hidden="1">
      <c r="G826" s="253"/>
      <c r="N826" t="str">
        <f t="shared" si="80"/>
        <v>ATK</v>
      </c>
    </row>
    <row r="827" spans="1:14" ht="15" hidden="1" customHeight="1">
      <c r="B827" s="499" t="s">
        <v>5</v>
      </c>
      <c r="C827" s="487" t="s">
        <v>6</v>
      </c>
      <c r="D827" s="499" t="s">
        <v>7</v>
      </c>
      <c r="E827" s="499"/>
      <c r="F827" s="499"/>
      <c r="G827" s="492" t="s">
        <v>8</v>
      </c>
      <c r="N827" t="str">
        <f t="shared" si="80"/>
        <v>ATK</v>
      </c>
    </row>
    <row r="828" spans="1:14" hidden="1">
      <c r="B828" s="499"/>
      <c r="C828" s="488"/>
      <c r="D828" s="254" t="s">
        <v>9</v>
      </c>
      <c r="E828" s="254" t="s">
        <v>10</v>
      </c>
      <c r="F828" s="254" t="s">
        <v>11</v>
      </c>
      <c r="G828" s="492"/>
      <c r="N828" t="str">
        <f t="shared" si="80"/>
        <v>ATK</v>
      </c>
    </row>
    <row r="829" spans="1:14" hidden="1">
      <c r="B829" s="267">
        <v>46024</v>
      </c>
      <c r="C829" s="257">
        <v>5550</v>
      </c>
      <c r="D829" s="258">
        <v>11</v>
      </c>
      <c r="E829" s="258"/>
      <c r="F829" s="258"/>
      <c r="G829" s="257">
        <f>C829*D829</f>
        <v>61050</v>
      </c>
      <c r="N829" t="str">
        <f t="shared" si="80"/>
        <v>ATK</v>
      </c>
    </row>
    <row r="830" spans="1:14" hidden="1">
      <c r="B830" s="267"/>
      <c r="C830" s="257"/>
      <c r="D830" s="258"/>
      <c r="E830" s="258"/>
      <c r="F830" s="258"/>
      <c r="G830" s="257">
        <f>C830*D830</f>
        <v>0</v>
      </c>
      <c r="N830" t="str">
        <f t="shared" si="80"/>
        <v>ATK</v>
      </c>
    </row>
    <row r="831" spans="1:14" hidden="1">
      <c r="B831" s="267"/>
      <c r="C831" s="257"/>
      <c r="D831" s="268"/>
      <c r="E831" s="258"/>
      <c r="F831" s="258"/>
      <c r="G831" s="289">
        <f>C831*D831</f>
        <v>0</v>
      </c>
      <c r="N831" t="str">
        <f t="shared" si="80"/>
        <v>ATK</v>
      </c>
    </row>
    <row r="832" spans="1:14" hidden="1">
      <c r="B832" s="267"/>
      <c r="C832" s="257"/>
      <c r="D832" s="271"/>
      <c r="E832" s="258"/>
      <c r="F832" s="258"/>
      <c r="G832" s="289">
        <f>C832*D832</f>
        <v>0</v>
      </c>
      <c r="N832" t="str">
        <f t="shared" si="80"/>
        <v>ATK</v>
      </c>
    </row>
    <row r="833" spans="2:14" hidden="1">
      <c r="B833" s="267"/>
      <c r="C833" s="257"/>
      <c r="D833" s="268"/>
      <c r="E833" s="268"/>
      <c r="F833" s="258"/>
      <c r="G833" s="272">
        <f t="shared" ref="G833:G847" si="81">C833*D833</f>
        <v>0</v>
      </c>
      <c r="N833" t="str">
        <f t="shared" si="80"/>
        <v>ATK</v>
      </c>
    </row>
    <row r="834" spans="2:14" hidden="1">
      <c r="B834" s="428"/>
      <c r="C834" s="257"/>
      <c r="D834" s="268"/>
      <c r="E834" s="268"/>
      <c r="F834" s="258"/>
      <c r="G834" s="272">
        <f t="shared" si="81"/>
        <v>0</v>
      </c>
      <c r="N834" t="str">
        <f t="shared" si="80"/>
        <v>ATK</v>
      </c>
    </row>
    <row r="835" spans="2:14" hidden="1">
      <c r="B835" s="267"/>
      <c r="C835" s="257"/>
      <c r="D835" s="268"/>
      <c r="E835" s="268"/>
      <c r="F835" s="258"/>
      <c r="G835" s="272">
        <f t="shared" si="81"/>
        <v>0</v>
      </c>
      <c r="N835" t="str">
        <f t="shared" si="80"/>
        <v>ATK</v>
      </c>
    </row>
    <row r="836" spans="2:14" hidden="1">
      <c r="B836" s="267"/>
      <c r="C836" s="257"/>
      <c r="D836" s="268"/>
      <c r="E836" s="268"/>
      <c r="F836" s="258"/>
      <c r="G836" s="272">
        <f t="shared" si="81"/>
        <v>0</v>
      </c>
      <c r="N836" t="str">
        <f t="shared" si="80"/>
        <v>ATK</v>
      </c>
    </row>
    <row r="837" spans="2:14" hidden="1">
      <c r="B837" s="256"/>
      <c r="C837" s="96"/>
      <c r="D837" s="266"/>
      <c r="E837" s="268"/>
      <c r="F837" s="258"/>
      <c r="G837" s="272">
        <f t="shared" si="81"/>
        <v>0</v>
      </c>
      <c r="N837" t="str">
        <f t="shared" si="80"/>
        <v>ATK</v>
      </c>
    </row>
    <row r="838" spans="2:14" hidden="1">
      <c r="B838" s="256"/>
      <c r="C838" s="96"/>
      <c r="D838" s="266"/>
      <c r="E838" s="268"/>
      <c r="F838" s="258"/>
      <c r="G838" s="272">
        <f t="shared" si="81"/>
        <v>0</v>
      </c>
      <c r="N838" t="str">
        <f t="shared" si="80"/>
        <v>ATK</v>
      </c>
    </row>
    <row r="839" spans="2:14" hidden="1">
      <c r="B839" s="256"/>
      <c r="C839" s="96"/>
      <c r="D839" s="266"/>
      <c r="E839" s="268"/>
      <c r="F839" s="258"/>
      <c r="G839" s="272">
        <f t="shared" si="81"/>
        <v>0</v>
      </c>
      <c r="N839" t="str">
        <f t="shared" si="80"/>
        <v>ATK</v>
      </c>
    </row>
    <row r="840" spans="2:14" hidden="1">
      <c r="B840" s="256"/>
      <c r="C840" s="96"/>
      <c r="D840" s="266"/>
      <c r="E840" s="268"/>
      <c r="F840" s="258"/>
      <c r="G840" s="257">
        <f t="shared" si="81"/>
        <v>0</v>
      </c>
      <c r="N840" t="str">
        <f t="shared" si="80"/>
        <v>ATK</v>
      </c>
    </row>
    <row r="841" spans="2:14" hidden="1">
      <c r="B841" s="256"/>
      <c r="C841" s="96"/>
      <c r="D841" s="266"/>
      <c r="E841" s="268"/>
      <c r="F841" s="258"/>
      <c r="G841" s="289">
        <f t="shared" si="81"/>
        <v>0</v>
      </c>
      <c r="N841" t="str">
        <f t="shared" si="80"/>
        <v>ATK</v>
      </c>
    </row>
    <row r="842" spans="2:14" hidden="1">
      <c r="B842" s="256"/>
      <c r="C842" s="96"/>
      <c r="D842" s="266"/>
      <c r="E842" s="258"/>
      <c r="F842" s="268"/>
      <c r="G842" s="289">
        <f t="shared" si="81"/>
        <v>0</v>
      </c>
      <c r="N842" t="str">
        <f t="shared" si="80"/>
        <v>ATK</v>
      </c>
    </row>
    <row r="843" spans="2:14" hidden="1">
      <c r="B843" s="256"/>
      <c r="C843" s="96"/>
      <c r="D843" s="271"/>
      <c r="E843" s="258"/>
      <c r="F843" s="268"/>
      <c r="G843" s="344">
        <f t="shared" si="81"/>
        <v>0</v>
      </c>
      <c r="H843" s="84">
        <v>0</v>
      </c>
      <c r="I843" s="89" t="s">
        <v>12</v>
      </c>
      <c r="N843" t="str">
        <f t="shared" si="80"/>
        <v>ATK</v>
      </c>
    </row>
    <row r="844" spans="2:14" ht="15.75" hidden="1">
      <c r="B844" s="305"/>
      <c r="C844" s="81"/>
      <c r="D844" s="271"/>
      <c r="E844" s="258"/>
      <c r="F844" s="345"/>
      <c r="G844" s="289">
        <f t="shared" si="81"/>
        <v>0</v>
      </c>
      <c r="H844" s="85">
        <v>0</v>
      </c>
      <c r="I844" s="89" t="s">
        <v>13</v>
      </c>
      <c r="N844" t="str">
        <f t="shared" si="80"/>
        <v>ATK</v>
      </c>
    </row>
    <row r="845" spans="2:14" hidden="1">
      <c r="B845" s="302"/>
      <c r="C845" s="343"/>
      <c r="D845" s="274"/>
      <c r="E845" s="274"/>
      <c r="F845" s="268"/>
      <c r="G845" s="289">
        <f t="shared" si="81"/>
        <v>0</v>
      </c>
      <c r="H845" s="94"/>
      <c r="I845" s="89" t="s">
        <v>14</v>
      </c>
      <c r="N845" t="str">
        <f t="shared" si="80"/>
        <v>ATK</v>
      </c>
    </row>
    <row r="846" spans="2:14" hidden="1">
      <c r="B846" s="302"/>
      <c r="C846" s="343"/>
      <c r="D846" s="274"/>
      <c r="E846" s="274"/>
      <c r="F846" s="268"/>
      <c r="G846" s="289">
        <f t="shared" si="81"/>
        <v>0</v>
      </c>
      <c r="H846" s="87"/>
      <c r="I846" s="89" t="s">
        <v>15</v>
      </c>
      <c r="N846" t="str">
        <f t="shared" si="80"/>
        <v>ATK</v>
      </c>
    </row>
    <row r="847" spans="2:14" hidden="1">
      <c r="B847" s="302"/>
      <c r="C847" s="343"/>
      <c r="D847" s="274"/>
      <c r="E847" s="274"/>
      <c r="F847" s="268"/>
      <c r="G847" s="289">
        <f t="shared" si="81"/>
        <v>0</v>
      </c>
      <c r="N847" t="str">
        <f t="shared" si="80"/>
        <v>ATK</v>
      </c>
    </row>
    <row r="848" spans="2:14" hidden="1">
      <c r="B848" s="493" t="s">
        <v>16</v>
      </c>
      <c r="C848" s="494"/>
      <c r="D848" s="276">
        <f>SUM(D829:D847)</f>
        <v>11</v>
      </c>
      <c r="E848" s="276">
        <f>SUM(E829:E847)</f>
        <v>0</v>
      </c>
      <c r="F848" s="276">
        <f>D848-E848</f>
        <v>11</v>
      </c>
      <c r="G848" s="277">
        <f>SUM(G829:G847)</f>
        <v>61050</v>
      </c>
      <c r="N848" t="str">
        <f t="shared" si="80"/>
        <v>ATK</v>
      </c>
    </row>
    <row r="849" spans="2:14" hidden="1">
      <c r="N849" t="str">
        <f t="shared" si="80"/>
        <v>ATK</v>
      </c>
    </row>
    <row r="850" spans="2:14" hidden="1">
      <c r="B850" s="493" t="s">
        <v>18</v>
      </c>
      <c r="C850" s="495"/>
      <c r="D850" s="495"/>
      <c r="E850" s="494"/>
      <c r="F850" s="276" t="s">
        <v>19</v>
      </c>
      <c r="G850" s="279" t="s">
        <v>20</v>
      </c>
      <c r="N850" t="str">
        <f t="shared" si="80"/>
        <v>ATK</v>
      </c>
    </row>
    <row r="851" spans="2:14" hidden="1">
      <c r="B851" s="496" t="str">
        <f>B810</f>
        <v>Saldo Awal 1 April  2026</v>
      </c>
      <c r="C851" s="497"/>
      <c r="D851" s="497"/>
      <c r="E851" s="498"/>
      <c r="F851" s="276">
        <f>D829</f>
        <v>11</v>
      </c>
      <c r="G851" s="277">
        <f>G829</f>
        <v>61050</v>
      </c>
      <c r="N851" t="str">
        <f t="shared" si="80"/>
        <v>ATK</v>
      </c>
    </row>
    <row r="852" spans="2:14" hidden="1">
      <c r="B852" s="496" t="str">
        <f>B811</f>
        <v>Nilai Penerimaan Barang Persediaan Tahun 2026</v>
      </c>
      <c r="C852" s="497"/>
      <c r="D852" s="497"/>
      <c r="E852" s="498"/>
      <c r="F852" s="276">
        <f>D848-F851</f>
        <v>0</v>
      </c>
      <c r="G852" s="277">
        <f>G848-G851</f>
        <v>0</v>
      </c>
      <c r="N852" t="str">
        <f t="shared" si="80"/>
        <v>ATK</v>
      </c>
    </row>
    <row r="853" spans="2:14" hidden="1">
      <c r="B853" s="496" t="str">
        <f>B812</f>
        <v>Saldo Ahir  30 April  2026</v>
      </c>
      <c r="C853" s="497"/>
      <c r="D853" s="497"/>
      <c r="E853" s="498"/>
      <c r="F853" s="280">
        <f>SUM(B856:B859)</f>
        <v>11</v>
      </c>
      <c r="G853" s="281">
        <f>SUM(D856:E859)</f>
        <v>61050</v>
      </c>
      <c r="N853" t="str">
        <f t="shared" si="80"/>
        <v>ATK</v>
      </c>
    </row>
    <row r="854" spans="2:14" hidden="1">
      <c r="B854" s="282" t="s">
        <v>465</v>
      </c>
      <c r="C854" s="283"/>
      <c r="D854" s="283"/>
      <c r="E854" s="284"/>
      <c r="F854" s="285"/>
      <c r="G854" s="286"/>
      <c r="N854" t="str">
        <f t="shared" si="80"/>
        <v>ATK</v>
      </c>
    </row>
    <row r="855" spans="2:14" ht="30" hidden="1">
      <c r="B855" s="255" t="s">
        <v>22</v>
      </c>
      <c r="C855" s="254" t="s">
        <v>23</v>
      </c>
      <c r="D855" s="499" t="s">
        <v>20</v>
      </c>
      <c r="E855" s="499"/>
      <c r="F855" s="287"/>
      <c r="G855" s="288"/>
      <c r="N855" t="str">
        <f t="shared" si="80"/>
        <v>ATK</v>
      </c>
    </row>
    <row r="856" spans="2:14" hidden="1">
      <c r="B856" s="268">
        <f>F848</f>
        <v>11</v>
      </c>
      <c r="C856" s="257">
        <v>5550</v>
      </c>
      <c r="D856" s="500">
        <f>B856*C856</f>
        <v>61050</v>
      </c>
      <c r="E856" s="500"/>
      <c r="F856" s="285"/>
      <c r="G856" s="286"/>
      <c r="N856" t="str">
        <f t="shared" si="80"/>
        <v>ATK</v>
      </c>
    </row>
    <row r="857" spans="2:14" hidden="1">
      <c r="B857" s="268"/>
      <c r="C857" s="257"/>
      <c r="D857" s="500">
        <f t="shared" ref="D857:D859" si="82">B857*C857</f>
        <v>0</v>
      </c>
      <c r="E857" s="500"/>
      <c r="F857" s="285"/>
      <c r="G857" s="286"/>
      <c r="N857" t="str">
        <f t="shared" si="80"/>
        <v>ATK</v>
      </c>
    </row>
    <row r="858" spans="2:14" hidden="1">
      <c r="B858" s="268"/>
      <c r="C858" s="289"/>
      <c r="D858" s="500">
        <f t="shared" si="82"/>
        <v>0</v>
      </c>
      <c r="E858" s="500"/>
      <c r="F858" s="285"/>
      <c r="G858" s="286"/>
      <c r="N858" t="str">
        <f t="shared" si="80"/>
        <v>ATK</v>
      </c>
    </row>
    <row r="859" spans="2:14" hidden="1">
      <c r="B859" s="268"/>
      <c r="C859" s="289"/>
      <c r="D859" s="500">
        <f t="shared" si="82"/>
        <v>0</v>
      </c>
      <c r="E859" s="500"/>
      <c r="F859" s="285"/>
      <c r="G859" s="286"/>
      <c r="N859" t="str">
        <f t="shared" si="80"/>
        <v>ATK</v>
      </c>
    </row>
    <row r="860" spans="2:14" hidden="1">
      <c r="B860" s="501" t="s">
        <v>24</v>
      </c>
      <c r="C860" s="501"/>
      <c r="D860" s="501"/>
      <c r="E860" s="501"/>
      <c r="F860" s="276">
        <f>F851+F852-F853</f>
        <v>0</v>
      </c>
      <c r="G860" s="277">
        <f>G851+G852-G853</f>
        <v>0</v>
      </c>
      <c r="N860" t="str">
        <f t="shared" si="80"/>
        <v>ATK</v>
      </c>
    </row>
    <row r="861" spans="2:14" hidden="1">
      <c r="N861" t="str">
        <f t="shared" si="80"/>
        <v>ATK</v>
      </c>
    </row>
    <row r="862" spans="2:14" hidden="1">
      <c r="N862" t="str">
        <f t="shared" si="80"/>
        <v>ATK</v>
      </c>
    </row>
    <row r="863" spans="2:14" hidden="1">
      <c r="B863" s="502" t="s">
        <v>0</v>
      </c>
      <c r="C863" s="502"/>
      <c r="D863" s="502"/>
      <c r="E863" s="502"/>
      <c r="F863" s="502"/>
      <c r="G863" s="502"/>
      <c r="N863" t="str">
        <f t="shared" si="80"/>
        <v>ATK</v>
      </c>
    </row>
    <row r="864" spans="2:14" hidden="1">
      <c r="N864" t="str">
        <f t="shared" si="80"/>
        <v>ATK</v>
      </c>
    </row>
    <row r="865" spans="1:14" hidden="1">
      <c r="A865" s="250">
        <v>17</v>
      </c>
      <c r="B865" s="252" t="s">
        <v>1</v>
      </c>
      <c r="C865" s="253" t="str">
        <f>'Rekap Master'!B32</f>
        <v>Odner Bagus</v>
      </c>
      <c r="G865" s="253"/>
      <c r="N865" t="s">
        <v>524</v>
      </c>
    </row>
    <row r="866" spans="1:14" hidden="1">
      <c r="B866" s="252" t="s">
        <v>3</v>
      </c>
      <c r="C866" s="253" t="s">
        <v>31</v>
      </c>
      <c r="G866" s="253"/>
      <c r="N866" t="str">
        <f t="shared" ref="N866:N901" si="83">N865</f>
        <v>ATK</v>
      </c>
    </row>
    <row r="867" spans="1:14" hidden="1">
      <c r="G867" s="253"/>
      <c r="N867" t="str">
        <f t="shared" si="83"/>
        <v>ATK</v>
      </c>
    </row>
    <row r="868" spans="1:14" ht="15" hidden="1" customHeight="1">
      <c r="B868" s="499" t="s">
        <v>5</v>
      </c>
      <c r="C868" s="487" t="s">
        <v>6</v>
      </c>
      <c r="D868" s="499" t="s">
        <v>7</v>
      </c>
      <c r="E868" s="499"/>
      <c r="F868" s="499"/>
      <c r="G868" s="492" t="s">
        <v>8</v>
      </c>
      <c r="N868" t="str">
        <f t="shared" si="83"/>
        <v>ATK</v>
      </c>
    </row>
    <row r="869" spans="1:14" hidden="1">
      <c r="B869" s="499"/>
      <c r="C869" s="488"/>
      <c r="D869" s="254" t="s">
        <v>9</v>
      </c>
      <c r="E869" s="254" t="s">
        <v>10</v>
      </c>
      <c r="F869" s="254" t="s">
        <v>11</v>
      </c>
      <c r="G869" s="492"/>
      <c r="N869" t="str">
        <f t="shared" si="83"/>
        <v>ATK</v>
      </c>
    </row>
    <row r="870" spans="1:14" hidden="1">
      <c r="B870" s="267">
        <v>46024</v>
      </c>
      <c r="C870" s="257">
        <v>35000</v>
      </c>
      <c r="D870" s="258">
        <v>11</v>
      </c>
      <c r="E870" s="258"/>
      <c r="F870" s="258">
        <f>D870-E870</f>
        <v>11</v>
      </c>
      <c r="G870" s="257">
        <f>C870*D870</f>
        <v>385000</v>
      </c>
      <c r="N870" t="str">
        <f t="shared" si="83"/>
        <v>ATK</v>
      </c>
    </row>
    <row r="871" spans="1:14" hidden="1">
      <c r="B871" s="407"/>
      <c r="C871" s="257"/>
      <c r="D871" s="258"/>
      <c r="E871" s="268"/>
      <c r="F871" s="258"/>
      <c r="G871" s="257">
        <f t="shared" ref="G871:G875" si="84">C871*D871</f>
        <v>0</v>
      </c>
      <c r="N871" t="str">
        <f t="shared" si="83"/>
        <v>ATK</v>
      </c>
    </row>
    <row r="872" spans="1:14" hidden="1">
      <c r="B872" s="407"/>
      <c r="C872" s="257"/>
      <c r="D872" s="258"/>
      <c r="E872" s="268"/>
      <c r="F872" s="258"/>
      <c r="G872" s="257">
        <f t="shared" si="84"/>
        <v>0</v>
      </c>
      <c r="N872" t="str">
        <f t="shared" si="83"/>
        <v>ATK</v>
      </c>
    </row>
    <row r="873" spans="1:14" hidden="1">
      <c r="B873" s="407"/>
      <c r="C873" s="257"/>
      <c r="D873" s="258"/>
      <c r="E873" s="268"/>
      <c r="F873" s="258"/>
      <c r="G873" s="257">
        <f t="shared" si="84"/>
        <v>0</v>
      </c>
      <c r="N873" t="str">
        <f t="shared" si="83"/>
        <v>ATK</v>
      </c>
    </row>
    <row r="874" spans="1:14" hidden="1">
      <c r="B874" s="256"/>
      <c r="C874" s="22"/>
      <c r="D874" s="266"/>
      <c r="E874" s="258"/>
      <c r="F874" s="258"/>
      <c r="G874" s="257">
        <f t="shared" si="84"/>
        <v>0</v>
      </c>
      <c r="N874" t="str">
        <f t="shared" si="83"/>
        <v>ATK</v>
      </c>
    </row>
    <row r="875" spans="1:14" hidden="1">
      <c r="B875" s="256"/>
      <c r="C875" s="22"/>
      <c r="D875" s="266"/>
      <c r="E875" s="258"/>
      <c r="F875" s="258"/>
      <c r="G875" s="257">
        <f t="shared" si="84"/>
        <v>0</v>
      </c>
      <c r="N875" t="str">
        <f t="shared" si="83"/>
        <v>ATK</v>
      </c>
    </row>
    <row r="876" spans="1:14" hidden="1">
      <c r="B876" s="256"/>
      <c r="C876" s="96"/>
      <c r="D876" s="266"/>
      <c r="E876" s="314"/>
      <c r="F876" s="347"/>
      <c r="G876" s="316"/>
      <c r="N876" t="str">
        <f t="shared" si="83"/>
        <v>ATK</v>
      </c>
    </row>
    <row r="877" spans="1:14" hidden="1">
      <c r="B877" s="256"/>
      <c r="C877" s="96"/>
      <c r="D877" s="266"/>
      <c r="E877" s="314"/>
      <c r="F877" s="347"/>
      <c r="G877" s="316"/>
      <c r="N877" t="str">
        <f t="shared" si="83"/>
        <v>ATK</v>
      </c>
    </row>
    <row r="878" spans="1:14" hidden="1">
      <c r="B878" s="315"/>
      <c r="C878" s="96"/>
      <c r="D878" s="266"/>
      <c r="E878" s="314"/>
      <c r="F878" s="347"/>
      <c r="G878" s="316"/>
      <c r="N878" t="str">
        <f t="shared" si="83"/>
        <v>ATK</v>
      </c>
    </row>
    <row r="879" spans="1:14" hidden="1">
      <c r="B879" s="315"/>
      <c r="C879" s="96"/>
      <c r="D879" s="266"/>
      <c r="E879" s="314"/>
      <c r="F879" s="347"/>
      <c r="G879" s="316"/>
      <c r="N879" t="str">
        <f t="shared" si="83"/>
        <v>ATK</v>
      </c>
    </row>
    <row r="880" spans="1:14" hidden="1">
      <c r="B880" s="315"/>
      <c r="C880" s="96"/>
      <c r="D880" s="266"/>
      <c r="E880" s="273"/>
      <c r="F880" s="347"/>
      <c r="G880" s="316"/>
      <c r="N880" t="str">
        <f t="shared" si="83"/>
        <v>ATK</v>
      </c>
    </row>
    <row r="881" spans="2:14" hidden="1">
      <c r="B881" s="315"/>
      <c r="C881" s="96"/>
      <c r="D881" s="266"/>
      <c r="E881" s="273"/>
      <c r="F881" s="347"/>
      <c r="G881" s="316">
        <v>0</v>
      </c>
      <c r="N881" t="str">
        <f t="shared" si="83"/>
        <v>ATK</v>
      </c>
    </row>
    <row r="882" spans="2:14" hidden="1">
      <c r="B882" s="315"/>
      <c r="C882" s="96"/>
      <c r="D882" s="266"/>
      <c r="E882" s="273"/>
      <c r="F882" s="347"/>
      <c r="G882" s="316">
        <v>0</v>
      </c>
      <c r="N882" t="str">
        <f t="shared" si="83"/>
        <v>ATK</v>
      </c>
    </row>
    <row r="883" spans="2:14" hidden="1">
      <c r="B883" s="315"/>
      <c r="C883" s="81"/>
      <c r="D883" s="303"/>
      <c r="E883" s="303"/>
      <c r="F883" s="268"/>
      <c r="G883" s="289">
        <f t="shared" ref="G883:G884" si="85">C883*D883</f>
        <v>0</v>
      </c>
      <c r="N883" t="str">
        <f t="shared" si="83"/>
        <v>ATK</v>
      </c>
    </row>
    <row r="884" spans="2:14" hidden="1">
      <c r="B884" s="302"/>
      <c r="C884" s="81"/>
      <c r="D884" s="303"/>
      <c r="E884" s="303"/>
      <c r="F884" s="268"/>
      <c r="G884" s="289">
        <f t="shared" si="85"/>
        <v>0</v>
      </c>
      <c r="N884" t="str">
        <f t="shared" si="83"/>
        <v>ATK</v>
      </c>
    </row>
    <row r="885" spans="2:14" hidden="1">
      <c r="B885" s="493" t="s">
        <v>16</v>
      </c>
      <c r="C885" s="494"/>
      <c r="D885" s="276">
        <f>SUM(D870:D884)</f>
        <v>11</v>
      </c>
      <c r="E885" s="276">
        <f>SUM(E871:E884)</f>
        <v>0</v>
      </c>
      <c r="F885" s="276">
        <f>D885-E885</f>
        <v>11</v>
      </c>
      <c r="G885" s="277">
        <f>SUM(G870:G884)</f>
        <v>385000</v>
      </c>
      <c r="N885" t="str">
        <f t="shared" si="83"/>
        <v>ATK</v>
      </c>
    </row>
    <row r="886" spans="2:14" hidden="1">
      <c r="N886" t="str">
        <f t="shared" si="83"/>
        <v>ATK</v>
      </c>
    </row>
    <row r="887" spans="2:14" hidden="1">
      <c r="B887" s="493" t="s">
        <v>18</v>
      </c>
      <c r="C887" s="495"/>
      <c r="D887" s="495"/>
      <c r="E887" s="494"/>
      <c r="F887" s="276" t="s">
        <v>19</v>
      </c>
      <c r="G887" s="279" t="s">
        <v>20</v>
      </c>
      <c r="N887" t="str">
        <f t="shared" si="83"/>
        <v>ATK</v>
      </c>
    </row>
    <row r="888" spans="2:14" hidden="1">
      <c r="B888" s="496" t="str">
        <f>B851</f>
        <v>Saldo Awal 1 April  2026</v>
      </c>
      <c r="C888" s="497"/>
      <c r="D888" s="497"/>
      <c r="E888" s="498"/>
      <c r="F888" s="276">
        <f>D870</f>
        <v>11</v>
      </c>
      <c r="G888" s="277">
        <f>G870</f>
        <v>385000</v>
      </c>
      <c r="N888" t="str">
        <f t="shared" si="83"/>
        <v>ATK</v>
      </c>
    </row>
    <row r="889" spans="2:14" hidden="1">
      <c r="B889" s="496" t="str">
        <f>B852</f>
        <v>Nilai Penerimaan Barang Persediaan Tahun 2026</v>
      </c>
      <c r="C889" s="497"/>
      <c r="D889" s="497"/>
      <c r="E889" s="498"/>
      <c r="F889" s="276">
        <f>D885-F888</f>
        <v>0</v>
      </c>
      <c r="G889" s="277">
        <f>G885-G888</f>
        <v>0</v>
      </c>
      <c r="N889" t="str">
        <f t="shared" si="83"/>
        <v>ATK</v>
      </c>
    </row>
    <row r="890" spans="2:14" hidden="1">
      <c r="B890" s="496" t="str">
        <f>B812</f>
        <v>Saldo Ahir  30 April  2026</v>
      </c>
      <c r="C890" s="497"/>
      <c r="D890" s="497"/>
      <c r="E890" s="498"/>
      <c r="F890" s="280">
        <f>SUM(B893:B896)</f>
        <v>11</v>
      </c>
      <c r="G890" s="281">
        <f>SUM(D893:E896)</f>
        <v>385000</v>
      </c>
      <c r="N890" t="str">
        <f t="shared" si="83"/>
        <v>ATK</v>
      </c>
    </row>
    <row r="891" spans="2:14" hidden="1">
      <c r="B891" s="282" t="s">
        <v>465</v>
      </c>
      <c r="C891" s="283"/>
      <c r="D891" s="283"/>
      <c r="E891" s="284"/>
      <c r="F891" s="285"/>
      <c r="G891" s="286"/>
      <c r="N891" t="str">
        <f t="shared" si="83"/>
        <v>ATK</v>
      </c>
    </row>
    <row r="892" spans="2:14" ht="30" hidden="1">
      <c r="B892" s="255" t="s">
        <v>22</v>
      </c>
      <c r="C892" s="254" t="s">
        <v>23</v>
      </c>
      <c r="D892" s="499" t="s">
        <v>20</v>
      </c>
      <c r="E892" s="499"/>
      <c r="F892" s="287"/>
      <c r="G892" s="288"/>
      <c r="N892" t="str">
        <f t="shared" si="83"/>
        <v>ATK</v>
      </c>
    </row>
    <row r="893" spans="2:14" hidden="1">
      <c r="B893" s="268">
        <f>F885</f>
        <v>11</v>
      </c>
      <c r="C893" s="257">
        <v>35000</v>
      </c>
      <c r="D893" s="500">
        <f>B893*C893</f>
        <v>385000</v>
      </c>
      <c r="E893" s="500"/>
      <c r="F893" s="285"/>
      <c r="G893" s="286"/>
      <c r="N893" t="str">
        <f t="shared" si="83"/>
        <v>ATK</v>
      </c>
    </row>
    <row r="894" spans="2:14" hidden="1">
      <c r="B894" s="268"/>
      <c r="C894" s="289"/>
      <c r="D894" s="500">
        <f t="shared" ref="D894:D896" si="86">B894*C894</f>
        <v>0</v>
      </c>
      <c r="E894" s="500"/>
      <c r="F894" s="285"/>
      <c r="G894" s="286"/>
      <c r="N894" t="str">
        <f t="shared" si="83"/>
        <v>ATK</v>
      </c>
    </row>
    <row r="895" spans="2:14" hidden="1">
      <c r="B895" s="268"/>
      <c r="C895" s="289"/>
      <c r="D895" s="500">
        <f t="shared" si="86"/>
        <v>0</v>
      </c>
      <c r="E895" s="500"/>
      <c r="F895" s="285"/>
      <c r="G895" s="286"/>
      <c r="N895" t="str">
        <f t="shared" si="83"/>
        <v>ATK</v>
      </c>
    </row>
    <row r="896" spans="2:14" hidden="1">
      <c r="B896" s="268"/>
      <c r="C896" s="289"/>
      <c r="D896" s="500">
        <f t="shared" si="86"/>
        <v>0</v>
      </c>
      <c r="E896" s="500"/>
      <c r="F896" s="285"/>
      <c r="G896" s="286"/>
      <c r="N896" t="str">
        <f t="shared" si="83"/>
        <v>ATK</v>
      </c>
    </row>
    <row r="897" spans="1:14" hidden="1">
      <c r="B897" s="501" t="s">
        <v>24</v>
      </c>
      <c r="C897" s="501"/>
      <c r="D897" s="501"/>
      <c r="E897" s="501"/>
      <c r="F897" s="276">
        <f>F888+F889-F890</f>
        <v>0</v>
      </c>
      <c r="G897" s="277">
        <f>G888+G889-G890</f>
        <v>0</v>
      </c>
      <c r="N897" t="str">
        <f t="shared" si="83"/>
        <v>ATK</v>
      </c>
    </row>
    <row r="898" spans="1:14" hidden="1">
      <c r="N898" t="str">
        <f t="shared" si="83"/>
        <v>ATK</v>
      </c>
    </row>
    <row r="899" spans="1:14" hidden="1">
      <c r="N899" t="str">
        <f t="shared" si="83"/>
        <v>ATK</v>
      </c>
    </row>
    <row r="900" spans="1:14" hidden="1">
      <c r="B900" s="502" t="s">
        <v>0</v>
      </c>
      <c r="C900" s="502"/>
      <c r="D900" s="502"/>
      <c r="E900" s="502"/>
      <c r="F900" s="502"/>
      <c r="G900" s="502"/>
      <c r="N900" t="str">
        <f t="shared" si="83"/>
        <v>ATK</v>
      </c>
    </row>
    <row r="901" spans="1:14" hidden="1">
      <c r="N901" t="str">
        <f t="shared" si="83"/>
        <v>ATK</v>
      </c>
    </row>
    <row r="902" spans="1:14" hidden="1">
      <c r="A902" s="250">
        <v>18</v>
      </c>
      <c r="B902" s="252" t="s">
        <v>1</v>
      </c>
      <c r="C902" s="253" t="str">
        <f>'Rekap Master'!B33</f>
        <v>Penanda File Post-it</v>
      </c>
      <c r="G902" s="253"/>
      <c r="N902" t="s">
        <v>524</v>
      </c>
    </row>
    <row r="903" spans="1:14" hidden="1">
      <c r="B903" s="252" t="s">
        <v>3</v>
      </c>
      <c r="C903" s="253" t="s">
        <v>28</v>
      </c>
      <c r="G903" s="253"/>
      <c r="N903" t="str">
        <f t="shared" ref="N903:N951" si="87">N902</f>
        <v>ATK</v>
      </c>
    </row>
    <row r="904" spans="1:14" hidden="1">
      <c r="G904" s="253"/>
      <c r="N904" t="str">
        <f t="shared" si="87"/>
        <v>ATK</v>
      </c>
    </row>
    <row r="905" spans="1:14" ht="15" hidden="1" customHeight="1">
      <c r="B905" s="499" t="s">
        <v>5</v>
      </c>
      <c r="C905" s="487" t="s">
        <v>6</v>
      </c>
      <c r="D905" s="499" t="s">
        <v>7</v>
      </c>
      <c r="E905" s="499"/>
      <c r="F905" s="499"/>
      <c r="G905" s="492" t="s">
        <v>8</v>
      </c>
      <c r="N905" t="str">
        <f t="shared" si="87"/>
        <v>ATK</v>
      </c>
    </row>
    <row r="906" spans="1:14" hidden="1">
      <c r="B906" s="499"/>
      <c r="C906" s="488"/>
      <c r="D906" s="254" t="s">
        <v>9</v>
      </c>
      <c r="E906" s="254" t="s">
        <v>10</v>
      </c>
      <c r="F906" s="254" t="s">
        <v>11</v>
      </c>
      <c r="G906" s="492"/>
      <c r="N906" t="str">
        <f t="shared" si="87"/>
        <v>ATK</v>
      </c>
    </row>
    <row r="907" spans="1:14" hidden="1">
      <c r="B907" s="348">
        <v>46024</v>
      </c>
      <c r="C907" s="293">
        <v>7770</v>
      </c>
      <c r="D907" s="258">
        <v>4</v>
      </c>
      <c r="E907" s="258"/>
      <c r="F907" s="258">
        <f>D907-E907</f>
        <v>4</v>
      </c>
      <c r="G907" s="257">
        <f>C907*D907</f>
        <v>31080</v>
      </c>
      <c r="N907" t="str">
        <f t="shared" si="87"/>
        <v>ATK</v>
      </c>
    </row>
    <row r="908" spans="1:14" hidden="1">
      <c r="B908" s="267"/>
      <c r="C908" s="435"/>
      <c r="D908" s="258"/>
      <c r="E908" s="258"/>
      <c r="F908" s="258"/>
      <c r="G908" s="257"/>
      <c r="N908" t="str">
        <f t="shared" si="87"/>
        <v>ATK</v>
      </c>
    </row>
    <row r="909" spans="1:14" hidden="1">
      <c r="B909" s="267"/>
      <c r="C909" s="435"/>
      <c r="D909" s="258"/>
      <c r="E909" s="258"/>
      <c r="F909" s="258"/>
      <c r="G909" s="257"/>
      <c r="N909" t="str">
        <f t="shared" si="87"/>
        <v>ATK</v>
      </c>
    </row>
    <row r="910" spans="1:14" hidden="1">
      <c r="B910" s="267"/>
      <c r="C910" s="293"/>
      <c r="D910" s="258"/>
      <c r="E910" s="258"/>
      <c r="F910" s="258"/>
      <c r="G910" s="257">
        <f>C910*D910</f>
        <v>0</v>
      </c>
      <c r="N910" t="str">
        <f t="shared" si="87"/>
        <v>ATK</v>
      </c>
    </row>
    <row r="911" spans="1:14" hidden="1">
      <c r="B911" s="407"/>
      <c r="C911" s="293"/>
      <c r="D911" s="258"/>
      <c r="E911" s="258"/>
      <c r="F911" s="258"/>
      <c r="G911" s="257">
        <f>C911*D911</f>
        <v>0</v>
      </c>
      <c r="N911" t="str">
        <f t="shared" si="87"/>
        <v>ATK</v>
      </c>
    </row>
    <row r="912" spans="1:14" hidden="1">
      <c r="B912" s="267"/>
      <c r="C912" s="293"/>
      <c r="D912" s="268"/>
      <c r="E912" s="258"/>
      <c r="F912" s="258"/>
      <c r="G912" s="257">
        <f t="shared" ref="G912:G914" si="88">C912*D912</f>
        <v>0</v>
      </c>
      <c r="N912" t="str">
        <f t="shared" si="87"/>
        <v>ATK</v>
      </c>
    </row>
    <row r="913" spans="2:14" hidden="1">
      <c r="B913" s="267"/>
      <c r="C913" s="293"/>
      <c r="D913" s="268"/>
      <c r="E913" s="258"/>
      <c r="F913" s="258"/>
      <c r="G913" s="257">
        <f t="shared" si="88"/>
        <v>0</v>
      </c>
      <c r="N913" t="str">
        <f t="shared" si="87"/>
        <v>ATK</v>
      </c>
    </row>
    <row r="914" spans="2:14" hidden="1">
      <c r="B914" s="267"/>
      <c r="C914" s="293"/>
      <c r="D914" s="258"/>
      <c r="E914" s="258"/>
      <c r="F914" s="258"/>
      <c r="G914" s="257">
        <f t="shared" si="88"/>
        <v>0</v>
      </c>
      <c r="N914" t="str">
        <f t="shared" si="87"/>
        <v>ATK</v>
      </c>
    </row>
    <row r="915" spans="2:14" hidden="1">
      <c r="B915" s="267"/>
      <c r="C915" s="293"/>
      <c r="D915" s="258"/>
      <c r="E915" s="258"/>
      <c r="F915" s="258"/>
      <c r="G915" s="257">
        <f>C915*D915</f>
        <v>0</v>
      </c>
      <c r="N915" t="str">
        <f t="shared" si="87"/>
        <v>ATK</v>
      </c>
    </row>
    <row r="916" spans="2:14" hidden="1">
      <c r="B916" s="267"/>
      <c r="C916" s="293"/>
      <c r="D916" s="258"/>
      <c r="E916" s="258"/>
      <c r="F916" s="258"/>
      <c r="G916" s="257">
        <f>C916*D916</f>
        <v>0</v>
      </c>
      <c r="N916" t="str">
        <f t="shared" si="87"/>
        <v>ATK</v>
      </c>
    </row>
    <row r="917" spans="2:14" hidden="1">
      <c r="B917" s="267"/>
      <c r="C917" s="257"/>
      <c r="D917" s="258"/>
      <c r="E917" s="258"/>
      <c r="F917" s="258"/>
      <c r="G917" s="257">
        <f>C917*D917</f>
        <v>0</v>
      </c>
      <c r="N917" t="str">
        <f t="shared" si="87"/>
        <v>ATK</v>
      </c>
    </row>
    <row r="918" spans="2:14" hidden="1">
      <c r="B918" s="267"/>
      <c r="C918" s="257"/>
      <c r="D918" s="258"/>
      <c r="E918" s="258"/>
      <c r="F918" s="258"/>
      <c r="G918" s="257">
        <f>C918*D918</f>
        <v>0</v>
      </c>
      <c r="N918" t="str">
        <f t="shared" si="87"/>
        <v>ATK</v>
      </c>
    </row>
    <row r="919" spans="2:14" hidden="1">
      <c r="B919" s="434"/>
      <c r="C919" s="257"/>
      <c r="D919" s="258"/>
      <c r="E919" s="258"/>
      <c r="F919" s="258"/>
      <c r="G919" s="349">
        <f t="shared" ref="G919" si="89">C919*D919</f>
        <v>0</v>
      </c>
      <c r="N919" t="str">
        <f t="shared" si="87"/>
        <v>ATK</v>
      </c>
    </row>
    <row r="920" spans="2:14" hidden="1">
      <c r="B920" s="434"/>
      <c r="C920" s="257"/>
      <c r="D920" s="258"/>
      <c r="E920" s="258"/>
      <c r="F920" s="258"/>
      <c r="G920" s="349"/>
      <c r="N920" t="str">
        <f t="shared" si="87"/>
        <v>ATK</v>
      </c>
    </row>
    <row r="921" spans="2:14" hidden="1">
      <c r="B921" s="434"/>
      <c r="C921" s="257"/>
      <c r="D921" s="258"/>
      <c r="E921" s="258"/>
      <c r="F921" s="258"/>
      <c r="G921" s="349"/>
      <c r="N921" t="str">
        <f t="shared" si="87"/>
        <v>ATK</v>
      </c>
    </row>
    <row r="922" spans="2:14" hidden="1">
      <c r="B922" s="434"/>
      <c r="C922" s="257"/>
      <c r="D922" s="258"/>
      <c r="E922" s="258"/>
      <c r="F922" s="258"/>
      <c r="G922" s="349"/>
      <c r="N922" t="str">
        <f t="shared" si="87"/>
        <v>ATK</v>
      </c>
    </row>
    <row r="923" spans="2:14" hidden="1">
      <c r="B923" s="297"/>
      <c r="C923" s="257"/>
      <c r="D923" s="258"/>
      <c r="E923" s="261"/>
      <c r="F923" s="258"/>
      <c r="G923" s="262">
        <f>D923*C923</f>
        <v>0</v>
      </c>
      <c r="N923" t="str">
        <f t="shared" si="87"/>
        <v>ATK</v>
      </c>
    </row>
    <row r="924" spans="2:14" hidden="1">
      <c r="B924" s="297"/>
      <c r="C924" s="257"/>
      <c r="D924" s="350"/>
      <c r="E924" s="261"/>
      <c r="F924" s="258"/>
      <c r="G924" s="262">
        <f>D924*C924</f>
        <v>0</v>
      </c>
      <c r="N924" t="str">
        <f t="shared" si="87"/>
        <v>ATK</v>
      </c>
    </row>
    <row r="925" spans="2:14" hidden="1">
      <c r="B925" s="297"/>
      <c r="C925" s="257"/>
      <c r="D925" s="350"/>
      <c r="E925" s="261"/>
      <c r="F925" s="258"/>
      <c r="G925" s="262">
        <f>D925*C925</f>
        <v>0</v>
      </c>
      <c r="N925" t="str">
        <f t="shared" si="87"/>
        <v>ATK</v>
      </c>
    </row>
    <row r="926" spans="2:14" hidden="1">
      <c r="B926" s="297"/>
      <c r="C926" s="257"/>
      <c r="D926" s="350"/>
      <c r="E926" s="261"/>
      <c r="F926" s="258"/>
      <c r="G926" s="262">
        <f>D926*C926</f>
        <v>0</v>
      </c>
      <c r="N926" t="str">
        <f t="shared" si="87"/>
        <v>ATK</v>
      </c>
    </row>
    <row r="927" spans="2:14" hidden="1">
      <c r="B927" s="297"/>
      <c r="C927" s="257"/>
      <c r="D927" s="350"/>
      <c r="E927" s="261"/>
      <c r="F927" s="258"/>
      <c r="G927" s="262">
        <f>D927*C927</f>
        <v>0</v>
      </c>
      <c r="N927" t="str">
        <f t="shared" si="87"/>
        <v>ATK</v>
      </c>
    </row>
    <row r="928" spans="2:14" hidden="1">
      <c r="B928" s="297"/>
      <c r="C928" s="351"/>
      <c r="D928" s="352"/>
      <c r="E928" s="261"/>
      <c r="F928" s="258"/>
      <c r="G928" s="262"/>
      <c r="N928" t="str">
        <f t="shared" si="87"/>
        <v>ATK</v>
      </c>
    </row>
    <row r="929" spans="2:14" hidden="1">
      <c r="B929" s="330"/>
      <c r="C929" s="263"/>
      <c r="D929" s="350"/>
      <c r="E929" s="261"/>
      <c r="F929" s="261"/>
      <c r="G929" s="262"/>
      <c r="N929" t="str">
        <f t="shared" si="87"/>
        <v>ATK</v>
      </c>
    </row>
    <row r="930" spans="2:14" hidden="1">
      <c r="B930" s="330"/>
      <c r="C930" s="263"/>
      <c r="D930" s="353"/>
      <c r="E930" s="261"/>
      <c r="F930" s="261"/>
      <c r="G930" s="262"/>
      <c r="N930" t="str">
        <f t="shared" si="87"/>
        <v>ATK</v>
      </c>
    </row>
    <row r="931" spans="2:14" hidden="1">
      <c r="B931" s="330"/>
      <c r="C931" s="354"/>
      <c r="D931" s="355"/>
      <c r="E931" s="356"/>
      <c r="F931" s="357"/>
      <c r="G931" s="265"/>
      <c r="N931" t="str">
        <f t="shared" si="87"/>
        <v>ATK</v>
      </c>
    </row>
    <row r="932" spans="2:14" hidden="1">
      <c r="B932" s="330"/>
      <c r="C932" s="260"/>
      <c r="D932" s="352"/>
      <c r="E932" s="261"/>
      <c r="F932" s="261"/>
      <c r="G932" s="262">
        <f>D932*C932</f>
        <v>0</v>
      </c>
      <c r="H932" s="206" t="s">
        <v>325</v>
      </c>
      <c r="N932" t="str">
        <f t="shared" si="87"/>
        <v>ATK</v>
      </c>
    </row>
    <row r="933" spans="2:14" hidden="1">
      <c r="B933" s="330"/>
      <c r="C933" s="354"/>
      <c r="D933" s="355"/>
      <c r="E933" s="356"/>
      <c r="F933" s="357"/>
      <c r="G933" s="349">
        <f t="shared" ref="G933:G934" si="90">C933*D933</f>
        <v>0</v>
      </c>
      <c r="H933" s="207" t="s">
        <v>326</v>
      </c>
      <c r="N933" t="str">
        <f t="shared" si="87"/>
        <v>ATK</v>
      </c>
    </row>
    <row r="934" spans="2:14" ht="18.75" hidden="1">
      <c r="B934" s="256"/>
      <c r="C934" s="257"/>
      <c r="D934" s="271"/>
      <c r="E934" s="258"/>
      <c r="F934" s="358"/>
      <c r="G934" s="257">
        <f t="shared" si="90"/>
        <v>0</v>
      </c>
      <c r="I934" s="97"/>
      <c r="N934" t="str">
        <f t="shared" si="87"/>
        <v>ATK</v>
      </c>
    </row>
    <row r="935" spans="2:14" hidden="1">
      <c r="B935" s="493" t="s">
        <v>16</v>
      </c>
      <c r="C935" s="494"/>
      <c r="D935" s="276">
        <f>SUM(D907:D934)</f>
        <v>4</v>
      </c>
      <c r="E935" s="359">
        <f>SUM(E907:E934)</f>
        <v>0</v>
      </c>
      <c r="F935" s="276">
        <f t="shared" ref="F935" si="91">D935-E935</f>
        <v>4</v>
      </c>
      <c r="G935" s="277">
        <f>SUM(G907:G930)</f>
        <v>31080</v>
      </c>
      <c r="N935" t="str">
        <f t="shared" si="87"/>
        <v>ATK</v>
      </c>
    </row>
    <row r="936" spans="2:14" hidden="1">
      <c r="N936" t="str">
        <f t="shared" si="87"/>
        <v>ATK</v>
      </c>
    </row>
    <row r="937" spans="2:14" hidden="1">
      <c r="B937" s="493" t="s">
        <v>18</v>
      </c>
      <c r="C937" s="495"/>
      <c r="D937" s="495"/>
      <c r="E937" s="494"/>
      <c r="F937" s="276" t="s">
        <v>19</v>
      </c>
      <c r="G937" s="279" t="s">
        <v>20</v>
      </c>
      <c r="N937" t="str">
        <f t="shared" si="87"/>
        <v>ATK</v>
      </c>
    </row>
    <row r="938" spans="2:14" hidden="1">
      <c r="B938" s="496" t="str">
        <f>B888</f>
        <v>Saldo Awal 1 April  2026</v>
      </c>
      <c r="C938" s="497"/>
      <c r="D938" s="497"/>
      <c r="E938" s="498"/>
      <c r="F938" s="276">
        <f>D907</f>
        <v>4</v>
      </c>
      <c r="G938" s="277">
        <f>G907</f>
        <v>31080</v>
      </c>
      <c r="N938" t="str">
        <f t="shared" si="87"/>
        <v>ATK</v>
      </c>
    </row>
    <row r="939" spans="2:14" hidden="1">
      <c r="B939" s="496" t="str">
        <f>B889</f>
        <v>Nilai Penerimaan Barang Persediaan Tahun 2026</v>
      </c>
      <c r="C939" s="497"/>
      <c r="D939" s="497"/>
      <c r="E939" s="498"/>
      <c r="F939" s="276">
        <f>D935-F938</f>
        <v>0</v>
      </c>
      <c r="G939" s="277">
        <f>G935-G938</f>
        <v>0</v>
      </c>
      <c r="N939" t="str">
        <f t="shared" si="87"/>
        <v>ATK</v>
      </c>
    </row>
    <row r="940" spans="2:14" hidden="1">
      <c r="B940" s="496" t="str">
        <f>B890</f>
        <v>Saldo Ahir  30 April  2026</v>
      </c>
      <c r="C940" s="497"/>
      <c r="D940" s="497"/>
      <c r="E940" s="498"/>
      <c r="F940" s="280">
        <f>SUM(B943:B946)</f>
        <v>4</v>
      </c>
      <c r="G940" s="281">
        <f>SUM(D943:E946)</f>
        <v>31080</v>
      </c>
      <c r="N940" t="str">
        <f t="shared" si="87"/>
        <v>ATK</v>
      </c>
    </row>
    <row r="941" spans="2:14" hidden="1">
      <c r="B941" s="282" t="s">
        <v>465</v>
      </c>
      <c r="C941" s="283"/>
      <c r="D941" s="283"/>
      <c r="E941" s="284"/>
      <c r="F941" s="285"/>
      <c r="G941" s="286"/>
      <c r="N941" t="str">
        <f t="shared" si="87"/>
        <v>ATK</v>
      </c>
    </row>
    <row r="942" spans="2:14" ht="30" hidden="1">
      <c r="B942" s="255" t="s">
        <v>22</v>
      </c>
      <c r="C942" s="254" t="s">
        <v>23</v>
      </c>
      <c r="D942" s="499" t="s">
        <v>20</v>
      </c>
      <c r="E942" s="499"/>
      <c r="F942" s="287"/>
      <c r="G942" s="288"/>
      <c r="N942" t="str">
        <f t="shared" si="87"/>
        <v>ATK</v>
      </c>
    </row>
    <row r="943" spans="2:14" hidden="1">
      <c r="B943" s="268">
        <f>F935</f>
        <v>4</v>
      </c>
      <c r="C943" s="293">
        <v>7770</v>
      </c>
      <c r="D943" s="500">
        <f>B943*C943</f>
        <v>31080</v>
      </c>
      <c r="E943" s="500"/>
      <c r="F943" s="285"/>
      <c r="G943" s="286"/>
      <c r="N943" t="str">
        <f t="shared" si="87"/>
        <v>ATK</v>
      </c>
    </row>
    <row r="944" spans="2:14" hidden="1">
      <c r="B944" s="268"/>
      <c r="C944" s="257"/>
      <c r="D944" s="500"/>
      <c r="E944" s="500"/>
      <c r="F944" s="285"/>
      <c r="G944" s="286"/>
      <c r="N944" t="str">
        <f t="shared" si="87"/>
        <v>ATK</v>
      </c>
    </row>
    <row r="945" spans="2:14" hidden="1">
      <c r="B945" s="268"/>
      <c r="C945" s="289"/>
      <c r="D945" s="500">
        <f t="shared" ref="D945:D946" si="92">B945*C945</f>
        <v>0</v>
      </c>
      <c r="E945" s="500"/>
      <c r="F945" s="285"/>
      <c r="G945" s="286"/>
      <c r="N945" t="str">
        <f t="shared" si="87"/>
        <v>ATK</v>
      </c>
    </row>
    <row r="946" spans="2:14" hidden="1">
      <c r="B946" s="268"/>
      <c r="C946" s="289"/>
      <c r="D946" s="500">
        <f t="shared" si="92"/>
        <v>0</v>
      </c>
      <c r="E946" s="500"/>
      <c r="F946" s="285"/>
      <c r="G946" s="286"/>
      <c r="N946" t="str">
        <f t="shared" si="87"/>
        <v>ATK</v>
      </c>
    </row>
    <row r="947" spans="2:14" hidden="1">
      <c r="B947" s="501" t="s">
        <v>24</v>
      </c>
      <c r="C947" s="501"/>
      <c r="D947" s="501"/>
      <c r="E947" s="501"/>
      <c r="F947" s="276">
        <f>F938+F939-F940</f>
        <v>0</v>
      </c>
      <c r="G947" s="277">
        <f>G938+G939-G940</f>
        <v>0</v>
      </c>
      <c r="N947" t="str">
        <f t="shared" si="87"/>
        <v>ATK</v>
      </c>
    </row>
    <row r="948" spans="2:14" hidden="1">
      <c r="N948" t="str">
        <f t="shared" si="87"/>
        <v>ATK</v>
      </c>
    </row>
    <row r="949" spans="2:14" hidden="1">
      <c r="N949" t="str">
        <f t="shared" si="87"/>
        <v>ATK</v>
      </c>
    </row>
    <row r="950" spans="2:14" hidden="1">
      <c r="B950" s="502" t="s">
        <v>0</v>
      </c>
      <c r="C950" s="502"/>
      <c r="D950" s="502"/>
      <c r="E950" s="502"/>
      <c r="F950" s="502"/>
      <c r="G950" s="502"/>
      <c r="N950" t="str">
        <f t="shared" si="87"/>
        <v>ATK</v>
      </c>
    </row>
    <row r="951" spans="2:14" hidden="1">
      <c r="N951" t="str">
        <f t="shared" si="87"/>
        <v>ATK</v>
      </c>
    </row>
    <row r="952" spans="2:14" hidden="1">
      <c r="B952" s="252" t="s">
        <v>1</v>
      </c>
      <c r="C952" s="253" t="e">
        <f>#REF!</f>
        <v>#REF!</v>
      </c>
      <c r="G952" s="253"/>
      <c r="N952" t="s">
        <v>526</v>
      </c>
    </row>
    <row r="953" spans="2:14" hidden="1">
      <c r="B953" s="252" t="s">
        <v>3</v>
      </c>
      <c r="C953" s="253" t="s">
        <v>27</v>
      </c>
      <c r="G953" s="253"/>
      <c r="N953" t="str">
        <f t="shared" ref="N953:N988" si="93">N952</f>
        <v>Komputer</v>
      </c>
    </row>
    <row r="954" spans="2:14" hidden="1">
      <c r="G954" s="253"/>
      <c r="N954" t="str">
        <f t="shared" si="93"/>
        <v>Komputer</v>
      </c>
    </row>
    <row r="955" spans="2:14" ht="15" hidden="1" customHeight="1">
      <c r="B955" s="499" t="s">
        <v>5</v>
      </c>
      <c r="C955" s="487" t="s">
        <v>6</v>
      </c>
      <c r="D955" s="499" t="s">
        <v>7</v>
      </c>
      <c r="E955" s="499"/>
      <c r="F955" s="499"/>
      <c r="G955" s="492" t="s">
        <v>8</v>
      </c>
      <c r="N955" t="str">
        <f t="shared" si="93"/>
        <v>Komputer</v>
      </c>
    </row>
    <row r="956" spans="2:14" hidden="1">
      <c r="B956" s="499"/>
      <c r="C956" s="488"/>
      <c r="D956" s="254" t="s">
        <v>9</v>
      </c>
      <c r="E956" s="254" t="s">
        <v>10</v>
      </c>
      <c r="F956" s="254" t="s">
        <v>11</v>
      </c>
      <c r="G956" s="492"/>
      <c r="N956" t="str">
        <f t="shared" si="93"/>
        <v>Komputer</v>
      </c>
    </row>
    <row r="957" spans="2:14" hidden="1">
      <c r="B957" s="348">
        <v>46024</v>
      </c>
      <c r="C957" s="257"/>
      <c r="D957" s="258"/>
      <c r="E957" s="258"/>
      <c r="F957" s="258">
        <f>D957-E957</f>
        <v>0</v>
      </c>
      <c r="G957" s="257">
        <f>C957*D957</f>
        <v>0</v>
      </c>
      <c r="N957" t="str">
        <f t="shared" si="93"/>
        <v>Komputer</v>
      </c>
    </row>
    <row r="958" spans="2:14" hidden="1">
      <c r="B958" s="297"/>
      <c r="C958" s="257"/>
      <c r="D958" s="258"/>
      <c r="E958" s="258"/>
      <c r="F958" s="272">
        <f>F957+D958-E958</f>
        <v>0</v>
      </c>
      <c r="G958" s="360">
        <f>C958*D958</f>
        <v>0</v>
      </c>
      <c r="N958" t="str">
        <f t="shared" si="93"/>
        <v>Komputer</v>
      </c>
    </row>
    <row r="959" spans="2:14" hidden="1">
      <c r="B959" s="297"/>
      <c r="C959" s="257"/>
      <c r="D959" s="258"/>
      <c r="E959" s="258"/>
      <c r="F959" s="272"/>
      <c r="G959" s="360">
        <f t="shared" ref="G959:G964" si="94">C959*D959</f>
        <v>0</v>
      </c>
      <c r="N959" t="str">
        <f t="shared" si="93"/>
        <v>Komputer</v>
      </c>
    </row>
    <row r="960" spans="2:14" hidden="1">
      <c r="B960" s="297"/>
      <c r="C960" s="257"/>
      <c r="D960" s="258"/>
      <c r="E960" s="273"/>
      <c r="F960" s="272">
        <f>F958+D960-E960</f>
        <v>0</v>
      </c>
      <c r="G960" s="360">
        <f t="shared" si="94"/>
        <v>0</v>
      </c>
      <c r="N960" t="str">
        <f t="shared" si="93"/>
        <v>Komputer</v>
      </c>
    </row>
    <row r="961" spans="2:14" hidden="1">
      <c r="B961" s="297"/>
      <c r="C961" s="257"/>
      <c r="D961" s="258"/>
      <c r="E961" s="273"/>
      <c r="F961" s="272">
        <f t="shared" ref="F961:F971" si="95">F960+D961-E961</f>
        <v>0</v>
      </c>
      <c r="G961" s="360">
        <f t="shared" si="94"/>
        <v>0</v>
      </c>
      <c r="N961" t="str">
        <f t="shared" si="93"/>
        <v>Komputer</v>
      </c>
    </row>
    <row r="962" spans="2:14" hidden="1">
      <c r="B962" s="297"/>
      <c r="C962" s="257"/>
      <c r="D962" s="258"/>
      <c r="E962" s="271"/>
      <c r="F962" s="272">
        <f t="shared" si="95"/>
        <v>0</v>
      </c>
      <c r="G962" s="360">
        <f t="shared" si="94"/>
        <v>0</v>
      </c>
      <c r="N962" t="str">
        <f t="shared" si="93"/>
        <v>Komputer</v>
      </c>
    </row>
    <row r="963" spans="2:14" hidden="1">
      <c r="B963" s="302"/>
      <c r="C963" s="343"/>
      <c r="D963" s="271"/>
      <c r="E963" s="271"/>
      <c r="F963" s="272">
        <f t="shared" si="95"/>
        <v>0</v>
      </c>
      <c r="G963" s="360">
        <f t="shared" si="94"/>
        <v>0</v>
      </c>
      <c r="N963" t="str">
        <f t="shared" si="93"/>
        <v>Komputer</v>
      </c>
    </row>
    <row r="964" spans="2:14" hidden="1">
      <c r="B964" s="302"/>
      <c r="C964" s="361"/>
      <c r="D964" s="274"/>
      <c r="E964" s="274"/>
      <c r="F964" s="272">
        <f t="shared" si="95"/>
        <v>0</v>
      </c>
      <c r="G964" s="360">
        <f t="shared" si="94"/>
        <v>0</v>
      </c>
      <c r="N964" t="str">
        <f t="shared" si="93"/>
        <v>Komputer</v>
      </c>
    </row>
    <row r="965" spans="2:14" hidden="1">
      <c r="B965" s="302"/>
      <c r="C965" s="361"/>
      <c r="D965" s="274"/>
      <c r="E965" s="274"/>
      <c r="F965" s="272">
        <f t="shared" si="95"/>
        <v>0</v>
      </c>
      <c r="G965" s="253"/>
      <c r="N965" t="str">
        <f t="shared" si="93"/>
        <v>Komputer</v>
      </c>
    </row>
    <row r="966" spans="2:14" hidden="1">
      <c r="B966" s="298"/>
      <c r="C966" s="362"/>
      <c r="D966" s="363"/>
      <c r="E966" s="274"/>
      <c r="F966" s="272">
        <f t="shared" si="95"/>
        <v>0</v>
      </c>
      <c r="G966" s="253"/>
      <c r="N966" t="str">
        <f t="shared" si="93"/>
        <v>Komputer</v>
      </c>
    </row>
    <row r="967" spans="2:14" hidden="1">
      <c r="B967" s="298"/>
      <c r="C967" s="362"/>
      <c r="D967" s="274"/>
      <c r="E967" s="274"/>
      <c r="F967" s="272">
        <f t="shared" si="95"/>
        <v>0</v>
      </c>
      <c r="G967" s="253"/>
      <c r="N967" t="str">
        <f t="shared" si="93"/>
        <v>Komputer</v>
      </c>
    </row>
    <row r="968" spans="2:14" hidden="1">
      <c r="B968" s="298"/>
      <c r="C968" s="362"/>
      <c r="D968" s="274"/>
      <c r="E968" s="274"/>
      <c r="F968" s="272">
        <f t="shared" si="95"/>
        <v>0</v>
      </c>
      <c r="G968" s="253"/>
      <c r="N968" t="str">
        <f t="shared" si="93"/>
        <v>Komputer</v>
      </c>
    </row>
    <row r="969" spans="2:14" hidden="1">
      <c r="B969" s="298"/>
      <c r="C969" s="362"/>
      <c r="D969" s="274"/>
      <c r="E969" s="274"/>
      <c r="F969" s="272">
        <f t="shared" si="95"/>
        <v>0</v>
      </c>
      <c r="G969" s="253"/>
      <c r="N969" t="str">
        <f t="shared" si="93"/>
        <v>Komputer</v>
      </c>
    </row>
    <row r="970" spans="2:14" hidden="1">
      <c r="B970" s="298"/>
      <c r="C970" s="362"/>
      <c r="D970" s="274"/>
      <c r="E970" s="274"/>
      <c r="F970" s="272">
        <f t="shared" si="95"/>
        <v>0</v>
      </c>
      <c r="G970" s="253"/>
      <c r="N970" t="str">
        <f t="shared" si="93"/>
        <v>Komputer</v>
      </c>
    </row>
    <row r="971" spans="2:14" hidden="1">
      <c r="B971" s="275"/>
      <c r="C971" s="362"/>
      <c r="D971" s="274"/>
      <c r="E971" s="274"/>
      <c r="F971" s="272">
        <f t="shared" si="95"/>
        <v>0</v>
      </c>
      <c r="G971" s="253"/>
      <c r="N971" t="str">
        <f t="shared" si="93"/>
        <v>Komputer</v>
      </c>
    </row>
    <row r="972" spans="2:14" hidden="1">
      <c r="B972" s="493" t="s">
        <v>16</v>
      </c>
      <c r="C972" s="494"/>
      <c r="D972" s="276">
        <f>SUM(D957:D971)</f>
        <v>0</v>
      </c>
      <c r="E972" s="276">
        <f>SUM(E958:E971)</f>
        <v>0</v>
      </c>
      <c r="F972" s="276">
        <f>D972-E972</f>
        <v>0</v>
      </c>
      <c r="G972" s="277">
        <f>SUM(G957:G971)</f>
        <v>0</v>
      </c>
      <c r="N972" t="str">
        <f t="shared" si="93"/>
        <v>Komputer</v>
      </c>
    </row>
    <row r="973" spans="2:14" hidden="1">
      <c r="N973" t="str">
        <f t="shared" si="93"/>
        <v>Komputer</v>
      </c>
    </row>
    <row r="974" spans="2:14" hidden="1">
      <c r="B974" s="493" t="s">
        <v>18</v>
      </c>
      <c r="C974" s="495"/>
      <c r="D974" s="495"/>
      <c r="E974" s="494"/>
      <c r="F974" s="276" t="s">
        <v>19</v>
      </c>
      <c r="G974" s="279" t="s">
        <v>20</v>
      </c>
      <c r="N974" t="str">
        <f t="shared" si="93"/>
        <v>Komputer</v>
      </c>
    </row>
    <row r="975" spans="2:14" hidden="1">
      <c r="B975" s="496" t="str">
        <f>B938</f>
        <v>Saldo Awal 1 April  2026</v>
      </c>
      <c r="C975" s="497"/>
      <c r="D975" s="497"/>
      <c r="E975" s="498"/>
      <c r="F975" s="333"/>
      <c r="G975" s="277"/>
      <c r="N975" t="str">
        <f t="shared" si="93"/>
        <v>Komputer</v>
      </c>
    </row>
    <row r="976" spans="2:14" hidden="1">
      <c r="B976" s="496" t="str">
        <f>B939</f>
        <v>Nilai Penerimaan Barang Persediaan Tahun 2026</v>
      </c>
      <c r="C976" s="497"/>
      <c r="D976" s="497"/>
      <c r="E976" s="498"/>
      <c r="F976" s="333">
        <f>D972-F975</f>
        <v>0</v>
      </c>
      <c r="G976" s="277">
        <f>G972-G975</f>
        <v>0</v>
      </c>
      <c r="N976" t="str">
        <f t="shared" si="93"/>
        <v>Komputer</v>
      </c>
    </row>
    <row r="977" spans="1:14" hidden="1">
      <c r="B977" s="496" t="str">
        <f>B940</f>
        <v>Saldo Ahir  30 April  2026</v>
      </c>
      <c r="C977" s="497"/>
      <c r="D977" s="497"/>
      <c r="E977" s="498"/>
      <c r="F977" s="280">
        <f>SUM(B980:B983)</f>
        <v>0</v>
      </c>
      <c r="G977" s="281">
        <f>SUM(D980:E983)</f>
        <v>0</v>
      </c>
      <c r="N977" t="str">
        <f t="shared" si="93"/>
        <v>Komputer</v>
      </c>
    </row>
    <row r="978" spans="1:14" hidden="1">
      <c r="B978" s="282" t="s">
        <v>465</v>
      </c>
      <c r="C978" s="283"/>
      <c r="D978" s="283"/>
      <c r="E978" s="284"/>
      <c r="F978" s="285"/>
      <c r="G978" s="286"/>
      <c r="N978" t="str">
        <f t="shared" si="93"/>
        <v>Komputer</v>
      </c>
    </row>
    <row r="979" spans="1:14" ht="30" hidden="1">
      <c r="B979" s="255" t="s">
        <v>22</v>
      </c>
      <c r="C979" s="254" t="s">
        <v>23</v>
      </c>
      <c r="D979" s="499" t="s">
        <v>20</v>
      </c>
      <c r="E979" s="499"/>
      <c r="F979" s="287"/>
      <c r="G979" s="288"/>
      <c r="N979" t="str">
        <f t="shared" si="93"/>
        <v>Komputer</v>
      </c>
    </row>
    <row r="980" spans="1:14" hidden="1">
      <c r="B980" s="268"/>
      <c r="C980" s="289"/>
      <c r="D980" s="500">
        <f>B980*C980</f>
        <v>0</v>
      </c>
      <c r="E980" s="500"/>
      <c r="F980" s="285"/>
      <c r="G980" s="286"/>
      <c r="N980" t="str">
        <f t="shared" si="93"/>
        <v>Komputer</v>
      </c>
    </row>
    <row r="981" spans="1:14" hidden="1">
      <c r="B981" s="268"/>
      <c r="C981" s="289"/>
      <c r="D981" s="500">
        <f t="shared" ref="D981:D983" si="96">B981*C981</f>
        <v>0</v>
      </c>
      <c r="E981" s="500"/>
      <c r="F981" s="285"/>
      <c r="G981" s="286"/>
      <c r="N981" t="str">
        <f t="shared" si="93"/>
        <v>Komputer</v>
      </c>
    </row>
    <row r="982" spans="1:14" hidden="1">
      <c r="B982" s="268"/>
      <c r="C982" s="289"/>
      <c r="D982" s="500">
        <f t="shared" si="96"/>
        <v>0</v>
      </c>
      <c r="E982" s="500"/>
      <c r="F982" s="285"/>
      <c r="G982" s="286"/>
      <c r="N982" t="str">
        <f t="shared" si="93"/>
        <v>Komputer</v>
      </c>
    </row>
    <row r="983" spans="1:14" hidden="1">
      <c r="B983" s="268"/>
      <c r="C983" s="289"/>
      <c r="D983" s="500">
        <f t="shared" si="96"/>
        <v>0</v>
      </c>
      <c r="E983" s="500"/>
      <c r="F983" s="285"/>
      <c r="G983" s="286"/>
      <c r="N983" t="str">
        <f t="shared" si="93"/>
        <v>Komputer</v>
      </c>
    </row>
    <row r="984" spans="1:14" hidden="1">
      <c r="B984" s="501" t="s">
        <v>24</v>
      </c>
      <c r="C984" s="501"/>
      <c r="D984" s="501"/>
      <c r="E984" s="501"/>
      <c r="F984" s="276">
        <f>F975+F976-F977</f>
        <v>0</v>
      </c>
      <c r="G984" s="277">
        <f>G975+G976-G977</f>
        <v>0</v>
      </c>
      <c r="N984" t="str">
        <f t="shared" si="93"/>
        <v>Komputer</v>
      </c>
    </row>
    <row r="985" spans="1:14" hidden="1">
      <c r="N985" t="str">
        <f t="shared" si="93"/>
        <v>Komputer</v>
      </c>
    </row>
    <row r="986" spans="1:14" hidden="1">
      <c r="N986" t="str">
        <f t="shared" si="93"/>
        <v>Komputer</v>
      </c>
    </row>
    <row r="987" spans="1:14" hidden="1">
      <c r="B987" s="502" t="s">
        <v>0</v>
      </c>
      <c r="C987" s="502"/>
      <c r="D987" s="502"/>
      <c r="E987" s="502"/>
      <c r="F987" s="502"/>
      <c r="G987" s="502"/>
      <c r="N987" t="str">
        <f t="shared" si="93"/>
        <v>Komputer</v>
      </c>
    </row>
    <row r="988" spans="1:14" hidden="1">
      <c r="N988" t="str">
        <f t="shared" si="93"/>
        <v>Komputer</v>
      </c>
    </row>
    <row r="989" spans="1:14" hidden="1">
      <c r="A989" s="250">
        <v>19</v>
      </c>
      <c r="B989" s="252" t="s">
        <v>1</v>
      </c>
      <c r="C989" s="253" t="str">
        <f>'Rekap Master'!B35</f>
        <v>Paperclips  no 5</v>
      </c>
      <c r="G989" s="253"/>
      <c r="N989" t="s">
        <v>524</v>
      </c>
    </row>
    <row r="990" spans="1:14" hidden="1">
      <c r="B990" s="252" t="s">
        <v>3</v>
      </c>
      <c r="C990" s="253" t="s">
        <v>28</v>
      </c>
      <c r="G990" s="253"/>
      <c r="N990" t="str">
        <f t="shared" ref="N990:N1031" si="97">N989</f>
        <v>ATK</v>
      </c>
    </row>
    <row r="991" spans="1:14" hidden="1">
      <c r="G991" s="253"/>
      <c r="N991" t="str">
        <f t="shared" si="97"/>
        <v>ATK</v>
      </c>
    </row>
    <row r="992" spans="1:14" s="65" customFormat="1" ht="15" hidden="1" customHeight="1">
      <c r="A992" s="321"/>
      <c r="B992" s="499" t="s">
        <v>5</v>
      </c>
      <c r="C992" s="487" t="s">
        <v>6</v>
      </c>
      <c r="D992" s="499" t="s">
        <v>7</v>
      </c>
      <c r="E992" s="499"/>
      <c r="F992" s="499"/>
      <c r="G992" s="492" t="s">
        <v>8</v>
      </c>
      <c r="N992" t="str">
        <f t="shared" si="97"/>
        <v>ATK</v>
      </c>
    </row>
    <row r="993" spans="1:14" s="65" customFormat="1" hidden="1">
      <c r="A993" s="321"/>
      <c r="B993" s="499"/>
      <c r="C993" s="488"/>
      <c r="D993" s="254" t="s">
        <v>9</v>
      </c>
      <c r="E993" s="254" t="s">
        <v>10</v>
      </c>
      <c r="F993" s="254" t="s">
        <v>11</v>
      </c>
      <c r="G993" s="492"/>
      <c r="N993" t="str">
        <f t="shared" si="97"/>
        <v>ATK</v>
      </c>
    </row>
    <row r="994" spans="1:14" s="65" customFormat="1" hidden="1">
      <c r="A994" s="321"/>
      <c r="B994" s="256">
        <v>46024</v>
      </c>
      <c r="C994" s="257">
        <v>7300</v>
      </c>
      <c r="D994" s="258">
        <v>3</v>
      </c>
      <c r="E994" s="258"/>
      <c r="F994" s="258"/>
      <c r="G994" s="257">
        <f>C994*D994</f>
        <v>21900</v>
      </c>
      <c r="N994" t="str">
        <f t="shared" si="97"/>
        <v>ATK</v>
      </c>
    </row>
    <row r="995" spans="1:14" s="65" customFormat="1" hidden="1">
      <c r="A995" s="321"/>
      <c r="B995" s="256"/>
      <c r="C995" s="257"/>
      <c r="D995" s="364"/>
      <c r="E995" s="258"/>
      <c r="F995" s="258"/>
      <c r="G995" s="257">
        <f>C995*D995</f>
        <v>0</v>
      </c>
      <c r="N995" t="str">
        <f t="shared" si="97"/>
        <v>ATK</v>
      </c>
    </row>
    <row r="996" spans="1:14" s="65" customFormat="1" hidden="1">
      <c r="A996" s="321"/>
      <c r="B996" s="407"/>
      <c r="C996" s="257"/>
      <c r="D996" s="364"/>
      <c r="E996" s="258"/>
      <c r="F996" s="258"/>
      <c r="G996" s="257">
        <f t="shared" ref="G996" si="98">C996*D996</f>
        <v>0</v>
      </c>
      <c r="N996" t="str">
        <f t="shared" si="97"/>
        <v>ATK</v>
      </c>
    </row>
    <row r="997" spans="1:14" s="65" customFormat="1" hidden="1">
      <c r="A997" s="321"/>
      <c r="B997" s="429"/>
      <c r="C997" s="257"/>
      <c r="D997" s="266"/>
      <c r="E997" s="268"/>
      <c r="F997" s="258"/>
      <c r="G997" s="257">
        <f>C997*D997</f>
        <v>0</v>
      </c>
      <c r="N997" t="str">
        <f t="shared" si="97"/>
        <v>ATK</v>
      </c>
    </row>
    <row r="998" spans="1:14" hidden="1">
      <c r="B998" s="428"/>
      <c r="C998" s="257"/>
      <c r="D998" s="364"/>
      <c r="E998" s="268"/>
      <c r="F998" s="258"/>
      <c r="G998" s="257">
        <f>C998*D998</f>
        <v>0</v>
      </c>
      <c r="N998" t="str">
        <f t="shared" si="97"/>
        <v>ATK</v>
      </c>
    </row>
    <row r="999" spans="1:14" hidden="1">
      <c r="B999" s="256"/>
      <c r="C999" s="257"/>
      <c r="D999" s="258"/>
      <c r="E999" s="258"/>
      <c r="F999" s="258"/>
      <c r="G999" s="257">
        <f>C999*D999</f>
        <v>0</v>
      </c>
      <c r="N999" t="str">
        <f t="shared" si="97"/>
        <v>ATK</v>
      </c>
    </row>
    <row r="1000" spans="1:14" hidden="1">
      <c r="B1000" s="267"/>
      <c r="C1000" s="260"/>
      <c r="D1000" s="266"/>
      <c r="E1000" s="268"/>
      <c r="F1000" s="258"/>
      <c r="G1000" s="262"/>
      <c r="N1000" t="str">
        <f t="shared" si="97"/>
        <v>ATK</v>
      </c>
    </row>
    <row r="1001" spans="1:14" hidden="1">
      <c r="B1001" s="434"/>
      <c r="C1001" s="96"/>
      <c r="D1001" s="266"/>
      <c r="E1001" s="268"/>
      <c r="F1001" s="258"/>
      <c r="G1001" s="262"/>
      <c r="N1001" t="str">
        <f t="shared" si="97"/>
        <v>ATK</v>
      </c>
    </row>
    <row r="1002" spans="1:14" hidden="1">
      <c r="B1002" s="434"/>
      <c r="C1002" s="96"/>
      <c r="D1002" s="266"/>
      <c r="E1002" s="268"/>
      <c r="F1002" s="258"/>
      <c r="G1002" s="262"/>
      <c r="N1002" t="str">
        <f t="shared" si="97"/>
        <v>ATK</v>
      </c>
    </row>
    <row r="1003" spans="1:14" hidden="1">
      <c r="B1003" s="434"/>
      <c r="C1003" s="260"/>
      <c r="D1003" s="266"/>
      <c r="E1003" s="268"/>
      <c r="F1003" s="258"/>
      <c r="G1003" s="262"/>
      <c r="N1003" t="str">
        <f t="shared" si="97"/>
        <v>ATK</v>
      </c>
    </row>
    <row r="1004" spans="1:14" hidden="1">
      <c r="B1004" s="434"/>
      <c r="C1004" s="96"/>
      <c r="D1004" s="266"/>
      <c r="E1004" s="268"/>
      <c r="F1004" s="258"/>
      <c r="G1004" s="272"/>
      <c r="N1004" t="str">
        <f t="shared" si="97"/>
        <v>ATK</v>
      </c>
    </row>
    <row r="1005" spans="1:14" hidden="1">
      <c r="B1005" s="256"/>
      <c r="C1005" s="260"/>
      <c r="D1005" s="266"/>
      <c r="E1005" s="268"/>
      <c r="F1005" s="258"/>
      <c r="G1005" s="272"/>
      <c r="N1005" t="str">
        <f t="shared" si="97"/>
        <v>ATK</v>
      </c>
    </row>
    <row r="1006" spans="1:14" hidden="1">
      <c r="B1006" s="256"/>
      <c r="C1006" s="260"/>
      <c r="D1006" s="266"/>
      <c r="E1006" s="268"/>
      <c r="F1006" s="258"/>
      <c r="G1006" s="272"/>
      <c r="N1006" t="str">
        <f t="shared" si="97"/>
        <v>ATK</v>
      </c>
    </row>
    <row r="1007" spans="1:14" hidden="1">
      <c r="B1007" s="256"/>
      <c r="C1007" s="96"/>
      <c r="D1007" s="266"/>
      <c r="E1007" s="268"/>
      <c r="F1007" s="258"/>
      <c r="G1007" s="272"/>
      <c r="N1007" t="str">
        <f t="shared" si="97"/>
        <v>ATK</v>
      </c>
    </row>
    <row r="1008" spans="1:14" hidden="1">
      <c r="B1008" s="256"/>
      <c r="C1008" s="96"/>
      <c r="D1008" s="266"/>
      <c r="E1008" s="273"/>
      <c r="F1008" s="258"/>
      <c r="G1008" s="272"/>
      <c r="N1008" t="str">
        <f t="shared" si="97"/>
        <v>ATK</v>
      </c>
    </row>
    <row r="1009" spans="2:14" hidden="1">
      <c r="B1009" s="256"/>
      <c r="C1009" s="257"/>
      <c r="D1009" s="274"/>
      <c r="E1009" s="268"/>
      <c r="F1009" s="258"/>
      <c r="G1009" s="289">
        <f t="shared" ref="G1009:G1013" si="99">C1009*D1009</f>
        <v>0</v>
      </c>
      <c r="N1009" t="str">
        <f t="shared" si="97"/>
        <v>ATK</v>
      </c>
    </row>
    <row r="1010" spans="2:14" hidden="1">
      <c r="B1010" s="256"/>
      <c r="C1010" s="257"/>
      <c r="D1010" s="274"/>
      <c r="E1010" s="268"/>
      <c r="F1010" s="258"/>
      <c r="G1010" s="289">
        <f t="shared" si="99"/>
        <v>0</v>
      </c>
      <c r="N1010" t="str">
        <f t="shared" si="97"/>
        <v>ATK</v>
      </c>
    </row>
    <row r="1011" spans="2:14" hidden="1">
      <c r="B1011" s="256"/>
      <c r="C1011" s="257"/>
      <c r="D1011" s="274"/>
      <c r="E1011" s="273"/>
      <c r="F1011" s="258"/>
      <c r="G1011" s="289">
        <f t="shared" si="99"/>
        <v>0</v>
      </c>
      <c r="H1011" s="98">
        <v>0</v>
      </c>
      <c r="I1011" s="89" t="s">
        <v>12</v>
      </c>
      <c r="N1011" t="str">
        <f t="shared" si="97"/>
        <v>ATK</v>
      </c>
    </row>
    <row r="1012" spans="2:14" hidden="1">
      <c r="B1012" s="256"/>
      <c r="C1012" s="343"/>
      <c r="D1012" s="274"/>
      <c r="E1012" s="273"/>
      <c r="F1012" s="258"/>
      <c r="G1012" s="289">
        <f t="shared" si="99"/>
        <v>0</v>
      </c>
      <c r="H1012" s="85">
        <v>0</v>
      </c>
      <c r="I1012" s="89" t="s">
        <v>13</v>
      </c>
      <c r="N1012" t="str">
        <f t="shared" si="97"/>
        <v>ATK</v>
      </c>
    </row>
    <row r="1013" spans="2:14" hidden="1">
      <c r="B1013" s="298"/>
      <c r="C1013" s="343"/>
      <c r="D1013" s="274"/>
      <c r="E1013" s="274"/>
      <c r="F1013" s="268"/>
      <c r="G1013" s="289">
        <f t="shared" si="99"/>
        <v>0</v>
      </c>
      <c r="H1013" s="94">
        <v>0</v>
      </c>
      <c r="I1013" s="89" t="s">
        <v>14</v>
      </c>
      <c r="N1013" t="str">
        <f t="shared" si="97"/>
        <v>ATK</v>
      </c>
    </row>
    <row r="1014" spans="2:14" hidden="1">
      <c r="B1014" s="365"/>
      <c r="C1014" s="366"/>
      <c r="D1014" s="274"/>
      <c r="E1014" s="274"/>
      <c r="F1014" s="268"/>
      <c r="G1014" s="289"/>
      <c r="H1014" s="87">
        <v>0</v>
      </c>
      <c r="I1014" s="89" t="s">
        <v>15</v>
      </c>
      <c r="N1014" t="str">
        <f t="shared" si="97"/>
        <v>ATK</v>
      </c>
    </row>
    <row r="1015" spans="2:14" hidden="1">
      <c r="B1015" s="365"/>
      <c r="C1015" s="366"/>
      <c r="D1015" s="274"/>
      <c r="E1015" s="274"/>
      <c r="F1015" s="268"/>
      <c r="G1015" s="289"/>
      <c r="N1015" t="str">
        <f t="shared" si="97"/>
        <v>ATK</v>
      </c>
    </row>
    <row r="1016" spans="2:14" hidden="1">
      <c r="B1016" s="493" t="s">
        <v>16</v>
      </c>
      <c r="C1016" s="494"/>
      <c r="D1016" s="276">
        <f>SUM(D994:D1013)</f>
        <v>3</v>
      </c>
      <c r="E1016" s="299">
        <f>SUM(E995:E1015)</f>
        <v>0</v>
      </c>
      <c r="F1016" s="276">
        <f>D1016-E1016</f>
        <v>3</v>
      </c>
      <c r="G1016" s="277">
        <f>SUM(G994:G1013)</f>
        <v>21900</v>
      </c>
      <c r="N1016" t="str">
        <f t="shared" si="97"/>
        <v>ATK</v>
      </c>
    </row>
    <row r="1017" spans="2:14" hidden="1">
      <c r="N1017" t="str">
        <f t="shared" si="97"/>
        <v>ATK</v>
      </c>
    </row>
    <row r="1018" spans="2:14" hidden="1">
      <c r="B1018" s="493" t="s">
        <v>18</v>
      </c>
      <c r="C1018" s="495"/>
      <c r="D1018" s="495"/>
      <c r="E1018" s="494"/>
      <c r="F1018" s="276" t="s">
        <v>19</v>
      </c>
      <c r="G1018" s="279" t="s">
        <v>20</v>
      </c>
      <c r="N1018" t="str">
        <f t="shared" si="97"/>
        <v>ATK</v>
      </c>
    </row>
    <row r="1019" spans="2:14" hidden="1">
      <c r="B1019" s="496" t="str">
        <f>B938</f>
        <v>Saldo Awal 1 April  2026</v>
      </c>
      <c r="C1019" s="497"/>
      <c r="D1019" s="497"/>
      <c r="E1019" s="498"/>
      <c r="F1019" s="276">
        <f>D994</f>
        <v>3</v>
      </c>
      <c r="G1019" s="277">
        <f>G994</f>
        <v>21900</v>
      </c>
      <c r="N1019" t="str">
        <f t="shared" si="97"/>
        <v>ATK</v>
      </c>
    </row>
    <row r="1020" spans="2:14" hidden="1">
      <c r="B1020" s="496" t="str">
        <f>B976</f>
        <v>Nilai Penerimaan Barang Persediaan Tahun 2026</v>
      </c>
      <c r="C1020" s="497"/>
      <c r="D1020" s="497"/>
      <c r="E1020" s="498"/>
      <c r="F1020" s="276">
        <f>D1016-F1019</f>
        <v>0</v>
      </c>
      <c r="G1020" s="277">
        <f>G1016-G1019</f>
        <v>0</v>
      </c>
      <c r="N1020" t="str">
        <f t="shared" si="97"/>
        <v>ATK</v>
      </c>
    </row>
    <row r="1021" spans="2:14" hidden="1">
      <c r="B1021" s="496" t="str">
        <f>B977</f>
        <v>Saldo Ahir  30 April  2026</v>
      </c>
      <c r="C1021" s="497"/>
      <c r="D1021" s="497"/>
      <c r="E1021" s="498"/>
      <c r="F1021" s="280">
        <f>SUM(B1024:B1027)</f>
        <v>3</v>
      </c>
      <c r="G1021" s="281">
        <f>SUM(D1024:E1027)</f>
        <v>21900</v>
      </c>
      <c r="N1021" t="str">
        <f t="shared" si="97"/>
        <v>ATK</v>
      </c>
    </row>
    <row r="1022" spans="2:14" hidden="1">
      <c r="B1022" s="282" t="s">
        <v>465</v>
      </c>
      <c r="C1022" s="283"/>
      <c r="D1022" s="283"/>
      <c r="E1022" s="284"/>
      <c r="F1022" s="285"/>
      <c r="G1022" s="286"/>
      <c r="N1022" t="str">
        <f t="shared" si="97"/>
        <v>ATK</v>
      </c>
    </row>
    <row r="1023" spans="2:14" ht="30" hidden="1">
      <c r="B1023" s="255" t="s">
        <v>22</v>
      </c>
      <c r="C1023" s="254" t="s">
        <v>23</v>
      </c>
      <c r="D1023" s="499" t="s">
        <v>20</v>
      </c>
      <c r="E1023" s="499"/>
      <c r="F1023" s="287"/>
      <c r="G1023" s="288"/>
      <c r="H1023" s="66"/>
      <c r="N1023" t="str">
        <f t="shared" si="97"/>
        <v>ATK</v>
      </c>
    </row>
    <row r="1024" spans="2:14" hidden="1">
      <c r="B1024" s="268">
        <f>F1016</f>
        <v>3</v>
      </c>
      <c r="C1024" s="408">
        <v>7300</v>
      </c>
      <c r="D1024" s="500">
        <f>B1024*C1024</f>
        <v>21900</v>
      </c>
      <c r="E1024" s="500"/>
      <c r="F1024" s="285"/>
      <c r="G1024" s="286"/>
      <c r="N1024" t="str">
        <f t="shared" si="97"/>
        <v>ATK</v>
      </c>
    </row>
    <row r="1025" spans="1:14" hidden="1">
      <c r="B1025" s="268"/>
      <c r="C1025" s="260"/>
      <c r="D1025" s="500">
        <f t="shared" ref="D1025:D1027" si="100">B1025*C1025</f>
        <v>0</v>
      </c>
      <c r="E1025" s="500"/>
      <c r="F1025" s="285"/>
      <c r="G1025" s="286"/>
      <c r="N1025" t="str">
        <f t="shared" si="97"/>
        <v>ATK</v>
      </c>
    </row>
    <row r="1026" spans="1:14" hidden="1">
      <c r="B1026" s="268"/>
      <c r="C1026" s="289"/>
      <c r="D1026" s="500">
        <f t="shared" si="100"/>
        <v>0</v>
      </c>
      <c r="E1026" s="500"/>
      <c r="F1026" s="285"/>
      <c r="G1026" s="286"/>
      <c r="N1026" t="str">
        <f t="shared" si="97"/>
        <v>ATK</v>
      </c>
    </row>
    <row r="1027" spans="1:14" hidden="1">
      <c r="B1027" s="268"/>
      <c r="C1027" s="289"/>
      <c r="D1027" s="500">
        <f t="shared" si="100"/>
        <v>0</v>
      </c>
      <c r="E1027" s="500"/>
      <c r="F1027" s="285"/>
      <c r="G1027" s="286"/>
      <c r="N1027" t="str">
        <f t="shared" si="97"/>
        <v>ATK</v>
      </c>
    </row>
    <row r="1028" spans="1:14" hidden="1">
      <c r="B1028" s="501" t="s">
        <v>24</v>
      </c>
      <c r="C1028" s="501"/>
      <c r="D1028" s="501"/>
      <c r="E1028" s="501"/>
      <c r="F1028" s="276">
        <f>F1019+F1020-F1021</f>
        <v>0</v>
      </c>
      <c r="G1028" s="277">
        <f>G1019+G1020-G1021</f>
        <v>0</v>
      </c>
      <c r="N1028" t="str">
        <f t="shared" si="97"/>
        <v>ATK</v>
      </c>
    </row>
    <row r="1029" spans="1:14" hidden="1">
      <c r="N1029" t="str">
        <f t="shared" si="97"/>
        <v>ATK</v>
      </c>
    </row>
    <row r="1030" spans="1:14" hidden="1">
      <c r="B1030" s="502" t="s">
        <v>0</v>
      </c>
      <c r="C1030" s="502"/>
      <c r="D1030" s="502"/>
      <c r="E1030" s="502"/>
      <c r="F1030" s="502"/>
      <c r="G1030" s="502"/>
      <c r="N1030" t="str">
        <f t="shared" si="97"/>
        <v>ATK</v>
      </c>
    </row>
    <row r="1031" spans="1:14" hidden="1">
      <c r="N1031" t="str">
        <f t="shared" si="97"/>
        <v>ATK</v>
      </c>
    </row>
    <row r="1032" spans="1:14" hidden="1">
      <c r="A1032" s="250">
        <v>20</v>
      </c>
      <c r="B1032" s="252" t="s">
        <v>1</v>
      </c>
      <c r="C1032" s="253" t="e">
        <f>#REF!</f>
        <v>#REF!</v>
      </c>
      <c r="G1032" s="253"/>
      <c r="N1032" t="s">
        <v>524</v>
      </c>
    </row>
    <row r="1033" spans="1:14" hidden="1">
      <c r="B1033" s="252" t="s">
        <v>3</v>
      </c>
      <c r="C1033" s="253" t="s">
        <v>28</v>
      </c>
      <c r="G1033" s="253"/>
      <c r="N1033" t="str">
        <f t="shared" ref="N1033:N1079" si="101">N1032</f>
        <v>ATK</v>
      </c>
    </row>
    <row r="1034" spans="1:14" hidden="1">
      <c r="G1034" s="253"/>
      <c r="N1034" t="str">
        <f t="shared" si="101"/>
        <v>ATK</v>
      </c>
    </row>
    <row r="1035" spans="1:14" ht="15" hidden="1" customHeight="1">
      <c r="B1035" s="499" t="s">
        <v>5</v>
      </c>
      <c r="C1035" s="487" t="s">
        <v>6</v>
      </c>
      <c r="D1035" s="499" t="s">
        <v>7</v>
      </c>
      <c r="E1035" s="499"/>
      <c r="F1035" s="499"/>
      <c r="G1035" s="492" t="s">
        <v>8</v>
      </c>
      <c r="N1035" t="str">
        <f t="shared" si="101"/>
        <v>ATK</v>
      </c>
    </row>
    <row r="1036" spans="1:14" hidden="1">
      <c r="B1036" s="499"/>
      <c r="C1036" s="488"/>
      <c r="D1036" s="254" t="s">
        <v>9</v>
      </c>
      <c r="E1036" s="254" t="s">
        <v>10</v>
      </c>
      <c r="F1036" s="254" t="s">
        <v>11</v>
      </c>
      <c r="G1036" s="492"/>
      <c r="N1036" t="str">
        <f t="shared" si="101"/>
        <v>ATK</v>
      </c>
    </row>
    <row r="1037" spans="1:14" hidden="1">
      <c r="B1037" s="256">
        <v>46024</v>
      </c>
      <c r="C1037" s="260"/>
      <c r="D1037" s="258"/>
      <c r="E1037" s="258"/>
      <c r="F1037" s="258"/>
      <c r="G1037" s="257">
        <f>C1037*D1037</f>
        <v>0</v>
      </c>
      <c r="N1037" t="str">
        <f t="shared" si="101"/>
        <v>ATK</v>
      </c>
    </row>
    <row r="1038" spans="1:14" hidden="1">
      <c r="B1038" s="256"/>
      <c r="C1038" s="257"/>
      <c r="D1038" s="364"/>
      <c r="E1038" s="258"/>
      <c r="F1038" s="258"/>
      <c r="G1038" s="257">
        <f>C1038*D1038</f>
        <v>0</v>
      </c>
      <c r="N1038" t="str">
        <f t="shared" si="101"/>
        <v>ATK</v>
      </c>
    </row>
    <row r="1039" spans="1:14" hidden="1">
      <c r="B1039" s="429"/>
      <c r="C1039" s="257"/>
      <c r="D1039" s="364"/>
      <c r="E1039" s="258"/>
      <c r="F1039" s="258"/>
      <c r="G1039" s="257">
        <f>C1039*D1039</f>
        <v>0</v>
      </c>
      <c r="N1039" t="str">
        <f t="shared" si="101"/>
        <v>ATK</v>
      </c>
    </row>
    <row r="1040" spans="1:14" hidden="1">
      <c r="B1040" s="256"/>
      <c r="C1040" s="257"/>
      <c r="D1040" s="258"/>
      <c r="E1040" s="258"/>
      <c r="F1040" s="258"/>
      <c r="G1040" s="257">
        <f t="shared" ref="G1040:G1048" si="102">C1040*D1040</f>
        <v>0</v>
      </c>
      <c r="N1040" t="str">
        <f t="shared" si="101"/>
        <v>ATK</v>
      </c>
    </row>
    <row r="1041" spans="2:14" hidden="1">
      <c r="B1041" s="256"/>
      <c r="C1041" s="257"/>
      <c r="D1041" s="258"/>
      <c r="E1041" s="258"/>
      <c r="F1041" s="258"/>
      <c r="G1041" s="257">
        <f t="shared" si="102"/>
        <v>0</v>
      </c>
      <c r="N1041" t="str">
        <f t="shared" si="101"/>
        <v>ATK</v>
      </c>
    </row>
    <row r="1042" spans="2:14" hidden="1">
      <c r="B1042" s="267"/>
      <c r="C1042" s="96"/>
      <c r="D1042" s="266"/>
      <c r="E1042" s="273"/>
      <c r="F1042" s="258"/>
      <c r="G1042" s="257">
        <f t="shared" si="102"/>
        <v>0</v>
      </c>
      <c r="N1042" t="str">
        <f t="shared" si="101"/>
        <v>ATK</v>
      </c>
    </row>
    <row r="1043" spans="2:14" hidden="1">
      <c r="B1043" s="434"/>
      <c r="C1043" s="96"/>
      <c r="D1043" s="266"/>
      <c r="E1043" s="273"/>
      <c r="F1043" s="258"/>
      <c r="G1043" s="257">
        <f t="shared" si="102"/>
        <v>0</v>
      </c>
      <c r="N1043" t="str">
        <f t="shared" si="101"/>
        <v>ATK</v>
      </c>
    </row>
    <row r="1044" spans="2:14" hidden="1">
      <c r="B1044" s="434"/>
      <c r="C1044" s="96"/>
      <c r="D1044" s="266"/>
      <c r="E1044" s="273"/>
      <c r="F1044" s="258"/>
      <c r="G1044" s="257">
        <f t="shared" si="102"/>
        <v>0</v>
      </c>
      <c r="N1044" t="str">
        <f t="shared" si="101"/>
        <v>ATK</v>
      </c>
    </row>
    <row r="1045" spans="2:14" hidden="1">
      <c r="B1045" s="256"/>
      <c r="C1045" s="96"/>
      <c r="D1045" s="266"/>
      <c r="E1045" s="273"/>
      <c r="F1045" s="258"/>
      <c r="G1045" s="257">
        <f t="shared" si="102"/>
        <v>0</v>
      </c>
      <c r="N1045" t="str">
        <f t="shared" si="101"/>
        <v>ATK</v>
      </c>
    </row>
    <row r="1046" spans="2:14" hidden="1">
      <c r="B1046" s="256"/>
      <c r="C1046" s="260"/>
      <c r="D1046" s="266"/>
      <c r="E1046" s="273"/>
      <c r="F1046" s="258"/>
      <c r="G1046" s="257">
        <f t="shared" si="102"/>
        <v>0</v>
      </c>
      <c r="N1046" t="str">
        <f t="shared" si="101"/>
        <v>ATK</v>
      </c>
    </row>
    <row r="1047" spans="2:14" hidden="1">
      <c r="B1047" s="256"/>
      <c r="C1047" s="260"/>
      <c r="D1047" s="258"/>
      <c r="E1047" s="258"/>
      <c r="F1047" s="258"/>
      <c r="G1047" s="257">
        <f t="shared" si="102"/>
        <v>0</v>
      </c>
      <c r="N1047" t="str">
        <f t="shared" si="101"/>
        <v>ATK</v>
      </c>
    </row>
    <row r="1048" spans="2:14" hidden="1">
      <c r="B1048" s="256"/>
      <c r="C1048" s="96"/>
      <c r="D1048" s="266"/>
      <c r="E1048" s="273"/>
      <c r="F1048" s="258"/>
      <c r="G1048" s="257">
        <f t="shared" si="102"/>
        <v>0</v>
      </c>
      <c r="N1048" t="str">
        <f t="shared" si="101"/>
        <v>ATK</v>
      </c>
    </row>
    <row r="1049" spans="2:14" hidden="1">
      <c r="B1049" s="256"/>
      <c r="C1049" s="96"/>
      <c r="D1049" s="266"/>
      <c r="E1049" s="273"/>
      <c r="F1049" s="258"/>
      <c r="G1049" s="262">
        <f>D1049*C1049</f>
        <v>0</v>
      </c>
      <c r="N1049" t="str">
        <f t="shared" si="101"/>
        <v>ATK</v>
      </c>
    </row>
    <row r="1050" spans="2:14" hidden="1">
      <c r="B1050" s="256"/>
      <c r="C1050" s="96"/>
      <c r="D1050" s="266"/>
      <c r="E1050" s="273"/>
      <c r="F1050" s="258"/>
      <c r="G1050" s="262">
        <f>D1050*C1050</f>
        <v>0</v>
      </c>
      <c r="N1050" t="str">
        <f t="shared" si="101"/>
        <v>ATK</v>
      </c>
    </row>
    <row r="1051" spans="2:14" hidden="1">
      <c r="B1051" s="267"/>
      <c r="C1051" s="263"/>
      <c r="D1051" s="264"/>
      <c r="E1051" s="261"/>
      <c r="F1051" s="258"/>
      <c r="G1051" s="262"/>
      <c r="N1051" t="str">
        <f t="shared" si="101"/>
        <v>ATK</v>
      </c>
    </row>
    <row r="1052" spans="2:14" hidden="1">
      <c r="B1052" s="256"/>
      <c r="C1052" s="96"/>
      <c r="D1052" s="264"/>
      <c r="E1052" s="261"/>
      <c r="F1052" s="258"/>
      <c r="G1052" s="262">
        <f>C1052*D1052</f>
        <v>0</v>
      </c>
      <c r="N1052" t="str">
        <f t="shared" si="101"/>
        <v>ATK</v>
      </c>
    </row>
    <row r="1053" spans="2:14" hidden="1">
      <c r="B1053" s="256"/>
      <c r="C1053" s="96"/>
      <c r="D1053" s="264"/>
      <c r="E1053" s="261"/>
      <c r="F1053" s="258"/>
      <c r="G1053" s="262">
        <f>C1053*D1053</f>
        <v>0</v>
      </c>
      <c r="N1053" t="str">
        <f t="shared" si="101"/>
        <v>ATK</v>
      </c>
    </row>
    <row r="1054" spans="2:14" hidden="1">
      <c r="B1054" s="256"/>
      <c r="C1054" s="260"/>
      <c r="D1054" s="261"/>
      <c r="E1054" s="261"/>
      <c r="F1054" s="258"/>
      <c r="G1054" s="262">
        <f>D1054*C1054</f>
        <v>0</v>
      </c>
      <c r="N1054" t="str">
        <f t="shared" si="101"/>
        <v>ATK</v>
      </c>
    </row>
    <row r="1055" spans="2:14" hidden="1">
      <c r="B1055" s="256"/>
      <c r="C1055" s="96"/>
      <c r="D1055" s="264"/>
      <c r="E1055" s="261"/>
      <c r="F1055" s="258"/>
      <c r="G1055" s="262">
        <f t="shared" ref="G1055:G1056" si="103">D1055*C1055</f>
        <v>0</v>
      </c>
      <c r="N1055" t="str">
        <f t="shared" si="101"/>
        <v>ATK</v>
      </c>
    </row>
    <row r="1056" spans="2:14" hidden="1">
      <c r="B1056" s="256"/>
      <c r="C1056" s="260"/>
      <c r="D1056" s="264"/>
      <c r="E1056" s="264"/>
      <c r="F1056" s="258"/>
      <c r="G1056" s="262">
        <f t="shared" si="103"/>
        <v>0</v>
      </c>
      <c r="H1056" s="85">
        <v>0</v>
      </c>
      <c r="I1056" s="89" t="s">
        <v>13</v>
      </c>
      <c r="N1056" t="str">
        <f t="shared" si="101"/>
        <v>ATK</v>
      </c>
    </row>
    <row r="1057" spans="2:14" hidden="1">
      <c r="B1057" s="256"/>
      <c r="C1057" s="260"/>
      <c r="D1057" s="258"/>
      <c r="E1057" s="258"/>
      <c r="F1057" s="258"/>
      <c r="G1057" s="289">
        <f t="shared" ref="G1057:G1063" si="104">C1057*D1057</f>
        <v>0</v>
      </c>
      <c r="H1057" s="94">
        <v>0</v>
      </c>
      <c r="I1057" s="89" t="s">
        <v>14</v>
      </c>
      <c r="N1057" t="str">
        <f t="shared" si="101"/>
        <v>ATK</v>
      </c>
    </row>
    <row r="1058" spans="2:14" hidden="1">
      <c r="B1058" s="256"/>
      <c r="C1058" s="260"/>
      <c r="D1058" s="258"/>
      <c r="E1058" s="258"/>
      <c r="F1058" s="268"/>
      <c r="G1058" s="289"/>
      <c r="H1058" s="94"/>
      <c r="I1058" s="89"/>
      <c r="N1058" t="str">
        <f t="shared" si="101"/>
        <v>ATK</v>
      </c>
    </row>
    <row r="1059" spans="2:14" hidden="1">
      <c r="B1059" s="256"/>
      <c r="C1059" s="260"/>
      <c r="D1059" s="258"/>
      <c r="E1059" s="258"/>
      <c r="F1059" s="268"/>
      <c r="G1059" s="289"/>
      <c r="H1059" s="94"/>
      <c r="I1059" s="89"/>
      <c r="N1059" t="str">
        <f t="shared" si="101"/>
        <v>ATK</v>
      </c>
    </row>
    <row r="1060" spans="2:14" hidden="1">
      <c r="B1060" s="256"/>
      <c r="C1060" s="260"/>
      <c r="D1060" s="258"/>
      <c r="E1060" s="258"/>
      <c r="F1060" s="268"/>
      <c r="G1060" s="289"/>
      <c r="H1060" s="94"/>
      <c r="I1060" s="89"/>
      <c r="N1060" t="str">
        <f t="shared" si="101"/>
        <v>ATK</v>
      </c>
    </row>
    <row r="1061" spans="2:14" hidden="1">
      <c r="B1061" s="256"/>
      <c r="C1061" s="260"/>
      <c r="D1061" s="258"/>
      <c r="E1061" s="258"/>
      <c r="F1061" s="268"/>
      <c r="G1061" s="289"/>
      <c r="H1061" s="94"/>
      <c r="I1061" s="89"/>
      <c r="N1061" t="str">
        <f t="shared" si="101"/>
        <v>ATK</v>
      </c>
    </row>
    <row r="1062" spans="2:14" hidden="1">
      <c r="B1062" s="256"/>
      <c r="C1062" s="257"/>
      <c r="D1062" s="274"/>
      <c r="E1062" s="274"/>
      <c r="F1062" s="268"/>
      <c r="G1062" s="289">
        <f t="shared" ref="G1062" si="105">C1062*D1062</f>
        <v>0</v>
      </c>
      <c r="H1062" s="87">
        <v>0</v>
      </c>
      <c r="I1062" s="89" t="s">
        <v>15</v>
      </c>
      <c r="N1062" t="str">
        <f t="shared" si="101"/>
        <v>ATK</v>
      </c>
    </row>
    <row r="1063" spans="2:14" hidden="1">
      <c r="B1063" s="256"/>
      <c r="C1063" s="257"/>
      <c r="D1063" s="274"/>
      <c r="E1063" s="274"/>
      <c r="F1063" s="268"/>
      <c r="G1063" s="289">
        <f t="shared" si="104"/>
        <v>0</v>
      </c>
      <c r="N1063" t="str">
        <f t="shared" si="101"/>
        <v>ATK</v>
      </c>
    </row>
    <row r="1064" spans="2:14" hidden="1">
      <c r="B1064" s="493" t="s">
        <v>16</v>
      </c>
      <c r="C1064" s="494"/>
      <c r="D1064" s="276">
        <f>SUM(D1037:D1063)</f>
        <v>0</v>
      </c>
      <c r="E1064" s="276">
        <f>SUM(E1038:E1063)</f>
        <v>0</v>
      </c>
      <c r="F1064" s="276">
        <f t="shared" ref="F1064" si="106">D1064-E1064</f>
        <v>0</v>
      </c>
      <c r="G1064" s="277">
        <f>SUM(G1037:G1063)</f>
        <v>0</v>
      </c>
      <c r="N1064" t="str">
        <f t="shared" si="101"/>
        <v>ATK</v>
      </c>
    </row>
    <row r="1065" spans="2:14" hidden="1">
      <c r="N1065" t="str">
        <f t="shared" si="101"/>
        <v>ATK</v>
      </c>
    </row>
    <row r="1066" spans="2:14" hidden="1">
      <c r="B1066" s="493" t="s">
        <v>18</v>
      </c>
      <c r="C1066" s="495"/>
      <c r="D1066" s="495"/>
      <c r="E1066" s="494"/>
      <c r="F1066" s="276" t="s">
        <v>19</v>
      </c>
      <c r="G1066" s="279" t="s">
        <v>20</v>
      </c>
      <c r="N1066" t="str">
        <f t="shared" si="101"/>
        <v>ATK</v>
      </c>
    </row>
    <row r="1067" spans="2:14" hidden="1">
      <c r="B1067" s="496" t="str">
        <f>B1019</f>
        <v>Saldo Awal 1 April  2026</v>
      </c>
      <c r="C1067" s="497"/>
      <c r="D1067" s="497"/>
      <c r="E1067" s="498"/>
      <c r="F1067" s="276">
        <f>D1037</f>
        <v>0</v>
      </c>
      <c r="G1067" s="277">
        <f>G1037</f>
        <v>0</v>
      </c>
      <c r="N1067" t="str">
        <f t="shared" si="101"/>
        <v>ATK</v>
      </c>
    </row>
    <row r="1068" spans="2:14" hidden="1">
      <c r="B1068" s="496" t="str">
        <f>B1020</f>
        <v>Nilai Penerimaan Barang Persediaan Tahun 2026</v>
      </c>
      <c r="C1068" s="497"/>
      <c r="D1068" s="497"/>
      <c r="E1068" s="498"/>
      <c r="F1068" s="276">
        <f>D1064-F1067</f>
        <v>0</v>
      </c>
      <c r="G1068" s="277">
        <f>G1064-G1067</f>
        <v>0</v>
      </c>
      <c r="N1068" t="str">
        <f t="shared" si="101"/>
        <v>ATK</v>
      </c>
    </row>
    <row r="1069" spans="2:14" hidden="1">
      <c r="B1069" s="496" t="str">
        <f>B1021</f>
        <v>Saldo Ahir  30 April  2026</v>
      </c>
      <c r="C1069" s="497"/>
      <c r="D1069" s="497"/>
      <c r="E1069" s="498"/>
      <c r="F1069" s="280">
        <f>SUM(B1072:B1075)</f>
        <v>0</v>
      </c>
      <c r="G1069" s="281">
        <f>SUM(D1072:E1075)</f>
        <v>0</v>
      </c>
      <c r="N1069" t="str">
        <f t="shared" si="101"/>
        <v>ATK</v>
      </c>
    </row>
    <row r="1070" spans="2:14" hidden="1">
      <c r="B1070" s="282" t="s">
        <v>465</v>
      </c>
      <c r="C1070" s="283"/>
      <c r="D1070" s="283"/>
      <c r="E1070" s="284"/>
      <c r="F1070" s="285"/>
      <c r="G1070" s="286"/>
      <c r="N1070" t="str">
        <f t="shared" si="101"/>
        <v>ATK</v>
      </c>
    </row>
    <row r="1071" spans="2:14" ht="30" hidden="1">
      <c r="B1071" s="255" t="s">
        <v>22</v>
      </c>
      <c r="C1071" s="254" t="s">
        <v>23</v>
      </c>
      <c r="D1071" s="499" t="s">
        <v>20</v>
      </c>
      <c r="E1071" s="499"/>
      <c r="F1071" s="287"/>
      <c r="G1071" s="288"/>
      <c r="N1071" t="str">
        <f t="shared" si="101"/>
        <v>ATK</v>
      </c>
    </row>
    <row r="1072" spans="2:14" hidden="1">
      <c r="B1072" s="268">
        <f>F1064</f>
        <v>0</v>
      </c>
      <c r="C1072" s="260">
        <v>10500</v>
      </c>
      <c r="D1072" s="500">
        <f>B1072*C1072</f>
        <v>0</v>
      </c>
      <c r="E1072" s="500"/>
      <c r="F1072" s="285"/>
      <c r="G1072" s="286"/>
      <c r="N1072" t="str">
        <f t="shared" si="101"/>
        <v>ATK</v>
      </c>
    </row>
    <row r="1073" spans="1:14" hidden="1">
      <c r="B1073" s="268"/>
      <c r="C1073" s="257"/>
      <c r="D1073" s="500">
        <f t="shared" ref="D1073:D1075" si="107">B1073*C1073</f>
        <v>0</v>
      </c>
      <c r="E1073" s="500"/>
      <c r="F1073" s="285"/>
      <c r="G1073" s="286"/>
      <c r="N1073" t="str">
        <f t="shared" si="101"/>
        <v>ATK</v>
      </c>
    </row>
    <row r="1074" spans="1:14" hidden="1">
      <c r="B1074" s="268"/>
      <c r="C1074" s="289"/>
      <c r="D1074" s="500">
        <f t="shared" si="107"/>
        <v>0</v>
      </c>
      <c r="E1074" s="500"/>
      <c r="F1074" s="285"/>
      <c r="G1074" s="286"/>
      <c r="N1074" t="str">
        <f t="shared" si="101"/>
        <v>ATK</v>
      </c>
    </row>
    <row r="1075" spans="1:14" hidden="1">
      <c r="B1075" s="268"/>
      <c r="C1075" s="289"/>
      <c r="D1075" s="500">
        <f t="shared" si="107"/>
        <v>0</v>
      </c>
      <c r="E1075" s="500"/>
      <c r="F1075" s="285"/>
      <c r="G1075" s="286"/>
      <c r="N1075" t="str">
        <f t="shared" si="101"/>
        <v>ATK</v>
      </c>
    </row>
    <row r="1076" spans="1:14" hidden="1">
      <c r="B1076" s="501" t="s">
        <v>24</v>
      </c>
      <c r="C1076" s="501"/>
      <c r="D1076" s="501"/>
      <c r="E1076" s="501"/>
      <c r="F1076" s="276">
        <f>F1067+F1068-F1069</f>
        <v>0</v>
      </c>
      <c r="G1076" s="277">
        <f>G1067+G1068-G1069</f>
        <v>0</v>
      </c>
      <c r="N1076" t="str">
        <f t="shared" si="101"/>
        <v>ATK</v>
      </c>
    </row>
    <row r="1077" spans="1:14" hidden="1">
      <c r="N1077" t="str">
        <f t="shared" si="101"/>
        <v>ATK</v>
      </c>
    </row>
    <row r="1078" spans="1:14" hidden="1">
      <c r="B1078" s="502" t="s">
        <v>0</v>
      </c>
      <c r="C1078" s="502"/>
      <c r="D1078" s="502"/>
      <c r="E1078" s="502"/>
      <c r="F1078" s="502"/>
      <c r="G1078" s="502"/>
      <c r="N1078" t="str">
        <f t="shared" si="101"/>
        <v>ATK</v>
      </c>
    </row>
    <row r="1079" spans="1:14" hidden="1">
      <c r="N1079" t="str">
        <f t="shared" si="101"/>
        <v>ATK</v>
      </c>
    </row>
    <row r="1080" spans="1:14" hidden="1">
      <c r="A1080" s="250">
        <v>21</v>
      </c>
      <c r="B1080" s="252" t="s">
        <v>1</v>
      </c>
      <c r="C1080" s="367" t="e">
        <f>#REF!</f>
        <v>#REF!</v>
      </c>
      <c r="G1080" s="253"/>
      <c r="N1080" t="s">
        <v>524</v>
      </c>
    </row>
    <row r="1081" spans="1:14" hidden="1">
      <c r="B1081" s="252" t="s">
        <v>3</v>
      </c>
      <c r="C1081" s="253" t="s">
        <v>27</v>
      </c>
      <c r="G1081" s="253"/>
      <c r="N1081" t="str">
        <f t="shared" ref="N1081:N1118" si="108">N1080</f>
        <v>ATK</v>
      </c>
    </row>
    <row r="1082" spans="1:14" hidden="1">
      <c r="G1082" s="253"/>
      <c r="N1082" t="str">
        <f t="shared" si="108"/>
        <v>ATK</v>
      </c>
    </row>
    <row r="1083" spans="1:14" ht="15" hidden="1" customHeight="1">
      <c r="B1083" s="499" t="s">
        <v>5</v>
      </c>
      <c r="C1083" s="487" t="s">
        <v>6</v>
      </c>
      <c r="D1083" s="499" t="s">
        <v>7</v>
      </c>
      <c r="E1083" s="499"/>
      <c r="F1083" s="499"/>
      <c r="G1083" s="492" t="s">
        <v>8</v>
      </c>
      <c r="N1083" t="str">
        <f t="shared" si="108"/>
        <v>ATK</v>
      </c>
    </row>
    <row r="1084" spans="1:14" hidden="1">
      <c r="B1084" s="499"/>
      <c r="C1084" s="488"/>
      <c r="D1084" s="254" t="s">
        <v>9</v>
      </c>
      <c r="E1084" s="254" t="s">
        <v>10</v>
      </c>
      <c r="F1084" s="254" t="s">
        <v>11</v>
      </c>
      <c r="G1084" s="492"/>
      <c r="N1084" t="str">
        <f t="shared" si="108"/>
        <v>ATK</v>
      </c>
    </row>
    <row r="1085" spans="1:14" hidden="1">
      <c r="B1085" s="267">
        <v>46024</v>
      </c>
      <c r="C1085" s="257"/>
      <c r="D1085" s="258"/>
      <c r="E1085" s="258"/>
      <c r="F1085" s="258">
        <f>D1085-E1085</f>
        <v>0</v>
      </c>
      <c r="G1085" s="257">
        <f t="shared" ref="G1085:G1091" si="109">C1085*D1085</f>
        <v>0</v>
      </c>
      <c r="N1085" t="str">
        <f t="shared" si="108"/>
        <v>ATK</v>
      </c>
    </row>
    <row r="1086" spans="1:14" hidden="1">
      <c r="B1086" s="256"/>
      <c r="C1086" s="257"/>
      <c r="D1086" s="258"/>
      <c r="E1086" s="258"/>
      <c r="F1086" s="258"/>
      <c r="G1086" s="257">
        <f t="shared" si="109"/>
        <v>0</v>
      </c>
      <c r="N1086" t="str">
        <f t="shared" si="108"/>
        <v>ATK</v>
      </c>
    </row>
    <row r="1087" spans="1:14" hidden="1">
      <c r="B1087" s="407"/>
      <c r="C1087" s="257"/>
      <c r="D1087" s="258"/>
      <c r="E1087" s="258"/>
      <c r="F1087" s="258"/>
      <c r="G1087" s="257">
        <f t="shared" si="109"/>
        <v>0</v>
      </c>
      <c r="N1087" t="str">
        <f t="shared" si="108"/>
        <v>ATK</v>
      </c>
    </row>
    <row r="1088" spans="1:14" hidden="1">
      <c r="B1088" s="407"/>
      <c r="C1088" s="257"/>
      <c r="D1088" s="364"/>
      <c r="E1088" s="258"/>
      <c r="F1088" s="258"/>
      <c r="G1088" s="257">
        <f t="shared" si="109"/>
        <v>0</v>
      </c>
      <c r="N1088" t="str">
        <f t="shared" si="108"/>
        <v>ATK</v>
      </c>
    </row>
    <row r="1089" spans="2:14" hidden="1">
      <c r="B1089" s="407"/>
      <c r="C1089" s="257"/>
      <c r="D1089" s="364"/>
      <c r="E1089" s="258"/>
      <c r="F1089" s="258"/>
      <c r="G1089" s="257">
        <f t="shared" si="109"/>
        <v>0</v>
      </c>
      <c r="N1089" t="str">
        <f t="shared" si="108"/>
        <v>ATK</v>
      </c>
    </row>
    <row r="1090" spans="2:14" hidden="1">
      <c r="B1090" s="428"/>
      <c r="C1090" s="257"/>
      <c r="D1090" s="364"/>
      <c r="E1090" s="258"/>
      <c r="F1090" s="258"/>
      <c r="G1090" s="257">
        <f t="shared" si="109"/>
        <v>0</v>
      </c>
      <c r="N1090" t="str">
        <f t="shared" si="108"/>
        <v>ATK</v>
      </c>
    </row>
    <row r="1091" spans="2:14" hidden="1">
      <c r="B1091" s="256"/>
      <c r="C1091" s="257"/>
      <c r="D1091" s="258"/>
      <c r="E1091" s="258"/>
      <c r="F1091" s="258"/>
      <c r="G1091" s="257">
        <f t="shared" si="109"/>
        <v>0</v>
      </c>
      <c r="N1091" t="str">
        <f t="shared" si="108"/>
        <v>ATK</v>
      </c>
    </row>
    <row r="1092" spans="2:14" hidden="1">
      <c r="B1092" s="256"/>
      <c r="C1092" s="257"/>
      <c r="D1092" s="258"/>
      <c r="E1092" s="258"/>
      <c r="F1092" s="258"/>
      <c r="G1092" s="289">
        <f>C1092*D1092</f>
        <v>0</v>
      </c>
      <c r="N1092" t="str">
        <f t="shared" si="108"/>
        <v>ATK</v>
      </c>
    </row>
    <row r="1093" spans="2:14" hidden="1">
      <c r="B1093" s="256"/>
      <c r="C1093" s="257"/>
      <c r="D1093" s="258"/>
      <c r="E1093" s="258"/>
      <c r="F1093" s="268"/>
      <c r="G1093" s="289">
        <f t="shared" ref="G1093:G1101" si="110">C1093*D1093</f>
        <v>0</v>
      </c>
      <c r="N1093" t="str">
        <f t="shared" si="108"/>
        <v>ATK</v>
      </c>
    </row>
    <row r="1094" spans="2:14" hidden="1">
      <c r="B1094" s="302"/>
      <c r="C1094" s="349"/>
      <c r="D1094" s="274"/>
      <c r="E1094" s="274"/>
      <c r="F1094" s="268"/>
      <c r="G1094" s="289">
        <f t="shared" si="110"/>
        <v>0</v>
      </c>
      <c r="N1094" t="str">
        <f t="shared" si="108"/>
        <v>ATK</v>
      </c>
    </row>
    <row r="1095" spans="2:14" hidden="1">
      <c r="B1095" s="302"/>
      <c r="C1095" s="349"/>
      <c r="D1095" s="274"/>
      <c r="E1095" s="274"/>
      <c r="F1095" s="268"/>
      <c r="G1095" s="289">
        <f t="shared" si="110"/>
        <v>0</v>
      </c>
      <c r="N1095" t="str">
        <f t="shared" si="108"/>
        <v>ATK</v>
      </c>
    </row>
    <row r="1096" spans="2:14" hidden="1">
      <c r="B1096" s="302"/>
      <c r="C1096" s="349"/>
      <c r="D1096" s="274"/>
      <c r="E1096" s="274"/>
      <c r="F1096" s="268"/>
      <c r="G1096" s="289">
        <f t="shared" si="110"/>
        <v>0</v>
      </c>
      <c r="N1096" t="str">
        <f t="shared" si="108"/>
        <v>ATK</v>
      </c>
    </row>
    <row r="1097" spans="2:14" hidden="1">
      <c r="B1097" s="368"/>
      <c r="C1097" s="349"/>
      <c r="D1097" s="274"/>
      <c r="E1097" s="274"/>
      <c r="F1097" s="268"/>
      <c r="G1097" s="289">
        <f t="shared" si="110"/>
        <v>0</v>
      </c>
      <c r="N1097" t="str">
        <f t="shared" si="108"/>
        <v>ATK</v>
      </c>
    </row>
    <row r="1098" spans="2:14" hidden="1">
      <c r="B1098" s="302"/>
      <c r="C1098" s="349"/>
      <c r="D1098" s="274"/>
      <c r="E1098" s="274"/>
      <c r="F1098" s="268"/>
      <c r="G1098" s="289">
        <f t="shared" si="110"/>
        <v>0</v>
      </c>
      <c r="N1098" t="str">
        <f t="shared" si="108"/>
        <v>ATK</v>
      </c>
    </row>
    <row r="1099" spans="2:14" hidden="1">
      <c r="B1099" s="302"/>
      <c r="C1099" s="349"/>
      <c r="D1099" s="274"/>
      <c r="E1099" s="274"/>
      <c r="F1099" s="268"/>
      <c r="G1099" s="289">
        <f t="shared" si="110"/>
        <v>0</v>
      </c>
      <c r="N1099" t="str">
        <f t="shared" si="108"/>
        <v>ATK</v>
      </c>
    </row>
    <row r="1100" spans="2:14" hidden="1">
      <c r="B1100" s="302"/>
      <c r="C1100" s="349"/>
      <c r="D1100" s="274"/>
      <c r="E1100" s="274"/>
      <c r="F1100" s="268"/>
      <c r="G1100" s="289">
        <f t="shared" si="110"/>
        <v>0</v>
      </c>
      <c r="N1100" t="str">
        <f t="shared" si="108"/>
        <v>ATK</v>
      </c>
    </row>
    <row r="1101" spans="2:14" hidden="1">
      <c r="B1101" s="302"/>
      <c r="C1101" s="349"/>
      <c r="D1101" s="274"/>
      <c r="E1101" s="274"/>
      <c r="F1101" s="268"/>
      <c r="G1101" s="289">
        <f t="shared" si="110"/>
        <v>0</v>
      </c>
      <c r="H1101" s="206" t="s">
        <v>328</v>
      </c>
      <c r="N1101" t="str">
        <f t="shared" si="108"/>
        <v>ATK</v>
      </c>
    </row>
    <row r="1102" spans="2:14" hidden="1">
      <c r="B1102" s="493" t="s">
        <v>16</v>
      </c>
      <c r="C1102" s="494"/>
      <c r="D1102" s="276">
        <f>SUM(D1085:D1101)</f>
        <v>0</v>
      </c>
      <c r="E1102" s="276">
        <f>SUM(E1091:E1101)</f>
        <v>0</v>
      </c>
      <c r="F1102" s="276">
        <f>D1102-E1102</f>
        <v>0</v>
      </c>
      <c r="G1102" s="277">
        <f>SUM(G1085:G1101)</f>
        <v>0</v>
      </c>
      <c r="N1102" t="str">
        <f t="shared" si="108"/>
        <v>ATK</v>
      </c>
    </row>
    <row r="1103" spans="2:14" hidden="1">
      <c r="N1103" t="str">
        <f t="shared" si="108"/>
        <v>ATK</v>
      </c>
    </row>
    <row r="1104" spans="2:14" hidden="1">
      <c r="B1104" s="493" t="s">
        <v>18</v>
      </c>
      <c r="C1104" s="495"/>
      <c r="D1104" s="495"/>
      <c r="E1104" s="494"/>
      <c r="F1104" s="276" t="s">
        <v>19</v>
      </c>
      <c r="G1104" s="279" t="s">
        <v>20</v>
      </c>
      <c r="N1104" t="str">
        <f t="shared" si="108"/>
        <v>ATK</v>
      </c>
    </row>
    <row r="1105" spans="1:14" hidden="1">
      <c r="B1105" s="496" t="str">
        <f>B1067</f>
        <v>Saldo Awal 1 April  2026</v>
      </c>
      <c r="C1105" s="497"/>
      <c r="D1105" s="497"/>
      <c r="E1105" s="498"/>
      <c r="F1105" s="276">
        <f>D1085</f>
        <v>0</v>
      </c>
      <c r="G1105" s="277">
        <f>G1085</f>
        <v>0</v>
      </c>
      <c r="N1105" t="str">
        <f t="shared" si="108"/>
        <v>ATK</v>
      </c>
    </row>
    <row r="1106" spans="1:14" hidden="1">
      <c r="B1106" s="496" t="str">
        <f>B1068</f>
        <v>Nilai Penerimaan Barang Persediaan Tahun 2026</v>
      </c>
      <c r="C1106" s="497"/>
      <c r="D1106" s="497"/>
      <c r="E1106" s="498"/>
      <c r="F1106" s="276">
        <f>D1102-F1105</f>
        <v>0</v>
      </c>
      <c r="G1106" s="277">
        <f>G1102-G1105</f>
        <v>0</v>
      </c>
      <c r="N1106" t="str">
        <f t="shared" si="108"/>
        <v>ATK</v>
      </c>
    </row>
    <row r="1107" spans="1:14" hidden="1">
      <c r="B1107" s="496" t="s">
        <v>21</v>
      </c>
      <c r="C1107" s="497"/>
      <c r="D1107" s="497"/>
      <c r="E1107" s="498"/>
      <c r="F1107" s="280">
        <f>SUM(B1110:B1113)</f>
        <v>0</v>
      </c>
      <c r="G1107" s="281">
        <f>SUM(D1110:E1113)</f>
        <v>0</v>
      </c>
      <c r="N1107" t="str">
        <f t="shared" si="108"/>
        <v>ATK</v>
      </c>
    </row>
    <row r="1108" spans="1:14" hidden="1">
      <c r="B1108" s="282" t="s">
        <v>465</v>
      </c>
      <c r="C1108" s="283"/>
      <c r="D1108" s="283"/>
      <c r="E1108" s="284"/>
      <c r="F1108" s="285"/>
      <c r="G1108" s="286"/>
      <c r="N1108" t="str">
        <f t="shared" si="108"/>
        <v>ATK</v>
      </c>
    </row>
    <row r="1109" spans="1:14" ht="30" hidden="1">
      <c r="B1109" s="255" t="s">
        <v>22</v>
      </c>
      <c r="C1109" s="254" t="s">
        <v>23</v>
      </c>
      <c r="D1109" s="499" t="s">
        <v>20</v>
      </c>
      <c r="E1109" s="499"/>
      <c r="F1109" s="287"/>
      <c r="G1109" s="288"/>
      <c r="N1109" t="str">
        <f t="shared" si="108"/>
        <v>ATK</v>
      </c>
    </row>
    <row r="1110" spans="1:14" hidden="1">
      <c r="B1110" s="268"/>
      <c r="C1110" s="289"/>
      <c r="D1110" s="500">
        <f>B1110*C1110</f>
        <v>0</v>
      </c>
      <c r="E1110" s="500"/>
      <c r="F1110" s="285"/>
      <c r="G1110" s="286"/>
      <c r="N1110" t="str">
        <f t="shared" si="108"/>
        <v>ATK</v>
      </c>
    </row>
    <row r="1111" spans="1:14" hidden="1">
      <c r="B1111" s="268"/>
      <c r="C1111" s="289"/>
      <c r="D1111" s="500">
        <f t="shared" ref="D1111:D1113" si="111">B1111*C1111</f>
        <v>0</v>
      </c>
      <c r="E1111" s="500"/>
      <c r="F1111" s="285"/>
      <c r="G1111" s="286"/>
      <c r="N1111" t="str">
        <f t="shared" si="108"/>
        <v>ATK</v>
      </c>
    </row>
    <row r="1112" spans="1:14" hidden="1">
      <c r="B1112" s="268"/>
      <c r="C1112" s="289"/>
      <c r="D1112" s="500">
        <f t="shared" si="111"/>
        <v>0</v>
      </c>
      <c r="E1112" s="500"/>
      <c r="F1112" s="285"/>
      <c r="G1112" s="286"/>
      <c r="N1112" t="str">
        <f t="shared" si="108"/>
        <v>ATK</v>
      </c>
    </row>
    <row r="1113" spans="1:14" hidden="1">
      <c r="B1113" s="268"/>
      <c r="C1113" s="289"/>
      <c r="D1113" s="500">
        <f t="shared" si="111"/>
        <v>0</v>
      </c>
      <c r="E1113" s="500"/>
      <c r="F1113" s="285"/>
      <c r="G1113" s="286"/>
      <c r="N1113" t="str">
        <f t="shared" si="108"/>
        <v>ATK</v>
      </c>
    </row>
    <row r="1114" spans="1:14" hidden="1">
      <c r="B1114" s="501" t="s">
        <v>24</v>
      </c>
      <c r="C1114" s="501"/>
      <c r="D1114" s="501"/>
      <c r="E1114" s="501"/>
      <c r="F1114" s="276">
        <f>F1105+F1106-F1107</f>
        <v>0</v>
      </c>
      <c r="G1114" s="277">
        <f>G1105+G1106-G1107</f>
        <v>0</v>
      </c>
      <c r="N1114" t="str">
        <f t="shared" si="108"/>
        <v>ATK</v>
      </c>
    </row>
    <row r="1115" spans="1:14" hidden="1">
      <c r="N1115" t="str">
        <f t="shared" si="108"/>
        <v>ATK</v>
      </c>
    </row>
    <row r="1116" spans="1:14" hidden="1">
      <c r="N1116" t="str">
        <f t="shared" si="108"/>
        <v>ATK</v>
      </c>
    </row>
    <row r="1117" spans="1:14" hidden="1">
      <c r="B1117" s="502" t="s">
        <v>0</v>
      </c>
      <c r="C1117" s="502"/>
      <c r="D1117" s="502"/>
      <c r="E1117" s="502"/>
      <c r="F1117" s="502"/>
      <c r="G1117" s="502"/>
      <c r="N1117" t="str">
        <f t="shared" si="108"/>
        <v>ATK</v>
      </c>
    </row>
    <row r="1118" spans="1:14" hidden="1">
      <c r="N1118" t="str">
        <f t="shared" si="108"/>
        <v>ATK</v>
      </c>
    </row>
    <row r="1119" spans="1:14" hidden="1">
      <c r="A1119" s="250">
        <v>29</v>
      </c>
      <c r="B1119" s="252" t="s">
        <v>1</v>
      </c>
      <c r="C1119" s="253" t="str">
        <f>'Rekap Master'!B38</f>
        <v>Map plastik L</v>
      </c>
      <c r="G1119" s="253"/>
      <c r="N1119" t="s">
        <v>524</v>
      </c>
    </row>
    <row r="1120" spans="1:14" hidden="1">
      <c r="B1120" s="252" t="s">
        <v>3</v>
      </c>
      <c r="C1120" s="308" t="s">
        <v>28</v>
      </c>
      <c r="G1120" s="253"/>
      <c r="N1120" t="str">
        <f t="shared" ref="N1120:N1156" si="112">N1119</f>
        <v>ATK</v>
      </c>
    </row>
    <row r="1121" spans="2:14" hidden="1">
      <c r="G1121" s="253"/>
      <c r="N1121" t="str">
        <f t="shared" si="112"/>
        <v>ATK</v>
      </c>
    </row>
    <row r="1122" spans="2:14" ht="15" hidden="1" customHeight="1">
      <c r="B1122" s="499" t="s">
        <v>5</v>
      </c>
      <c r="C1122" s="487" t="s">
        <v>6</v>
      </c>
      <c r="D1122" s="499" t="s">
        <v>7</v>
      </c>
      <c r="E1122" s="499"/>
      <c r="F1122" s="499"/>
      <c r="G1122" s="492" t="s">
        <v>8</v>
      </c>
      <c r="N1122" t="str">
        <f t="shared" si="112"/>
        <v>ATK</v>
      </c>
    </row>
    <row r="1123" spans="2:14" hidden="1">
      <c r="B1123" s="499"/>
      <c r="C1123" s="488"/>
      <c r="D1123" s="254" t="s">
        <v>9</v>
      </c>
      <c r="E1123" s="254" t="s">
        <v>10</v>
      </c>
      <c r="F1123" s="254" t="s">
        <v>11</v>
      </c>
      <c r="G1123" s="492"/>
      <c r="N1123" t="str">
        <f t="shared" si="112"/>
        <v>ATK</v>
      </c>
    </row>
    <row r="1124" spans="2:14" hidden="1">
      <c r="B1124" s="267">
        <v>46024</v>
      </c>
      <c r="C1124" s="257">
        <v>18500</v>
      </c>
      <c r="D1124" s="258">
        <v>26</v>
      </c>
      <c r="E1124" s="258"/>
      <c r="F1124" s="258">
        <f>D1124-E1124</f>
        <v>26</v>
      </c>
      <c r="G1124" s="257">
        <f>C1124*D1124</f>
        <v>481000</v>
      </c>
      <c r="N1124" t="str">
        <f t="shared" si="112"/>
        <v>ATK</v>
      </c>
    </row>
    <row r="1125" spans="2:14" hidden="1">
      <c r="B1125" s="429"/>
      <c r="C1125" s="257"/>
      <c r="D1125" s="258"/>
      <c r="E1125" s="258"/>
      <c r="F1125" s="258"/>
      <c r="G1125" s="257">
        <f>C1125*D1125</f>
        <v>0</v>
      </c>
      <c r="N1125" t="str">
        <f t="shared" si="112"/>
        <v>ATK</v>
      </c>
    </row>
    <row r="1126" spans="2:14" hidden="1">
      <c r="B1126" s="434"/>
      <c r="C1126" s="257"/>
      <c r="D1126" s="271"/>
      <c r="E1126" s="258"/>
      <c r="F1126" s="258"/>
      <c r="G1126" s="289">
        <f t="shared" ref="G1126:G1139" si="113">C1126*D1126</f>
        <v>0</v>
      </c>
      <c r="N1126" t="str">
        <f t="shared" si="112"/>
        <v>ATK</v>
      </c>
    </row>
    <row r="1127" spans="2:14" hidden="1">
      <c r="B1127" s="434"/>
      <c r="C1127" s="257"/>
      <c r="D1127" s="271"/>
      <c r="E1127" s="258"/>
      <c r="F1127" s="258"/>
      <c r="G1127" s="289">
        <f t="shared" si="113"/>
        <v>0</v>
      </c>
      <c r="N1127" t="str">
        <f t="shared" si="112"/>
        <v>ATK</v>
      </c>
    </row>
    <row r="1128" spans="2:14" hidden="1">
      <c r="B1128" s="434"/>
      <c r="C1128" s="257"/>
      <c r="D1128" s="271"/>
      <c r="E1128" s="258"/>
      <c r="F1128" s="258"/>
      <c r="G1128" s="289">
        <f t="shared" si="113"/>
        <v>0</v>
      </c>
      <c r="N1128" t="str">
        <f t="shared" si="112"/>
        <v>ATK</v>
      </c>
    </row>
    <row r="1129" spans="2:14" hidden="1">
      <c r="B1129" s="434"/>
      <c r="C1129" s="370"/>
      <c r="D1129" s="371"/>
      <c r="E1129" s="372"/>
      <c r="F1129" s="258"/>
      <c r="G1129" s="289">
        <f t="shared" si="113"/>
        <v>0</v>
      </c>
      <c r="N1129" t="str">
        <f t="shared" si="112"/>
        <v>ATK</v>
      </c>
    </row>
    <row r="1130" spans="2:14" hidden="1">
      <c r="B1130" s="267"/>
      <c r="C1130" s="373"/>
      <c r="D1130" s="371"/>
      <c r="E1130" s="372"/>
      <c r="F1130" s="258"/>
      <c r="G1130" s="289">
        <f t="shared" si="113"/>
        <v>0</v>
      </c>
      <c r="N1130" t="str">
        <f t="shared" si="112"/>
        <v>ATK</v>
      </c>
    </row>
    <row r="1131" spans="2:14" hidden="1">
      <c r="B1131" s="434"/>
      <c r="C1131" s="373"/>
      <c r="D1131" s="371"/>
      <c r="E1131" s="372"/>
      <c r="F1131" s="258"/>
      <c r="G1131" s="289">
        <f t="shared" si="113"/>
        <v>0</v>
      </c>
      <c r="N1131" t="str">
        <f t="shared" si="112"/>
        <v>ATK</v>
      </c>
    </row>
    <row r="1132" spans="2:14" hidden="1">
      <c r="B1132" s="369"/>
      <c r="C1132" s="373"/>
      <c r="D1132" s="371"/>
      <c r="E1132" s="372"/>
      <c r="F1132" s="258"/>
      <c r="G1132" s="289">
        <f t="shared" si="113"/>
        <v>0</v>
      </c>
      <c r="H1132" s="98">
        <v>0</v>
      </c>
      <c r="I1132" s="89" t="s">
        <v>12</v>
      </c>
      <c r="N1132" t="str">
        <f t="shared" si="112"/>
        <v>ATK</v>
      </c>
    </row>
    <row r="1133" spans="2:14" hidden="1">
      <c r="B1133" s="256"/>
      <c r="C1133" s="257"/>
      <c r="D1133" s="271"/>
      <c r="E1133" s="258"/>
      <c r="F1133" s="258"/>
      <c r="G1133" s="289">
        <f t="shared" si="113"/>
        <v>0</v>
      </c>
      <c r="H1133" s="85">
        <v>0</v>
      </c>
      <c r="I1133" s="89" t="s">
        <v>13</v>
      </c>
      <c r="N1133" t="str">
        <f t="shared" si="112"/>
        <v>ATK</v>
      </c>
    </row>
    <row r="1134" spans="2:14" hidden="1">
      <c r="B1134" s="256"/>
      <c r="C1134" s="257"/>
      <c r="D1134" s="271"/>
      <c r="E1134" s="258"/>
      <c r="F1134" s="258"/>
      <c r="G1134" s="289">
        <f t="shared" si="113"/>
        <v>0</v>
      </c>
      <c r="H1134" s="85"/>
      <c r="I1134" s="89"/>
      <c r="N1134" t="str">
        <f t="shared" si="112"/>
        <v>ATK</v>
      </c>
    </row>
    <row r="1135" spans="2:14" hidden="1">
      <c r="B1135" s="256"/>
      <c r="C1135" s="257"/>
      <c r="D1135" s="271"/>
      <c r="E1135" s="258"/>
      <c r="F1135" s="258"/>
      <c r="G1135" s="289">
        <f t="shared" si="113"/>
        <v>0</v>
      </c>
      <c r="H1135" s="94">
        <v>0</v>
      </c>
      <c r="I1135" s="89" t="s">
        <v>14</v>
      </c>
      <c r="N1135" t="str">
        <f t="shared" si="112"/>
        <v>ATK</v>
      </c>
    </row>
    <row r="1136" spans="2:14" hidden="1">
      <c r="B1136" s="256"/>
      <c r="C1136" s="257"/>
      <c r="D1136" s="271"/>
      <c r="E1136" s="258"/>
      <c r="F1136" s="258"/>
      <c r="G1136" s="289"/>
      <c r="H1136" s="87">
        <v>0</v>
      </c>
      <c r="I1136" s="89" t="s">
        <v>15</v>
      </c>
      <c r="N1136" t="str">
        <f t="shared" si="112"/>
        <v>ATK</v>
      </c>
    </row>
    <row r="1137" spans="2:14" hidden="1">
      <c r="B1137" s="256"/>
      <c r="C1137" s="257"/>
      <c r="D1137" s="271"/>
      <c r="E1137" s="258"/>
      <c r="F1137" s="258"/>
      <c r="G1137" s="289">
        <f t="shared" ref="G1137" si="114">C1137*D1137</f>
        <v>0</v>
      </c>
      <c r="H1137" s="99"/>
      <c r="I1137" s="89"/>
      <c r="N1137" t="str">
        <f t="shared" si="112"/>
        <v>ATK</v>
      </c>
    </row>
    <row r="1138" spans="2:14" hidden="1">
      <c r="B1138" s="256"/>
      <c r="C1138" s="257"/>
      <c r="D1138" s="271"/>
      <c r="E1138" s="258"/>
      <c r="F1138" s="258"/>
      <c r="G1138" s="289"/>
      <c r="H1138" s="99"/>
      <c r="I1138" s="89"/>
      <c r="N1138" t="str">
        <f t="shared" si="112"/>
        <v>ATK</v>
      </c>
    </row>
    <row r="1139" spans="2:14" hidden="1">
      <c r="B1139" s="256"/>
      <c r="C1139" s="257"/>
      <c r="D1139" s="271"/>
      <c r="E1139" s="258"/>
      <c r="F1139" s="258"/>
      <c r="G1139" s="289">
        <f t="shared" si="113"/>
        <v>0</v>
      </c>
      <c r="H1139" s="95"/>
      <c r="I1139" s="89"/>
      <c r="N1139" t="str">
        <f t="shared" si="112"/>
        <v>ATK</v>
      </c>
    </row>
    <row r="1140" spans="2:14" hidden="1">
      <c r="B1140" s="493" t="s">
        <v>16</v>
      </c>
      <c r="C1140" s="494"/>
      <c r="D1140" s="276">
        <f>SUM(D1124:D1139)</f>
        <v>26</v>
      </c>
      <c r="E1140" s="276">
        <f>SUM(E1124:E1139)</f>
        <v>0</v>
      </c>
      <c r="F1140" s="276">
        <f t="shared" ref="F1140" si="115">D1140-E1140</f>
        <v>26</v>
      </c>
      <c r="G1140" s="277">
        <f>SUM(G1124:G1139)</f>
        <v>481000</v>
      </c>
      <c r="N1140" t="str">
        <f t="shared" si="112"/>
        <v>ATK</v>
      </c>
    </row>
    <row r="1141" spans="2:14" hidden="1">
      <c r="N1141" t="str">
        <f t="shared" si="112"/>
        <v>ATK</v>
      </c>
    </row>
    <row r="1142" spans="2:14" hidden="1">
      <c r="B1142" s="493" t="s">
        <v>18</v>
      </c>
      <c r="C1142" s="495"/>
      <c r="D1142" s="495"/>
      <c r="E1142" s="494"/>
      <c r="F1142" s="276" t="s">
        <v>19</v>
      </c>
      <c r="G1142" s="279" t="s">
        <v>20</v>
      </c>
      <c r="N1142" t="str">
        <f t="shared" si="112"/>
        <v>ATK</v>
      </c>
    </row>
    <row r="1143" spans="2:14" hidden="1">
      <c r="B1143" s="496" t="str">
        <f>B1105</f>
        <v>Saldo Awal 1 April  2026</v>
      </c>
      <c r="C1143" s="497"/>
      <c r="D1143" s="497"/>
      <c r="E1143" s="498"/>
      <c r="F1143" s="276">
        <f>D1124</f>
        <v>26</v>
      </c>
      <c r="G1143" s="277">
        <f>G1124</f>
        <v>481000</v>
      </c>
      <c r="N1143" t="str">
        <f t="shared" si="112"/>
        <v>ATK</v>
      </c>
    </row>
    <row r="1144" spans="2:14" hidden="1">
      <c r="B1144" s="496" t="str">
        <f>B1106</f>
        <v>Nilai Penerimaan Barang Persediaan Tahun 2026</v>
      </c>
      <c r="C1144" s="497"/>
      <c r="D1144" s="497"/>
      <c r="E1144" s="498"/>
      <c r="F1144" s="276">
        <f>D1140-F1143</f>
        <v>0</v>
      </c>
      <c r="G1144" s="277">
        <f>G1140-G1143</f>
        <v>0</v>
      </c>
      <c r="N1144" t="str">
        <f t="shared" si="112"/>
        <v>ATK</v>
      </c>
    </row>
    <row r="1145" spans="2:14" hidden="1">
      <c r="B1145" s="496" t="str">
        <f>B1069</f>
        <v>Saldo Ahir  30 April  2026</v>
      </c>
      <c r="C1145" s="497"/>
      <c r="D1145" s="497"/>
      <c r="E1145" s="498"/>
      <c r="F1145" s="280">
        <f>SUM(B1148:B1151)</f>
        <v>26</v>
      </c>
      <c r="G1145" s="281">
        <f>SUM(D1148:E1151)</f>
        <v>481000</v>
      </c>
      <c r="N1145" t="str">
        <f t="shared" si="112"/>
        <v>ATK</v>
      </c>
    </row>
    <row r="1146" spans="2:14" hidden="1">
      <c r="B1146" s="282" t="s">
        <v>465</v>
      </c>
      <c r="C1146" s="283"/>
      <c r="D1146" s="283"/>
      <c r="E1146" s="284"/>
      <c r="F1146" s="285"/>
      <c r="G1146" s="286"/>
      <c r="N1146" t="str">
        <f t="shared" si="112"/>
        <v>ATK</v>
      </c>
    </row>
    <row r="1147" spans="2:14" ht="30" hidden="1">
      <c r="B1147" s="255" t="s">
        <v>22</v>
      </c>
      <c r="C1147" s="254" t="s">
        <v>23</v>
      </c>
      <c r="D1147" s="499" t="s">
        <v>20</v>
      </c>
      <c r="E1147" s="499"/>
      <c r="F1147" s="287"/>
      <c r="G1147" s="288"/>
      <c r="N1147" t="str">
        <f t="shared" si="112"/>
        <v>ATK</v>
      </c>
    </row>
    <row r="1148" spans="2:14" hidden="1">
      <c r="B1148" s="268">
        <f>F1140</f>
        <v>26</v>
      </c>
      <c r="C1148" s="257">
        <v>18500</v>
      </c>
      <c r="D1148" s="500">
        <f>B1148*C1148</f>
        <v>481000</v>
      </c>
      <c r="E1148" s="500"/>
      <c r="F1148" s="285"/>
      <c r="G1148" s="286"/>
      <c r="N1148" t="str">
        <f t="shared" si="112"/>
        <v>ATK</v>
      </c>
    </row>
    <row r="1149" spans="2:14" hidden="1">
      <c r="B1149" s="268"/>
      <c r="C1149" s="257"/>
      <c r="D1149" s="500">
        <f t="shared" ref="D1149:D1151" si="116">B1149*C1149</f>
        <v>0</v>
      </c>
      <c r="E1149" s="500"/>
      <c r="F1149" s="285"/>
      <c r="G1149" s="286"/>
      <c r="N1149" t="str">
        <f t="shared" si="112"/>
        <v>ATK</v>
      </c>
    </row>
    <row r="1150" spans="2:14" hidden="1">
      <c r="B1150" s="268"/>
      <c r="C1150" s="289"/>
      <c r="D1150" s="500">
        <f t="shared" si="116"/>
        <v>0</v>
      </c>
      <c r="E1150" s="500"/>
      <c r="F1150" s="285"/>
      <c r="G1150" s="286"/>
      <c r="N1150" t="str">
        <f t="shared" si="112"/>
        <v>ATK</v>
      </c>
    </row>
    <row r="1151" spans="2:14" hidden="1">
      <c r="B1151" s="268"/>
      <c r="C1151" s="289"/>
      <c r="D1151" s="500">
        <f t="shared" si="116"/>
        <v>0</v>
      </c>
      <c r="E1151" s="500"/>
      <c r="F1151" s="285"/>
      <c r="G1151" s="286"/>
      <c r="N1151" t="str">
        <f t="shared" si="112"/>
        <v>ATK</v>
      </c>
    </row>
    <row r="1152" spans="2:14" hidden="1">
      <c r="B1152" s="501" t="s">
        <v>24</v>
      </c>
      <c r="C1152" s="501"/>
      <c r="D1152" s="501"/>
      <c r="E1152" s="501"/>
      <c r="F1152" s="276">
        <f>F1143+F1144-F1145</f>
        <v>0</v>
      </c>
      <c r="G1152" s="277">
        <f>G1143+G1144-G1145</f>
        <v>0</v>
      </c>
      <c r="N1152" t="str">
        <f t="shared" si="112"/>
        <v>ATK</v>
      </c>
    </row>
    <row r="1153" spans="1:14" hidden="1">
      <c r="N1153" t="str">
        <f t="shared" si="112"/>
        <v>ATK</v>
      </c>
    </row>
    <row r="1154" spans="1:14" hidden="1">
      <c r="N1154" t="str">
        <f t="shared" si="112"/>
        <v>ATK</v>
      </c>
    </row>
    <row r="1155" spans="1:14" hidden="1">
      <c r="B1155" s="502" t="s">
        <v>0</v>
      </c>
      <c r="C1155" s="502"/>
      <c r="D1155" s="502"/>
      <c r="E1155" s="502"/>
      <c r="F1155" s="502"/>
      <c r="G1155" s="502"/>
      <c r="N1155" t="str">
        <f t="shared" si="112"/>
        <v>ATK</v>
      </c>
    </row>
    <row r="1156" spans="1:14" hidden="1">
      <c r="N1156" t="str">
        <f t="shared" si="112"/>
        <v>ATK</v>
      </c>
    </row>
    <row r="1157" spans="1:14" hidden="1">
      <c r="A1157" s="250">
        <v>30</v>
      </c>
      <c r="B1157" s="252" t="s">
        <v>1</v>
      </c>
      <c r="C1157" s="253" t="str">
        <f>'Rekap Master'!B39</f>
        <v>Buku doubl folio 200 lbr</v>
      </c>
      <c r="G1157" s="253"/>
      <c r="N1157" t="s">
        <v>524</v>
      </c>
    </row>
    <row r="1158" spans="1:14" hidden="1">
      <c r="B1158" s="252" t="s">
        <v>3</v>
      </c>
      <c r="C1158" s="253" t="s">
        <v>25</v>
      </c>
      <c r="G1158" s="253"/>
      <c r="N1158" t="str">
        <f t="shared" ref="N1158:N1190" si="117">N1157</f>
        <v>ATK</v>
      </c>
    </row>
    <row r="1159" spans="1:14" hidden="1">
      <c r="G1159" s="253"/>
      <c r="N1159" t="str">
        <f t="shared" si="117"/>
        <v>ATK</v>
      </c>
    </row>
    <row r="1160" spans="1:14" ht="15" hidden="1" customHeight="1">
      <c r="B1160" s="499" t="s">
        <v>5</v>
      </c>
      <c r="C1160" s="487" t="s">
        <v>6</v>
      </c>
      <c r="D1160" s="499" t="s">
        <v>7</v>
      </c>
      <c r="E1160" s="499"/>
      <c r="F1160" s="499"/>
      <c r="G1160" s="492" t="s">
        <v>8</v>
      </c>
      <c r="N1160" t="str">
        <f t="shared" si="117"/>
        <v>ATK</v>
      </c>
    </row>
    <row r="1161" spans="1:14" hidden="1">
      <c r="B1161" s="499"/>
      <c r="C1161" s="488"/>
      <c r="D1161" s="254" t="s">
        <v>9</v>
      </c>
      <c r="E1161" s="254" t="s">
        <v>10</v>
      </c>
      <c r="F1161" s="254" t="s">
        <v>11</v>
      </c>
      <c r="G1161" s="492"/>
      <c r="N1161" t="str">
        <f t="shared" si="117"/>
        <v>ATK</v>
      </c>
    </row>
    <row r="1162" spans="1:14" hidden="1">
      <c r="B1162" s="267">
        <v>46024</v>
      </c>
      <c r="C1162" s="257"/>
      <c r="D1162" s="258"/>
      <c r="E1162" s="258"/>
      <c r="F1162" s="258"/>
      <c r="G1162" s="257">
        <f>C1162*D1162</f>
        <v>0</v>
      </c>
      <c r="N1162" t="str">
        <f t="shared" si="117"/>
        <v>ATK</v>
      </c>
    </row>
    <row r="1163" spans="1:14" hidden="1">
      <c r="B1163" s="267"/>
      <c r="C1163" s="293"/>
      <c r="D1163" s="268"/>
      <c r="E1163" s="258"/>
      <c r="F1163" s="301"/>
      <c r="G1163" s="289">
        <f>C1163*D1163</f>
        <v>0</v>
      </c>
      <c r="N1163" t="str">
        <f t="shared" si="117"/>
        <v>ATK</v>
      </c>
    </row>
    <row r="1164" spans="1:14" hidden="1">
      <c r="B1164" s="267"/>
      <c r="C1164" s="257"/>
      <c r="D1164" s="271"/>
      <c r="E1164" s="258"/>
      <c r="F1164" s="301"/>
      <c r="G1164" s="289">
        <f t="shared" ref="G1164:G1173" si="118">C1164*D1164</f>
        <v>0</v>
      </c>
      <c r="N1164" t="str">
        <f t="shared" si="117"/>
        <v>ATK</v>
      </c>
    </row>
    <row r="1165" spans="1:14" hidden="1">
      <c r="B1165" s="256"/>
      <c r="C1165" s="257"/>
      <c r="D1165" s="271"/>
      <c r="E1165" s="258"/>
      <c r="F1165" s="301"/>
      <c r="G1165" s="289">
        <f t="shared" si="118"/>
        <v>0</v>
      </c>
      <c r="N1165" t="str">
        <f t="shared" si="117"/>
        <v>ATK</v>
      </c>
    </row>
    <row r="1166" spans="1:14" hidden="1">
      <c r="B1166" s="256"/>
      <c r="C1166" s="257"/>
      <c r="D1166" s="271"/>
      <c r="E1166" s="258"/>
      <c r="F1166" s="301"/>
      <c r="G1166" s="289">
        <f t="shared" si="118"/>
        <v>0</v>
      </c>
      <c r="N1166" t="str">
        <f t="shared" si="117"/>
        <v>ATK</v>
      </c>
    </row>
    <row r="1167" spans="1:14" hidden="1">
      <c r="B1167" s="275"/>
      <c r="C1167" s="257"/>
      <c r="D1167" s="274"/>
      <c r="E1167" s="274"/>
      <c r="F1167" s="268"/>
      <c r="G1167" s="289">
        <f t="shared" si="118"/>
        <v>0</v>
      </c>
      <c r="N1167" t="str">
        <f t="shared" si="117"/>
        <v>ATK</v>
      </c>
    </row>
    <row r="1168" spans="1:14" hidden="1">
      <c r="B1168" s="302"/>
      <c r="C1168" s="257"/>
      <c r="D1168" s="271"/>
      <c r="E1168" s="271"/>
      <c r="F1168" s="268"/>
      <c r="G1168" s="289">
        <f t="shared" si="118"/>
        <v>0</v>
      </c>
      <c r="N1168" t="str">
        <f t="shared" si="117"/>
        <v>ATK</v>
      </c>
    </row>
    <row r="1169" spans="2:14" hidden="1">
      <c r="B1169" s="275"/>
      <c r="C1169" s="257"/>
      <c r="D1169" s="274"/>
      <c r="E1169" s="274"/>
      <c r="F1169" s="268"/>
      <c r="G1169" s="289">
        <f t="shared" si="118"/>
        <v>0</v>
      </c>
      <c r="H1169" s="98">
        <v>1</v>
      </c>
      <c r="I1169" s="89" t="s">
        <v>12</v>
      </c>
      <c r="N1169" t="str">
        <f t="shared" si="117"/>
        <v>ATK</v>
      </c>
    </row>
    <row r="1170" spans="2:14" hidden="1">
      <c r="B1170" s="302"/>
      <c r="C1170" s="257"/>
      <c r="D1170" s="274"/>
      <c r="E1170" s="274"/>
      <c r="F1170" s="268"/>
      <c r="G1170" s="289">
        <f t="shared" si="118"/>
        <v>0</v>
      </c>
      <c r="H1170" s="85">
        <v>0</v>
      </c>
      <c r="I1170" s="89" t="s">
        <v>13</v>
      </c>
      <c r="N1170" t="str">
        <f t="shared" si="117"/>
        <v>ATK</v>
      </c>
    </row>
    <row r="1171" spans="2:14" hidden="1">
      <c r="B1171" s="302"/>
      <c r="C1171" s="257"/>
      <c r="D1171" s="274"/>
      <c r="E1171" s="274"/>
      <c r="F1171" s="268"/>
      <c r="G1171" s="289">
        <f t="shared" si="118"/>
        <v>0</v>
      </c>
      <c r="H1171" s="94">
        <v>0</v>
      </c>
      <c r="I1171" s="89" t="s">
        <v>14</v>
      </c>
      <c r="N1171" t="str">
        <f t="shared" si="117"/>
        <v>ATK</v>
      </c>
    </row>
    <row r="1172" spans="2:14" hidden="1">
      <c r="B1172" s="302"/>
      <c r="C1172" s="257"/>
      <c r="D1172" s="274"/>
      <c r="E1172" s="274"/>
      <c r="F1172" s="268"/>
      <c r="G1172" s="289">
        <f t="shared" si="118"/>
        <v>0</v>
      </c>
      <c r="H1172" s="87">
        <v>0</v>
      </c>
      <c r="I1172" s="89" t="s">
        <v>15</v>
      </c>
      <c r="N1172" t="str">
        <f t="shared" si="117"/>
        <v>ATK</v>
      </c>
    </row>
    <row r="1173" spans="2:14" hidden="1">
      <c r="B1173" s="302"/>
      <c r="C1173" s="257"/>
      <c r="D1173" s="274"/>
      <c r="E1173" s="274"/>
      <c r="F1173" s="268"/>
      <c r="G1173" s="289">
        <f t="shared" si="118"/>
        <v>0</v>
      </c>
      <c r="N1173" t="str">
        <f t="shared" si="117"/>
        <v>ATK</v>
      </c>
    </row>
    <row r="1174" spans="2:14" hidden="1">
      <c r="B1174" s="507" t="s">
        <v>16</v>
      </c>
      <c r="C1174" s="507"/>
      <c r="D1174" s="276">
        <f>SUM(D1162:D1173)</f>
        <v>0</v>
      </c>
      <c r="E1174" s="276">
        <f>SUM(E1163:E1173)</f>
        <v>0</v>
      </c>
      <c r="F1174" s="276">
        <f>D1174-E1174</f>
        <v>0</v>
      </c>
      <c r="G1174" s="277">
        <f>SUM(G1162:G1173)</f>
        <v>0</v>
      </c>
      <c r="N1174" t="str">
        <f t="shared" si="117"/>
        <v>ATK</v>
      </c>
    </row>
    <row r="1175" spans="2:14" hidden="1">
      <c r="N1175" t="str">
        <f t="shared" si="117"/>
        <v>ATK</v>
      </c>
    </row>
    <row r="1176" spans="2:14" hidden="1">
      <c r="B1176" s="493" t="s">
        <v>18</v>
      </c>
      <c r="C1176" s="495"/>
      <c r="D1176" s="495"/>
      <c r="E1176" s="494"/>
      <c r="F1176" s="276" t="s">
        <v>19</v>
      </c>
      <c r="G1176" s="279" t="s">
        <v>20</v>
      </c>
      <c r="N1176" t="str">
        <f t="shared" si="117"/>
        <v>ATK</v>
      </c>
    </row>
    <row r="1177" spans="2:14" hidden="1">
      <c r="B1177" s="496" t="str">
        <f>B1143</f>
        <v>Saldo Awal 1 April  2026</v>
      </c>
      <c r="C1177" s="497"/>
      <c r="D1177" s="497"/>
      <c r="E1177" s="498"/>
      <c r="F1177" s="276">
        <f>D1162</f>
        <v>0</v>
      </c>
      <c r="G1177" s="277">
        <f>G1162</f>
        <v>0</v>
      </c>
      <c r="N1177" t="str">
        <f t="shared" si="117"/>
        <v>ATK</v>
      </c>
    </row>
    <row r="1178" spans="2:14" hidden="1">
      <c r="B1178" s="496" t="str">
        <f>B1144</f>
        <v>Nilai Penerimaan Barang Persediaan Tahun 2026</v>
      </c>
      <c r="C1178" s="497"/>
      <c r="D1178" s="497"/>
      <c r="E1178" s="498"/>
      <c r="F1178" s="276">
        <f>D1174-F1177</f>
        <v>0</v>
      </c>
      <c r="G1178" s="277">
        <f>G1174-G1177</f>
        <v>0</v>
      </c>
      <c r="N1178" t="str">
        <f t="shared" si="117"/>
        <v>ATK</v>
      </c>
    </row>
    <row r="1179" spans="2:14" hidden="1">
      <c r="B1179" s="496" t="str">
        <f>B1145</f>
        <v>Saldo Ahir  30 April  2026</v>
      </c>
      <c r="C1179" s="497"/>
      <c r="D1179" s="497"/>
      <c r="E1179" s="498"/>
      <c r="F1179" s="280">
        <f>SUM(B1182:B1185)</f>
        <v>0</v>
      </c>
      <c r="G1179" s="281">
        <f>SUM(D1182:E1185)</f>
        <v>0</v>
      </c>
      <c r="N1179" t="str">
        <f t="shared" si="117"/>
        <v>ATK</v>
      </c>
    </row>
    <row r="1180" spans="2:14" hidden="1">
      <c r="B1180" s="282" t="s">
        <v>465</v>
      </c>
      <c r="C1180" s="283"/>
      <c r="D1180" s="283"/>
      <c r="E1180" s="284"/>
      <c r="F1180" s="285"/>
      <c r="G1180" s="286"/>
      <c r="N1180" t="str">
        <f t="shared" si="117"/>
        <v>ATK</v>
      </c>
    </row>
    <row r="1181" spans="2:14" ht="30" hidden="1">
      <c r="B1181" s="255" t="s">
        <v>22</v>
      </c>
      <c r="C1181" s="254" t="s">
        <v>23</v>
      </c>
      <c r="D1181" s="499" t="s">
        <v>20</v>
      </c>
      <c r="E1181" s="499"/>
      <c r="F1181" s="287"/>
      <c r="G1181" s="288"/>
      <c r="N1181" t="str">
        <f t="shared" si="117"/>
        <v>ATK</v>
      </c>
    </row>
    <row r="1182" spans="2:14" hidden="1">
      <c r="B1182" s="268">
        <f>F1174</f>
        <v>0</v>
      </c>
      <c r="C1182" s="257">
        <v>38000</v>
      </c>
      <c r="D1182" s="500">
        <f>B1182*C1182</f>
        <v>0</v>
      </c>
      <c r="E1182" s="500"/>
      <c r="F1182" s="285"/>
      <c r="G1182" s="286"/>
      <c r="N1182" t="str">
        <f t="shared" si="117"/>
        <v>ATK</v>
      </c>
    </row>
    <row r="1183" spans="2:14" hidden="1">
      <c r="B1183" s="268"/>
      <c r="C1183" s="289"/>
      <c r="D1183" s="500">
        <f t="shared" ref="D1183:D1185" si="119">B1183*C1183</f>
        <v>0</v>
      </c>
      <c r="E1183" s="500"/>
      <c r="F1183" s="285"/>
      <c r="G1183" s="286"/>
      <c r="N1183" t="str">
        <f t="shared" si="117"/>
        <v>ATK</v>
      </c>
    </row>
    <row r="1184" spans="2:14" hidden="1">
      <c r="B1184" s="268"/>
      <c r="C1184" s="289"/>
      <c r="D1184" s="500">
        <f t="shared" si="119"/>
        <v>0</v>
      </c>
      <c r="E1184" s="500"/>
      <c r="F1184" s="285"/>
      <c r="G1184" s="286"/>
      <c r="N1184" t="str">
        <f t="shared" si="117"/>
        <v>ATK</v>
      </c>
    </row>
    <row r="1185" spans="1:14" hidden="1">
      <c r="B1185" s="268"/>
      <c r="C1185" s="289"/>
      <c r="D1185" s="500">
        <f t="shared" si="119"/>
        <v>0</v>
      </c>
      <c r="E1185" s="500"/>
      <c r="F1185" s="285"/>
      <c r="G1185" s="286"/>
      <c r="N1185" t="str">
        <f t="shared" si="117"/>
        <v>ATK</v>
      </c>
    </row>
    <row r="1186" spans="1:14" hidden="1">
      <c r="B1186" s="501" t="s">
        <v>24</v>
      </c>
      <c r="C1186" s="501"/>
      <c r="D1186" s="501"/>
      <c r="E1186" s="501"/>
      <c r="F1186" s="276">
        <f>F1177+F1178-F1179</f>
        <v>0</v>
      </c>
      <c r="G1186" s="277">
        <f>G1177+G1178-G1179</f>
        <v>0</v>
      </c>
      <c r="N1186" t="str">
        <f t="shared" si="117"/>
        <v>ATK</v>
      </c>
    </row>
    <row r="1187" spans="1:14" hidden="1">
      <c r="N1187" t="str">
        <f t="shared" si="117"/>
        <v>ATK</v>
      </c>
    </row>
    <row r="1188" spans="1:14" hidden="1">
      <c r="N1188" t="str">
        <f t="shared" si="117"/>
        <v>ATK</v>
      </c>
    </row>
    <row r="1189" spans="1:14" hidden="1">
      <c r="B1189" s="502" t="s">
        <v>0</v>
      </c>
      <c r="C1189" s="502"/>
      <c r="D1189" s="502"/>
      <c r="E1189" s="502"/>
      <c r="F1189" s="502"/>
      <c r="G1189" s="502"/>
      <c r="N1189" t="str">
        <f t="shared" si="117"/>
        <v>ATK</v>
      </c>
    </row>
    <row r="1190" spans="1:14" hidden="1">
      <c r="N1190" t="str">
        <f t="shared" si="117"/>
        <v>ATK</v>
      </c>
    </row>
    <row r="1191" spans="1:14" hidden="1">
      <c r="A1191" s="250">
        <v>31</v>
      </c>
      <c r="B1191" s="252" t="s">
        <v>1</v>
      </c>
      <c r="C1191" s="253" t="e">
        <f>#REF!</f>
        <v>#REF!</v>
      </c>
      <c r="G1191" s="253"/>
      <c r="N1191" t="s">
        <v>524</v>
      </c>
    </row>
    <row r="1192" spans="1:14" hidden="1">
      <c r="B1192" s="252" t="s">
        <v>3</v>
      </c>
      <c r="C1192" s="253" t="s">
        <v>27</v>
      </c>
      <c r="G1192" s="253"/>
      <c r="N1192" t="str">
        <f t="shared" ref="N1192:N1227" si="120">N1191</f>
        <v>ATK</v>
      </c>
    </row>
    <row r="1193" spans="1:14" hidden="1">
      <c r="G1193" s="253"/>
      <c r="N1193" t="str">
        <f t="shared" si="120"/>
        <v>ATK</v>
      </c>
    </row>
    <row r="1194" spans="1:14" ht="15" hidden="1" customHeight="1">
      <c r="B1194" s="499" t="s">
        <v>5</v>
      </c>
      <c r="C1194" s="487" t="s">
        <v>6</v>
      </c>
      <c r="D1194" s="499" t="s">
        <v>7</v>
      </c>
      <c r="E1194" s="499"/>
      <c r="F1194" s="499"/>
      <c r="G1194" s="492" t="s">
        <v>8</v>
      </c>
      <c r="N1194" t="str">
        <f t="shared" si="120"/>
        <v>ATK</v>
      </c>
    </row>
    <row r="1195" spans="1:14" hidden="1">
      <c r="B1195" s="499"/>
      <c r="C1195" s="488"/>
      <c r="D1195" s="254" t="s">
        <v>9</v>
      </c>
      <c r="E1195" s="254" t="s">
        <v>10</v>
      </c>
      <c r="F1195" s="254" t="s">
        <v>11</v>
      </c>
      <c r="G1195" s="492"/>
      <c r="N1195" t="str">
        <f t="shared" si="120"/>
        <v>ATK</v>
      </c>
    </row>
    <row r="1196" spans="1:14" hidden="1">
      <c r="B1196" s="267">
        <v>46024</v>
      </c>
      <c r="C1196" s="257"/>
      <c r="D1196" s="258"/>
      <c r="E1196" s="258"/>
      <c r="F1196" s="258"/>
      <c r="G1196" s="257">
        <f>C1196*D1196</f>
        <v>0</v>
      </c>
      <c r="N1196" t="str">
        <f t="shared" si="120"/>
        <v>ATK</v>
      </c>
    </row>
    <row r="1197" spans="1:14" hidden="1">
      <c r="B1197" s="267"/>
      <c r="C1197" s="293"/>
      <c r="D1197" s="268"/>
      <c r="E1197" s="258"/>
      <c r="F1197" s="258"/>
      <c r="G1197" s="289">
        <f>C1197*D1197</f>
        <v>0</v>
      </c>
      <c r="N1197" t="str">
        <f t="shared" si="120"/>
        <v>ATK</v>
      </c>
    </row>
    <row r="1198" spans="1:14" hidden="1">
      <c r="B1198" s="434"/>
      <c r="C1198" s="257"/>
      <c r="D1198" s="258"/>
      <c r="E1198" s="258"/>
      <c r="F1198" s="258"/>
      <c r="G1198" s="262">
        <f>D1198*C1198</f>
        <v>0</v>
      </c>
      <c r="N1198" t="str">
        <f t="shared" si="120"/>
        <v>ATK</v>
      </c>
    </row>
    <row r="1199" spans="1:14" hidden="1">
      <c r="B1199" s="434"/>
      <c r="C1199" s="260"/>
      <c r="D1199" s="261"/>
      <c r="E1199" s="261"/>
      <c r="F1199" s="258"/>
      <c r="G1199" s="262">
        <f>D1199*C1199</f>
        <v>0</v>
      </c>
      <c r="N1199" t="str">
        <f t="shared" si="120"/>
        <v>ATK</v>
      </c>
    </row>
    <row r="1200" spans="1:14" hidden="1">
      <c r="B1200" s="330"/>
      <c r="C1200" s="374"/>
      <c r="D1200" s="264"/>
      <c r="E1200" s="261"/>
      <c r="F1200" s="258"/>
      <c r="G1200" s="262"/>
      <c r="N1200" t="str">
        <f t="shared" si="120"/>
        <v>ATK</v>
      </c>
    </row>
    <row r="1201" spans="2:14" hidden="1">
      <c r="B1201" s="330"/>
      <c r="C1201" s="263"/>
      <c r="D1201" s="264"/>
      <c r="E1201" s="261"/>
      <c r="F1201" s="258"/>
      <c r="G1201" s="262"/>
      <c r="N1201" t="str">
        <f t="shared" si="120"/>
        <v>ATK</v>
      </c>
    </row>
    <row r="1202" spans="2:14" hidden="1">
      <c r="B1202" s="330"/>
      <c r="C1202" s="269"/>
      <c r="D1202" s="264"/>
      <c r="E1202" s="261"/>
      <c r="F1202" s="258"/>
      <c r="G1202" s="262"/>
      <c r="N1202" t="str">
        <f t="shared" si="120"/>
        <v>ATK</v>
      </c>
    </row>
    <row r="1203" spans="2:14" hidden="1">
      <c r="B1203" s="330"/>
      <c r="C1203" s="269"/>
      <c r="D1203" s="264"/>
      <c r="E1203" s="261"/>
      <c r="F1203" s="258"/>
      <c r="G1203" s="262">
        <f>D1203*C1203</f>
        <v>0</v>
      </c>
      <c r="N1203" t="str">
        <f t="shared" si="120"/>
        <v>ATK</v>
      </c>
    </row>
    <row r="1204" spans="2:14" hidden="1">
      <c r="B1204" s="330"/>
      <c r="C1204" s="375"/>
      <c r="D1204" s="355"/>
      <c r="E1204" s="296"/>
      <c r="F1204" s="258"/>
      <c r="G1204" s="262"/>
      <c r="N1204" t="str">
        <f t="shared" si="120"/>
        <v>ATK</v>
      </c>
    </row>
    <row r="1205" spans="2:14" hidden="1">
      <c r="B1205" s="256"/>
      <c r="C1205" s="257"/>
      <c r="D1205" s="376"/>
      <c r="E1205" s="376"/>
      <c r="F1205" s="258"/>
      <c r="G1205" s="289">
        <f t="shared" ref="G1205:G1210" si="121">C1205*D1205</f>
        <v>0</v>
      </c>
      <c r="N1205" t="str">
        <f t="shared" si="120"/>
        <v>ATK</v>
      </c>
    </row>
    <row r="1206" spans="2:14" hidden="1">
      <c r="B1206" s="256"/>
      <c r="C1206" s="257"/>
      <c r="D1206" s="376"/>
      <c r="E1206" s="376"/>
      <c r="F1206" s="268"/>
      <c r="G1206" s="289">
        <f t="shared" si="121"/>
        <v>0</v>
      </c>
      <c r="N1206" t="str">
        <f t="shared" si="120"/>
        <v>ATK</v>
      </c>
    </row>
    <row r="1207" spans="2:14" hidden="1">
      <c r="B1207" s="256"/>
      <c r="C1207" s="257"/>
      <c r="D1207" s="376"/>
      <c r="E1207" s="376"/>
      <c r="F1207" s="268"/>
      <c r="G1207" s="289">
        <f t="shared" si="121"/>
        <v>0</v>
      </c>
      <c r="N1207" t="str">
        <f t="shared" si="120"/>
        <v>ATK</v>
      </c>
    </row>
    <row r="1208" spans="2:14" hidden="1">
      <c r="B1208" s="256"/>
      <c r="C1208" s="257"/>
      <c r="D1208" s="376"/>
      <c r="E1208" s="376"/>
      <c r="F1208" s="268"/>
      <c r="G1208" s="289">
        <f t="shared" si="121"/>
        <v>0</v>
      </c>
      <c r="N1208" t="str">
        <f t="shared" si="120"/>
        <v>ATK</v>
      </c>
    </row>
    <row r="1209" spans="2:14" hidden="1">
      <c r="B1209" s="298"/>
      <c r="C1209" s="257"/>
      <c r="D1209" s="376"/>
      <c r="E1209" s="376"/>
      <c r="F1209" s="268"/>
      <c r="G1209" s="289">
        <f t="shared" si="121"/>
        <v>0</v>
      </c>
      <c r="N1209" t="str">
        <f t="shared" si="120"/>
        <v>ATK</v>
      </c>
    </row>
    <row r="1210" spans="2:14" hidden="1">
      <c r="B1210" s="298"/>
      <c r="C1210" s="257"/>
      <c r="D1210" s="376"/>
      <c r="E1210" s="376"/>
      <c r="F1210" s="268"/>
      <c r="G1210" s="289">
        <f t="shared" si="121"/>
        <v>0</v>
      </c>
      <c r="N1210" t="str">
        <f t="shared" si="120"/>
        <v>ATK</v>
      </c>
    </row>
    <row r="1211" spans="2:14" hidden="1">
      <c r="B1211" s="493" t="s">
        <v>16</v>
      </c>
      <c r="C1211" s="494"/>
      <c r="D1211" s="276">
        <f>SUM(D1196:D1210)</f>
        <v>0</v>
      </c>
      <c r="E1211" s="276">
        <f>SUM(E1196:E1210)</f>
        <v>0</v>
      </c>
      <c r="F1211" s="276">
        <f>D1211-E1211</f>
        <v>0</v>
      </c>
      <c r="G1211" s="277">
        <f>SUM(G1196:G1210)</f>
        <v>0</v>
      </c>
      <c r="N1211" t="str">
        <f t="shared" si="120"/>
        <v>ATK</v>
      </c>
    </row>
    <row r="1212" spans="2:14" hidden="1">
      <c r="N1212" t="str">
        <f t="shared" si="120"/>
        <v>ATK</v>
      </c>
    </row>
    <row r="1213" spans="2:14" hidden="1">
      <c r="B1213" s="493" t="s">
        <v>18</v>
      </c>
      <c r="C1213" s="495"/>
      <c r="D1213" s="495"/>
      <c r="E1213" s="494"/>
      <c r="F1213" s="276" t="s">
        <v>19</v>
      </c>
      <c r="G1213" s="279" t="s">
        <v>20</v>
      </c>
      <c r="N1213" t="str">
        <f t="shared" si="120"/>
        <v>ATK</v>
      </c>
    </row>
    <row r="1214" spans="2:14" hidden="1">
      <c r="B1214" s="496" t="str">
        <f>B1177</f>
        <v>Saldo Awal 1 April  2026</v>
      </c>
      <c r="C1214" s="497"/>
      <c r="D1214" s="497"/>
      <c r="E1214" s="498"/>
      <c r="F1214" s="276">
        <f>D1196</f>
        <v>0</v>
      </c>
      <c r="G1214" s="277">
        <f>G1196</f>
        <v>0</v>
      </c>
      <c r="N1214" t="str">
        <f t="shared" si="120"/>
        <v>ATK</v>
      </c>
    </row>
    <row r="1215" spans="2:14" hidden="1">
      <c r="B1215" s="496" t="str">
        <f>B1178</f>
        <v>Nilai Penerimaan Barang Persediaan Tahun 2026</v>
      </c>
      <c r="C1215" s="497"/>
      <c r="D1215" s="497"/>
      <c r="E1215" s="498"/>
      <c r="F1215" s="276">
        <f>D1211-F1214</f>
        <v>0</v>
      </c>
      <c r="G1215" s="277">
        <f>G1211-G1214</f>
        <v>0</v>
      </c>
      <c r="N1215" t="str">
        <f t="shared" si="120"/>
        <v>ATK</v>
      </c>
    </row>
    <row r="1216" spans="2:14" hidden="1">
      <c r="B1216" s="496" t="str">
        <f>B1179</f>
        <v>Saldo Ahir  30 April  2026</v>
      </c>
      <c r="C1216" s="497"/>
      <c r="D1216" s="497"/>
      <c r="E1216" s="498"/>
      <c r="F1216" s="280">
        <f>SUM(B1219:B1222)</f>
        <v>0</v>
      </c>
      <c r="G1216" s="281">
        <f>SUM(D1219:E1222)</f>
        <v>0</v>
      </c>
      <c r="N1216" t="str">
        <f t="shared" si="120"/>
        <v>ATK</v>
      </c>
    </row>
    <row r="1217" spans="1:14" hidden="1">
      <c r="B1217" s="282" t="s">
        <v>465</v>
      </c>
      <c r="C1217" s="283"/>
      <c r="D1217" s="283"/>
      <c r="E1217" s="284"/>
      <c r="F1217" s="285"/>
      <c r="G1217" s="286"/>
      <c r="N1217" t="str">
        <f t="shared" si="120"/>
        <v>ATK</v>
      </c>
    </row>
    <row r="1218" spans="1:14" ht="30" hidden="1">
      <c r="B1218" s="255" t="s">
        <v>22</v>
      </c>
      <c r="C1218" s="254" t="s">
        <v>23</v>
      </c>
      <c r="D1218" s="499" t="s">
        <v>20</v>
      </c>
      <c r="E1218" s="499"/>
      <c r="F1218" s="287"/>
      <c r="G1218" s="288"/>
      <c r="N1218" t="str">
        <f t="shared" si="120"/>
        <v>ATK</v>
      </c>
    </row>
    <row r="1219" spans="1:14" hidden="1">
      <c r="B1219" s="268">
        <f>F1211</f>
        <v>0</v>
      </c>
      <c r="C1219" s="257">
        <v>2220</v>
      </c>
      <c r="D1219" s="500">
        <f>B1219*C1219</f>
        <v>0</v>
      </c>
      <c r="E1219" s="500"/>
      <c r="F1219" s="285"/>
      <c r="G1219" s="286"/>
      <c r="N1219" t="str">
        <f t="shared" si="120"/>
        <v>ATK</v>
      </c>
    </row>
    <row r="1220" spans="1:14" hidden="1">
      <c r="B1220" s="268"/>
      <c r="C1220" s="257"/>
      <c r="D1220" s="500">
        <f t="shared" ref="D1220:D1222" si="122">B1220*C1220</f>
        <v>0</v>
      </c>
      <c r="E1220" s="500"/>
      <c r="F1220" s="285"/>
      <c r="G1220" s="286"/>
      <c r="N1220" t="str">
        <f t="shared" si="120"/>
        <v>ATK</v>
      </c>
    </row>
    <row r="1221" spans="1:14" hidden="1">
      <c r="B1221" s="268"/>
      <c r="C1221" s="289"/>
      <c r="D1221" s="500">
        <f t="shared" si="122"/>
        <v>0</v>
      </c>
      <c r="E1221" s="500"/>
      <c r="F1221" s="285"/>
      <c r="G1221" s="286"/>
      <c r="N1221" t="str">
        <f t="shared" si="120"/>
        <v>ATK</v>
      </c>
    </row>
    <row r="1222" spans="1:14" hidden="1">
      <c r="B1222" s="268"/>
      <c r="C1222" s="289"/>
      <c r="D1222" s="500">
        <f t="shared" si="122"/>
        <v>0</v>
      </c>
      <c r="E1222" s="500"/>
      <c r="F1222" s="285"/>
      <c r="G1222" s="286"/>
      <c r="N1222" t="str">
        <f t="shared" si="120"/>
        <v>ATK</v>
      </c>
    </row>
    <row r="1223" spans="1:14" hidden="1">
      <c r="B1223" s="501" t="s">
        <v>24</v>
      </c>
      <c r="C1223" s="501"/>
      <c r="D1223" s="501"/>
      <c r="E1223" s="501"/>
      <c r="F1223" s="276">
        <f>F1214+F1215-F1216</f>
        <v>0</v>
      </c>
      <c r="G1223" s="277">
        <f>G1214+G1215-G1216</f>
        <v>0</v>
      </c>
      <c r="N1223" t="str">
        <f t="shared" si="120"/>
        <v>ATK</v>
      </c>
    </row>
    <row r="1224" spans="1:14" hidden="1">
      <c r="N1224" t="str">
        <f t="shared" si="120"/>
        <v>ATK</v>
      </c>
    </row>
    <row r="1225" spans="1:14" hidden="1">
      <c r="N1225" t="str">
        <f t="shared" si="120"/>
        <v>ATK</v>
      </c>
    </row>
    <row r="1226" spans="1:14" hidden="1">
      <c r="B1226" s="502" t="s">
        <v>0</v>
      </c>
      <c r="C1226" s="502"/>
      <c r="D1226" s="502"/>
      <c r="E1226" s="502"/>
      <c r="F1226" s="502"/>
      <c r="G1226" s="502"/>
      <c r="N1226" t="str">
        <f t="shared" si="120"/>
        <v>ATK</v>
      </c>
    </row>
    <row r="1227" spans="1:14" hidden="1">
      <c r="N1227" t="str">
        <f t="shared" si="120"/>
        <v>ATK</v>
      </c>
    </row>
    <row r="1228" spans="1:14" hidden="1">
      <c r="A1228" s="250">
        <v>25</v>
      </c>
      <c r="B1228" s="252" t="s">
        <v>1</v>
      </c>
      <c r="C1228" s="253" t="e">
        <f>#REF!</f>
        <v>#REF!</v>
      </c>
      <c r="G1228" s="253"/>
      <c r="N1228" t="s">
        <v>524</v>
      </c>
    </row>
    <row r="1229" spans="1:14" hidden="1">
      <c r="B1229" s="252" t="s">
        <v>3</v>
      </c>
      <c r="C1229" s="253" t="s">
        <v>27</v>
      </c>
      <c r="G1229" s="253"/>
      <c r="N1229" t="str">
        <f t="shared" ref="N1229:N1265" si="123">N1228</f>
        <v>ATK</v>
      </c>
    </row>
    <row r="1230" spans="1:14" hidden="1">
      <c r="G1230" s="253"/>
      <c r="N1230" t="str">
        <f t="shared" si="123"/>
        <v>ATK</v>
      </c>
    </row>
    <row r="1231" spans="1:14" ht="15" hidden="1" customHeight="1">
      <c r="B1231" s="499" t="s">
        <v>5</v>
      </c>
      <c r="C1231" s="487" t="s">
        <v>6</v>
      </c>
      <c r="D1231" s="499" t="s">
        <v>7</v>
      </c>
      <c r="E1231" s="499"/>
      <c r="F1231" s="499"/>
      <c r="G1231" s="492" t="s">
        <v>8</v>
      </c>
      <c r="N1231" t="str">
        <f t="shared" si="123"/>
        <v>ATK</v>
      </c>
    </row>
    <row r="1232" spans="1:14" hidden="1">
      <c r="B1232" s="499"/>
      <c r="C1232" s="488"/>
      <c r="D1232" s="254" t="s">
        <v>9</v>
      </c>
      <c r="E1232" s="254" t="s">
        <v>10</v>
      </c>
      <c r="F1232" s="254" t="s">
        <v>11</v>
      </c>
      <c r="G1232" s="492"/>
      <c r="N1232" t="str">
        <f t="shared" si="123"/>
        <v>ATK</v>
      </c>
    </row>
    <row r="1233" spans="2:14" hidden="1">
      <c r="B1233" s="267">
        <v>46024</v>
      </c>
      <c r="C1233" s="257">
        <v>11000</v>
      </c>
      <c r="D1233" s="258">
        <v>12</v>
      </c>
      <c r="E1233" s="258"/>
      <c r="F1233" s="258">
        <f>D1233-E1233</f>
        <v>12</v>
      </c>
      <c r="G1233" s="257">
        <f>C1233*D1233</f>
        <v>132000</v>
      </c>
      <c r="N1233" t="str">
        <f t="shared" si="123"/>
        <v>ATK</v>
      </c>
    </row>
    <row r="1234" spans="2:14" hidden="1">
      <c r="B1234" s="267">
        <v>46042</v>
      </c>
      <c r="C1234" s="293"/>
      <c r="D1234" s="258"/>
      <c r="E1234" s="258">
        <v>3</v>
      </c>
      <c r="F1234" s="258"/>
      <c r="G1234" s="257">
        <f>C1234*D1234</f>
        <v>0</v>
      </c>
      <c r="N1234" t="str">
        <f t="shared" si="123"/>
        <v>ATK</v>
      </c>
    </row>
    <row r="1235" spans="2:14" hidden="1">
      <c r="B1235" s="256">
        <v>46072</v>
      </c>
      <c r="C1235" s="257">
        <v>8880</v>
      </c>
      <c r="D1235" s="258">
        <v>3</v>
      </c>
      <c r="E1235" s="258">
        <v>2</v>
      </c>
      <c r="F1235" s="258"/>
      <c r="G1235" s="257">
        <f>C1235*D1235</f>
        <v>26640</v>
      </c>
      <c r="N1235" t="str">
        <f t="shared" si="123"/>
        <v>ATK</v>
      </c>
    </row>
    <row r="1236" spans="2:14" hidden="1">
      <c r="B1236" s="256">
        <v>46097</v>
      </c>
      <c r="C1236" s="293"/>
      <c r="D1236" s="268"/>
      <c r="E1236" s="258">
        <v>1</v>
      </c>
      <c r="F1236" s="258"/>
      <c r="G1236" s="257">
        <f>C1236*D1236</f>
        <v>0</v>
      </c>
      <c r="N1236" t="str">
        <f t="shared" si="123"/>
        <v>ATK</v>
      </c>
    </row>
    <row r="1237" spans="2:14" hidden="1">
      <c r="B1237" s="267"/>
      <c r="C1237" s="293"/>
      <c r="D1237" s="268"/>
      <c r="E1237" s="261"/>
      <c r="F1237" s="258"/>
      <c r="G1237" s="257">
        <f t="shared" ref="G1237:G1238" si="124">C1237*D1237</f>
        <v>0</v>
      </c>
      <c r="N1237" t="str">
        <f t="shared" si="123"/>
        <v>ATK</v>
      </c>
    </row>
    <row r="1238" spans="2:14" hidden="1">
      <c r="B1238" s="267"/>
      <c r="C1238" s="293"/>
      <c r="D1238" s="268"/>
      <c r="E1238" s="261"/>
      <c r="F1238" s="258"/>
      <c r="G1238" s="257">
        <f t="shared" si="124"/>
        <v>0</v>
      </c>
      <c r="N1238" t="str">
        <f t="shared" si="123"/>
        <v>ATK</v>
      </c>
    </row>
    <row r="1239" spans="2:14" hidden="1">
      <c r="B1239" s="267"/>
      <c r="C1239" s="293"/>
      <c r="D1239" s="268"/>
      <c r="E1239" s="261"/>
      <c r="F1239" s="258"/>
      <c r="G1239" s="262">
        <f>D1239*C1239</f>
        <v>0</v>
      </c>
      <c r="N1239" t="str">
        <f t="shared" si="123"/>
        <v>ATK</v>
      </c>
    </row>
    <row r="1240" spans="2:14" hidden="1">
      <c r="B1240" s="267"/>
      <c r="C1240" s="257"/>
      <c r="D1240" s="271"/>
      <c r="E1240" s="258"/>
      <c r="F1240" s="258"/>
      <c r="G1240" s="257">
        <f t="shared" ref="G1240:G1241" si="125">C1240*D1240</f>
        <v>0</v>
      </c>
      <c r="N1240" t="str">
        <f t="shared" si="123"/>
        <v>ATK</v>
      </c>
    </row>
    <row r="1241" spans="2:14" hidden="1">
      <c r="B1241" s="267"/>
      <c r="C1241" s="81"/>
      <c r="D1241" s="266"/>
      <c r="E1241" s="268"/>
      <c r="F1241" s="258"/>
      <c r="G1241" s="272">
        <f t="shared" si="125"/>
        <v>0</v>
      </c>
      <c r="N1241" t="str">
        <f t="shared" si="123"/>
        <v>ATK</v>
      </c>
    </row>
    <row r="1242" spans="2:14" hidden="1">
      <c r="B1242" s="256"/>
      <c r="C1242" s="81"/>
      <c r="D1242" s="266"/>
      <c r="E1242" s="268"/>
      <c r="F1242" s="258"/>
      <c r="G1242" s="272"/>
      <c r="N1242" t="str">
        <f t="shared" si="123"/>
        <v>ATK</v>
      </c>
    </row>
    <row r="1243" spans="2:14" hidden="1">
      <c r="B1243" s="256"/>
      <c r="C1243" s="81"/>
      <c r="D1243" s="266"/>
      <c r="E1243" s="268"/>
      <c r="F1243" s="258"/>
      <c r="G1243" s="272"/>
      <c r="N1243" t="str">
        <f t="shared" si="123"/>
        <v>ATK</v>
      </c>
    </row>
    <row r="1244" spans="2:14" hidden="1">
      <c r="B1244" s="377"/>
      <c r="C1244" s="81"/>
      <c r="D1244" s="266"/>
      <c r="E1244" s="273"/>
      <c r="F1244" s="258"/>
      <c r="G1244" s="272">
        <f>C1244*D1244</f>
        <v>0</v>
      </c>
      <c r="N1244" t="str">
        <f t="shared" si="123"/>
        <v>ATK</v>
      </c>
    </row>
    <row r="1245" spans="2:14" hidden="1">
      <c r="B1245" s="302"/>
      <c r="C1245" s="257"/>
      <c r="D1245" s="271"/>
      <c r="E1245" s="258"/>
      <c r="F1245" s="258"/>
      <c r="G1245" s="257">
        <f t="shared" ref="G1245:G1246" si="126">C1245*D1245</f>
        <v>0</v>
      </c>
      <c r="H1245" s="98">
        <v>1</v>
      </c>
      <c r="I1245" s="89" t="s">
        <v>12</v>
      </c>
      <c r="N1245" t="str">
        <f t="shared" si="123"/>
        <v>ATK</v>
      </c>
    </row>
    <row r="1246" spans="2:14" hidden="1">
      <c r="B1246" s="302"/>
      <c r="C1246" s="257"/>
      <c r="D1246" s="376"/>
      <c r="E1246" s="376"/>
      <c r="F1246" s="258"/>
      <c r="G1246" s="289">
        <f t="shared" si="126"/>
        <v>0</v>
      </c>
      <c r="H1246" s="85">
        <v>0</v>
      </c>
      <c r="I1246" s="89" t="s">
        <v>13</v>
      </c>
      <c r="N1246" t="str">
        <f t="shared" si="123"/>
        <v>ATK</v>
      </c>
    </row>
    <row r="1247" spans="2:14" hidden="1">
      <c r="B1247" s="275"/>
      <c r="C1247" s="257"/>
      <c r="D1247" s="376"/>
      <c r="E1247" s="376"/>
      <c r="F1247" s="258"/>
      <c r="G1247" s="289"/>
      <c r="H1247" s="94">
        <v>0</v>
      </c>
      <c r="I1247" s="89" t="s">
        <v>14</v>
      </c>
      <c r="N1247" t="str">
        <f t="shared" si="123"/>
        <v>ATK</v>
      </c>
    </row>
    <row r="1248" spans="2:14" hidden="1">
      <c r="B1248" s="311"/>
      <c r="C1248" s="96"/>
      <c r="D1248" s="303"/>
      <c r="E1248" s="303"/>
      <c r="F1248" s="258"/>
      <c r="G1248" s="289"/>
      <c r="H1248" s="87">
        <v>0</v>
      </c>
      <c r="I1248" s="89" t="s">
        <v>15</v>
      </c>
      <c r="N1248" t="str">
        <f t="shared" si="123"/>
        <v>ATK</v>
      </c>
    </row>
    <row r="1249" spans="2:14" hidden="1">
      <c r="B1249" s="493" t="s">
        <v>16</v>
      </c>
      <c r="C1249" s="494"/>
      <c r="D1249" s="276">
        <f>SUM(D1233:D1248)</f>
        <v>15</v>
      </c>
      <c r="E1249" s="276">
        <f>SUM(E1233:E1248)</f>
        <v>6</v>
      </c>
      <c r="F1249" s="276">
        <f>D1249-E1249</f>
        <v>9</v>
      </c>
      <c r="G1249" s="277">
        <f>SUM(G1233:G1248)</f>
        <v>158640</v>
      </c>
      <c r="N1249" t="str">
        <f t="shared" si="123"/>
        <v>ATK</v>
      </c>
    </row>
    <row r="1250" spans="2:14" hidden="1">
      <c r="N1250" t="str">
        <f t="shared" si="123"/>
        <v>ATK</v>
      </c>
    </row>
    <row r="1251" spans="2:14" hidden="1">
      <c r="B1251" s="493" t="s">
        <v>18</v>
      </c>
      <c r="C1251" s="495"/>
      <c r="D1251" s="495"/>
      <c r="E1251" s="494"/>
      <c r="F1251" s="276" t="s">
        <v>19</v>
      </c>
      <c r="G1251" s="279" t="s">
        <v>20</v>
      </c>
      <c r="N1251" t="str">
        <f t="shared" si="123"/>
        <v>ATK</v>
      </c>
    </row>
    <row r="1252" spans="2:14" hidden="1">
      <c r="B1252" s="496" t="str">
        <f>B1214</f>
        <v>Saldo Awal 1 April  2026</v>
      </c>
      <c r="C1252" s="497"/>
      <c r="D1252" s="497"/>
      <c r="E1252" s="498"/>
      <c r="F1252" s="276">
        <f>D1233</f>
        <v>12</v>
      </c>
      <c r="G1252" s="277">
        <f>G1233</f>
        <v>132000</v>
      </c>
      <c r="N1252" t="str">
        <f t="shared" si="123"/>
        <v>ATK</v>
      </c>
    </row>
    <row r="1253" spans="2:14" hidden="1">
      <c r="B1253" s="496" t="str">
        <f>B1215</f>
        <v>Nilai Penerimaan Barang Persediaan Tahun 2026</v>
      </c>
      <c r="C1253" s="497"/>
      <c r="D1253" s="497"/>
      <c r="E1253" s="498"/>
      <c r="F1253" s="276">
        <f>D1249-F1252</f>
        <v>3</v>
      </c>
      <c r="G1253" s="277">
        <f>G1249-G1252</f>
        <v>26640</v>
      </c>
      <c r="N1253" t="str">
        <f t="shared" si="123"/>
        <v>ATK</v>
      </c>
    </row>
    <row r="1254" spans="2:14" hidden="1">
      <c r="B1254" s="496" t="str">
        <f>B1216</f>
        <v>Saldo Ahir  30 April  2026</v>
      </c>
      <c r="C1254" s="497"/>
      <c r="D1254" s="497"/>
      <c r="E1254" s="498"/>
      <c r="F1254" s="280">
        <f>SUM(B1257:B1260)</f>
        <v>9</v>
      </c>
      <c r="G1254" s="281">
        <f>SUM(D1257:E1260)</f>
        <v>99000</v>
      </c>
      <c r="N1254" t="str">
        <f t="shared" si="123"/>
        <v>ATK</v>
      </c>
    </row>
    <row r="1255" spans="2:14" hidden="1">
      <c r="B1255" s="282" t="s">
        <v>465</v>
      </c>
      <c r="C1255" s="283"/>
      <c r="D1255" s="283"/>
      <c r="E1255" s="284"/>
      <c r="F1255" s="285"/>
      <c r="G1255" s="286"/>
      <c r="N1255" t="str">
        <f t="shared" si="123"/>
        <v>ATK</v>
      </c>
    </row>
    <row r="1256" spans="2:14" ht="30" hidden="1">
      <c r="B1256" s="255" t="s">
        <v>22</v>
      </c>
      <c r="C1256" s="254" t="s">
        <v>23</v>
      </c>
      <c r="D1256" s="499" t="s">
        <v>20</v>
      </c>
      <c r="E1256" s="499"/>
      <c r="F1256" s="287"/>
      <c r="G1256" s="288"/>
      <c r="N1256" t="str">
        <f t="shared" si="123"/>
        <v>ATK</v>
      </c>
    </row>
    <row r="1257" spans="2:14" hidden="1">
      <c r="B1257" s="268">
        <f>F1249</f>
        <v>9</v>
      </c>
      <c r="C1257" s="257">
        <v>11000</v>
      </c>
      <c r="D1257" s="500">
        <f>B1257*C1257</f>
        <v>99000</v>
      </c>
      <c r="E1257" s="500"/>
      <c r="F1257" s="285"/>
      <c r="G1257" s="286"/>
      <c r="N1257" t="str">
        <f t="shared" si="123"/>
        <v>ATK</v>
      </c>
    </row>
    <row r="1258" spans="2:14" hidden="1">
      <c r="B1258" s="268"/>
      <c r="C1258" s="269"/>
      <c r="D1258" s="500"/>
      <c r="E1258" s="500"/>
      <c r="F1258" s="285"/>
      <c r="G1258" s="286"/>
      <c r="N1258" t="str">
        <f t="shared" si="123"/>
        <v>ATK</v>
      </c>
    </row>
    <row r="1259" spans="2:14" hidden="1">
      <c r="B1259" s="268"/>
      <c r="C1259" s="289"/>
      <c r="D1259" s="500">
        <f t="shared" ref="D1259:D1260" si="127">B1259*C1259</f>
        <v>0</v>
      </c>
      <c r="E1259" s="500"/>
      <c r="F1259" s="285"/>
      <c r="G1259" s="286"/>
      <c r="N1259" t="str">
        <f t="shared" si="123"/>
        <v>ATK</v>
      </c>
    </row>
    <row r="1260" spans="2:14" hidden="1">
      <c r="B1260" s="268"/>
      <c r="C1260" s="289"/>
      <c r="D1260" s="500">
        <f t="shared" si="127"/>
        <v>0</v>
      </c>
      <c r="E1260" s="500"/>
      <c r="F1260" s="285"/>
      <c r="G1260" s="286"/>
      <c r="N1260" t="str">
        <f t="shared" si="123"/>
        <v>ATK</v>
      </c>
    </row>
    <row r="1261" spans="2:14" hidden="1">
      <c r="B1261" s="501" t="s">
        <v>24</v>
      </c>
      <c r="C1261" s="501"/>
      <c r="D1261" s="501"/>
      <c r="E1261" s="501"/>
      <c r="F1261" s="276">
        <f>F1252+F1253-F1254</f>
        <v>6</v>
      </c>
      <c r="G1261" s="277">
        <f>G1252+G1253-G1254</f>
        <v>59640</v>
      </c>
      <c r="N1261" t="str">
        <f t="shared" si="123"/>
        <v>ATK</v>
      </c>
    </row>
    <row r="1262" spans="2:14" hidden="1">
      <c r="N1262" t="str">
        <f t="shared" si="123"/>
        <v>ATK</v>
      </c>
    </row>
    <row r="1263" spans="2:14" hidden="1">
      <c r="N1263" t="str">
        <f t="shared" si="123"/>
        <v>ATK</v>
      </c>
    </row>
    <row r="1264" spans="2:14" hidden="1">
      <c r="B1264" s="502" t="s">
        <v>0</v>
      </c>
      <c r="C1264" s="502"/>
      <c r="D1264" s="502"/>
      <c r="E1264" s="502"/>
      <c r="F1264" s="502"/>
      <c r="G1264" s="502"/>
      <c r="N1264" t="str">
        <f t="shared" si="123"/>
        <v>ATK</v>
      </c>
    </row>
    <row r="1265" spans="1:14" hidden="1">
      <c r="N1265" t="str">
        <f t="shared" si="123"/>
        <v>ATK</v>
      </c>
    </row>
    <row r="1266" spans="1:14" hidden="1">
      <c r="A1266" s="250">
        <v>26</v>
      </c>
      <c r="B1266" s="252" t="s">
        <v>1</v>
      </c>
      <c r="C1266" s="253" t="e">
        <f>#REF!</f>
        <v>#REF!</v>
      </c>
      <c r="G1266" s="253"/>
      <c r="N1266" t="s">
        <v>524</v>
      </c>
    </row>
    <row r="1267" spans="1:14" hidden="1">
      <c r="B1267" s="252" t="s">
        <v>3</v>
      </c>
      <c r="C1267" s="253" t="s">
        <v>27</v>
      </c>
      <c r="G1267" s="253"/>
      <c r="N1267" t="str">
        <f t="shared" ref="N1267:N1297" si="128">N1266</f>
        <v>ATK</v>
      </c>
    </row>
    <row r="1268" spans="1:14" hidden="1">
      <c r="G1268" s="253"/>
      <c r="N1268" t="str">
        <f t="shared" si="128"/>
        <v>ATK</v>
      </c>
    </row>
    <row r="1269" spans="1:14" ht="15" hidden="1" customHeight="1">
      <c r="B1269" s="499" t="s">
        <v>5</v>
      </c>
      <c r="C1269" s="487" t="s">
        <v>6</v>
      </c>
      <c r="D1269" s="499" t="s">
        <v>7</v>
      </c>
      <c r="E1269" s="499"/>
      <c r="F1269" s="499"/>
      <c r="G1269" s="492" t="s">
        <v>8</v>
      </c>
      <c r="N1269" t="str">
        <f t="shared" si="128"/>
        <v>ATK</v>
      </c>
    </row>
    <row r="1270" spans="1:14" hidden="1">
      <c r="B1270" s="499"/>
      <c r="C1270" s="488"/>
      <c r="D1270" s="254" t="s">
        <v>9</v>
      </c>
      <c r="E1270" s="254" t="s">
        <v>10</v>
      </c>
      <c r="F1270" s="254" t="s">
        <v>11</v>
      </c>
      <c r="G1270" s="492"/>
      <c r="N1270" t="str">
        <f t="shared" si="128"/>
        <v>ATK</v>
      </c>
    </row>
    <row r="1271" spans="1:14" hidden="1">
      <c r="B1271" s="267">
        <v>46024</v>
      </c>
      <c r="C1271" s="257"/>
      <c r="D1271" s="258"/>
      <c r="E1271" s="258"/>
      <c r="F1271" s="258">
        <f>D1271-E1271</f>
        <v>0</v>
      </c>
      <c r="G1271" s="257">
        <f>C1271*D1271</f>
        <v>0</v>
      </c>
      <c r="N1271" t="str">
        <f t="shared" si="128"/>
        <v>ATK</v>
      </c>
    </row>
    <row r="1272" spans="1:14" hidden="1">
      <c r="B1272" s="434"/>
      <c r="C1272" s="260"/>
      <c r="D1272" s="261"/>
      <c r="E1272" s="261"/>
      <c r="F1272" s="261"/>
      <c r="G1272" s="262">
        <f>D1272*C1272</f>
        <v>0</v>
      </c>
      <c r="N1272" t="str">
        <f t="shared" si="128"/>
        <v>ATK</v>
      </c>
    </row>
    <row r="1273" spans="1:14" hidden="1">
      <c r="B1273" s="267"/>
      <c r="C1273" s="257"/>
      <c r="D1273" s="264"/>
      <c r="E1273" s="261"/>
      <c r="F1273" s="261"/>
      <c r="G1273" s="262">
        <f>D1273*C1273</f>
        <v>0</v>
      </c>
      <c r="N1273" t="str">
        <f t="shared" si="128"/>
        <v>ATK</v>
      </c>
    </row>
    <row r="1274" spans="1:14" hidden="1">
      <c r="B1274" s="434"/>
      <c r="C1274" s="269"/>
      <c r="D1274" s="264"/>
      <c r="E1274" s="261"/>
      <c r="F1274" s="261"/>
      <c r="G1274" s="262"/>
      <c r="N1274" t="str">
        <f t="shared" si="128"/>
        <v>ATK</v>
      </c>
    </row>
    <row r="1275" spans="1:14" hidden="1">
      <c r="B1275" s="434"/>
      <c r="C1275" s="269"/>
      <c r="D1275" s="264"/>
      <c r="E1275" s="261"/>
      <c r="F1275" s="261"/>
      <c r="G1275" s="262">
        <f>D1275*C1275</f>
        <v>0</v>
      </c>
      <c r="N1275" t="str">
        <f t="shared" si="128"/>
        <v>ATK</v>
      </c>
    </row>
    <row r="1276" spans="1:14" hidden="1">
      <c r="B1276" s="267"/>
      <c r="C1276" s="260"/>
      <c r="D1276" s="264"/>
      <c r="E1276" s="261"/>
      <c r="F1276" s="261"/>
      <c r="G1276" s="262"/>
      <c r="N1276" t="str">
        <f t="shared" si="128"/>
        <v>ATK</v>
      </c>
    </row>
    <row r="1277" spans="1:14" hidden="1">
      <c r="B1277" s="434"/>
      <c r="C1277" s="269"/>
      <c r="D1277" s="264"/>
      <c r="E1277" s="261"/>
      <c r="F1277" s="261"/>
      <c r="G1277" s="262"/>
      <c r="N1277" t="str">
        <f t="shared" si="128"/>
        <v>ATK</v>
      </c>
    </row>
    <row r="1278" spans="1:14" hidden="1">
      <c r="B1278" s="256"/>
      <c r="C1278" s="378"/>
      <c r="D1278" s="264"/>
      <c r="E1278" s="261"/>
      <c r="F1278" s="261"/>
      <c r="G1278" s="262"/>
      <c r="N1278" t="str">
        <f t="shared" si="128"/>
        <v>ATK</v>
      </c>
    </row>
    <row r="1279" spans="1:14" hidden="1">
      <c r="B1279" s="256"/>
      <c r="C1279" s="378"/>
      <c r="D1279" s="264"/>
      <c r="E1279" s="261"/>
      <c r="F1279" s="261"/>
      <c r="G1279" s="262"/>
      <c r="N1279" t="str">
        <f t="shared" si="128"/>
        <v>ATK</v>
      </c>
    </row>
    <row r="1280" spans="1:14" hidden="1">
      <c r="B1280" s="256"/>
      <c r="C1280" s="378"/>
      <c r="D1280" s="264"/>
      <c r="E1280" s="261"/>
      <c r="F1280" s="261"/>
      <c r="G1280" s="262"/>
      <c r="N1280" t="str">
        <f t="shared" si="128"/>
        <v>ATK</v>
      </c>
    </row>
    <row r="1281" spans="2:14" hidden="1">
      <c r="B1281" s="493" t="s">
        <v>16</v>
      </c>
      <c r="C1281" s="494"/>
      <c r="D1281" s="276">
        <f>SUM(D1271:D1277)</f>
        <v>0</v>
      </c>
      <c r="E1281" s="276">
        <f>SUM(E1272:E1280)</f>
        <v>0</v>
      </c>
      <c r="F1281" s="276">
        <f>D1281-E1281</f>
        <v>0</v>
      </c>
      <c r="G1281" s="277">
        <f>SUM(G1271:G1277)</f>
        <v>0</v>
      </c>
      <c r="N1281" t="str">
        <f t="shared" si="128"/>
        <v>ATK</v>
      </c>
    </row>
    <row r="1282" spans="2:14" hidden="1">
      <c r="N1282" t="str">
        <f t="shared" si="128"/>
        <v>ATK</v>
      </c>
    </row>
    <row r="1283" spans="2:14" hidden="1">
      <c r="B1283" s="493" t="s">
        <v>18</v>
      </c>
      <c r="C1283" s="495"/>
      <c r="D1283" s="495"/>
      <c r="E1283" s="494"/>
      <c r="F1283" s="276" t="s">
        <v>19</v>
      </c>
      <c r="G1283" s="279" t="s">
        <v>20</v>
      </c>
      <c r="N1283" t="str">
        <f t="shared" si="128"/>
        <v>ATK</v>
      </c>
    </row>
    <row r="1284" spans="2:14" hidden="1">
      <c r="B1284" s="496" t="str">
        <f>B1252</f>
        <v>Saldo Awal 1 April  2026</v>
      </c>
      <c r="C1284" s="497"/>
      <c r="D1284" s="497"/>
      <c r="E1284" s="498"/>
      <c r="F1284" s="276">
        <f>D1271</f>
        <v>0</v>
      </c>
      <c r="G1284" s="277">
        <f>G1271</f>
        <v>0</v>
      </c>
      <c r="N1284" t="str">
        <f t="shared" si="128"/>
        <v>ATK</v>
      </c>
    </row>
    <row r="1285" spans="2:14" hidden="1">
      <c r="B1285" s="496" t="str">
        <f>B1253</f>
        <v>Nilai Penerimaan Barang Persediaan Tahun 2026</v>
      </c>
      <c r="C1285" s="497"/>
      <c r="D1285" s="497"/>
      <c r="E1285" s="498"/>
      <c r="F1285" s="276">
        <f>D1281-F1284</f>
        <v>0</v>
      </c>
      <c r="G1285" s="277">
        <f>G1281-G1284</f>
        <v>0</v>
      </c>
      <c r="N1285" t="str">
        <f t="shared" si="128"/>
        <v>ATK</v>
      </c>
    </row>
    <row r="1286" spans="2:14" hidden="1">
      <c r="B1286" s="496" t="str">
        <f>B1254</f>
        <v>Saldo Ahir  30 April  2026</v>
      </c>
      <c r="C1286" s="497"/>
      <c r="D1286" s="497"/>
      <c r="E1286" s="498"/>
      <c r="F1286" s="280">
        <f>SUM(B1289:B1292)</f>
        <v>0</v>
      </c>
      <c r="G1286" s="281">
        <f>SUM(D1289:E1292)</f>
        <v>0</v>
      </c>
      <c r="N1286" t="str">
        <f t="shared" si="128"/>
        <v>ATK</v>
      </c>
    </row>
    <row r="1287" spans="2:14" hidden="1">
      <c r="B1287" s="282" t="s">
        <v>465</v>
      </c>
      <c r="C1287" s="283"/>
      <c r="D1287" s="283"/>
      <c r="E1287" s="284"/>
      <c r="F1287" s="285"/>
      <c r="G1287" s="286"/>
      <c r="N1287" t="str">
        <f t="shared" si="128"/>
        <v>ATK</v>
      </c>
    </row>
    <row r="1288" spans="2:14" ht="30" hidden="1">
      <c r="B1288" s="255" t="s">
        <v>22</v>
      </c>
      <c r="C1288" s="254" t="s">
        <v>23</v>
      </c>
      <c r="D1288" s="499" t="s">
        <v>20</v>
      </c>
      <c r="E1288" s="499"/>
      <c r="F1288" s="287"/>
      <c r="G1288" s="288"/>
      <c r="N1288" t="str">
        <f t="shared" si="128"/>
        <v>ATK</v>
      </c>
    </row>
    <row r="1289" spans="2:14" hidden="1">
      <c r="B1289" s="268">
        <f>F1281</f>
        <v>0</v>
      </c>
      <c r="C1289" s="257">
        <v>98000</v>
      </c>
      <c r="D1289" s="500">
        <f>B1289*C1289</f>
        <v>0</v>
      </c>
      <c r="E1289" s="500"/>
      <c r="F1289" s="285"/>
      <c r="G1289" s="286"/>
      <c r="N1289" t="str">
        <f t="shared" si="128"/>
        <v>ATK</v>
      </c>
    </row>
    <row r="1290" spans="2:14" hidden="1">
      <c r="B1290" s="268"/>
      <c r="C1290" s="289"/>
      <c r="D1290" s="500">
        <f t="shared" ref="D1290:D1292" si="129">B1290*C1290</f>
        <v>0</v>
      </c>
      <c r="E1290" s="500"/>
      <c r="F1290" s="285"/>
      <c r="G1290" s="286"/>
      <c r="N1290" t="str">
        <f t="shared" si="128"/>
        <v>ATK</v>
      </c>
    </row>
    <row r="1291" spans="2:14" hidden="1">
      <c r="B1291" s="268"/>
      <c r="C1291" s="289"/>
      <c r="D1291" s="500">
        <f t="shared" si="129"/>
        <v>0</v>
      </c>
      <c r="E1291" s="500"/>
      <c r="F1291" s="285"/>
      <c r="G1291" s="286"/>
      <c r="N1291" t="str">
        <f t="shared" si="128"/>
        <v>ATK</v>
      </c>
    </row>
    <row r="1292" spans="2:14" hidden="1">
      <c r="B1292" s="268"/>
      <c r="C1292" s="289"/>
      <c r="D1292" s="500">
        <f t="shared" si="129"/>
        <v>0</v>
      </c>
      <c r="E1292" s="500"/>
      <c r="F1292" s="285"/>
      <c r="G1292" s="286"/>
      <c r="N1292" t="str">
        <f t="shared" si="128"/>
        <v>ATK</v>
      </c>
    </row>
    <row r="1293" spans="2:14" hidden="1">
      <c r="B1293" s="501" t="s">
        <v>24</v>
      </c>
      <c r="C1293" s="501"/>
      <c r="D1293" s="501"/>
      <c r="E1293" s="501"/>
      <c r="F1293" s="276">
        <f>F1284+F1285-F1286</f>
        <v>0</v>
      </c>
      <c r="G1293" s="277">
        <f>G1284+G1285-G1286</f>
        <v>0</v>
      </c>
      <c r="N1293" t="str">
        <f t="shared" si="128"/>
        <v>ATK</v>
      </c>
    </row>
    <row r="1294" spans="2:14" hidden="1">
      <c r="N1294" t="str">
        <f t="shared" si="128"/>
        <v>ATK</v>
      </c>
    </row>
    <row r="1295" spans="2:14" hidden="1">
      <c r="N1295" t="str">
        <f t="shared" si="128"/>
        <v>ATK</v>
      </c>
    </row>
    <row r="1296" spans="2:14" hidden="1">
      <c r="B1296" s="502" t="s">
        <v>0</v>
      </c>
      <c r="C1296" s="502"/>
      <c r="D1296" s="502"/>
      <c r="E1296" s="502"/>
      <c r="F1296" s="502"/>
      <c r="G1296" s="502"/>
      <c r="N1296" t="str">
        <f t="shared" si="128"/>
        <v>ATK</v>
      </c>
    </row>
    <row r="1297" spans="1:14" hidden="1">
      <c r="N1297" t="str">
        <f t="shared" si="128"/>
        <v>ATK</v>
      </c>
    </row>
    <row r="1298" spans="1:14" hidden="1">
      <c r="A1298" s="251"/>
      <c r="B1298" s="252" t="s">
        <v>1</v>
      </c>
      <c r="C1298" s="253" t="str">
        <f>'Rekap Master'!B43</f>
        <v>Tinta printer Epson black 70 ml</v>
      </c>
      <c r="G1298" s="253"/>
      <c r="N1298" t="s">
        <v>526</v>
      </c>
    </row>
    <row r="1299" spans="1:14" hidden="1">
      <c r="A1299" s="251"/>
      <c r="B1299" s="252" t="s">
        <v>3</v>
      </c>
      <c r="C1299" s="253" t="s">
        <v>34</v>
      </c>
      <c r="G1299" s="253"/>
      <c r="N1299" t="str">
        <f t="shared" ref="N1299:N1331" si="130">N1298</f>
        <v>Komputer</v>
      </c>
    </row>
    <row r="1300" spans="1:14" hidden="1">
      <c r="A1300" s="251"/>
      <c r="G1300" s="253"/>
      <c r="N1300" t="str">
        <f t="shared" si="130"/>
        <v>Komputer</v>
      </c>
    </row>
    <row r="1301" spans="1:14" s="65" customFormat="1" ht="15" hidden="1" customHeight="1">
      <c r="A1301" s="251"/>
      <c r="B1301" s="499" t="s">
        <v>5</v>
      </c>
      <c r="C1301" s="487" t="s">
        <v>6</v>
      </c>
      <c r="D1301" s="499" t="s">
        <v>7</v>
      </c>
      <c r="E1301" s="499"/>
      <c r="F1301" s="499"/>
      <c r="G1301" s="492" t="s">
        <v>8</v>
      </c>
      <c r="N1301" t="str">
        <f t="shared" si="130"/>
        <v>Komputer</v>
      </c>
    </row>
    <row r="1302" spans="1:14" s="65" customFormat="1" hidden="1">
      <c r="A1302" s="251"/>
      <c r="B1302" s="499"/>
      <c r="C1302" s="488"/>
      <c r="D1302" s="254" t="s">
        <v>9</v>
      </c>
      <c r="E1302" s="254" t="s">
        <v>10</v>
      </c>
      <c r="F1302" s="254" t="s">
        <v>11</v>
      </c>
      <c r="G1302" s="492"/>
      <c r="N1302" t="str">
        <f t="shared" si="130"/>
        <v>Komputer</v>
      </c>
    </row>
    <row r="1303" spans="1:14" s="65" customFormat="1" hidden="1">
      <c r="A1303" s="251"/>
      <c r="B1303" s="256">
        <v>45293</v>
      </c>
      <c r="C1303" s="257"/>
      <c r="D1303" s="258"/>
      <c r="E1303" s="258"/>
      <c r="F1303" s="258"/>
      <c r="G1303" s="257">
        <f>C1303*D1303</f>
        <v>0</v>
      </c>
      <c r="N1303" t="str">
        <f t="shared" si="130"/>
        <v>Komputer</v>
      </c>
    </row>
    <row r="1304" spans="1:14" hidden="1">
      <c r="A1304" s="251"/>
      <c r="B1304" s="267"/>
      <c r="C1304" s="257"/>
      <c r="D1304" s="264"/>
      <c r="E1304" s="261"/>
      <c r="F1304" s="301"/>
      <c r="G1304" s="289">
        <f>C1304*D1304</f>
        <v>0</v>
      </c>
      <c r="N1304" t="str">
        <f t="shared" si="130"/>
        <v>Komputer</v>
      </c>
    </row>
    <row r="1305" spans="1:14" hidden="1">
      <c r="A1305" s="251"/>
      <c r="B1305" s="267"/>
      <c r="C1305" s="257"/>
      <c r="D1305" s="264"/>
      <c r="E1305" s="261"/>
      <c r="F1305" s="301"/>
      <c r="G1305" s="289">
        <f>C1305*D1305</f>
        <v>0</v>
      </c>
      <c r="N1305" t="str">
        <f t="shared" si="130"/>
        <v>Komputer</v>
      </c>
    </row>
    <row r="1306" spans="1:14" hidden="1">
      <c r="A1306" s="251"/>
      <c r="B1306" s="256"/>
      <c r="C1306" s="257"/>
      <c r="D1306" s="271"/>
      <c r="E1306" s="258"/>
      <c r="F1306" s="301"/>
      <c r="G1306" s="289">
        <f t="shared" ref="G1306:G1314" si="131">C1306*D1306</f>
        <v>0</v>
      </c>
      <c r="N1306" t="str">
        <f t="shared" si="130"/>
        <v>Komputer</v>
      </c>
    </row>
    <row r="1307" spans="1:14" hidden="1">
      <c r="A1307" s="251"/>
      <c r="B1307" s="256"/>
      <c r="C1307" s="257"/>
      <c r="D1307" s="271"/>
      <c r="E1307" s="258"/>
      <c r="F1307" s="301"/>
      <c r="G1307" s="289">
        <f t="shared" si="131"/>
        <v>0</v>
      </c>
      <c r="N1307" t="str">
        <f t="shared" si="130"/>
        <v>Komputer</v>
      </c>
    </row>
    <row r="1308" spans="1:14" hidden="1">
      <c r="A1308" s="251"/>
      <c r="B1308" s="256"/>
      <c r="C1308" s="257"/>
      <c r="D1308" s="271"/>
      <c r="E1308" s="258"/>
      <c r="F1308" s="301"/>
      <c r="G1308" s="289">
        <f t="shared" si="131"/>
        <v>0</v>
      </c>
      <c r="N1308" t="str">
        <f t="shared" si="130"/>
        <v>Komputer</v>
      </c>
    </row>
    <row r="1309" spans="1:14" hidden="1">
      <c r="A1309" s="251"/>
      <c r="B1309" s="256"/>
      <c r="C1309" s="257"/>
      <c r="D1309" s="271"/>
      <c r="E1309" s="258"/>
      <c r="F1309" s="301"/>
      <c r="G1309" s="289">
        <f t="shared" si="131"/>
        <v>0</v>
      </c>
      <c r="N1309" t="str">
        <f t="shared" si="130"/>
        <v>Komputer</v>
      </c>
    </row>
    <row r="1310" spans="1:14" hidden="1">
      <c r="A1310" s="251"/>
      <c r="B1310" s="256"/>
      <c r="C1310" s="257"/>
      <c r="D1310" s="271"/>
      <c r="E1310" s="258"/>
      <c r="F1310" s="301"/>
      <c r="G1310" s="289">
        <f t="shared" si="131"/>
        <v>0</v>
      </c>
      <c r="N1310" t="str">
        <f t="shared" si="130"/>
        <v>Komputer</v>
      </c>
    </row>
    <row r="1311" spans="1:14" hidden="1">
      <c r="A1311" s="251"/>
      <c r="B1311" s="256"/>
      <c r="C1311" s="257"/>
      <c r="D1311" s="271"/>
      <c r="E1311" s="258"/>
      <c r="F1311" s="345"/>
      <c r="G1311" s="289">
        <f t="shared" si="131"/>
        <v>0</v>
      </c>
      <c r="N1311" t="str">
        <f t="shared" si="130"/>
        <v>Komputer</v>
      </c>
    </row>
    <row r="1312" spans="1:14" hidden="1">
      <c r="A1312" s="251"/>
      <c r="B1312" s="256"/>
      <c r="C1312" s="257"/>
      <c r="D1312" s="271"/>
      <c r="E1312" s="258"/>
      <c r="F1312" s="345"/>
      <c r="G1312" s="289">
        <f t="shared" si="131"/>
        <v>0</v>
      </c>
      <c r="N1312" t="str">
        <f t="shared" si="130"/>
        <v>Komputer</v>
      </c>
    </row>
    <row r="1313" spans="1:14" hidden="1">
      <c r="A1313" s="251"/>
      <c r="B1313" s="256"/>
      <c r="C1313" s="349"/>
      <c r="D1313" s="328"/>
      <c r="E1313" s="328"/>
      <c r="F1313" s="345"/>
      <c r="G1313" s="289">
        <f t="shared" si="131"/>
        <v>0</v>
      </c>
      <c r="N1313" t="str">
        <f t="shared" si="130"/>
        <v>Komputer</v>
      </c>
    </row>
    <row r="1314" spans="1:14" hidden="1">
      <c r="A1314" s="251"/>
      <c r="B1314" s="302"/>
      <c r="C1314" s="257"/>
      <c r="D1314" s="274"/>
      <c r="E1314" s="274"/>
      <c r="F1314" s="345"/>
      <c r="G1314" s="289">
        <f t="shared" si="131"/>
        <v>0</v>
      </c>
      <c r="N1314" t="str">
        <f t="shared" si="130"/>
        <v>Komputer</v>
      </c>
    </row>
    <row r="1315" spans="1:14" hidden="1">
      <c r="A1315" s="251"/>
      <c r="B1315" s="275"/>
      <c r="C1315" s="81"/>
      <c r="D1315" s="274"/>
      <c r="E1315" s="274"/>
      <c r="F1315" s="268"/>
      <c r="G1315" s="289"/>
      <c r="N1315" t="str">
        <f t="shared" si="130"/>
        <v>Komputer</v>
      </c>
    </row>
    <row r="1316" spans="1:14" hidden="1">
      <c r="A1316" s="251"/>
      <c r="B1316" s="493" t="s">
        <v>16</v>
      </c>
      <c r="C1316" s="494"/>
      <c r="D1316" s="276">
        <f>SUM(D1303:D1315)</f>
        <v>0</v>
      </c>
      <c r="E1316" s="276">
        <f>SUM(E1304:E1315)</f>
        <v>0</v>
      </c>
      <c r="F1316" s="276">
        <f>D1316-E1316</f>
        <v>0</v>
      </c>
      <c r="G1316" s="277">
        <f>SUM(G1303:G1315)</f>
        <v>0</v>
      </c>
      <c r="N1316" t="str">
        <f t="shared" si="130"/>
        <v>Komputer</v>
      </c>
    </row>
    <row r="1317" spans="1:14" hidden="1">
      <c r="A1317" s="251"/>
      <c r="N1317" t="str">
        <f t="shared" si="130"/>
        <v>Komputer</v>
      </c>
    </row>
    <row r="1318" spans="1:14" hidden="1">
      <c r="A1318" s="251"/>
      <c r="B1318" s="493" t="s">
        <v>18</v>
      </c>
      <c r="C1318" s="495"/>
      <c r="D1318" s="495"/>
      <c r="E1318" s="494"/>
      <c r="F1318" s="276" t="s">
        <v>19</v>
      </c>
      <c r="G1318" s="279" t="s">
        <v>20</v>
      </c>
      <c r="N1318" t="str">
        <f t="shared" si="130"/>
        <v>Komputer</v>
      </c>
    </row>
    <row r="1319" spans="1:14" hidden="1">
      <c r="A1319" s="251"/>
      <c r="B1319" s="496" t="str">
        <f>B1284</f>
        <v>Saldo Awal 1 April  2026</v>
      </c>
      <c r="C1319" s="497"/>
      <c r="D1319" s="497"/>
      <c r="E1319" s="498"/>
      <c r="F1319" s="276">
        <f>D1303</f>
        <v>0</v>
      </c>
      <c r="G1319" s="277">
        <f>G1303</f>
        <v>0</v>
      </c>
      <c r="N1319" t="str">
        <f t="shared" si="130"/>
        <v>Komputer</v>
      </c>
    </row>
    <row r="1320" spans="1:14" hidden="1">
      <c r="A1320" s="251"/>
      <c r="B1320" s="496" t="str">
        <f>B1285</f>
        <v>Nilai Penerimaan Barang Persediaan Tahun 2026</v>
      </c>
      <c r="C1320" s="497"/>
      <c r="D1320" s="497"/>
      <c r="E1320" s="498"/>
      <c r="F1320" s="276">
        <f>D1316-F1319</f>
        <v>0</v>
      </c>
      <c r="G1320" s="277">
        <f>G1316-G1319</f>
        <v>0</v>
      </c>
      <c r="N1320" t="str">
        <f t="shared" si="130"/>
        <v>Komputer</v>
      </c>
    </row>
    <row r="1321" spans="1:14" hidden="1">
      <c r="A1321" s="251"/>
      <c r="B1321" s="496" t="str">
        <f>B1254</f>
        <v>Saldo Ahir  30 April  2026</v>
      </c>
      <c r="C1321" s="497"/>
      <c r="D1321" s="497"/>
      <c r="E1321" s="498"/>
      <c r="F1321" s="280">
        <f>SUM(B1324:B1327)</f>
        <v>0</v>
      </c>
      <c r="G1321" s="281">
        <f>SUM(D1324:E1327)</f>
        <v>0</v>
      </c>
      <c r="N1321" t="str">
        <f t="shared" si="130"/>
        <v>Komputer</v>
      </c>
    </row>
    <row r="1322" spans="1:14" hidden="1">
      <c r="A1322" s="251"/>
      <c r="B1322" s="282" t="s">
        <v>465</v>
      </c>
      <c r="C1322" s="283"/>
      <c r="D1322" s="283"/>
      <c r="E1322" s="284"/>
      <c r="F1322" s="285"/>
      <c r="G1322" s="286"/>
      <c r="N1322" t="str">
        <f t="shared" si="130"/>
        <v>Komputer</v>
      </c>
    </row>
    <row r="1323" spans="1:14" ht="30" hidden="1">
      <c r="A1323" s="251"/>
      <c r="B1323" s="255" t="s">
        <v>22</v>
      </c>
      <c r="C1323" s="254" t="s">
        <v>23</v>
      </c>
      <c r="D1323" s="499" t="s">
        <v>20</v>
      </c>
      <c r="E1323" s="499"/>
      <c r="F1323" s="287"/>
      <c r="G1323" s="288"/>
      <c r="H1323" s="66"/>
      <c r="N1323" t="str">
        <f t="shared" si="130"/>
        <v>Komputer</v>
      </c>
    </row>
    <row r="1324" spans="1:14" hidden="1">
      <c r="A1324" s="251"/>
      <c r="B1324" s="268">
        <f>F1316</f>
        <v>0</v>
      </c>
      <c r="C1324" s="349">
        <v>100000</v>
      </c>
      <c r="D1324" s="500">
        <f>B1324*C1324</f>
        <v>0</v>
      </c>
      <c r="E1324" s="500"/>
      <c r="F1324" s="285"/>
      <c r="G1324" s="286"/>
      <c r="N1324" t="str">
        <f t="shared" si="130"/>
        <v>Komputer</v>
      </c>
    </row>
    <row r="1325" spans="1:14" hidden="1">
      <c r="A1325" s="251"/>
      <c r="B1325" s="268"/>
      <c r="C1325" s="289"/>
      <c r="D1325" s="500">
        <f t="shared" ref="D1325:D1327" si="132">B1325*C1325</f>
        <v>0</v>
      </c>
      <c r="E1325" s="500"/>
      <c r="F1325" s="285"/>
      <c r="G1325" s="286"/>
      <c r="N1325" t="str">
        <f t="shared" si="130"/>
        <v>Komputer</v>
      </c>
    </row>
    <row r="1326" spans="1:14" hidden="1">
      <c r="A1326" s="251"/>
      <c r="B1326" s="268"/>
      <c r="C1326" s="289"/>
      <c r="D1326" s="500">
        <f t="shared" si="132"/>
        <v>0</v>
      </c>
      <c r="E1326" s="500"/>
      <c r="F1326" s="285"/>
      <c r="G1326" s="286"/>
      <c r="N1326" t="str">
        <f t="shared" si="130"/>
        <v>Komputer</v>
      </c>
    </row>
    <row r="1327" spans="1:14" hidden="1">
      <c r="A1327" s="251"/>
      <c r="B1327" s="268"/>
      <c r="C1327" s="289"/>
      <c r="D1327" s="500">
        <f t="shared" si="132"/>
        <v>0</v>
      </c>
      <c r="E1327" s="500"/>
      <c r="F1327" s="285"/>
      <c r="G1327" s="286"/>
      <c r="N1327" t="str">
        <f t="shared" si="130"/>
        <v>Komputer</v>
      </c>
    </row>
    <row r="1328" spans="1:14" hidden="1">
      <c r="A1328" s="251"/>
      <c r="B1328" s="501" t="s">
        <v>24</v>
      </c>
      <c r="C1328" s="501"/>
      <c r="D1328" s="501"/>
      <c r="E1328" s="501"/>
      <c r="F1328" s="276">
        <f>F1319+F1320-F1321</f>
        <v>0</v>
      </c>
      <c r="G1328" s="277">
        <f>G1319+G1320-G1321</f>
        <v>0</v>
      </c>
      <c r="N1328" t="str">
        <f t="shared" si="130"/>
        <v>Komputer</v>
      </c>
    </row>
    <row r="1329" spans="1:14" hidden="1">
      <c r="N1329" t="str">
        <f t="shared" si="130"/>
        <v>Komputer</v>
      </c>
    </row>
    <row r="1330" spans="1:14" hidden="1">
      <c r="B1330" s="502" t="s">
        <v>0</v>
      </c>
      <c r="C1330" s="502"/>
      <c r="D1330" s="502"/>
      <c r="E1330" s="502"/>
      <c r="F1330" s="502"/>
      <c r="G1330" s="502"/>
      <c r="N1330" t="str">
        <f t="shared" si="130"/>
        <v>Komputer</v>
      </c>
    </row>
    <row r="1331" spans="1:14" hidden="1">
      <c r="N1331" t="str">
        <f t="shared" si="130"/>
        <v>Komputer</v>
      </c>
    </row>
    <row r="1332" spans="1:14" hidden="1">
      <c r="A1332" s="250">
        <v>35</v>
      </c>
      <c r="B1332" s="252" t="s">
        <v>1</v>
      </c>
      <c r="C1332" s="253" t="str">
        <f>'Rekap Master'!B44</f>
        <v>Tinta printer Epson warna</v>
      </c>
      <c r="G1332" s="253"/>
      <c r="N1332" t="s">
        <v>526</v>
      </c>
    </row>
    <row r="1333" spans="1:14" hidden="1">
      <c r="A1333" s="253"/>
      <c r="B1333" s="252" t="s">
        <v>3</v>
      </c>
      <c r="C1333" s="253" t="s">
        <v>34</v>
      </c>
      <c r="G1333" s="253"/>
      <c r="N1333" t="str">
        <f t="shared" ref="N1333:N1396" si="133">N1332</f>
        <v>Komputer</v>
      </c>
    </row>
    <row r="1334" spans="1:14" hidden="1">
      <c r="A1334" s="253"/>
      <c r="G1334" s="253"/>
      <c r="N1334" t="str">
        <f t="shared" si="133"/>
        <v>Komputer</v>
      </c>
    </row>
    <row r="1335" spans="1:14" ht="15" hidden="1" customHeight="1">
      <c r="A1335" s="253"/>
      <c r="B1335" s="499" t="s">
        <v>5</v>
      </c>
      <c r="C1335" s="487" t="s">
        <v>6</v>
      </c>
      <c r="D1335" s="499" t="s">
        <v>7</v>
      </c>
      <c r="E1335" s="499"/>
      <c r="F1335" s="499"/>
      <c r="G1335" s="492" t="s">
        <v>8</v>
      </c>
      <c r="N1335" t="str">
        <f t="shared" si="133"/>
        <v>Komputer</v>
      </c>
    </row>
    <row r="1336" spans="1:14" hidden="1">
      <c r="A1336" s="253"/>
      <c r="B1336" s="499"/>
      <c r="C1336" s="488"/>
      <c r="D1336" s="254" t="s">
        <v>9</v>
      </c>
      <c r="E1336" s="254" t="s">
        <v>10</v>
      </c>
      <c r="F1336" s="254" t="s">
        <v>11</v>
      </c>
      <c r="G1336" s="492"/>
      <c r="N1336" t="str">
        <f t="shared" si="133"/>
        <v>Komputer</v>
      </c>
    </row>
    <row r="1337" spans="1:14" hidden="1">
      <c r="A1337" s="253"/>
      <c r="B1337" s="256">
        <v>46024</v>
      </c>
      <c r="C1337" s="349"/>
      <c r="D1337" s="258"/>
      <c r="E1337" s="258"/>
      <c r="F1337" s="258"/>
      <c r="G1337" s="257">
        <f>C1337*D1337</f>
        <v>0</v>
      </c>
      <c r="N1337" t="str">
        <f t="shared" si="133"/>
        <v>Komputer</v>
      </c>
    </row>
    <row r="1338" spans="1:14" hidden="1">
      <c r="A1338" s="253"/>
      <c r="B1338" s="256"/>
      <c r="C1338" s="257"/>
      <c r="D1338" s="271"/>
      <c r="E1338" s="258"/>
      <c r="F1338" s="258"/>
      <c r="G1338" s="289">
        <f>C1338*D1338</f>
        <v>0</v>
      </c>
      <c r="N1338" t="str">
        <f t="shared" si="133"/>
        <v>Komputer</v>
      </c>
    </row>
    <row r="1339" spans="1:14" hidden="1">
      <c r="A1339" s="253"/>
      <c r="B1339" s="256"/>
      <c r="C1339" s="257"/>
      <c r="D1339" s="271"/>
      <c r="E1339" s="258"/>
      <c r="F1339" s="301"/>
      <c r="G1339" s="289">
        <f>C1339*D1339</f>
        <v>0</v>
      </c>
      <c r="N1339" t="str">
        <f t="shared" si="133"/>
        <v>Komputer</v>
      </c>
    </row>
    <row r="1340" spans="1:14" hidden="1">
      <c r="A1340" s="253"/>
      <c r="B1340" s="267"/>
      <c r="C1340" s="257"/>
      <c r="D1340" s="264"/>
      <c r="E1340" s="261"/>
      <c r="F1340" s="301"/>
      <c r="G1340" s="289">
        <f>C1340*D1340</f>
        <v>0</v>
      </c>
      <c r="N1340" t="str">
        <f t="shared" si="133"/>
        <v>Komputer</v>
      </c>
    </row>
    <row r="1341" spans="1:14" hidden="1">
      <c r="A1341" s="253"/>
      <c r="B1341" s="267"/>
      <c r="C1341" s="257"/>
      <c r="D1341" s="264"/>
      <c r="E1341" s="261"/>
      <c r="F1341" s="301"/>
      <c r="G1341" s="289">
        <f t="shared" ref="G1341:G1343" si="134">C1341*D1341</f>
        <v>0</v>
      </c>
      <c r="N1341" t="str">
        <f t="shared" si="133"/>
        <v>Komputer</v>
      </c>
    </row>
    <row r="1342" spans="1:14" hidden="1">
      <c r="A1342" s="253"/>
      <c r="B1342" s="256"/>
      <c r="C1342" s="257"/>
      <c r="D1342" s="271"/>
      <c r="E1342" s="258"/>
      <c r="F1342" s="301"/>
      <c r="G1342" s="289"/>
      <c r="N1342" t="str">
        <f t="shared" si="133"/>
        <v>Komputer</v>
      </c>
    </row>
    <row r="1343" spans="1:14" hidden="1">
      <c r="A1343" s="253"/>
      <c r="B1343" s="256"/>
      <c r="C1343" s="257"/>
      <c r="D1343" s="271"/>
      <c r="E1343" s="258"/>
      <c r="F1343" s="301">
        <f t="shared" ref="F1343" si="135">F1341+D1343-E1343</f>
        <v>0</v>
      </c>
      <c r="G1343" s="289">
        <f t="shared" si="134"/>
        <v>0</v>
      </c>
      <c r="N1343" t="str">
        <f t="shared" si="133"/>
        <v>Komputer</v>
      </c>
    </row>
    <row r="1344" spans="1:14" hidden="1">
      <c r="A1344" s="253"/>
      <c r="B1344" s="256"/>
      <c r="C1344" s="257"/>
      <c r="D1344" s="271"/>
      <c r="E1344" s="258"/>
      <c r="F1344" s="345"/>
      <c r="G1344" s="289"/>
      <c r="N1344" t="str">
        <f t="shared" si="133"/>
        <v>Komputer</v>
      </c>
    </row>
    <row r="1345" spans="1:14" hidden="1">
      <c r="A1345" s="253"/>
      <c r="B1345" s="302"/>
      <c r="C1345" s="349"/>
      <c r="D1345" s="274"/>
      <c r="E1345" s="274"/>
      <c r="F1345" s="379"/>
      <c r="G1345" s="289">
        <f t="shared" ref="G1345:G1352" si="136">C1345*D1345</f>
        <v>0</v>
      </c>
      <c r="N1345" t="str">
        <f t="shared" si="133"/>
        <v>Komputer</v>
      </c>
    </row>
    <row r="1346" spans="1:14" hidden="1">
      <c r="A1346" s="253"/>
      <c r="B1346" s="302"/>
      <c r="C1346" s="349"/>
      <c r="D1346" s="274"/>
      <c r="E1346" s="274"/>
      <c r="F1346" s="379"/>
      <c r="G1346" s="289">
        <f t="shared" si="136"/>
        <v>0</v>
      </c>
      <c r="N1346" t="str">
        <f t="shared" si="133"/>
        <v>Komputer</v>
      </c>
    </row>
    <row r="1347" spans="1:14" hidden="1">
      <c r="A1347" s="253"/>
      <c r="B1347" s="302"/>
      <c r="C1347" s="349"/>
      <c r="D1347" s="274"/>
      <c r="E1347" s="274"/>
      <c r="F1347" s="379"/>
      <c r="G1347" s="289">
        <f t="shared" si="136"/>
        <v>0</v>
      </c>
      <c r="N1347" t="str">
        <f t="shared" si="133"/>
        <v>Komputer</v>
      </c>
    </row>
    <row r="1348" spans="1:14" hidden="1">
      <c r="A1348" s="253"/>
      <c r="B1348" s="302"/>
      <c r="C1348" s="349"/>
      <c r="D1348" s="328"/>
      <c r="E1348" s="328"/>
      <c r="F1348" s="379"/>
      <c r="G1348" s="289">
        <f t="shared" si="136"/>
        <v>0</v>
      </c>
      <c r="N1348" t="str">
        <f t="shared" si="133"/>
        <v>Komputer</v>
      </c>
    </row>
    <row r="1349" spans="1:14" hidden="1">
      <c r="A1349" s="253"/>
      <c r="B1349" s="302"/>
      <c r="C1349" s="349"/>
      <c r="D1349" s="274"/>
      <c r="E1349" s="274"/>
      <c r="F1349" s="379"/>
      <c r="G1349" s="289">
        <f t="shared" si="136"/>
        <v>0</v>
      </c>
      <c r="N1349" t="str">
        <f t="shared" si="133"/>
        <v>Komputer</v>
      </c>
    </row>
    <row r="1350" spans="1:14" hidden="1">
      <c r="A1350" s="253"/>
      <c r="B1350" s="298"/>
      <c r="C1350" s="320"/>
      <c r="D1350" s="274"/>
      <c r="E1350" s="274"/>
      <c r="F1350" s="379"/>
      <c r="G1350" s="289"/>
      <c r="N1350" t="str">
        <f t="shared" si="133"/>
        <v>Komputer</v>
      </c>
    </row>
    <row r="1351" spans="1:14" hidden="1">
      <c r="A1351" s="253"/>
      <c r="B1351" s="302"/>
      <c r="C1351" s="320"/>
      <c r="D1351" s="274"/>
      <c r="E1351" s="274"/>
      <c r="F1351" s="379"/>
      <c r="G1351" s="289"/>
      <c r="N1351" t="str">
        <f t="shared" si="133"/>
        <v>Komputer</v>
      </c>
    </row>
    <row r="1352" spans="1:14" hidden="1">
      <c r="A1352" s="253"/>
      <c r="B1352" s="302"/>
      <c r="C1352" s="349"/>
      <c r="D1352" s="274"/>
      <c r="E1352" s="274"/>
      <c r="F1352" s="379"/>
      <c r="G1352" s="289">
        <f t="shared" si="136"/>
        <v>0</v>
      </c>
      <c r="N1352" t="str">
        <f t="shared" si="133"/>
        <v>Komputer</v>
      </c>
    </row>
    <row r="1353" spans="1:14" hidden="1">
      <c r="A1353" s="253"/>
      <c r="B1353" s="493" t="s">
        <v>16</v>
      </c>
      <c r="C1353" s="494"/>
      <c r="D1353" s="276">
        <f>SUM(D1337:D1352)</f>
        <v>0</v>
      </c>
      <c r="E1353" s="276">
        <f>SUM(E1338:E1352)</f>
        <v>0</v>
      </c>
      <c r="F1353" s="276">
        <f>D1353-E1353</f>
        <v>0</v>
      </c>
      <c r="G1353" s="277">
        <f>SUM(G1337:G1352)</f>
        <v>0</v>
      </c>
      <c r="N1353" t="str">
        <f t="shared" si="133"/>
        <v>Komputer</v>
      </c>
    </row>
    <row r="1354" spans="1:14" hidden="1">
      <c r="A1354" s="253"/>
      <c r="N1354" t="str">
        <f t="shared" si="133"/>
        <v>Komputer</v>
      </c>
    </row>
    <row r="1355" spans="1:14" hidden="1">
      <c r="A1355" s="253"/>
      <c r="B1355" s="493" t="s">
        <v>18</v>
      </c>
      <c r="C1355" s="495"/>
      <c r="D1355" s="495"/>
      <c r="E1355" s="494"/>
      <c r="F1355" s="276" t="s">
        <v>19</v>
      </c>
      <c r="G1355" s="279" t="s">
        <v>20</v>
      </c>
      <c r="N1355" t="str">
        <f t="shared" si="133"/>
        <v>Komputer</v>
      </c>
    </row>
    <row r="1356" spans="1:14" hidden="1">
      <c r="A1356" s="253"/>
      <c r="B1356" s="496" t="str">
        <f>B1319</f>
        <v>Saldo Awal 1 April  2026</v>
      </c>
      <c r="C1356" s="497"/>
      <c r="D1356" s="497"/>
      <c r="E1356" s="498"/>
      <c r="F1356" s="276">
        <f>D1337</f>
        <v>0</v>
      </c>
      <c r="G1356" s="277">
        <f>G1337</f>
        <v>0</v>
      </c>
      <c r="N1356" t="str">
        <f t="shared" si="133"/>
        <v>Komputer</v>
      </c>
    </row>
    <row r="1357" spans="1:14" hidden="1">
      <c r="A1357" s="253"/>
      <c r="B1357" s="496" t="str">
        <f>B1320</f>
        <v>Nilai Penerimaan Barang Persediaan Tahun 2026</v>
      </c>
      <c r="C1357" s="497"/>
      <c r="D1357" s="497"/>
      <c r="E1357" s="498"/>
      <c r="F1357" s="276">
        <f>D1353-F1356</f>
        <v>0</v>
      </c>
      <c r="G1357" s="277">
        <f>G1353-G1356</f>
        <v>0</v>
      </c>
      <c r="N1357" t="str">
        <f t="shared" si="133"/>
        <v>Komputer</v>
      </c>
    </row>
    <row r="1358" spans="1:14" hidden="1">
      <c r="A1358" s="253"/>
      <c r="B1358" s="496" t="str">
        <f>B1321</f>
        <v>Saldo Ahir  30 April  2026</v>
      </c>
      <c r="C1358" s="497"/>
      <c r="D1358" s="497"/>
      <c r="E1358" s="498"/>
      <c r="F1358" s="280">
        <f>SUM(B1361:B1364)</f>
        <v>0</v>
      </c>
      <c r="G1358" s="281">
        <f>SUM(D1361:E1364)</f>
        <v>0</v>
      </c>
      <c r="N1358" t="str">
        <f t="shared" si="133"/>
        <v>Komputer</v>
      </c>
    </row>
    <row r="1359" spans="1:14" hidden="1">
      <c r="A1359" s="253"/>
      <c r="B1359" s="282" t="s">
        <v>465</v>
      </c>
      <c r="C1359" s="283"/>
      <c r="D1359" s="283"/>
      <c r="E1359" s="284"/>
      <c r="F1359" s="285"/>
      <c r="G1359" s="286"/>
      <c r="N1359" t="str">
        <f t="shared" si="133"/>
        <v>Komputer</v>
      </c>
    </row>
    <row r="1360" spans="1:14" ht="30" hidden="1">
      <c r="A1360" s="253"/>
      <c r="B1360" s="255" t="s">
        <v>22</v>
      </c>
      <c r="C1360" s="254" t="s">
        <v>23</v>
      </c>
      <c r="D1360" s="499" t="s">
        <v>20</v>
      </c>
      <c r="E1360" s="499"/>
      <c r="F1360" s="287"/>
      <c r="G1360" s="288"/>
      <c r="N1360" t="str">
        <f t="shared" si="133"/>
        <v>Komputer</v>
      </c>
    </row>
    <row r="1361" spans="1:14" hidden="1">
      <c r="A1361" s="253"/>
      <c r="B1361" s="268">
        <f>F1353</f>
        <v>0</v>
      </c>
      <c r="C1361" s="349">
        <v>100000</v>
      </c>
      <c r="D1361" s="500">
        <f>B1361*C1361</f>
        <v>0</v>
      </c>
      <c r="E1361" s="500"/>
      <c r="F1361" s="285"/>
      <c r="G1361" s="286"/>
      <c r="N1361" t="str">
        <f t="shared" si="133"/>
        <v>Komputer</v>
      </c>
    </row>
    <row r="1362" spans="1:14" hidden="1">
      <c r="A1362" s="253"/>
      <c r="B1362" s="268"/>
      <c r="C1362" s="289"/>
      <c r="D1362" s="500">
        <f t="shared" ref="D1362:D1364" si="137">B1362*C1362</f>
        <v>0</v>
      </c>
      <c r="E1362" s="500"/>
      <c r="F1362" s="285"/>
      <c r="G1362" s="286"/>
      <c r="N1362" t="str">
        <f t="shared" si="133"/>
        <v>Komputer</v>
      </c>
    </row>
    <row r="1363" spans="1:14" hidden="1">
      <c r="A1363" s="253"/>
      <c r="B1363" s="268"/>
      <c r="C1363" s="289"/>
      <c r="D1363" s="500">
        <f t="shared" si="137"/>
        <v>0</v>
      </c>
      <c r="E1363" s="500"/>
      <c r="F1363" s="285"/>
      <c r="G1363" s="286"/>
      <c r="N1363" t="str">
        <f t="shared" si="133"/>
        <v>Komputer</v>
      </c>
    </row>
    <row r="1364" spans="1:14" hidden="1">
      <c r="A1364" s="253"/>
      <c r="B1364" s="268"/>
      <c r="C1364" s="289"/>
      <c r="D1364" s="500">
        <f t="shared" si="137"/>
        <v>0</v>
      </c>
      <c r="E1364" s="500"/>
      <c r="F1364" s="285"/>
      <c r="G1364" s="286"/>
      <c r="N1364" t="str">
        <f t="shared" si="133"/>
        <v>Komputer</v>
      </c>
    </row>
    <row r="1365" spans="1:14" hidden="1">
      <c r="A1365" s="253"/>
      <c r="B1365" s="501" t="s">
        <v>24</v>
      </c>
      <c r="C1365" s="501"/>
      <c r="D1365" s="501"/>
      <c r="E1365" s="501"/>
      <c r="F1365" s="276">
        <f>F1356+F1357-F1358</f>
        <v>0</v>
      </c>
      <c r="G1365" s="277">
        <f>G1356+G1357-G1358</f>
        <v>0</v>
      </c>
      <c r="N1365" t="str">
        <f t="shared" si="133"/>
        <v>Komputer</v>
      </c>
    </row>
    <row r="1366" spans="1:14" hidden="1">
      <c r="N1366" t="str">
        <f t="shared" si="133"/>
        <v>Komputer</v>
      </c>
    </row>
    <row r="1367" spans="1:14" hidden="1">
      <c r="B1367" s="502" t="s">
        <v>0</v>
      </c>
      <c r="C1367" s="502"/>
      <c r="D1367" s="502"/>
      <c r="E1367" s="502"/>
      <c r="F1367" s="502"/>
      <c r="G1367" s="502"/>
      <c r="N1367" t="str">
        <f t="shared" si="133"/>
        <v>Komputer</v>
      </c>
    </row>
    <row r="1368" spans="1:14" hidden="1">
      <c r="N1368" t="str">
        <f t="shared" si="133"/>
        <v>Komputer</v>
      </c>
    </row>
    <row r="1369" spans="1:14" hidden="1">
      <c r="A1369" s="250">
        <v>36</v>
      </c>
      <c r="B1369" s="252" t="s">
        <v>1</v>
      </c>
      <c r="C1369" s="253" t="str">
        <f>'Rekap Master'!B45</f>
        <v>Refill Ink Genuine EPSON L -series</v>
      </c>
      <c r="G1369" s="253"/>
      <c r="N1369" t="str">
        <f t="shared" si="133"/>
        <v>Komputer</v>
      </c>
    </row>
    <row r="1370" spans="1:14" hidden="1">
      <c r="B1370" s="252" t="s">
        <v>3</v>
      </c>
      <c r="C1370" s="253" t="s">
        <v>34</v>
      </c>
      <c r="G1370" s="253"/>
      <c r="N1370" t="str">
        <f t="shared" si="133"/>
        <v>Komputer</v>
      </c>
    </row>
    <row r="1371" spans="1:14" hidden="1">
      <c r="G1371" s="253"/>
      <c r="N1371" t="str">
        <f t="shared" si="133"/>
        <v>Komputer</v>
      </c>
    </row>
    <row r="1372" spans="1:14" ht="15" hidden="1" customHeight="1">
      <c r="B1372" s="499" t="s">
        <v>5</v>
      </c>
      <c r="C1372" s="487" t="s">
        <v>6</v>
      </c>
      <c r="D1372" s="499" t="s">
        <v>7</v>
      </c>
      <c r="E1372" s="499"/>
      <c r="F1372" s="499"/>
      <c r="G1372" s="492" t="s">
        <v>8</v>
      </c>
      <c r="N1372" t="str">
        <f t="shared" si="133"/>
        <v>Komputer</v>
      </c>
    </row>
    <row r="1373" spans="1:14" hidden="1">
      <c r="B1373" s="499"/>
      <c r="C1373" s="488"/>
      <c r="D1373" s="254" t="s">
        <v>9</v>
      </c>
      <c r="E1373" s="254" t="s">
        <v>10</v>
      </c>
      <c r="F1373" s="254" t="s">
        <v>11</v>
      </c>
      <c r="G1373" s="492"/>
      <c r="N1373" t="str">
        <f t="shared" si="133"/>
        <v>Komputer</v>
      </c>
    </row>
    <row r="1374" spans="1:14" hidden="1">
      <c r="B1374" s="267">
        <v>46023</v>
      </c>
      <c r="C1374" s="257"/>
      <c r="D1374" s="258"/>
      <c r="E1374" s="258"/>
      <c r="F1374" s="258">
        <f>D1374-E1374</f>
        <v>0</v>
      </c>
      <c r="G1374" s="257">
        <f>C1374*D1374</f>
        <v>0</v>
      </c>
      <c r="N1374" t="str">
        <f t="shared" si="133"/>
        <v>Komputer</v>
      </c>
    </row>
    <row r="1375" spans="1:14" hidden="1">
      <c r="B1375" s="302"/>
      <c r="C1375" s="257"/>
      <c r="D1375" s="274"/>
      <c r="E1375" s="274"/>
      <c r="F1375" s="268">
        <f>D1375+F1374-E1375</f>
        <v>0</v>
      </c>
      <c r="G1375" s="289">
        <f>C1375*D1375</f>
        <v>0</v>
      </c>
      <c r="N1375" t="str">
        <f t="shared" si="133"/>
        <v>Komputer</v>
      </c>
    </row>
    <row r="1376" spans="1:14" hidden="1">
      <c r="B1376" s="302"/>
      <c r="C1376" s="257"/>
      <c r="D1376" s="274"/>
      <c r="E1376" s="274"/>
      <c r="F1376" s="268">
        <f t="shared" ref="F1376:F1379" si="138">D1376+F1375-E1376</f>
        <v>0</v>
      </c>
      <c r="G1376" s="289">
        <f t="shared" ref="G1376:G1379" si="139">C1376*D1376</f>
        <v>0</v>
      </c>
      <c r="N1376" t="str">
        <f t="shared" si="133"/>
        <v>Komputer</v>
      </c>
    </row>
    <row r="1377" spans="2:14" hidden="1">
      <c r="B1377" s="298"/>
      <c r="C1377" s="257"/>
      <c r="D1377" s="274"/>
      <c r="E1377" s="274"/>
      <c r="F1377" s="268">
        <f t="shared" si="138"/>
        <v>0</v>
      </c>
      <c r="G1377" s="289">
        <f t="shared" si="139"/>
        <v>0</v>
      </c>
      <c r="N1377" t="str">
        <f t="shared" si="133"/>
        <v>Komputer</v>
      </c>
    </row>
    <row r="1378" spans="2:14" hidden="1">
      <c r="B1378" s="302"/>
      <c r="C1378" s="257"/>
      <c r="D1378" s="274"/>
      <c r="E1378" s="274"/>
      <c r="F1378" s="268">
        <f t="shared" si="138"/>
        <v>0</v>
      </c>
      <c r="G1378" s="289">
        <f t="shared" si="139"/>
        <v>0</v>
      </c>
      <c r="N1378" t="str">
        <f t="shared" si="133"/>
        <v>Komputer</v>
      </c>
    </row>
    <row r="1379" spans="2:14" hidden="1">
      <c r="B1379" s="302"/>
      <c r="C1379" s="257"/>
      <c r="D1379" s="274"/>
      <c r="E1379" s="274"/>
      <c r="F1379" s="268">
        <f t="shared" si="138"/>
        <v>0</v>
      </c>
      <c r="G1379" s="289">
        <f t="shared" si="139"/>
        <v>0</v>
      </c>
      <c r="N1379" t="str">
        <f t="shared" si="133"/>
        <v>Komputer</v>
      </c>
    </row>
    <row r="1380" spans="2:14" hidden="1">
      <c r="B1380" s="493" t="s">
        <v>16</v>
      </c>
      <c r="C1380" s="494"/>
      <c r="D1380" s="276">
        <f>SUM(D1374:D1379)</f>
        <v>0</v>
      </c>
      <c r="E1380" s="276">
        <f>SUM(E1375:E1379)</f>
        <v>0</v>
      </c>
      <c r="F1380" s="276">
        <f>D1380-E1380</f>
        <v>0</v>
      </c>
      <c r="G1380" s="277">
        <f>SUM(G1374:G1379)</f>
        <v>0</v>
      </c>
      <c r="N1380" t="str">
        <f t="shared" si="133"/>
        <v>Komputer</v>
      </c>
    </row>
    <row r="1381" spans="2:14" hidden="1">
      <c r="N1381" t="str">
        <f t="shared" si="133"/>
        <v>Komputer</v>
      </c>
    </row>
    <row r="1382" spans="2:14" hidden="1">
      <c r="B1382" s="493" t="s">
        <v>18</v>
      </c>
      <c r="C1382" s="495"/>
      <c r="D1382" s="495"/>
      <c r="E1382" s="494"/>
      <c r="F1382" s="276" t="s">
        <v>19</v>
      </c>
      <c r="G1382" s="279" t="s">
        <v>20</v>
      </c>
      <c r="N1382" t="str">
        <f t="shared" si="133"/>
        <v>Komputer</v>
      </c>
    </row>
    <row r="1383" spans="2:14" hidden="1">
      <c r="B1383" s="496" t="str">
        <f>B1356</f>
        <v>Saldo Awal 1 April  2026</v>
      </c>
      <c r="C1383" s="497"/>
      <c r="D1383" s="497"/>
      <c r="E1383" s="498"/>
      <c r="F1383" s="276">
        <f>D1374</f>
        <v>0</v>
      </c>
      <c r="G1383" s="277">
        <f>G1374</f>
        <v>0</v>
      </c>
      <c r="N1383" t="str">
        <f t="shared" si="133"/>
        <v>Komputer</v>
      </c>
    </row>
    <row r="1384" spans="2:14" hidden="1">
      <c r="B1384" s="496" t="str">
        <f>B1357</f>
        <v>Nilai Penerimaan Barang Persediaan Tahun 2026</v>
      </c>
      <c r="C1384" s="497"/>
      <c r="D1384" s="497"/>
      <c r="E1384" s="498"/>
      <c r="F1384" s="276">
        <f>D1380-F1383</f>
        <v>0</v>
      </c>
      <c r="G1384" s="277">
        <f>G1380-G1383</f>
        <v>0</v>
      </c>
      <c r="N1384" t="str">
        <f t="shared" si="133"/>
        <v>Komputer</v>
      </c>
    </row>
    <row r="1385" spans="2:14" hidden="1">
      <c r="B1385" s="496" t="str">
        <f>B1358</f>
        <v>Saldo Ahir  30 April  2026</v>
      </c>
      <c r="C1385" s="497"/>
      <c r="D1385" s="497"/>
      <c r="E1385" s="498"/>
      <c r="F1385" s="280">
        <f>SUM(B1388:B1391)</f>
        <v>0</v>
      </c>
      <c r="G1385" s="281">
        <f>SUM(D1388:E1391)</f>
        <v>0</v>
      </c>
      <c r="N1385" t="str">
        <f t="shared" si="133"/>
        <v>Komputer</v>
      </c>
    </row>
    <row r="1386" spans="2:14" hidden="1">
      <c r="B1386" s="282" t="s">
        <v>465</v>
      </c>
      <c r="C1386" s="283"/>
      <c r="D1386" s="283"/>
      <c r="E1386" s="284"/>
      <c r="F1386" s="285"/>
      <c r="G1386" s="286"/>
      <c r="N1386" t="str">
        <f t="shared" si="133"/>
        <v>Komputer</v>
      </c>
    </row>
    <row r="1387" spans="2:14" ht="30" hidden="1">
      <c r="B1387" s="255" t="s">
        <v>22</v>
      </c>
      <c r="C1387" s="254" t="s">
        <v>23</v>
      </c>
      <c r="D1387" s="499" t="s">
        <v>20</v>
      </c>
      <c r="E1387" s="499"/>
      <c r="F1387" s="287"/>
      <c r="G1387" s="288"/>
      <c r="N1387" t="str">
        <f t="shared" si="133"/>
        <v>Komputer</v>
      </c>
    </row>
    <row r="1388" spans="2:14" hidden="1">
      <c r="B1388" s="268"/>
      <c r="C1388" s="289"/>
      <c r="D1388" s="500">
        <f>B1388*C1388</f>
        <v>0</v>
      </c>
      <c r="E1388" s="500"/>
      <c r="F1388" s="285"/>
      <c r="G1388" s="286"/>
      <c r="N1388" t="str">
        <f t="shared" si="133"/>
        <v>Komputer</v>
      </c>
    </row>
    <row r="1389" spans="2:14" hidden="1">
      <c r="B1389" s="268"/>
      <c r="C1389" s="289"/>
      <c r="D1389" s="500">
        <f t="shared" ref="D1389:D1391" si="140">B1389*C1389</f>
        <v>0</v>
      </c>
      <c r="E1389" s="500"/>
      <c r="F1389" s="285"/>
      <c r="G1389" s="286"/>
      <c r="N1389" t="str">
        <f t="shared" si="133"/>
        <v>Komputer</v>
      </c>
    </row>
    <row r="1390" spans="2:14" hidden="1">
      <c r="B1390" s="268"/>
      <c r="C1390" s="289"/>
      <c r="D1390" s="500">
        <f t="shared" si="140"/>
        <v>0</v>
      </c>
      <c r="E1390" s="500"/>
      <c r="F1390" s="285"/>
      <c r="G1390" s="286"/>
      <c r="N1390" t="str">
        <f t="shared" si="133"/>
        <v>Komputer</v>
      </c>
    </row>
    <row r="1391" spans="2:14" hidden="1">
      <c r="B1391" s="268"/>
      <c r="C1391" s="289"/>
      <c r="D1391" s="500">
        <f t="shared" si="140"/>
        <v>0</v>
      </c>
      <c r="E1391" s="500"/>
      <c r="F1391" s="285"/>
      <c r="G1391" s="286"/>
      <c r="N1391" t="str">
        <f t="shared" si="133"/>
        <v>Komputer</v>
      </c>
    </row>
    <row r="1392" spans="2:14" hidden="1">
      <c r="B1392" s="501" t="s">
        <v>24</v>
      </c>
      <c r="C1392" s="501"/>
      <c r="D1392" s="501"/>
      <c r="E1392" s="501"/>
      <c r="F1392" s="276">
        <f>F1383+F1384-F1385</f>
        <v>0</v>
      </c>
      <c r="G1392" s="277">
        <f>G1383+G1384-G1385</f>
        <v>0</v>
      </c>
      <c r="N1392" t="str">
        <f t="shared" si="133"/>
        <v>Komputer</v>
      </c>
    </row>
    <row r="1393" spans="1:14" hidden="1">
      <c r="N1393" t="str">
        <f t="shared" si="133"/>
        <v>Komputer</v>
      </c>
    </row>
    <row r="1394" spans="1:14" hidden="1">
      <c r="N1394" t="str">
        <f t="shared" si="133"/>
        <v>Komputer</v>
      </c>
    </row>
    <row r="1395" spans="1:14" hidden="1">
      <c r="B1395" s="502" t="s">
        <v>0</v>
      </c>
      <c r="C1395" s="502"/>
      <c r="D1395" s="502"/>
      <c r="E1395" s="502"/>
      <c r="F1395" s="502"/>
      <c r="G1395" s="502"/>
      <c r="N1395" t="str">
        <f t="shared" si="133"/>
        <v>Komputer</v>
      </c>
    </row>
    <row r="1396" spans="1:14" hidden="1">
      <c r="N1396" t="str">
        <f t="shared" si="133"/>
        <v>Komputer</v>
      </c>
    </row>
    <row r="1397" spans="1:14" hidden="1">
      <c r="A1397" s="250">
        <v>37</v>
      </c>
      <c r="B1397" s="252" t="s">
        <v>1</v>
      </c>
      <c r="C1397" s="253" t="str">
        <f>'Rekap Master'!B46</f>
        <v>Staples Max HD-10</v>
      </c>
      <c r="G1397" s="253"/>
      <c r="N1397" t="s">
        <v>524</v>
      </c>
    </row>
    <row r="1398" spans="1:14" hidden="1">
      <c r="B1398" s="252" t="s">
        <v>3</v>
      </c>
      <c r="C1398" s="253" t="s">
        <v>27</v>
      </c>
      <c r="G1398" s="253"/>
      <c r="N1398" t="str">
        <f t="shared" ref="N1398:N1440" si="141">N1397</f>
        <v>ATK</v>
      </c>
    </row>
    <row r="1399" spans="1:14" hidden="1">
      <c r="G1399" s="253"/>
      <c r="N1399" t="str">
        <f t="shared" si="141"/>
        <v>ATK</v>
      </c>
    </row>
    <row r="1400" spans="1:14" ht="15" hidden="1" customHeight="1">
      <c r="B1400" s="499" t="s">
        <v>5</v>
      </c>
      <c r="C1400" s="487" t="s">
        <v>6</v>
      </c>
      <c r="D1400" s="499" t="s">
        <v>7</v>
      </c>
      <c r="E1400" s="499"/>
      <c r="F1400" s="499"/>
      <c r="G1400" s="492" t="s">
        <v>8</v>
      </c>
      <c r="N1400" t="str">
        <f t="shared" si="141"/>
        <v>ATK</v>
      </c>
    </row>
    <row r="1401" spans="1:14" hidden="1">
      <c r="B1401" s="499"/>
      <c r="C1401" s="488"/>
      <c r="D1401" s="254" t="s">
        <v>9</v>
      </c>
      <c r="E1401" s="254" t="s">
        <v>10</v>
      </c>
      <c r="F1401" s="254" t="s">
        <v>11</v>
      </c>
      <c r="G1401" s="492"/>
      <c r="N1401" t="str">
        <f t="shared" si="141"/>
        <v>ATK</v>
      </c>
    </row>
    <row r="1402" spans="1:14" hidden="1">
      <c r="B1402" s="267">
        <v>46024</v>
      </c>
      <c r="C1402" s="293">
        <v>35520</v>
      </c>
      <c r="D1402" s="258">
        <v>2</v>
      </c>
      <c r="E1402" s="258">
        <v>0</v>
      </c>
      <c r="F1402" s="258">
        <f>D1402-E1402</f>
        <v>2</v>
      </c>
      <c r="G1402" s="257">
        <f>C1402*D1402</f>
        <v>71040</v>
      </c>
      <c r="N1402" t="str">
        <f t="shared" si="141"/>
        <v>ATK</v>
      </c>
    </row>
    <row r="1403" spans="1:14" hidden="1">
      <c r="B1403" s="267"/>
      <c r="C1403" s="293"/>
      <c r="D1403" s="258"/>
      <c r="E1403" s="258"/>
      <c r="F1403" s="258"/>
      <c r="G1403" s="257">
        <f t="shared" ref="G1403:G1421" si="142">C1403*D1403</f>
        <v>0</v>
      </c>
      <c r="N1403" t="str">
        <f t="shared" si="141"/>
        <v>ATK</v>
      </c>
    </row>
    <row r="1404" spans="1:14" hidden="1">
      <c r="B1404" s="267"/>
      <c r="C1404" s="293"/>
      <c r="D1404" s="258"/>
      <c r="E1404" s="268"/>
      <c r="F1404" s="258"/>
      <c r="G1404" s="257">
        <f t="shared" si="142"/>
        <v>0</v>
      </c>
      <c r="N1404" t="str">
        <f t="shared" si="141"/>
        <v>ATK</v>
      </c>
    </row>
    <row r="1405" spans="1:14" hidden="1">
      <c r="B1405" s="429"/>
      <c r="C1405" s="293"/>
      <c r="D1405" s="258"/>
      <c r="E1405" s="268"/>
      <c r="F1405" s="258"/>
      <c r="G1405" s="272">
        <f t="shared" si="142"/>
        <v>0</v>
      </c>
      <c r="N1405" t="str">
        <f t="shared" si="141"/>
        <v>ATK</v>
      </c>
    </row>
    <row r="1406" spans="1:14" hidden="1">
      <c r="B1406" s="267"/>
      <c r="C1406" s="293"/>
      <c r="D1406" s="268"/>
      <c r="E1406" s="268"/>
      <c r="F1406" s="258"/>
      <c r="G1406" s="272">
        <f t="shared" si="142"/>
        <v>0</v>
      </c>
      <c r="N1406" t="str">
        <f t="shared" si="141"/>
        <v>ATK</v>
      </c>
    </row>
    <row r="1407" spans="1:14" hidden="1">
      <c r="B1407" s="267"/>
      <c r="C1407" s="293"/>
      <c r="D1407" s="268"/>
      <c r="E1407" s="268"/>
      <c r="F1407" s="258"/>
      <c r="G1407" s="272">
        <f t="shared" si="142"/>
        <v>0</v>
      </c>
      <c r="N1407" t="str">
        <f t="shared" si="141"/>
        <v>ATK</v>
      </c>
    </row>
    <row r="1408" spans="1:14" hidden="1">
      <c r="B1408" s="267"/>
      <c r="C1408" s="257"/>
      <c r="D1408" s="266"/>
      <c r="E1408" s="268"/>
      <c r="F1408" s="258"/>
      <c r="G1408" s="272">
        <f t="shared" si="142"/>
        <v>0</v>
      </c>
      <c r="N1408" t="str">
        <f t="shared" si="141"/>
        <v>ATK</v>
      </c>
    </row>
    <row r="1409" spans="2:14" hidden="1">
      <c r="B1409" s="267"/>
      <c r="C1409" s="257"/>
      <c r="D1409" s="266"/>
      <c r="E1409" s="268"/>
      <c r="F1409" s="258"/>
      <c r="G1409" s="272">
        <f t="shared" si="142"/>
        <v>0</v>
      </c>
      <c r="N1409" t="str">
        <f t="shared" si="141"/>
        <v>ATK</v>
      </c>
    </row>
    <row r="1410" spans="2:14" hidden="1">
      <c r="B1410" s="267"/>
      <c r="C1410" s="257"/>
      <c r="D1410" s="274"/>
      <c r="E1410" s="268"/>
      <c r="F1410" s="268"/>
      <c r="G1410" s="272">
        <f t="shared" si="142"/>
        <v>0</v>
      </c>
      <c r="N1410" t="str">
        <f t="shared" si="141"/>
        <v>ATK</v>
      </c>
    </row>
    <row r="1411" spans="2:14" hidden="1">
      <c r="B1411" s="267"/>
      <c r="C1411" s="257"/>
      <c r="D1411" s="274"/>
      <c r="E1411" s="268"/>
      <c r="F1411" s="268"/>
      <c r="G1411" s="289">
        <f t="shared" si="142"/>
        <v>0</v>
      </c>
      <c r="N1411" t="str">
        <f t="shared" si="141"/>
        <v>ATK</v>
      </c>
    </row>
    <row r="1412" spans="2:14" hidden="1">
      <c r="B1412" s="298"/>
      <c r="C1412" s="257"/>
      <c r="D1412" s="274"/>
      <c r="E1412" s="274"/>
      <c r="F1412" s="268"/>
      <c r="G1412" s="289">
        <f t="shared" si="142"/>
        <v>0</v>
      </c>
      <c r="N1412" t="str">
        <f t="shared" si="141"/>
        <v>ATK</v>
      </c>
    </row>
    <row r="1413" spans="2:14" hidden="1">
      <c r="B1413" s="302"/>
      <c r="C1413" s="257"/>
      <c r="D1413" s="274"/>
      <c r="E1413" s="274"/>
      <c r="F1413" s="268"/>
      <c r="G1413" s="289">
        <f t="shared" si="142"/>
        <v>0</v>
      </c>
      <c r="N1413" t="str">
        <f t="shared" si="141"/>
        <v>ATK</v>
      </c>
    </row>
    <row r="1414" spans="2:14" hidden="1">
      <c r="B1414" s="298"/>
      <c r="C1414" s="257"/>
      <c r="D1414" s="274"/>
      <c r="E1414" s="274"/>
      <c r="F1414" s="268"/>
      <c r="G1414" s="289">
        <f t="shared" si="142"/>
        <v>0</v>
      </c>
      <c r="N1414" t="str">
        <f t="shared" si="141"/>
        <v>ATK</v>
      </c>
    </row>
    <row r="1415" spans="2:14" hidden="1">
      <c r="B1415" s="298"/>
      <c r="C1415" s="257"/>
      <c r="D1415" s="274"/>
      <c r="E1415" s="274"/>
      <c r="F1415" s="268"/>
      <c r="G1415" s="289">
        <f t="shared" si="142"/>
        <v>0</v>
      </c>
      <c r="N1415" t="str">
        <f t="shared" si="141"/>
        <v>ATK</v>
      </c>
    </row>
    <row r="1416" spans="2:14" hidden="1">
      <c r="B1416" s="298"/>
      <c r="C1416" s="257"/>
      <c r="D1416" s="274"/>
      <c r="E1416" s="274"/>
      <c r="F1416" s="268"/>
      <c r="G1416" s="289">
        <f t="shared" si="142"/>
        <v>0</v>
      </c>
      <c r="N1416" t="str">
        <f t="shared" si="141"/>
        <v>ATK</v>
      </c>
    </row>
    <row r="1417" spans="2:14" ht="15.75" hidden="1">
      <c r="B1417" s="305"/>
      <c r="C1417" s="257"/>
      <c r="D1417" s="274"/>
      <c r="E1417" s="274"/>
      <c r="F1417" s="268"/>
      <c r="G1417" s="289"/>
      <c r="N1417" t="str">
        <f t="shared" si="141"/>
        <v>ATK</v>
      </c>
    </row>
    <row r="1418" spans="2:14" hidden="1">
      <c r="B1418" s="275"/>
      <c r="C1418" s="257"/>
      <c r="D1418" s="274"/>
      <c r="E1418" s="274"/>
      <c r="F1418" s="268">
        <f t="shared" ref="F1418:F1421" si="143">D1418+F1417-E1418</f>
        <v>0</v>
      </c>
      <c r="G1418" s="289">
        <f t="shared" si="142"/>
        <v>0</v>
      </c>
      <c r="N1418" t="str">
        <f t="shared" si="141"/>
        <v>ATK</v>
      </c>
    </row>
    <row r="1419" spans="2:14" hidden="1">
      <c r="B1419" s="275"/>
      <c r="C1419" s="257"/>
      <c r="D1419" s="274"/>
      <c r="E1419" s="274"/>
      <c r="F1419" s="268">
        <f t="shared" si="143"/>
        <v>0</v>
      </c>
      <c r="G1419" s="289">
        <f t="shared" si="142"/>
        <v>0</v>
      </c>
      <c r="N1419" t="str">
        <f t="shared" si="141"/>
        <v>ATK</v>
      </c>
    </row>
    <row r="1420" spans="2:14" hidden="1">
      <c r="B1420" s="275"/>
      <c r="C1420" s="257"/>
      <c r="D1420" s="274"/>
      <c r="E1420" s="274"/>
      <c r="F1420" s="268">
        <f t="shared" si="143"/>
        <v>0</v>
      </c>
      <c r="G1420" s="289">
        <f t="shared" si="142"/>
        <v>0</v>
      </c>
      <c r="N1420" t="str">
        <f t="shared" si="141"/>
        <v>ATK</v>
      </c>
    </row>
    <row r="1421" spans="2:14" hidden="1">
      <c r="B1421" s="275"/>
      <c r="C1421" s="257"/>
      <c r="D1421" s="274"/>
      <c r="E1421" s="274"/>
      <c r="F1421" s="268">
        <f t="shared" si="143"/>
        <v>0</v>
      </c>
      <c r="G1421" s="289">
        <f t="shared" si="142"/>
        <v>0</v>
      </c>
      <c r="N1421" t="str">
        <f t="shared" si="141"/>
        <v>ATK</v>
      </c>
    </row>
    <row r="1422" spans="2:14" hidden="1">
      <c r="B1422" s="275"/>
      <c r="C1422" s="257"/>
      <c r="D1422" s="274"/>
      <c r="E1422" s="274"/>
      <c r="F1422" s="268"/>
      <c r="G1422" s="289"/>
      <c r="N1422" t="str">
        <f t="shared" si="141"/>
        <v>ATK</v>
      </c>
    </row>
    <row r="1423" spans="2:14" hidden="1">
      <c r="B1423" s="275"/>
      <c r="C1423" s="257"/>
      <c r="D1423" s="274"/>
      <c r="E1423" s="274"/>
      <c r="F1423" s="268"/>
      <c r="G1423" s="289"/>
      <c r="N1423" t="str">
        <f t="shared" si="141"/>
        <v>ATK</v>
      </c>
    </row>
    <row r="1424" spans="2:14" hidden="1">
      <c r="B1424" s="493" t="s">
        <v>16</v>
      </c>
      <c r="C1424" s="494"/>
      <c r="D1424" s="276">
        <f>SUM(D1402:D1423)</f>
        <v>2</v>
      </c>
      <c r="E1424" s="276">
        <f>SUM(E1402:E1423)</f>
        <v>0</v>
      </c>
      <c r="F1424" s="276">
        <f>D1424-E1424</f>
        <v>2</v>
      </c>
      <c r="G1424" s="277">
        <f>SUM(G1402:G1423)</f>
        <v>71040</v>
      </c>
      <c r="N1424" t="str">
        <f t="shared" si="141"/>
        <v>ATK</v>
      </c>
    </row>
    <row r="1425" spans="2:14" hidden="1">
      <c r="N1425" t="str">
        <f t="shared" si="141"/>
        <v>ATK</v>
      </c>
    </row>
    <row r="1426" spans="2:14" hidden="1">
      <c r="B1426" s="493" t="s">
        <v>18</v>
      </c>
      <c r="C1426" s="495"/>
      <c r="D1426" s="495"/>
      <c r="E1426" s="494"/>
      <c r="F1426" s="276" t="s">
        <v>19</v>
      </c>
      <c r="G1426" s="279" t="s">
        <v>20</v>
      </c>
      <c r="N1426" t="str">
        <f t="shared" si="141"/>
        <v>ATK</v>
      </c>
    </row>
    <row r="1427" spans="2:14" hidden="1">
      <c r="B1427" s="496" t="str">
        <f>B1383</f>
        <v>Saldo Awal 1 April  2026</v>
      </c>
      <c r="C1427" s="497"/>
      <c r="D1427" s="497"/>
      <c r="E1427" s="498"/>
      <c r="F1427" s="276">
        <f>D1402</f>
        <v>2</v>
      </c>
      <c r="G1427" s="277">
        <f>G1402</f>
        <v>71040</v>
      </c>
      <c r="N1427" t="str">
        <f t="shared" si="141"/>
        <v>ATK</v>
      </c>
    </row>
    <row r="1428" spans="2:14" hidden="1">
      <c r="B1428" s="496" t="str">
        <f>B1384</f>
        <v>Nilai Penerimaan Barang Persediaan Tahun 2026</v>
      </c>
      <c r="C1428" s="497"/>
      <c r="D1428" s="497"/>
      <c r="E1428" s="498"/>
      <c r="F1428" s="276">
        <f>D1424-F1427</f>
        <v>0</v>
      </c>
      <c r="G1428" s="277">
        <f>G1424-G1427</f>
        <v>0</v>
      </c>
      <c r="N1428" t="str">
        <f t="shared" si="141"/>
        <v>ATK</v>
      </c>
    </row>
    <row r="1429" spans="2:14" hidden="1">
      <c r="B1429" s="496" t="str">
        <f>B1385</f>
        <v>Saldo Ahir  30 April  2026</v>
      </c>
      <c r="C1429" s="497"/>
      <c r="D1429" s="497"/>
      <c r="E1429" s="498"/>
      <c r="F1429" s="280">
        <f>SUM(B1432:B1435)</f>
        <v>2</v>
      </c>
      <c r="G1429" s="281">
        <f>SUM(D1432:E1435)</f>
        <v>71040</v>
      </c>
      <c r="N1429" t="str">
        <f t="shared" si="141"/>
        <v>ATK</v>
      </c>
    </row>
    <row r="1430" spans="2:14" hidden="1">
      <c r="B1430" s="282" t="s">
        <v>465</v>
      </c>
      <c r="C1430" s="283"/>
      <c r="D1430" s="283"/>
      <c r="E1430" s="284"/>
      <c r="F1430" s="285"/>
      <c r="G1430" s="286"/>
      <c r="N1430" t="str">
        <f t="shared" si="141"/>
        <v>ATK</v>
      </c>
    </row>
    <row r="1431" spans="2:14" ht="30" hidden="1">
      <c r="B1431" s="255" t="s">
        <v>22</v>
      </c>
      <c r="C1431" s="254" t="s">
        <v>23</v>
      </c>
      <c r="D1431" s="499" t="s">
        <v>20</v>
      </c>
      <c r="E1431" s="499"/>
      <c r="F1431" s="287"/>
      <c r="G1431" s="288"/>
      <c r="N1431" t="str">
        <f t="shared" si="141"/>
        <v>ATK</v>
      </c>
    </row>
    <row r="1432" spans="2:14" hidden="1">
      <c r="B1432" s="268">
        <f>F1424</f>
        <v>2</v>
      </c>
      <c r="C1432" s="293">
        <v>35520</v>
      </c>
      <c r="D1432" s="500">
        <f>B1432*C1432</f>
        <v>71040</v>
      </c>
      <c r="E1432" s="500"/>
      <c r="F1432" s="285"/>
      <c r="G1432" s="286"/>
      <c r="N1432" t="str">
        <f t="shared" si="141"/>
        <v>ATK</v>
      </c>
    </row>
    <row r="1433" spans="2:14" hidden="1">
      <c r="B1433" s="268"/>
      <c r="C1433" s="289"/>
      <c r="D1433" s="500">
        <f t="shared" ref="D1433:D1435" si="144">B1433*C1433</f>
        <v>0</v>
      </c>
      <c r="E1433" s="500"/>
      <c r="F1433" s="285"/>
      <c r="G1433" s="286"/>
      <c r="N1433" t="str">
        <f t="shared" si="141"/>
        <v>ATK</v>
      </c>
    </row>
    <row r="1434" spans="2:14" hidden="1">
      <c r="B1434" s="268"/>
      <c r="C1434" s="289"/>
      <c r="D1434" s="500">
        <f t="shared" si="144"/>
        <v>0</v>
      </c>
      <c r="E1434" s="500"/>
      <c r="F1434" s="285"/>
      <c r="G1434" s="286"/>
      <c r="N1434" t="str">
        <f t="shared" si="141"/>
        <v>ATK</v>
      </c>
    </row>
    <row r="1435" spans="2:14" hidden="1">
      <c r="B1435" s="268"/>
      <c r="C1435" s="289"/>
      <c r="D1435" s="500">
        <f t="shared" si="144"/>
        <v>0</v>
      </c>
      <c r="E1435" s="500"/>
      <c r="F1435" s="285"/>
      <c r="G1435" s="286"/>
      <c r="N1435" t="str">
        <f t="shared" si="141"/>
        <v>ATK</v>
      </c>
    </row>
    <row r="1436" spans="2:14" hidden="1">
      <c r="B1436" s="501" t="s">
        <v>24</v>
      </c>
      <c r="C1436" s="501"/>
      <c r="D1436" s="501"/>
      <c r="E1436" s="501"/>
      <c r="F1436" s="276">
        <f>F1427+F1428-F1429</f>
        <v>0</v>
      </c>
      <c r="G1436" s="277">
        <f>G1427+G1428-G1429</f>
        <v>0</v>
      </c>
      <c r="N1436" t="str">
        <f t="shared" si="141"/>
        <v>ATK</v>
      </c>
    </row>
    <row r="1437" spans="2:14" hidden="1">
      <c r="N1437" t="str">
        <f t="shared" si="141"/>
        <v>ATK</v>
      </c>
    </row>
    <row r="1438" spans="2:14" hidden="1">
      <c r="N1438" t="str">
        <f t="shared" si="141"/>
        <v>ATK</v>
      </c>
    </row>
    <row r="1439" spans="2:14" hidden="1">
      <c r="B1439" s="502" t="s">
        <v>0</v>
      </c>
      <c r="C1439" s="502"/>
      <c r="D1439" s="502"/>
      <c r="E1439" s="502"/>
      <c r="F1439" s="502"/>
      <c r="G1439" s="502"/>
      <c r="N1439" t="str">
        <f t="shared" si="141"/>
        <v>ATK</v>
      </c>
    </row>
    <row r="1440" spans="2:14" hidden="1">
      <c r="N1440" t="str">
        <f t="shared" si="141"/>
        <v>ATK</v>
      </c>
    </row>
    <row r="1441" spans="1:14" hidden="1">
      <c r="A1441" s="250">
        <v>29</v>
      </c>
      <c r="B1441" s="252" t="s">
        <v>1</v>
      </c>
      <c r="C1441" s="253" t="str">
        <f>'Rekap Master'!B47</f>
        <v>Spidol snoowman Boardmarker</v>
      </c>
      <c r="G1441" s="253"/>
      <c r="N1441" t="s">
        <v>524</v>
      </c>
    </row>
    <row r="1442" spans="1:14" hidden="1">
      <c r="B1442" s="252" t="s">
        <v>3</v>
      </c>
      <c r="C1442" s="253" t="s">
        <v>27</v>
      </c>
      <c r="G1442" s="253"/>
      <c r="N1442" t="str">
        <f t="shared" ref="N1442:N1475" si="145">N1441</f>
        <v>ATK</v>
      </c>
    </row>
    <row r="1443" spans="1:14" hidden="1">
      <c r="G1443" s="253"/>
      <c r="N1443" t="str">
        <f t="shared" si="145"/>
        <v>ATK</v>
      </c>
    </row>
    <row r="1444" spans="1:14" ht="15" hidden="1" customHeight="1">
      <c r="B1444" s="499" t="s">
        <v>5</v>
      </c>
      <c r="C1444" s="487" t="s">
        <v>6</v>
      </c>
      <c r="D1444" s="499" t="s">
        <v>7</v>
      </c>
      <c r="E1444" s="499"/>
      <c r="F1444" s="499"/>
      <c r="G1444" s="492" t="s">
        <v>8</v>
      </c>
      <c r="N1444" t="str">
        <f t="shared" si="145"/>
        <v>ATK</v>
      </c>
    </row>
    <row r="1445" spans="1:14" hidden="1">
      <c r="B1445" s="499"/>
      <c r="C1445" s="488"/>
      <c r="D1445" s="254" t="s">
        <v>9</v>
      </c>
      <c r="E1445" s="254" t="s">
        <v>10</v>
      </c>
      <c r="F1445" s="254" t="s">
        <v>11</v>
      </c>
      <c r="G1445" s="492"/>
      <c r="N1445" t="str">
        <f t="shared" si="145"/>
        <v>ATK</v>
      </c>
    </row>
    <row r="1446" spans="1:14" hidden="1">
      <c r="B1446" s="267">
        <v>46024</v>
      </c>
      <c r="C1446" s="349">
        <v>11000</v>
      </c>
      <c r="D1446" s="258">
        <v>5</v>
      </c>
      <c r="E1446" s="258">
        <v>0</v>
      </c>
      <c r="F1446" s="258">
        <f>D1446-E1446</f>
        <v>5</v>
      </c>
      <c r="G1446" s="257">
        <f>C1446*D1446</f>
        <v>55000</v>
      </c>
      <c r="N1446" t="str">
        <f t="shared" si="145"/>
        <v>ATK</v>
      </c>
    </row>
    <row r="1447" spans="1:14" hidden="1">
      <c r="B1447" s="267"/>
      <c r="C1447" s="257"/>
      <c r="D1447" s="271"/>
      <c r="E1447" s="258"/>
      <c r="F1447" s="258"/>
      <c r="G1447" s="289">
        <f t="shared" ref="G1447:G1458" si="146">C1447*D1447</f>
        <v>0</v>
      </c>
      <c r="N1447" t="str">
        <f t="shared" si="145"/>
        <v>ATK</v>
      </c>
    </row>
    <row r="1448" spans="1:14" hidden="1">
      <c r="B1448" s="267"/>
      <c r="C1448" s="349"/>
      <c r="D1448" s="258"/>
      <c r="E1448" s="258"/>
      <c r="F1448" s="258"/>
      <c r="G1448" s="257">
        <f>C1448*D1448</f>
        <v>0</v>
      </c>
      <c r="N1448" t="str">
        <f t="shared" si="145"/>
        <v>ATK</v>
      </c>
    </row>
    <row r="1449" spans="1:14" hidden="1">
      <c r="B1449" s="267"/>
      <c r="C1449" s="257"/>
      <c r="D1449" s="258"/>
      <c r="E1449" s="258"/>
      <c r="F1449" s="258"/>
      <c r="G1449" s="257">
        <f>C1449*D1449</f>
        <v>0</v>
      </c>
      <c r="N1449" t="str">
        <f t="shared" si="145"/>
        <v>ATK</v>
      </c>
    </row>
    <row r="1450" spans="1:14" hidden="1">
      <c r="B1450" s="267"/>
      <c r="C1450" s="349"/>
      <c r="D1450" s="258"/>
      <c r="E1450" s="258"/>
      <c r="F1450" s="258"/>
      <c r="G1450" s="257">
        <f>C1450*D1450</f>
        <v>0</v>
      </c>
      <c r="N1450" t="str">
        <f t="shared" si="145"/>
        <v>ATK</v>
      </c>
    </row>
    <row r="1451" spans="1:14" hidden="1">
      <c r="B1451" s="267"/>
      <c r="C1451" s="349"/>
      <c r="D1451" s="258"/>
      <c r="E1451" s="258"/>
      <c r="F1451" s="258"/>
      <c r="G1451" s="257"/>
      <c r="N1451" t="str">
        <f t="shared" si="145"/>
        <v>ATK</v>
      </c>
    </row>
    <row r="1452" spans="1:14" hidden="1">
      <c r="B1452" s="267"/>
      <c r="C1452" s="349"/>
      <c r="D1452" s="258"/>
      <c r="E1452" s="258"/>
      <c r="F1452" s="258"/>
      <c r="G1452" s="257"/>
      <c r="N1452" t="str">
        <f t="shared" si="145"/>
        <v>ATK</v>
      </c>
    </row>
    <row r="1453" spans="1:14" hidden="1">
      <c r="B1453" s="267"/>
      <c r="C1453" s="349"/>
      <c r="D1453" s="258"/>
      <c r="E1453" s="258"/>
      <c r="F1453" s="258"/>
      <c r="G1453" s="257"/>
      <c r="N1453" t="str">
        <f t="shared" si="145"/>
        <v>ATK</v>
      </c>
    </row>
    <row r="1454" spans="1:14" hidden="1">
      <c r="B1454" s="267"/>
      <c r="C1454" s="349"/>
      <c r="D1454" s="258"/>
      <c r="E1454" s="258"/>
      <c r="F1454" s="258"/>
      <c r="G1454" s="289">
        <f t="shared" ref="G1454" si="147">C1454*D1454</f>
        <v>0</v>
      </c>
      <c r="N1454" t="str">
        <f t="shared" si="145"/>
        <v>ATK</v>
      </c>
    </row>
    <row r="1455" spans="1:14" hidden="1">
      <c r="B1455" s="256"/>
      <c r="C1455" s="349"/>
      <c r="D1455" s="258"/>
      <c r="E1455" s="258"/>
      <c r="F1455" s="258"/>
      <c r="G1455" s="289">
        <f t="shared" si="146"/>
        <v>0</v>
      </c>
      <c r="H1455" s="100">
        <v>0</v>
      </c>
      <c r="I1455" t="s">
        <v>17</v>
      </c>
      <c r="N1455" t="str">
        <f t="shared" si="145"/>
        <v>ATK</v>
      </c>
    </row>
    <row r="1456" spans="1:14" hidden="1">
      <c r="B1456" s="267"/>
      <c r="C1456" s="349"/>
      <c r="D1456" s="258"/>
      <c r="E1456" s="258"/>
      <c r="F1456" s="258"/>
      <c r="G1456" s="289">
        <f t="shared" si="146"/>
        <v>0</v>
      </c>
      <c r="H1456" s="98">
        <v>0</v>
      </c>
      <c r="I1456" s="89" t="s">
        <v>12</v>
      </c>
      <c r="N1456" t="str">
        <f t="shared" si="145"/>
        <v>ATK</v>
      </c>
    </row>
    <row r="1457" spans="2:14" hidden="1">
      <c r="B1457" s="267"/>
      <c r="C1457" s="380"/>
      <c r="D1457" s="381"/>
      <c r="E1457" s="258"/>
      <c r="F1457" s="258"/>
      <c r="G1457" s="289"/>
      <c r="H1457" s="85">
        <v>0</v>
      </c>
      <c r="I1457" s="89" t="s">
        <v>13</v>
      </c>
      <c r="N1457" t="str">
        <f t="shared" si="145"/>
        <v>ATK</v>
      </c>
    </row>
    <row r="1458" spans="2:14" hidden="1">
      <c r="B1458" s="311"/>
      <c r="C1458" s="96"/>
      <c r="D1458" s="303"/>
      <c r="E1458" s="303"/>
      <c r="F1458" s="258">
        <f t="shared" ref="F1458" si="148">F1457+D1458-E1458</f>
        <v>0</v>
      </c>
      <c r="G1458" s="289">
        <f t="shared" si="146"/>
        <v>0</v>
      </c>
      <c r="H1458" s="94">
        <v>0</v>
      </c>
      <c r="I1458" s="89" t="s">
        <v>14</v>
      </c>
      <c r="N1458" t="str">
        <f t="shared" si="145"/>
        <v>ATK</v>
      </c>
    </row>
    <row r="1459" spans="2:14" hidden="1">
      <c r="B1459" s="493" t="s">
        <v>16</v>
      </c>
      <c r="C1459" s="494"/>
      <c r="D1459" s="276">
        <f>SUM(D1446:D1458)</f>
        <v>5</v>
      </c>
      <c r="E1459" s="276">
        <f>SUM(E1446:E1458)</f>
        <v>0</v>
      </c>
      <c r="F1459" s="276">
        <f t="shared" ref="F1459" si="149">D1459-E1459</f>
        <v>5</v>
      </c>
      <c r="G1459" s="277">
        <f>SUM(G1446:G1458)</f>
        <v>55000</v>
      </c>
      <c r="H1459" s="87">
        <v>0</v>
      </c>
      <c r="I1459" s="89" t="s">
        <v>15</v>
      </c>
      <c r="N1459" t="str">
        <f t="shared" si="145"/>
        <v>ATK</v>
      </c>
    </row>
    <row r="1460" spans="2:14" hidden="1">
      <c r="N1460" t="str">
        <f t="shared" si="145"/>
        <v>ATK</v>
      </c>
    </row>
    <row r="1461" spans="2:14" hidden="1">
      <c r="B1461" s="493" t="s">
        <v>18</v>
      </c>
      <c r="C1461" s="495"/>
      <c r="D1461" s="495"/>
      <c r="E1461" s="494"/>
      <c r="F1461" s="276" t="s">
        <v>19</v>
      </c>
      <c r="G1461" s="279" t="s">
        <v>20</v>
      </c>
      <c r="N1461" t="str">
        <f t="shared" si="145"/>
        <v>ATK</v>
      </c>
    </row>
    <row r="1462" spans="2:14" hidden="1">
      <c r="B1462" s="496" t="str">
        <f>B1427</f>
        <v>Saldo Awal 1 April  2026</v>
      </c>
      <c r="C1462" s="497"/>
      <c r="D1462" s="497"/>
      <c r="E1462" s="498"/>
      <c r="F1462" s="276">
        <f>D1446</f>
        <v>5</v>
      </c>
      <c r="G1462" s="277">
        <f>G1446</f>
        <v>55000</v>
      </c>
      <c r="N1462" t="str">
        <f t="shared" si="145"/>
        <v>ATK</v>
      </c>
    </row>
    <row r="1463" spans="2:14" hidden="1">
      <c r="B1463" s="496" t="str">
        <f>B1428</f>
        <v>Nilai Penerimaan Barang Persediaan Tahun 2026</v>
      </c>
      <c r="C1463" s="497"/>
      <c r="D1463" s="497"/>
      <c r="E1463" s="498"/>
      <c r="F1463" s="276">
        <f>D1459-F1462</f>
        <v>0</v>
      </c>
      <c r="G1463" s="277">
        <f>G1459-G1462</f>
        <v>0</v>
      </c>
      <c r="N1463" t="str">
        <f t="shared" si="145"/>
        <v>ATK</v>
      </c>
    </row>
    <row r="1464" spans="2:14" hidden="1">
      <c r="B1464" s="496" t="str">
        <f>B1429</f>
        <v>Saldo Ahir  30 April  2026</v>
      </c>
      <c r="C1464" s="497"/>
      <c r="D1464" s="497"/>
      <c r="E1464" s="498"/>
      <c r="F1464" s="280">
        <f>SUM(B1467:B1470)</f>
        <v>5</v>
      </c>
      <c r="G1464" s="281">
        <f>SUM(D1467:E1470)</f>
        <v>55000</v>
      </c>
      <c r="N1464" t="str">
        <f t="shared" si="145"/>
        <v>ATK</v>
      </c>
    </row>
    <row r="1465" spans="2:14" hidden="1">
      <c r="B1465" s="282" t="s">
        <v>465</v>
      </c>
      <c r="C1465" s="283"/>
      <c r="D1465" s="283"/>
      <c r="E1465" s="284"/>
      <c r="F1465" s="285"/>
      <c r="G1465" s="286"/>
      <c r="N1465" t="str">
        <f t="shared" si="145"/>
        <v>ATK</v>
      </c>
    </row>
    <row r="1466" spans="2:14" ht="30" hidden="1">
      <c r="B1466" s="255" t="s">
        <v>22</v>
      </c>
      <c r="C1466" s="254" t="s">
        <v>23</v>
      </c>
      <c r="D1466" s="499" t="s">
        <v>20</v>
      </c>
      <c r="E1466" s="499"/>
      <c r="F1466" s="287"/>
      <c r="G1466" s="288"/>
      <c r="N1466" t="str">
        <f t="shared" si="145"/>
        <v>ATK</v>
      </c>
    </row>
    <row r="1467" spans="2:14" hidden="1">
      <c r="B1467" s="268">
        <f>F1459</f>
        <v>5</v>
      </c>
      <c r="C1467" s="349">
        <v>11000</v>
      </c>
      <c r="D1467" s="500">
        <f>B1467*C1467</f>
        <v>55000</v>
      </c>
      <c r="E1467" s="500"/>
      <c r="F1467" s="285"/>
      <c r="G1467" s="286"/>
      <c r="N1467" t="str">
        <f t="shared" si="145"/>
        <v>ATK</v>
      </c>
    </row>
    <row r="1468" spans="2:14" hidden="1">
      <c r="B1468" s="268"/>
      <c r="C1468" s="257"/>
      <c r="D1468" s="500">
        <f t="shared" ref="D1468:D1470" si="150">B1468*C1468</f>
        <v>0</v>
      </c>
      <c r="E1468" s="500"/>
      <c r="F1468" s="285"/>
      <c r="G1468" s="286"/>
      <c r="N1468" t="str">
        <f t="shared" si="145"/>
        <v>ATK</v>
      </c>
    </row>
    <row r="1469" spans="2:14" hidden="1">
      <c r="B1469" s="268"/>
      <c r="C1469" s="289"/>
      <c r="D1469" s="500">
        <f t="shared" si="150"/>
        <v>0</v>
      </c>
      <c r="E1469" s="500"/>
      <c r="F1469" s="285"/>
      <c r="G1469" s="286"/>
      <c r="N1469" t="str">
        <f t="shared" si="145"/>
        <v>ATK</v>
      </c>
    </row>
    <row r="1470" spans="2:14" hidden="1">
      <c r="B1470" s="268"/>
      <c r="C1470" s="289"/>
      <c r="D1470" s="500">
        <f t="shared" si="150"/>
        <v>0</v>
      </c>
      <c r="E1470" s="500"/>
      <c r="F1470" s="285"/>
      <c r="G1470" s="286"/>
      <c r="N1470" t="str">
        <f t="shared" si="145"/>
        <v>ATK</v>
      </c>
    </row>
    <row r="1471" spans="2:14" hidden="1">
      <c r="B1471" s="501" t="s">
        <v>24</v>
      </c>
      <c r="C1471" s="501"/>
      <c r="D1471" s="501"/>
      <c r="E1471" s="501"/>
      <c r="F1471" s="276">
        <f>F1462+F1463-F1464</f>
        <v>0</v>
      </c>
      <c r="G1471" s="277">
        <f>G1462+G1463-G1464</f>
        <v>0</v>
      </c>
      <c r="N1471" t="str">
        <f t="shared" si="145"/>
        <v>ATK</v>
      </c>
    </row>
    <row r="1472" spans="2:14" hidden="1">
      <c r="N1472" t="str">
        <f t="shared" si="145"/>
        <v>ATK</v>
      </c>
    </row>
    <row r="1473" spans="1:14" hidden="1">
      <c r="N1473" t="str">
        <f t="shared" si="145"/>
        <v>ATK</v>
      </c>
    </row>
    <row r="1474" spans="1:14" hidden="1">
      <c r="B1474" s="502" t="s">
        <v>0</v>
      </c>
      <c r="C1474" s="502"/>
      <c r="D1474" s="502"/>
      <c r="E1474" s="502"/>
      <c r="F1474" s="502"/>
      <c r="G1474" s="502"/>
      <c r="N1474" t="str">
        <f t="shared" si="145"/>
        <v>ATK</v>
      </c>
    </row>
    <row r="1475" spans="1:14" hidden="1">
      <c r="N1475" t="str">
        <f t="shared" si="145"/>
        <v>ATK</v>
      </c>
    </row>
    <row r="1476" spans="1:14" hidden="1">
      <c r="A1476" s="250">
        <v>39</v>
      </c>
      <c r="B1476" s="252" t="s">
        <v>1</v>
      </c>
      <c r="C1476" s="253" t="str">
        <f>'Rekap Master'!B48</f>
        <v>Spidol snoowman Permanen</v>
      </c>
      <c r="G1476" s="253"/>
      <c r="N1476" t="s">
        <v>524</v>
      </c>
    </row>
    <row r="1477" spans="1:14" hidden="1">
      <c r="B1477" s="252" t="s">
        <v>3</v>
      </c>
      <c r="C1477" s="308" t="s">
        <v>27</v>
      </c>
      <c r="G1477" s="253"/>
      <c r="N1477" t="str">
        <f t="shared" ref="N1477:N1512" si="151">N1476</f>
        <v>ATK</v>
      </c>
    </row>
    <row r="1478" spans="1:14" hidden="1">
      <c r="G1478" s="253"/>
      <c r="N1478" t="str">
        <f t="shared" si="151"/>
        <v>ATK</v>
      </c>
    </row>
    <row r="1479" spans="1:14" ht="15" hidden="1" customHeight="1">
      <c r="B1479" s="499" t="s">
        <v>5</v>
      </c>
      <c r="C1479" s="487" t="s">
        <v>6</v>
      </c>
      <c r="D1479" s="499" t="s">
        <v>7</v>
      </c>
      <c r="E1479" s="499"/>
      <c r="F1479" s="499"/>
      <c r="G1479" s="492" t="s">
        <v>8</v>
      </c>
      <c r="N1479" t="str">
        <f t="shared" si="151"/>
        <v>ATK</v>
      </c>
    </row>
    <row r="1480" spans="1:14" hidden="1">
      <c r="B1480" s="499"/>
      <c r="C1480" s="488"/>
      <c r="D1480" s="254" t="s">
        <v>9</v>
      </c>
      <c r="E1480" s="254" t="s">
        <v>10</v>
      </c>
      <c r="F1480" s="254" t="s">
        <v>11</v>
      </c>
      <c r="G1480" s="492"/>
      <c r="N1480" t="str">
        <f t="shared" si="151"/>
        <v>ATK</v>
      </c>
    </row>
    <row r="1481" spans="1:14" hidden="1">
      <c r="B1481" s="267">
        <v>46024</v>
      </c>
      <c r="C1481" s="349">
        <v>10000</v>
      </c>
      <c r="D1481" s="258">
        <v>3</v>
      </c>
      <c r="E1481" s="258"/>
      <c r="F1481" s="258"/>
      <c r="G1481" s="257">
        <f>C1481*D1481</f>
        <v>30000</v>
      </c>
      <c r="N1481" t="str">
        <f t="shared" si="151"/>
        <v>ATK</v>
      </c>
    </row>
    <row r="1482" spans="1:14" hidden="1">
      <c r="B1482" s="267"/>
      <c r="C1482" s="349"/>
      <c r="D1482" s="258"/>
      <c r="E1482" s="258"/>
      <c r="F1482" s="258"/>
      <c r="G1482" s="257">
        <f>C1482*D1482</f>
        <v>0</v>
      </c>
      <c r="N1482" t="str">
        <f t="shared" si="151"/>
        <v>ATK</v>
      </c>
    </row>
    <row r="1483" spans="1:14" hidden="1">
      <c r="B1483" s="267"/>
      <c r="C1483" s="349"/>
      <c r="D1483" s="258"/>
      <c r="E1483" s="258"/>
      <c r="F1483" s="258"/>
      <c r="G1483" s="257">
        <f>C1483*D1483</f>
        <v>0</v>
      </c>
      <c r="N1483" t="str">
        <f t="shared" si="151"/>
        <v>ATK</v>
      </c>
    </row>
    <row r="1484" spans="1:14" hidden="1">
      <c r="B1484" s="267"/>
      <c r="C1484" s="349"/>
      <c r="D1484" s="258"/>
      <c r="E1484" s="258"/>
      <c r="F1484" s="258"/>
      <c r="G1484" s="257">
        <f>C1484*D1484</f>
        <v>0</v>
      </c>
      <c r="N1484" t="str">
        <f t="shared" si="151"/>
        <v>ATK</v>
      </c>
    </row>
    <row r="1485" spans="1:14" hidden="1">
      <c r="B1485" s="267"/>
      <c r="C1485" s="349"/>
      <c r="D1485" s="258"/>
      <c r="E1485" s="258"/>
      <c r="F1485" s="258"/>
      <c r="G1485" s="257"/>
      <c r="N1485" t="str">
        <f t="shared" si="151"/>
        <v>ATK</v>
      </c>
    </row>
    <row r="1486" spans="1:14" hidden="1">
      <c r="B1486" s="267"/>
      <c r="C1486" s="349"/>
      <c r="D1486" s="258"/>
      <c r="E1486" s="258"/>
      <c r="F1486" s="258"/>
      <c r="G1486" s="257"/>
      <c r="N1486" t="str">
        <f t="shared" si="151"/>
        <v>ATK</v>
      </c>
    </row>
    <row r="1487" spans="1:14" hidden="1">
      <c r="B1487" s="267"/>
      <c r="C1487" s="349"/>
      <c r="D1487" s="258"/>
      <c r="E1487" s="258"/>
      <c r="F1487" s="258"/>
      <c r="G1487" s="257"/>
      <c r="N1487" t="str">
        <f t="shared" si="151"/>
        <v>ATK</v>
      </c>
    </row>
    <row r="1488" spans="1:14" hidden="1">
      <c r="B1488" s="267"/>
      <c r="C1488" s="349"/>
      <c r="D1488" s="258"/>
      <c r="E1488" s="258"/>
      <c r="F1488" s="258"/>
      <c r="G1488" s="257"/>
      <c r="N1488" t="str">
        <f t="shared" si="151"/>
        <v>ATK</v>
      </c>
    </row>
    <row r="1489" spans="2:14" hidden="1">
      <c r="B1489" s="267"/>
      <c r="C1489" s="349"/>
      <c r="D1489" s="258"/>
      <c r="E1489" s="258"/>
      <c r="F1489" s="258"/>
      <c r="G1489" s="257">
        <f t="shared" ref="G1489:G1495" si="152">C1489*D1489</f>
        <v>0</v>
      </c>
      <c r="N1489" t="str">
        <f t="shared" si="151"/>
        <v>ATK</v>
      </c>
    </row>
    <row r="1490" spans="2:14" hidden="1">
      <c r="B1490" s="256"/>
      <c r="C1490" s="257"/>
      <c r="D1490" s="271"/>
      <c r="E1490" s="258"/>
      <c r="F1490" s="301"/>
      <c r="G1490" s="257">
        <f t="shared" si="152"/>
        <v>0</v>
      </c>
      <c r="N1490" t="str">
        <f t="shared" si="151"/>
        <v>ATK</v>
      </c>
    </row>
    <row r="1491" spans="2:14" hidden="1">
      <c r="B1491" s="256"/>
      <c r="C1491" s="257"/>
      <c r="D1491" s="271"/>
      <c r="E1491" s="258"/>
      <c r="F1491" s="301"/>
      <c r="G1491" s="257">
        <f t="shared" si="152"/>
        <v>0</v>
      </c>
      <c r="N1491" t="str">
        <f t="shared" si="151"/>
        <v>ATK</v>
      </c>
    </row>
    <row r="1492" spans="2:14" hidden="1">
      <c r="B1492" s="256"/>
      <c r="C1492" s="257"/>
      <c r="D1492" s="271"/>
      <c r="E1492" s="258"/>
      <c r="F1492" s="301"/>
      <c r="G1492" s="257">
        <f t="shared" si="152"/>
        <v>0</v>
      </c>
      <c r="N1492" t="str">
        <f t="shared" si="151"/>
        <v>ATK</v>
      </c>
    </row>
    <row r="1493" spans="2:14" hidden="1">
      <c r="B1493" s="256"/>
      <c r="C1493" s="257"/>
      <c r="D1493" s="271"/>
      <c r="E1493" s="258"/>
      <c r="F1493" s="301"/>
      <c r="G1493" s="257">
        <f t="shared" si="152"/>
        <v>0</v>
      </c>
      <c r="N1493" t="str">
        <f t="shared" si="151"/>
        <v>ATK</v>
      </c>
    </row>
    <row r="1494" spans="2:14" hidden="1">
      <c r="B1494" s="256"/>
      <c r="C1494" s="257"/>
      <c r="D1494" s="271"/>
      <c r="E1494" s="258"/>
      <c r="F1494" s="301"/>
      <c r="G1494" s="257">
        <f t="shared" si="152"/>
        <v>0</v>
      </c>
      <c r="N1494" t="str">
        <f t="shared" si="151"/>
        <v>ATK</v>
      </c>
    </row>
    <row r="1495" spans="2:14" hidden="1">
      <c r="B1495" s="256"/>
      <c r="C1495" s="257"/>
      <c r="D1495" s="271"/>
      <c r="E1495" s="258"/>
      <c r="F1495" s="301"/>
      <c r="G1495" s="257">
        <f t="shared" si="152"/>
        <v>0</v>
      </c>
      <c r="N1495" t="str">
        <f t="shared" si="151"/>
        <v>ATK</v>
      </c>
    </row>
    <row r="1496" spans="2:14" hidden="1">
      <c r="B1496" s="493" t="s">
        <v>16</v>
      </c>
      <c r="C1496" s="494"/>
      <c r="D1496" s="276">
        <f>SUM(D1481:D1495)</f>
        <v>3</v>
      </c>
      <c r="E1496" s="299">
        <f>SUM(E1482:E1495)</f>
        <v>0</v>
      </c>
      <c r="F1496" s="276">
        <f>D1496-E1496</f>
        <v>3</v>
      </c>
      <c r="G1496" s="277">
        <f>SUM(G1481:G1495)</f>
        <v>30000</v>
      </c>
      <c r="H1496" s="87">
        <v>0</v>
      </c>
      <c r="I1496" s="89" t="s">
        <v>15</v>
      </c>
      <c r="N1496" t="str">
        <f t="shared" si="151"/>
        <v>ATK</v>
      </c>
    </row>
    <row r="1497" spans="2:14" hidden="1">
      <c r="N1497" t="str">
        <f t="shared" si="151"/>
        <v>ATK</v>
      </c>
    </row>
    <row r="1498" spans="2:14" hidden="1">
      <c r="B1498" s="493" t="s">
        <v>18</v>
      </c>
      <c r="C1498" s="495"/>
      <c r="D1498" s="495"/>
      <c r="E1498" s="494"/>
      <c r="F1498" s="276" t="s">
        <v>19</v>
      </c>
      <c r="G1498" s="279" t="s">
        <v>20</v>
      </c>
      <c r="N1498" t="str">
        <f t="shared" si="151"/>
        <v>ATK</v>
      </c>
    </row>
    <row r="1499" spans="2:14" hidden="1">
      <c r="B1499" s="496" t="str">
        <f>B1462</f>
        <v>Saldo Awal 1 April  2026</v>
      </c>
      <c r="C1499" s="497"/>
      <c r="D1499" s="497"/>
      <c r="E1499" s="498"/>
      <c r="F1499" s="276">
        <f>D1481</f>
        <v>3</v>
      </c>
      <c r="G1499" s="277">
        <f>G1481</f>
        <v>30000</v>
      </c>
      <c r="N1499" t="str">
        <f t="shared" si="151"/>
        <v>ATK</v>
      </c>
    </row>
    <row r="1500" spans="2:14" hidden="1">
      <c r="B1500" s="496" t="str">
        <f>B1463</f>
        <v>Nilai Penerimaan Barang Persediaan Tahun 2026</v>
      </c>
      <c r="C1500" s="497"/>
      <c r="D1500" s="497"/>
      <c r="E1500" s="498"/>
      <c r="F1500" s="276">
        <f>D1496-F1499</f>
        <v>0</v>
      </c>
      <c r="G1500" s="277">
        <f>G1496-G1499</f>
        <v>0</v>
      </c>
      <c r="N1500" t="str">
        <f t="shared" si="151"/>
        <v>ATK</v>
      </c>
    </row>
    <row r="1501" spans="2:14" hidden="1">
      <c r="B1501" s="496" t="str">
        <f>B1464</f>
        <v>Saldo Ahir  30 April  2026</v>
      </c>
      <c r="C1501" s="497"/>
      <c r="D1501" s="497"/>
      <c r="E1501" s="498"/>
      <c r="F1501" s="280">
        <f>SUM(B1504:B1507)</f>
        <v>3</v>
      </c>
      <c r="G1501" s="281">
        <f>SUM(D1504:E1507)</f>
        <v>30000</v>
      </c>
      <c r="N1501" t="str">
        <f t="shared" si="151"/>
        <v>ATK</v>
      </c>
    </row>
    <row r="1502" spans="2:14" hidden="1">
      <c r="B1502" s="282" t="s">
        <v>465</v>
      </c>
      <c r="C1502" s="283"/>
      <c r="D1502" s="283"/>
      <c r="E1502" s="284"/>
      <c r="F1502" s="285"/>
      <c r="G1502" s="286"/>
      <c r="N1502" t="str">
        <f t="shared" si="151"/>
        <v>ATK</v>
      </c>
    </row>
    <row r="1503" spans="2:14" ht="30" hidden="1">
      <c r="B1503" s="255" t="s">
        <v>22</v>
      </c>
      <c r="C1503" s="254" t="s">
        <v>23</v>
      </c>
      <c r="D1503" s="499" t="s">
        <v>20</v>
      </c>
      <c r="E1503" s="499"/>
      <c r="F1503" s="287"/>
      <c r="G1503" s="288"/>
      <c r="N1503" t="str">
        <f t="shared" si="151"/>
        <v>ATK</v>
      </c>
    </row>
    <row r="1504" spans="2:14" hidden="1">
      <c r="B1504" s="268">
        <f>F1496</f>
        <v>3</v>
      </c>
      <c r="C1504" s="349">
        <v>10000</v>
      </c>
      <c r="D1504" s="500">
        <f>B1504*C1504</f>
        <v>30000</v>
      </c>
      <c r="E1504" s="500"/>
      <c r="F1504" s="285"/>
      <c r="G1504" s="286"/>
      <c r="N1504" t="str">
        <f t="shared" si="151"/>
        <v>ATK</v>
      </c>
    </row>
    <row r="1505" spans="1:14" hidden="1">
      <c r="B1505" s="268"/>
      <c r="C1505" s="289"/>
      <c r="D1505" s="500">
        <f t="shared" ref="D1505:D1507" si="153">B1505*C1505</f>
        <v>0</v>
      </c>
      <c r="E1505" s="500"/>
      <c r="F1505" s="285"/>
      <c r="G1505" s="286"/>
      <c r="N1505" t="str">
        <f t="shared" si="151"/>
        <v>ATK</v>
      </c>
    </row>
    <row r="1506" spans="1:14" hidden="1">
      <c r="B1506" s="268"/>
      <c r="C1506" s="289"/>
      <c r="D1506" s="500">
        <f t="shared" si="153"/>
        <v>0</v>
      </c>
      <c r="E1506" s="500"/>
      <c r="F1506" s="285"/>
      <c r="G1506" s="286"/>
      <c r="N1506" t="str">
        <f t="shared" si="151"/>
        <v>ATK</v>
      </c>
    </row>
    <row r="1507" spans="1:14" hidden="1">
      <c r="B1507" s="268"/>
      <c r="C1507" s="289"/>
      <c r="D1507" s="500">
        <f t="shared" si="153"/>
        <v>0</v>
      </c>
      <c r="E1507" s="500"/>
      <c r="F1507" s="285"/>
      <c r="G1507" s="286"/>
      <c r="N1507" t="str">
        <f t="shared" si="151"/>
        <v>ATK</v>
      </c>
    </row>
    <row r="1508" spans="1:14" hidden="1">
      <c r="B1508" s="501" t="s">
        <v>24</v>
      </c>
      <c r="C1508" s="501"/>
      <c r="D1508" s="501"/>
      <c r="E1508" s="501"/>
      <c r="F1508" s="276">
        <f>F1499+F1500-F1501</f>
        <v>0</v>
      </c>
      <c r="G1508" s="277">
        <f>G1499+G1500-G1501</f>
        <v>0</v>
      </c>
      <c r="N1508" t="str">
        <f t="shared" si="151"/>
        <v>ATK</v>
      </c>
    </row>
    <row r="1509" spans="1:14" hidden="1">
      <c r="N1509" t="str">
        <f t="shared" si="151"/>
        <v>ATK</v>
      </c>
    </row>
    <row r="1510" spans="1:14" hidden="1">
      <c r="N1510" t="str">
        <f t="shared" si="151"/>
        <v>ATK</v>
      </c>
    </row>
    <row r="1511" spans="1:14" hidden="1">
      <c r="B1511" s="502" t="s">
        <v>0</v>
      </c>
      <c r="C1511" s="502"/>
      <c r="D1511" s="502"/>
      <c r="E1511" s="502"/>
      <c r="F1511" s="502"/>
      <c r="G1511" s="502"/>
      <c r="N1511" t="str">
        <f t="shared" si="151"/>
        <v>ATK</v>
      </c>
    </row>
    <row r="1512" spans="1:14" hidden="1">
      <c r="N1512" t="str">
        <f t="shared" si="151"/>
        <v>ATK</v>
      </c>
    </row>
    <row r="1513" spans="1:14" hidden="1">
      <c r="A1513" s="250">
        <v>31</v>
      </c>
      <c r="B1513" s="252" t="s">
        <v>1</v>
      </c>
      <c r="C1513" s="253" t="str">
        <f>'Rekap Master'!B49</f>
        <v>Plakband hitam</v>
      </c>
      <c r="G1513" s="253"/>
      <c r="N1513" t="s">
        <v>524</v>
      </c>
    </row>
    <row r="1514" spans="1:14" hidden="1">
      <c r="B1514" s="252" t="s">
        <v>3</v>
      </c>
      <c r="C1514" s="253" t="s">
        <v>35</v>
      </c>
      <c r="G1514" s="253"/>
      <c r="N1514" t="str">
        <f t="shared" ref="N1514:N1577" si="154">N1513</f>
        <v>ATK</v>
      </c>
    </row>
    <row r="1515" spans="1:14" hidden="1">
      <c r="G1515" s="253"/>
      <c r="N1515" t="str">
        <f t="shared" si="154"/>
        <v>ATK</v>
      </c>
    </row>
    <row r="1516" spans="1:14" ht="15" hidden="1" customHeight="1">
      <c r="B1516" s="499" t="s">
        <v>5</v>
      </c>
      <c r="C1516" s="487" t="s">
        <v>6</v>
      </c>
      <c r="D1516" s="499" t="s">
        <v>7</v>
      </c>
      <c r="E1516" s="499"/>
      <c r="F1516" s="499"/>
      <c r="G1516" s="492" t="s">
        <v>8</v>
      </c>
      <c r="N1516" t="str">
        <f t="shared" si="154"/>
        <v>ATK</v>
      </c>
    </row>
    <row r="1517" spans="1:14" hidden="1">
      <c r="B1517" s="499"/>
      <c r="C1517" s="488"/>
      <c r="D1517" s="254" t="s">
        <v>9</v>
      </c>
      <c r="E1517" s="254" t="s">
        <v>10</v>
      </c>
      <c r="F1517" s="254" t="s">
        <v>11</v>
      </c>
      <c r="G1517" s="492"/>
      <c r="N1517" t="str">
        <f t="shared" si="154"/>
        <v>ATK</v>
      </c>
    </row>
    <row r="1518" spans="1:14" hidden="1">
      <c r="B1518" s="267">
        <v>46024</v>
      </c>
      <c r="C1518" s="257">
        <v>15540</v>
      </c>
      <c r="D1518" s="258">
        <v>4</v>
      </c>
      <c r="E1518" s="258"/>
      <c r="F1518" s="258">
        <f>D1518-E1518</f>
        <v>4</v>
      </c>
      <c r="G1518" s="257">
        <f>C1518*D1518</f>
        <v>62160</v>
      </c>
      <c r="N1518" t="str">
        <f t="shared" si="154"/>
        <v>ATK</v>
      </c>
    </row>
    <row r="1519" spans="1:14" hidden="1">
      <c r="B1519" s="267"/>
      <c r="C1519" s="257"/>
      <c r="D1519" s="258"/>
      <c r="E1519" s="258"/>
      <c r="F1519" s="258"/>
      <c r="G1519" s="257"/>
      <c r="N1519" t="str">
        <f t="shared" si="154"/>
        <v>ATK</v>
      </c>
    </row>
    <row r="1520" spans="1:14" hidden="1">
      <c r="B1520" s="267"/>
      <c r="C1520" s="257"/>
      <c r="D1520" s="258"/>
      <c r="E1520" s="258"/>
      <c r="F1520" s="301"/>
      <c r="G1520" s="257">
        <f t="shared" ref="G1520:G1531" si="155">C1520*D1520</f>
        <v>0</v>
      </c>
      <c r="N1520" t="str">
        <f t="shared" si="154"/>
        <v>ATK</v>
      </c>
    </row>
    <row r="1521" spans="2:14" hidden="1">
      <c r="B1521" s="267"/>
      <c r="C1521" s="257"/>
      <c r="D1521" s="258"/>
      <c r="E1521" s="258"/>
      <c r="F1521" s="301"/>
      <c r="G1521" s="257"/>
      <c r="N1521" t="str">
        <f t="shared" si="154"/>
        <v>ATK</v>
      </c>
    </row>
    <row r="1522" spans="2:14" hidden="1">
      <c r="B1522" s="428"/>
      <c r="C1522" s="257"/>
      <c r="D1522" s="258"/>
      <c r="E1522" s="258"/>
      <c r="F1522" s="258"/>
      <c r="G1522" s="257">
        <f>C1522*D1522</f>
        <v>0</v>
      </c>
      <c r="N1522" t="str">
        <f t="shared" si="154"/>
        <v>ATK</v>
      </c>
    </row>
    <row r="1523" spans="2:14" hidden="1">
      <c r="B1523" s="267"/>
      <c r="C1523" s="257"/>
      <c r="D1523" s="258"/>
      <c r="E1523" s="258"/>
      <c r="F1523" s="258"/>
      <c r="G1523" s="257"/>
      <c r="N1523" t="str">
        <f t="shared" si="154"/>
        <v>ATK</v>
      </c>
    </row>
    <row r="1524" spans="2:14" hidden="1">
      <c r="B1524" s="267"/>
      <c r="C1524" s="257"/>
      <c r="D1524" s="258"/>
      <c r="E1524" s="258"/>
      <c r="F1524" s="258"/>
      <c r="G1524" s="257">
        <f>C1524*D1524</f>
        <v>0</v>
      </c>
      <c r="N1524" t="str">
        <f t="shared" si="154"/>
        <v>ATK</v>
      </c>
    </row>
    <row r="1525" spans="2:14" hidden="1">
      <c r="B1525" s="267"/>
      <c r="C1525" s="257"/>
      <c r="D1525" s="287"/>
      <c r="E1525" s="258"/>
      <c r="F1525" s="258"/>
      <c r="G1525" s="257"/>
      <c r="N1525" t="str">
        <f t="shared" si="154"/>
        <v>ATK</v>
      </c>
    </row>
    <row r="1526" spans="2:14" hidden="1">
      <c r="B1526" s="267"/>
      <c r="C1526" s="257"/>
      <c r="D1526" s="287"/>
      <c r="E1526" s="258"/>
      <c r="F1526" s="258"/>
      <c r="G1526" s="257"/>
      <c r="N1526" t="str">
        <f t="shared" si="154"/>
        <v>ATK</v>
      </c>
    </row>
    <row r="1527" spans="2:14" hidden="1">
      <c r="B1527" s="267"/>
      <c r="C1527" s="257"/>
      <c r="D1527" s="287"/>
      <c r="E1527" s="258"/>
      <c r="F1527" s="258"/>
      <c r="G1527" s="257">
        <f t="shared" ref="G1527:G1528" si="156">C1527*D1527</f>
        <v>0</v>
      </c>
      <c r="N1527" t="str">
        <f t="shared" si="154"/>
        <v>ATK</v>
      </c>
    </row>
    <row r="1528" spans="2:14" hidden="1">
      <c r="B1528" s="267"/>
      <c r="C1528" s="257"/>
      <c r="D1528" s="258"/>
      <c r="E1528" s="258"/>
      <c r="F1528" s="258"/>
      <c r="G1528" s="257">
        <f t="shared" si="156"/>
        <v>0</v>
      </c>
      <c r="N1528" t="str">
        <f t="shared" si="154"/>
        <v>ATK</v>
      </c>
    </row>
    <row r="1529" spans="2:14" hidden="1">
      <c r="B1529" s="256"/>
      <c r="C1529" s="257"/>
      <c r="D1529" s="382"/>
      <c r="E1529" s="382"/>
      <c r="F1529" s="258"/>
      <c r="G1529" s="257">
        <f t="shared" si="155"/>
        <v>0</v>
      </c>
      <c r="N1529" t="str">
        <f t="shared" si="154"/>
        <v>ATK</v>
      </c>
    </row>
    <row r="1530" spans="2:14" hidden="1">
      <c r="B1530" s="298"/>
      <c r="C1530" s="257"/>
      <c r="D1530" s="382"/>
      <c r="E1530" s="382"/>
      <c r="F1530" s="258"/>
      <c r="G1530" s="257">
        <f t="shared" si="155"/>
        <v>0</v>
      </c>
      <c r="N1530" t="str">
        <f t="shared" si="154"/>
        <v>ATK</v>
      </c>
    </row>
    <row r="1531" spans="2:14" ht="15.75" hidden="1">
      <c r="B1531" s="305"/>
      <c r="C1531" s="257"/>
      <c r="D1531" s="383"/>
      <c r="E1531" s="384"/>
      <c r="F1531" s="345">
        <f>D1531-E1531</f>
        <v>0</v>
      </c>
      <c r="G1531" s="289">
        <f t="shared" si="155"/>
        <v>0</v>
      </c>
      <c r="H1531" s="98">
        <v>3</v>
      </c>
      <c r="I1531" s="89" t="s">
        <v>12</v>
      </c>
      <c r="N1531" t="str">
        <f t="shared" si="154"/>
        <v>ATK</v>
      </c>
    </row>
    <row r="1532" spans="2:14" hidden="1">
      <c r="B1532" s="302"/>
      <c r="C1532" s="81"/>
      <c r="D1532" s="337"/>
      <c r="E1532" s="337"/>
      <c r="F1532" s="268"/>
      <c r="G1532" s="289"/>
      <c r="H1532" s="101"/>
      <c r="I1532" s="89" t="s">
        <v>13</v>
      </c>
      <c r="N1532" t="str">
        <f t="shared" si="154"/>
        <v>ATK</v>
      </c>
    </row>
    <row r="1533" spans="2:14" hidden="1">
      <c r="B1533" s="302"/>
      <c r="C1533" s="81"/>
      <c r="D1533" s="337"/>
      <c r="E1533" s="337"/>
      <c r="F1533" s="268"/>
      <c r="G1533" s="289"/>
      <c r="H1533" s="102"/>
      <c r="I1533" s="89" t="s">
        <v>14</v>
      </c>
      <c r="N1533" t="str">
        <f t="shared" si="154"/>
        <v>ATK</v>
      </c>
    </row>
    <row r="1534" spans="2:14" hidden="1">
      <c r="B1534" s="493" t="s">
        <v>16</v>
      </c>
      <c r="C1534" s="494"/>
      <c r="D1534" s="299">
        <f>SUM(D1518:D1532)</f>
        <v>4</v>
      </c>
      <c r="E1534" s="299">
        <f>SUM(E1518:E1531)</f>
        <v>0</v>
      </c>
      <c r="F1534" s="299">
        <f>D1534-E1534</f>
        <v>4</v>
      </c>
      <c r="G1534" s="277">
        <f>SUM(G1518:G1533)</f>
        <v>62160</v>
      </c>
      <c r="H1534" s="87"/>
      <c r="I1534" s="89" t="s">
        <v>15</v>
      </c>
      <c r="N1534" t="str">
        <f t="shared" si="154"/>
        <v>ATK</v>
      </c>
    </row>
    <row r="1535" spans="2:14" hidden="1">
      <c r="N1535" t="str">
        <f t="shared" si="154"/>
        <v>ATK</v>
      </c>
    </row>
    <row r="1536" spans="2:14" hidden="1">
      <c r="B1536" s="493" t="s">
        <v>18</v>
      </c>
      <c r="C1536" s="495"/>
      <c r="D1536" s="495"/>
      <c r="E1536" s="494"/>
      <c r="F1536" s="276" t="s">
        <v>19</v>
      </c>
      <c r="G1536" s="279" t="s">
        <v>20</v>
      </c>
      <c r="N1536" t="str">
        <f t="shared" si="154"/>
        <v>ATK</v>
      </c>
    </row>
    <row r="1537" spans="1:14" hidden="1">
      <c r="B1537" s="496" t="str">
        <f>B1499</f>
        <v>Saldo Awal 1 April  2026</v>
      </c>
      <c r="C1537" s="497"/>
      <c r="D1537" s="497"/>
      <c r="E1537" s="498"/>
      <c r="F1537" s="276">
        <f>D1518</f>
        <v>4</v>
      </c>
      <c r="G1537" s="277">
        <f>G1518</f>
        <v>62160</v>
      </c>
      <c r="N1537" t="str">
        <f t="shared" si="154"/>
        <v>ATK</v>
      </c>
    </row>
    <row r="1538" spans="1:14" hidden="1">
      <c r="B1538" s="496" t="str">
        <f>B1500</f>
        <v>Nilai Penerimaan Barang Persediaan Tahun 2026</v>
      </c>
      <c r="C1538" s="497"/>
      <c r="D1538" s="497"/>
      <c r="E1538" s="498"/>
      <c r="F1538" s="299">
        <f>D1534-F1537</f>
        <v>0</v>
      </c>
      <c r="G1538" s="277">
        <f>G1534-G1537</f>
        <v>0</v>
      </c>
      <c r="N1538" t="str">
        <f t="shared" si="154"/>
        <v>ATK</v>
      </c>
    </row>
    <row r="1539" spans="1:14" hidden="1">
      <c r="B1539" s="496" t="str">
        <f>B1501</f>
        <v>Saldo Ahir  30 April  2026</v>
      </c>
      <c r="C1539" s="497"/>
      <c r="D1539" s="497"/>
      <c r="E1539" s="498"/>
      <c r="F1539" s="280">
        <f>SUM(B1542:B1545)</f>
        <v>4</v>
      </c>
      <c r="G1539" s="281">
        <f>SUM(D1542:E1545)</f>
        <v>62160</v>
      </c>
      <c r="N1539" t="str">
        <f t="shared" si="154"/>
        <v>ATK</v>
      </c>
    </row>
    <row r="1540" spans="1:14" hidden="1">
      <c r="B1540" s="282" t="s">
        <v>465</v>
      </c>
      <c r="C1540" s="283"/>
      <c r="D1540" s="283"/>
      <c r="E1540" s="284"/>
      <c r="F1540" s="285"/>
      <c r="G1540" s="286"/>
      <c r="N1540" t="str">
        <f t="shared" si="154"/>
        <v>ATK</v>
      </c>
    </row>
    <row r="1541" spans="1:14" ht="30" hidden="1">
      <c r="B1541" s="255" t="s">
        <v>22</v>
      </c>
      <c r="C1541" s="254" t="s">
        <v>23</v>
      </c>
      <c r="D1541" s="499" t="s">
        <v>20</v>
      </c>
      <c r="E1541" s="499"/>
      <c r="F1541" s="287"/>
      <c r="G1541" s="288"/>
      <c r="N1541" t="str">
        <f t="shared" si="154"/>
        <v>ATK</v>
      </c>
    </row>
    <row r="1542" spans="1:14" hidden="1">
      <c r="B1542" s="268">
        <f>F1534</f>
        <v>4</v>
      </c>
      <c r="C1542" s="257">
        <v>15540</v>
      </c>
      <c r="D1542" s="500">
        <f>B1542*C1542</f>
        <v>62160</v>
      </c>
      <c r="E1542" s="500"/>
      <c r="F1542" s="285"/>
      <c r="G1542" s="286"/>
      <c r="N1542" t="str">
        <f t="shared" si="154"/>
        <v>ATK</v>
      </c>
    </row>
    <row r="1543" spans="1:14" hidden="1">
      <c r="B1543" s="268"/>
      <c r="C1543" s="289"/>
      <c r="D1543" s="500">
        <f t="shared" ref="D1543:D1545" si="157">B1543*C1543</f>
        <v>0</v>
      </c>
      <c r="E1543" s="500"/>
      <c r="F1543" s="285"/>
      <c r="G1543" s="286"/>
      <c r="N1543" t="str">
        <f t="shared" si="154"/>
        <v>ATK</v>
      </c>
    </row>
    <row r="1544" spans="1:14" hidden="1">
      <c r="B1544" s="268"/>
      <c r="C1544" s="289"/>
      <c r="D1544" s="500">
        <f t="shared" si="157"/>
        <v>0</v>
      </c>
      <c r="E1544" s="500"/>
      <c r="F1544" s="285"/>
      <c r="G1544" s="286"/>
      <c r="N1544" t="str">
        <f t="shared" si="154"/>
        <v>ATK</v>
      </c>
    </row>
    <row r="1545" spans="1:14" hidden="1">
      <c r="B1545" s="268"/>
      <c r="C1545" s="289"/>
      <c r="D1545" s="500">
        <f t="shared" si="157"/>
        <v>0</v>
      </c>
      <c r="E1545" s="500"/>
      <c r="F1545" s="285"/>
      <c r="G1545" s="286"/>
      <c r="N1545" t="str">
        <f t="shared" si="154"/>
        <v>ATK</v>
      </c>
    </row>
    <row r="1546" spans="1:14" hidden="1">
      <c r="B1546" s="501" t="s">
        <v>24</v>
      </c>
      <c r="C1546" s="501"/>
      <c r="D1546" s="501"/>
      <c r="E1546" s="501"/>
      <c r="F1546" s="276">
        <f>F1537+F1538-F1539</f>
        <v>0</v>
      </c>
      <c r="G1546" s="277">
        <f>G1537+G1538-G1539</f>
        <v>0</v>
      </c>
      <c r="N1546" t="str">
        <f t="shared" si="154"/>
        <v>ATK</v>
      </c>
    </row>
    <row r="1547" spans="1:14" hidden="1">
      <c r="N1547" t="str">
        <f t="shared" si="154"/>
        <v>ATK</v>
      </c>
    </row>
    <row r="1548" spans="1:14" hidden="1">
      <c r="N1548" t="str">
        <f t="shared" si="154"/>
        <v>ATK</v>
      </c>
    </row>
    <row r="1549" spans="1:14" hidden="1">
      <c r="B1549" s="502" t="s">
        <v>0</v>
      </c>
      <c r="C1549" s="502"/>
      <c r="D1549" s="502"/>
      <c r="E1549" s="502"/>
      <c r="F1549" s="502"/>
      <c r="G1549" s="502"/>
      <c r="N1549" t="str">
        <f t="shared" si="154"/>
        <v>ATK</v>
      </c>
    </row>
    <row r="1550" spans="1:14" hidden="1">
      <c r="N1550" t="str">
        <f t="shared" si="154"/>
        <v>ATK</v>
      </c>
    </row>
    <row r="1551" spans="1:14" hidden="1">
      <c r="A1551" s="250">
        <v>32</v>
      </c>
      <c r="B1551" s="252" t="s">
        <v>1</v>
      </c>
      <c r="C1551" s="253" t="str">
        <f>'Rekap Master'!B50</f>
        <v>Penggaris besi 50 cm</v>
      </c>
      <c r="G1551" s="253"/>
      <c r="N1551" t="str">
        <f t="shared" si="154"/>
        <v>ATK</v>
      </c>
    </row>
    <row r="1552" spans="1:14" hidden="1">
      <c r="B1552" s="252" t="s">
        <v>3</v>
      </c>
      <c r="C1552" s="253" t="s">
        <v>27</v>
      </c>
      <c r="G1552" s="253"/>
      <c r="N1552" t="str">
        <f t="shared" si="154"/>
        <v>ATK</v>
      </c>
    </row>
    <row r="1553" spans="2:14" hidden="1">
      <c r="G1553" s="253"/>
      <c r="N1553" t="str">
        <f t="shared" si="154"/>
        <v>ATK</v>
      </c>
    </row>
    <row r="1554" spans="2:14" ht="15" hidden="1" customHeight="1">
      <c r="B1554" s="499" t="s">
        <v>5</v>
      </c>
      <c r="C1554" s="487" t="s">
        <v>6</v>
      </c>
      <c r="D1554" s="499" t="s">
        <v>7</v>
      </c>
      <c r="E1554" s="499"/>
      <c r="F1554" s="499"/>
      <c r="G1554" s="492" t="s">
        <v>8</v>
      </c>
      <c r="N1554" t="str">
        <f t="shared" si="154"/>
        <v>ATK</v>
      </c>
    </row>
    <row r="1555" spans="2:14" hidden="1">
      <c r="B1555" s="499"/>
      <c r="C1555" s="488"/>
      <c r="D1555" s="254" t="s">
        <v>9</v>
      </c>
      <c r="E1555" s="254" t="s">
        <v>10</v>
      </c>
      <c r="F1555" s="254" t="s">
        <v>11</v>
      </c>
      <c r="G1555" s="492"/>
      <c r="N1555" t="str">
        <f t="shared" si="154"/>
        <v>ATK</v>
      </c>
    </row>
    <row r="1556" spans="2:14" hidden="1">
      <c r="B1556" s="267">
        <v>46024</v>
      </c>
      <c r="C1556" s="257">
        <v>12500</v>
      </c>
      <c r="D1556" s="258">
        <v>1</v>
      </c>
      <c r="E1556" s="258"/>
      <c r="F1556" s="258">
        <f>D1556-E1556</f>
        <v>1</v>
      </c>
      <c r="G1556" s="257">
        <f>C1556*D1556</f>
        <v>12500</v>
      </c>
      <c r="N1556" t="str">
        <f t="shared" si="154"/>
        <v>ATK</v>
      </c>
    </row>
    <row r="1557" spans="2:14" hidden="1">
      <c r="B1557" s="267"/>
      <c r="C1557" s="257"/>
      <c r="D1557" s="258"/>
      <c r="E1557" s="258"/>
      <c r="F1557" s="258"/>
      <c r="G1557" s="257">
        <f t="shared" ref="G1557" si="158">C1557*D1557</f>
        <v>0</v>
      </c>
      <c r="N1557" t="str">
        <f t="shared" si="154"/>
        <v>ATK</v>
      </c>
    </row>
    <row r="1558" spans="2:14" hidden="1">
      <c r="B1558" s="267"/>
      <c r="C1558" s="257"/>
      <c r="D1558" s="258"/>
      <c r="E1558" s="258"/>
      <c r="F1558" s="258"/>
      <c r="G1558" s="257">
        <f>C1558*D1558</f>
        <v>0</v>
      </c>
      <c r="N1558" t="str">
        <f t="shared" si="154"/>
        <v>ATK</v>
      </c>
    </row>
    <row r="1559" spans="2:14" hidden="1">
      <c r="B1559" s="267"/>
      <c r="C1559" s="81"/>
      <c r="D1559" s="336"/>
      <c r="E1559" s="258"/>
      <c r="F1559" s="268"/>
      <c r="G1559" s="257">
        <f t="shared" ref="G1559:G1561" si="159">C1559*D1559</f>
        <v>0</v>
      </c>
      <c r="N1559" t="str">
        <f t="shared" si="154"/>
        <v>ATK</v>
      </c>
    </row>
    <row r="1560" spans="2:14" hidden="1">
      <c r="B1560" s="256"/>
      <c r="C1560" s="257"/>
      <c r="D1560" s="258"/>
      <c r="E1560" s="258"/>
      <c r="F1560" s="268"/>
      <c r="G1560" s="257">
        <f t="shared" si="159"/>
        <v>0</v>
      </c>
      <c r="N1560" t="str">
        <f t="shared" si="154"/>
        <v>ATK</v>
      </c>
    </row>
    <row r="1561" spans="2:14" hidden="1">
      <c r="B1561" s="311"/>
      <c r="C1561" s="96"/>
      <c r="D1561" s="303"/>
      <c r="E1561" s="303"/>
      <c r="F1561" s="268">
        <f t="shared" ref="F1561" si="160">D1561+F1560-E1561</f>
        <v>0</v>
      </c>
      <c r="G1561" s="257">
        <f t="shared" si="159"/>
        <v>0</v>
      </c>
      <c r="N1561" t="str">
        <f t="shared" si="154"/>
        <v>ATK</v>
      </c>
    </row>
    <row r="1562" spans="2:14" hidden="1">
      <c r="B1562" s="493" t="s">
        <v>16</v>
      </c>
      <c r="C1562" s="494"/>
      <c r="D1562" s="276">
        <f>SUM(D1556:D1561)</f>
        <v>1</v>
      </c>
      <c r="E1562" s="276">
        <f>SUM(E1556:E1561)</f>
        <v>0</v>
      </c>
      <c r="F1562" s="276">
        <f>D1562-E1562</f>
        <v>1</v>
      </c>
      <c r="G1562" s="257">
        <f>SUM(G1556:G1561)</f>
        <v>12500</v>
      </c>
      <c r="N1562" t="str">
        <f t="shared" si="154"/>
        <v>ATK</v>
      </c>
    </row>
    <row r="1563" spans="2:14" hidden="1">
      <c r="N1563" t="str">
        <f t="shared" si="154"/>
        <v>ATK</v>
      </c>
    </row>
    <row r="1564" spans="2:14" hidden="1">
      <c r="B1564" s="493" t="s">
        <v>18</v>
      </c>
      <c r="C1564" s="495"/>
      <c r="D1564" s="495"/>
      <c r="E1564" s="494"/>
      <c r="F1564" s="276" t="s">
        <v>19</v>
      </c>
      <c r="G1564" s="279" t="s">
        <v>20</v>
      </c>
      <c r="N1564" t="str">
        <f t="shared" si="154"/>
        <v>ATK</v>
      </c>
    </row>
    <row r="1565" spans="2:14" hidden="1">
      <c r="B1565" s="496" t="str">
        <f>B1537</f>
        <v>Saldo Awal 1 April  2026</v>
      </c>
      <c r="C1565" s="497"/>
      <c r="D1565" s="497"/>
      <c r="E1565" s="498"/>
      <c r="F1565" s="276">
        <f>D1556</f>
        <v>1</v>
      </c>
      <c r="G1565" s="277">
        <f>G1556</f>
        <v>12500</v>
      </c>
      <c r="N1565" t="str">
        <f t="shared" si="154"/>
        <v>ATK</v>
      </c>
    </row>
    <row r="1566" spans="2:14" hidden="1">
      <c r="B1566" s="496" t="str">
        <f>B1538</f>
        <v>Nilai Penerimaan Barang Persediaan Tahun 2026</v>
      </c>
      <c r="C1566" s="497"/>
      <c r="D1566" s="497"/>
      <c r="E1566" s="498"/>
      <c r="F1566" s="276">
        <f>D1562-F1565</f>
        <v>0</v>
      </c>
      <c r="G1566" s="277">
        <f>G1562-G1565</f>
        <v>0</v>
      </c>
      <c r="N1566" t="str">
        <f t="shared" si="154"/>
        <v>ATK</v>
      </c>
    </row>
    <row r="1567" spans="2:14" hidden="1">
      <c r="B1567" s="496" t="str">
        <f>B1539</f>
        <v>Saldo Ahir  30 April  2026</v>
      </c>
      <c r="C1567" s="497"/>
      <c r="D1567" s="497"/>
      <c r="E1567" s="498"/>
      <c r="F1567" s="280">
        <f>SUM(B1570:B1573)</f>
        <v>1</v>
      </c>
      <c r="G1567" s="281">
        <f>SUM(D1570:E1573)</f>
        <v>12500</v>
      </c>
      <c r="N1567" t="str">
        <f t="shared" si="154"/>
        <v>ATK</v>
      </c>
    </row>
    <row r="1568" spans="2:14" hidden="1">
      <c r="B1568" s="282" t="s">
        <v>465</v>
      </c>
      <c r="C1568" s="283"/>
      <c r="D1568" s="283"/>
      <c r="E1568" s="284"/>
      <c r="F1568" s="285"/>
      <c r="G1568" s="286"/>
      <c r="N1568" t="str">
        <f t="shared" si="154"/>
        <v>ATK</v>
      </c>
    </row>
    <row r="1569" spans="1:14" ht="30" hidden="1">
      <c r="B1569" s="255" t="s">
        <v>22</v>
      </c>
      <c r="C1569" s="254" t="s">
        <v>23</v>
      </c>
      <c r="D1569" s="499" t="s">
        <v>20</v>
      </c>
      <c r="E1569" s="499"/>
      <c r="F1569" s="287"/>
      <c r="G1569" s="288"/>
      <c r="N1569" t="str">
        <f t="shared" si="154"/>
        <v>ATK</v>
      </c>
    </row>
    <row r="1570" spans="1:14" hidden="1">
      <c r="B1570" s="268">
        <f>F1562</f>
        <v>1</v>
      </c>
      <c r="C1570" s="257">
        <v>12500</v>
      </c>
      <c r="D1570" s="500">
        <f>B1570*C1570</f>
        <v>12500</v>
      </c>
      <c r="E1570" s="500"/>
      <c r="F1570" s="285"/>
      <c r="G1570" s="286"/>
      <c r="N1570" t="str">
        <f t="shared" si="154"/>
        <v>ATK</v>
      </c>
    </row>
    <row r="1571" spans="1:14" hidden="1">
      <c r="B1571" s="268"/>
      <c r="C1571" s="289"/>
      <c r="D1571" s="500">
        <f t="shared" ref="D1571:D1573" si="161">B1571*C1571</f>
        <v>0</v>
      </c>
      <c r="E1571" s="500"/>
      <c r="F1571" s="285"/>
      <c r="G1571" s="286"/>
      <c r="N1571" t="str">
        <f t="shared" si="154"/>
        <v>ATK</v>
      </c>
    </row>
    <row r="1572" spans="1:14" hidden="1">
      <c r="B1572" s="268"/>
      <c r="C1572" s="289"/>
      <c r="D1572" s="500">
        <f t="shared" si="161"/>
        <v>0</v>
      </c>
      <c r="E1572" s="500"/>
      <c r="F1572" s="285"/>
      <c r="G1572" s="286"/>
      <c r="N1572" t="str">
        <f t="shared" si="154"/>
        <v>ATK</v>
      </c>
    </row>
    <row r="1573" spans="1:14" hidden="1">
      <c r="B1573" s="268"/>
      <c r="C1573" s="289"/>
      <c r="D1573" s="500">
        <f t="shared" si="161"/>
        <v>0</v>
      </c>
      <c r="E1573" s="500"/>
      <c r="F1573" s="285"/>
      <c r="G1573" s="286"/>
      <c r="N1573" t="str">
        <f t="shared" si="154"/>
        <v>ATK</v>
      </c>
    </row>
    <row r="1574" spans="1:14" hidden="1">
      <c r="B1574" s="501" t="s">
        <v>24</v>
      </c>
      <c r="C1574" s="501"/>
      <c r="D1574" s="501"/>
      <c r="E1574" s="501"/>
      <c r="F1574" s="276">
        <f>F1565+F1566-F1567</f>
        <v>0</v>
      </c>
      <c r="G1574" s="277">
        <f>G1565+G1566-G1567</f>
        <v>0</v>
      </c>
      <c r="N1574" t="str">
        <f t="shared" si="154"/>
        <v>ATK</v>
      </c>
    </row>
    <row r="1575" spans="1:14" hidden="1">
      <c r="N1575" t="str">
        <f t="shared" si="154"/>
        <v>ATK</v>
      </c>
    </row>
    <row r="1576" spans="1:14" hidden="1">
      <c r="N1576" t="str">
        <f t="shared" si="154"/>
        <v>ATK</v>
      </c>
    </row>
    <row r="1577" spans="1:14" hidden="1">
      <c r="B1577" s="502" t="s">
        <v>0</v>
      </c>
      <c r="C1577" s="502"/>
      <c r="D1577" s="502"/>
      <c r="E1577" s="502"/>
      <c r="F1577" s="502"/>
      <c r="G1577" s="502"/>
      <c r="N1577" t="str">
        <f t="shared" si="154"/>
        <v>ATK</v>
      </c>
    </row>
    <row r="1578" spans="1:14" hidden="1">
      <c r="N1578" t="str">
        <f t="shared" ref="N1578" si="162">N1577</f>
        <v>ATK</v>
      </c>
    </row>
    <row r="1579" spans="1:14" hidden="1">
      <c r="A1579" s="250">
        <v>42</v>
      </c>
      <c r="B1579" s="252" t="s">
        <v>1</v>
      </c>
      <c r="C1579" s="253" t="str">
        <f>'Rekap Master'!B51</f>
        <v>Dokumen keeper resleting</v>
      </c>
      <c r="G1579" s="253"/>
      <c r="N1579" t="s">
        <v>524</v>
      </c>
    </row>
    <row r="1580" spans="1:14" hidden="1">
      <c r="B1580" s="252" t="s">
        <v>3</v>
      </c>
      <c r="C1580" s="253" t="s">
        <v>27</v>
      </c>
      <c r="G1580" s="253"/>
      <c r="N1580" t="str">
        <f t="shared" ref="N1580:N1609" si="163">N1579</f>
        <v>ATK</v>
      </c>
    </row>
    <row r="1581" spans="1:14" hidden="1">
      <c r="G1581" s="253"/>
      <c r="N1581" t="str">
        <f t="shared" si="163"/>
        <v>ATK</v>
      </c>
    </row>
    <row r="1582" spans="1:14" s="65" customFormat="1" ht="15" hidden="1" customHeight="1">
      <c r="A1582" s="321"/>
      <c r="B1582" s="499" t="s">
        <v>5</v>
      </c>
      <c r="C1582" s="487" t="s">
        <v>6</v>
      </c>
      <c r="D1582" s="499" t="s">
        <v>7</v>
      </c>
      <c r="E1582" s="499"/>
      <c r="F1582" s="499"/>
      <c r="G1582" s="492" t="s">
        <v>8</v>
      </c>
      <c r="N1582" t="str">
        <f t="shared" si="163"/>
        <v>ATK</v>
      </c>
    </row>
    <row r="1583" spans="1:14" s="65" customFormat="1" hidden="1">
      <c r="A1583" s="321"/>
      <c r="B1583" s="499"/>
      <c r="C1583" s="488"/>
      <c r="D1583" s="254" t="s">
        <v>9</v>
      </c>
      <c r="E1583" s="254" t="s">
        <v>10</v>
      </c>
      <c r="F1583" s="254" t="s">
        <v>11</v>
      </c>
      <c r="G1583" s="492"/>
      <c r="N1583" t="str">
        <f t="shared" si="163"/>
        <v>ATK</v>
      </c>
    </row>
    <row r="1584" spans="1:14" hidden="1">
      <c r="B1584" s="267">
        <v>46024</v>
      </c>
      <c r="C1584" s="257">
        <v>94000</v>
      </c>
      <c r="D1584" s="258">
        <v>6</v>
      </c>
      <c r="E1584" s="258">
        <v>3</v>
      </c>
      <c r="F1584" s="258">
        <f>D1584-E1584</f>
        <v>3</v>
      </c>
      <c r="G1584" s="257">
        <f>C1584*D1584</f>
        <v>564000</v>
      </c>
      <c r="N1584" t="str">
        <f t="shared" si="163"/>
        <v>ATK</v>
      </c>
    </row>
    <row r="1585" spans="2:14" hidden="1">
      <c r="B1585" s="267">
        <v>46044</v>
      </c>
      <c r="C1585" s="257"/>
      <c r="D1585" s="271"/>
      <c r="E1585" s="258">
        <v>3</v>
      </c>
      <c r="F1585" s="301"/>
      <c r="G1585" s="257">
        <f t="shared" ref="G1585:G1586" si="164">C1585*D1585</f>
        <v>0</v>
      </c>
      <c r="N1585" t="str">
        <f t="shared" si="163"/>
        <v>ATK</v>
      </c>
    </row>
    <row r="1586" spans="2:14" hidden="1">
      <c r="B1586" s="267">
        <v>46062</v>
      </c>
      <c r="C1586" s="257">
        <v>65490</v>
      </c>
      <c r="D1586" s="258">
        <v>4</v>
      </c>
      <c r="E1586" s="258"/>
      <c r="F1586" s="301"/>
      <c r="G1586" s="257">
        <f t="shared" si="164"/>
        <v>261960</v>
      </c>
      <c r="N1586" t="str">
        <f t="shared" si="163"/>
        <v>ATK</v>
      </c>
    </row>
    <row r="1587" spans="2:14" hidden="1">
      <c r="B1587" s="267">
        <v>46069</v>
      </c>
      <c r="C1587" s="257"/>
      <c r="D1587" s="271"/>
      <c r="E1587" s="258">
        <v>2</v>
      </c>
      <c r="F1587" s="301"/>
      <c r="G1587" s="257"/>
      <c r="N1587" t="str">
        <f t="shared" si="163"/>
        <v>ATK</v>
      </c>
    </row>
    <row r="1588" spans="2:14" hidden="1">
      <c r="B1588" s="267">
        <v>46101</v>
      </c>
      <c r="C1588" s="257"/>
      <c r="D1588" s="271"/>
      <c r="E1588" s="258">
        <v>1</v>
      </c>
      <c r="F1588" s="301"/>
      <c r="G1588" s="257"/>
      <c r="N1588" t="str">
        <f t="shared" si="163"/>
        <v>ATK</v>
      </c>
    </row>
    <row r="1589" spans="2:14" hidden="1">
      <c r="B1589" s="267"/>
      <c r="C1589" s="257"/>
      <c r="D1589" s="271"/>
      <c r="E1589" s="258"/>
      <c r="F1589" s="301"/>
      <c r="G1589" s="257"/>
      <c r="N1589" t="str">
        <f t="shared" si="163"/>
        <v>ATK</v>
      </c>
    </row>
    <row r="1590" spans="2:14" hidden="1">
      <c r="B1590" s="267"/>
      <c r="C1590" s="257"/>
      <c r="D1590" s="271"/>
      <c r="E1590" s="258"/>
      <c r="F1590" s="301"/>
      <c r="G1590" s="257"/>
      <c r="N1590" t="str">
        <f t="shared" si="163"/>
        <v>ATK</v>
      </c>
    </row>
    <row r="1591" spans="2:14" hidden="1">
      <c r="B1591" s="267"/>
      <c r="C1591" s="257"/>
      <c r="D1591" s="271"/>
      <c r="E1591" s="258"/>
      <c r="F1591" s="301"/>
      <c r="G1591" s="257"/>
      <c r="N1591" t="str">
        <f t="shared" si="163"/>
        <v>ATK</v>
      </c>
    </row>
    <row r="1592" spans="2:14" hidden="1">
      <c r="B1592" s="267"/>
      <c r="C1592" s="257"/>
      <c r="D1592" s="271"/>
      <c r="E1592" s="258"/>
      <c r="F1592" s="301"/>
      <c r="G1592" s="257"/>
      <c r="N1592" t="str">
        <f t="shared" si="163"/>
        <v>ATK</v>
      </c>
    </row>
    <row r="1593" spans="2:14" hidden="1">
      <c r="B1593" s="267"/>
      <c r="C1593" s="83"/>
      <c r="D1593" s="337"/>
      <c r="E1593" s="337"/>
      <c r="F1593" s="268"/>
      <c r="G1593" s="289"/>
      <c r="N1593" t="str">
        <f t="shared" si="163"/>
        <v>ATK</v>
      </c>
    </row>
    <row r="1594" spans="2:14" hidden="1">
      <c r="B1594" s="493" t="s">
        <v>16</v>
      </c>
      <c r="C1594" s="494"/>
      <c r="D1594" s="276">
        <f>SUM(D1584:D1593)</f>
        <v>10</v>
      </c>
      <c r="E1594" s="276">
        <f>SUM(E1584:E1593)</f>
        <v>9</v>
      </c>
      <c r="F1594" s="276">
        <f>D1594-E1594</f>
        <v>1</v>
      </c>
      <c r="G1594" s="277">
        <f>SUM(G1584:G1593)</f>
        <v>825960</v>
      </c>
      <c r="N1594" t="str">
        <f t="shared" si="163"/>
        <v>ATK</v>
      </c>
    </row>
    <row r="1595" spans="2:14" hidden="1">
      <c r="N1595" t="str">
        <f t="shared" si="163"/>
        <v>ATK</v>
      </c>
    </row>
    <row r="1596" spans="2:14" hidden="1">
      <c r="B1596" s="493" t="s">
        <v>18</v>
      </c>
      <c r="C1596" s="495"/>
      <c r="D1596" s="495"/>
      <c r="E1596" s="494"/>
      <c r="F1596" s="276" t="s">
        <v>19</v>
      </c>
      <c r="G1596" s="279" t="s">
        <v>20</v>
      </c>
      <c r="N1596" t="str">
        <f t="shared" si="163"/>
        <v>ATK</v>
      </c>
    </row>
    <row r="1597" spans="2:14" hidden="1">
      <c r="B1597" s="496" t="str">
        <f>B1565</f>
        <v>Saldo Awal 1 April  2026</v>
      </c>
      <c r="C1597" s="497"/>
      <c r="D1597" s="497"/>
      <c r="E1597" s="498"/>
      <c r="F1597" s="276">
        <f>D1584</f>
        <v>6</v>
      </c>
      <c r="G1597" s="277">
        <f>G1584</f>
        <v>564000</v>
      </c>
      <c r="N1597" t="str">
        <f t="shared" si="163"/>
        <v>ATK</v>
      </c>
    </row>
    <row r="1598" spans="2:14" hidden="1">
      <c r="B1598" s="496" t="str">
        <f>B1566</f>
        <v>Nilai Penerimaan Barang Persediaan Tahun 2026</v>
      </c>
      <c r="C1598" s="497"/>
      <c r="D1598" s="497"/>
      <c r="E1598" s="498"/>
      <c r="F1598" s="276">
        <f>D1594-F1597</f>
        <v>4</v>
      </c>
      <c r="G1598" s="277">
        <f>G1594-G1597</f>
        <v>261960</v>
      </c>
      <c r="N1598" t="str">
        <f t="shared" si="163"/>
        <v>ATK</v>
      </c>
    </row>
    <row r="1599" spans="2:14" hidden="1">
      <c r="B1599" s="496" t="str">
        <f>B1567</f>
        <v>Saldo Ahir  30 April  2026</v>
      </c>
      <c r="C1599" s="497"/>
      <c r="D1599" s="497"/>
      <c r="E1599" s="498"/>
      <c r="F1599" s="280">
        <f>SUM(B1602:B1605)</f>
        <v>1</v>
      </c>
      <c r="G1599" s="281">
        <f>SUM(D1602:E1605)</f>
        <v>65490</v>
      </c>
      <c r="N1599" t="str">
        <f t="shared" si="163"/>
        <v>ATK</v>
      </c>
    </row>
    <row r="1600" spans="2:14" hidden="1">
      <c r="B1600" s="282" t="s">
        <v>465</v>
      </c>
      <c r="C1600" s="283"/>
      <c r="D1600" s="283"/>
      <c r="E1600" s="284"/>
      <c r="F1600" s="285"/>
      <c r="G1600" s="286"/>
      <c r="N1600" t="str">
        <f t="shared" si="163"/>
        <v>ATK</v>
      </c>
    </row>
    <row r="1601" spans="1:14" ht="30" hidden="1">
      <c r="B1601" s="255" t="s">
        <v>22</v>
      </c>
      <c r="C1601" s="254" t="s">
        <v>23</v>
      </c>
      <c r="D1601" s="499" t="s">
        <v>20</v>
      </c>
      <c r="E1601" s="499"/>
      <c r="F1601" s="287"/>
      <c r="G1601" s="288"/>
      <c r="H1601" s="66"/>
      <c r="N1601" t="str">
        <f t="shared" si="163"/>
        <v>ATK</v>
      </c>
    </row>
    <row r="1602" spans="1:14" hidden="1">
      <c r="B1602" s="268">
        <f>F1594</f>
        <v>1</v>
      </c>
      <c r="C1602" s="257">
        <v>65490</v>
      </c>
      <c r="D1602" s="500">
        <f>B1602*C1602</f>
        <v>65490</v>
      </c>
      <c r="E1602" s="500"/>
      <c r="F1602" s="285"/>
      <c r="G1602" s="286"/>
      <c r="N1602" t="str">
        <f t="shared" si="163"/>
        <v>ATK</v>
      </c>
    </row>
    <row r="1603" spans="1:14" hidden="1">
      <c r="B1603" s="268"/>
      <c r="C1603" s="289"/>
      <c r="D1603" s="500">
        <f t="shared" ref="D1603:D1605" si="165">B1603*C1603</f>
        <v>0</v>
      </c>
      <c r="E1603" s="500"/>
      <c r="F1603" s="285"/>
      <c r="G1603" s="286"/>
      <c r="N1603" t="str">
        <f t="shared" si="163"/>
        <v>ATK</v>
      </c>
    </row>
    <row r="1604" spans="1:14" hidden="1">
      <c r="B1604" s="268"/>
      <c r="C1604" s="289"/>
      <c r="D1604" s="500">
        <f t="shared" si="165"/>
        <v>0</v>
      </c>
      <c r="E1604" s="500"/>
      <c r="F1604" s="285"/>
      <c r="G1604" s="286"/>
      <c r="N1604" t="str">
        <f t="shared" si="163"/>
        <v>ATK</v>
      </c>
    </row>
    <row r="1605" spans="1:14" hidden="1">
      <c r="B1605" s="268"/>
      <c r="C1605" s="289"/>
      <c r="D1605" s="500">
        <f t="shared" si="165"/>
        <v>0</v>
      </c>
      <c r="E1605" s="500"/>
      <c r="F1605" s="285"/>
      <c r="G1605" s="286"/>
      <c r="N1605" t="str">
        <f t="shared" si="163"/>
        <v>ATK</v>
      </c>
    </row>
    <row r="1606" spans="1:14" hidden="1">
      <c r="B1606" s="501" t="s">
        <v>24</v>
      </c>
      <c r="C1606" s="501"/>
      <c r="D1606" s="501"/>
      <c r="E1606" s="501"/>
      <c r="F1606" s="276">
        <f>F1597+F1598-F1599</f>
        <v>9</v>
      </c>
      <c r="G1606" s="277">
        <f>G1597+G1598-G1599</f>
        <v>760470</v>
      </c>
      <c r="N1606" t="str">
        <f t="shared" si="163"/>
        <v>ATK</v>
      </c>
    </row>
    <row r="1607" spans="1:14" hidden="1">
      <c r="N1607" t="str">
        <f t="shared" si="163"/>
        <v>ATK</v>
      </c>
    </row>
    <row r="1608" spans="1:14" hidden="1">
      <c r="B1608" s="502" t="s">
        <v>0</v>
      </c>
      <c r="C1608" s="502"/>
      <c r="D1608" s="502"/>
      <c r="E1608" s="502"/>
      <c r="F1608" s="502"/>
      <c r="G1608" s="502"/>
      <c r="N1608" t="str">
        <f t="shared" si="163"/>
        <v>ATK</v>
      </c>
    </row>
    <row r="1609" spans="1:14" hidden="1">
      <c r="N1609" t="str">
        <f t="shared" si="163"/>
        <v>ATK</v>
      </c>
    </row>
    <row r="1610" spans="1:14" hidden="1">
      <c r="A1610" s="250">
        <v>34</v>
      </c>
      <c r="B1610" s="252" t="s">
        <v>1</v>
      </c>
      <c r="C1610" s="253" t="str">
        <f>'Rekap Master'!B52</f>
        <v>Ballpoint  Boldiner GEL</v>
      </c>
      <c r="G1610" s="253"/>
      <c r="N1610" t="s">
        <v>524</v>
      </c>
    </row>
    <row r="1611" spans="1:14" hidden="1">
      <c r="B1611" s="252" t="s">
        <v>3</v>
      </c>
      <c r="C1611" s="308" t="s">
        <v>27</v>
      </c>
      <c r="G1611" s="253"/>
      <c r="N1611" t="str">
        <f t="shared" ref="N1611:N1654" si="166">N1610</f>
        <v>ATK</v>
      </c>
    </row>
    <row r="1612" spans="1:14" hidden="1">
      <c r="G1612" s="253"/>
      <c r="N1612" t="str">
        <f t="shared" si="166"/>
        <v>ATK</v>
      </c>
    </row>
    <row r="1613" spans="1:14" ht="15" hidden="1" customHeight="1">
      <c r="B1613" s="499" t="s">
        <v>5</v>
      </c>
      <c r="C1613" s="487" t="s">
        <v>6</v>
      </c>
      <c r="D1613" s="499" t="s">
        <v>7</v>
      </c>
      <c r="E1613" s="499"/>
      <c r="F1613" s="499"/>
      <c r="G1613" s="492" t="s">
        <v>8</v>
      </c>
      <c r="N1613" t="str">
        <f t="shared" si="166"/>
        <v>ATK</v>
      </c>
    </row>
    <row r="1614" spans="1:14" hidden="1">
      <c r="B1614" s="499"/>
      <c r="C1614" s="488"/>
      <c r="D1614" s="254" t="s">
        <v>9</v>
      </c>
      <c r="E1614" s="254" t="s">
        <v>10</v>
      </c>
      <c r="F1614" s="254" t="s">
        <v>11</v>
      </c>
      <c r="G1614" s="492"/>
      <c r="N1614" t="str">
        <f t="shared" si="166"/>
        <v>ATK</v>
      </c>
    </row>
    <row r="1615" spans="1:14" hidden="1">
      <c r="B1615" s="256">
        <v>46024</v>
      </c>
      <c r="C1615" s="385">
        <v>5000</v>
      </c>
      <c r="D1615" s="258">
        <v>1</v>
      </c>
      <c r="E1615" s="258"/>
      <c r="F1615" s="258"/>
      <c r="G1615" s="257">
        <f>C1615*D1615</f>
        <v>5000</v>
      </c>
      <c r="N1615" t="str">
        <f t="shared" si="166"/>
        <v>ATK</v>
      </c>
    </row>
    <row r="1616" spans="1:14" hidden="1">
      <c r="B1616" s="267"/>
      <c r="C1616" s="257"/>
      <c r="D1616" s="258"/>
      <c r="E1616" s="258"/>
      <c r="F1616" s="258"/>
      <c r="G1616" s="257">
        <f t="shared" ref="G1616:G1629" si="167">C1616*D1616</f>
        <v>0</v>
      </c>
      <c r="N1616" t="str">
        <f t="shared" si="166"/>
        <v>ATK</v>
      </c>
    </row>
    <row r="1617" spans="2:14" hidden="1">
      <c r="B1617" s="267"/>
      <c r="C1617" s="260"/>
      <c r="D1617" s="261"/>
      <c r="E1617" s="261"/>
      <c r="F1617" s="258"/>
      <c r="G1617" s="257">
        <f t="shared" si="167"/>
        <v>0</v>
      </c>
      <c r="N1617" t="str">
        <f t="shared" si="166"/>
        <v>ATK</v>
      </c>
    </row>
    <row r="1618" spans="2:14" hidden="1">
      <c r="B1618" s="267"/>
      <c r="C1618" s="263"/>
      <c r="D1618" s="264"/>
      <c r="E1618" s="261"/>
      <c r="F1618" s="258"/>
      <c r="G1618" s="257">
        <f t="shared" si="167"/>
        <v>0</v>
      </c>
      <c r="N1618" t="str">
        <f t="shared" si="166"/>
        <v>ATK</v>
      </c>
    </row>
    <row r="1619" spans="2:14" hidden="1">
      <c r="B1619" s="256"/>
      <c r="C1619" s="83"/>
      <c r="D1619" s="386"/>
      <c r="E1619" s="261"/>
      <c r="F1619" s="258"/>
      <c r="G1619" s="257">
        <f t="shared" si="167"/>
        <v>0</v>
      </c>
      <c r="N1619" t="str">
        <f t="shared" si="166"/>
        <v>ATK</v>
      </c>
    </row>
    <row r="1620" spans="2:14" hidden="1">
      <c r="B1620" s="256"/>
      <c r="C1620" s="83"/>
      <c r="D1620" s="266"/>
      <c r="E1620" s="268"/>
      <c r="F1620" s="258"/>
      <c r="G1620" s="257">
        <f t="shared" si="167"/>
        <v>0</v>
      </c>
      <c r="N1620" t="str">
        <f t="shared" si="166"/>
        <v>ATK</v>
      </c>
    </row>
    <row r="1621" spans="2:14" hidden="1">
      <c r="B1621" s="256"/>
      <c r="C1621" s="83"/>
      <c r="D1621" s="266"/>
      <c r="E1621" s="268"/>
      <c r="F1621" s="258"/>
      <c r="G1621" s="257">
        <f t="shared" si="167"/>
        <v>0</v>
      </c>
      <c r="N1621" t="str">
        <f t="shared" si="166"/>
        <v>ATK</v>
      </c>
    </row>
    <row r="1622" spans="2:14" hidden="1">
      <c r="B1622" s="256"/>
      <c r="C1622" s="83"/>
      <c r="D1622" s="266"/>
      <c r="E1622" s="268"/>
      <c r="F1622" s="258"/>
      <c r="G1622" s="257">
        <f t="shared" si="167"/>
        <v>0</v>
      </c>
      <c r="N1622" t="str">
        <f t="shared" si="166"/>
        <v>ATK</v>
      </c>
    </row>
    <row r="1623" spans="2:14" hidden="1">
      <c r="B1623" s="256"/>
      <c r="C1623" s="83"/>
      <c r="D1623" s="266"/>
      <c r="E1623" s="268"/>
      <c r="F1623" s="258"/>
      <c r="G1623" s="257">
        <f t="shared" si="167"/>
        <v>0</v>
      </c>
      <c r="N1623" t="str">
        <f t="shared" si="166"/>
        <v>ATK</v>
      </c>
    </row>
    <row r="1624" spans="2:14" hidden="1">
      <c r="B1624" s="256"/>
      <c r="C1624" s="83"/>
      <c r="D1624" s="266"/>
      <c r="E1624" s="273"/>
      <c r="F1624" s="258"/>
      <c r="G1624" s="257">
        <f t="shared" si="167"/>
        <v>0</v>
      </c>
      <c r="N1624" t="str">
        <f t="shared" si="166"/>
        <v>ATK</v>
      </c>
    </row>
    <row r="1625" spans="2:14" hidden="1">
      <c r="B1625" s="256"/>
      <c r="C1625" s="83"/>
      <c r="D1625" s="266"/>
      <c r="E1625" s="273"/>
      <c r="F1625" s="258"/>
      <c r="G1625" s="257">
        <f t="shared" si="167"/>
        <v>0</v>
      </c>
      <c r="N1625" t="str">
        <f t="shared" si="166"/>
        <v>ATK</v>
      </c>
    </row>
    <row r="1626" spans="2:14" hidden="1">
      <c r="B1626" s="256"/>
      <c r="C1626" s="385"/>
      <c r="D1626" s="258"/>
      <c r="E1626" s="258"/>
      <c r="F1626" s="258"/>
      <c r="G1626" s="257">
        <f t="shared" si="167"/>
        <v>0</v>
      </c>
      <c r="N1626" t="str">
        <f t="shared" si="166"/>
        <v>ATK</v>
      </c>
    </row>
    <row r="1627" spans="2:14" hidden="1">
      <c r="B1627" s="256"/>
      <c r="C1627" s="269"/>
      <c r="D1627" s="264"/>
      <c r="E1627" s="261"/>
      <c r="F1627" s="258"/>
      <c r="G1627" s="257">
        <f t="shared" si="167"/>
        <v>0</v>
      </c>
      <c r="N1627" t="str">
        <f t="shared" si="166"/>
        <v>ATK</v>
      </c>
    </row>
    <row r="1628" spans="2:14" hidden="1">
      <c r="B1628" s="256"/>
      <c r="C1628" s="83"/>
      <c r="D1628" s="264"/>
      <c r="E1628" s="261"/>
      <c r="F1628" s="258"/>
      <c r="G1628" s="257">
        <f t="shared" si="167"/>
        <v>0</v>
      </c>
      <c r="N1628" t="str">
        <f t="shared" si="166"/>
        <v>ATK</v>
      </c>
    </row>
    <row r="1629" spans="2:14" hidden="1">
      <c r="B1629" s="256"/>
      <c r="C1629" s="83"/>
      <c r="D1629" s="264"/>
      <c r="E1629" s="261"/>
      <c r="F1629" s="258"/>
      <c r="G1629" s="257">
        <f t="shared" si="167"/>
        <v>0</v>
      </c>
      <c r="N1629" t="str">
        <f t="shared" si="166"/>
        <v>ATK</v>
      </c>
    </row>
    <row r="1630" spans="2:14" hidden="1">
      <c r="B1630" s="256"/>
      <c r="C1630" s="385"/>
      <c r="D1630" s="261"/>
      <c r="E1630" s="261"/>
      <c r="F1630" s="258"/>
      <c r="G1630" s="262">
        <f>D1630*C1630</f>
        <v>0</v>
      </c>
      <c r="H1630" s="84">
        <v>2</v>
      </c>
      <c r="I1630" s="89" t="s">
        <v>12</v>
      </c>
      <c r="N1630" t="str">
        <f t="shared" si="166"/>
        <v>ATK</v>
      </c>
    </row>
    <row r="1631" spans="2:14" hidden="1">
      <c r="B1631" s="330"/>
      <c r="C1631" s="263"/>
      <c r="D1631" s="264"/>
      <c r="E1631" s="261"/>
      <c r="F1631" s="258"/>
      <c r="G1631" s="265"/>
      <c r="H1631" s="85">
        <v>0</v>
      </c>
      <c r="I1631" s="89" t="s">
        <v>13</v>
      </c>
      <c r="N1631" t="str">
        <f t="shared" si="166"/>
        <v>ATK</v>
      </c>
    </row>
    <row r="1632" spans="2:14" hidden="1">
      <c r="B1632" s="330"/>
      <c r="C1632" s="375"/>
      <c r="D1632" s="355"/>
      <c r="E1632" s="387"/>
      <c r="F1632" s="258"/>
      <c r="G1632" s="265"/>
      <c r="H1632" s="90">
        <v>0</v>
      </c>
      <c r="I1632" s="89" t="s">
        <v>17</v>
      </c>
      <c r="N1632" t="str">
        <f t="shared" si="166"/>
        <v>ATK</v>
      </c>
    </row>
    <row r="1633" spans="2:14" hidden="1">
      <c r="B1633" s="315"/>
      <c r="C1633" s="385"/>
      <c r="D1633" s="266"/>
      <c r="E1633" s="314"/>
      <c r="F1633" s="258"/>
      <c r="G1633" s="316"/>
      <c r="H1633" s="87">
        <v>0</v>
      </c>
      <c r="I1633" s="89" t="s">
        <v>15</v>
      </c>
      <c r="N1633" t="str">
        <f t="shared" si="166"/>
        <v>ATK</v>
      </c>
    </row>
    <row r="1634" spans="2:14" hidden="1">
      <c r="B1634" s="315"/>
      <c r="C1634" s="385"/>
      <c r="D1634" s="258"/>
      <c r="E1634" s="258"/>
      <c r="F1634" s="258"/>
      <c r="G1634" s="257">
        <f t="shared" ref="G1634" si="168">C1634*D1634</f>
        <v>0</v>
      </c>
      <c r="H1634" s="86">
        <v>0</v>
      </c>
      <c r="I1634" s="89" t="s">
        <v>14</v>
      </c>
      <c r="N1634" t="str">
        <f t="shared" si="166"/>
        <v>ATK</v>
      </c>
    </row>
    <row r="1635" spans="2:14" hidden="1">
      <c r="B1635" s="315"/>
      <c r="C1635" s="385"/>
      <c r="D1635" s="388"/>
      <c r="E1635" s="258"/>
      <c r="F1635" s="258"/>
      <c r="G1635" s="257"/>
      <c r="I1635" s="89"/>
      <c r="N1635" t="str">
        <f t="shared" si="166"/>
        <v>ATK</v>
      </c>
    </row>
    <row r="1636" spans="2:14" hidden="1">
      <c r="B1636" s="315"/>
      <c r="C1636" s="385"/>
      <c r="D1636" s="388"/>
      <c r="E1636" s="258"/>
      <c r="F1636" s="258"/>
      <c r="G1636" s="257"/>
      <c r="I1636" s="89"/>
      <c r="N1636" t="str">
        <f t="shared" si="166"/>
        <v>ATK</v>
      </c>
    </row>
    <row r="1637" spans="2:14" hidden="1">
      <c r="B1637" s="315"/>
      <c r="C1637" s="385"/>
      <c r="D1637" s="388"/>
      <c r="E1637" s="258"/>
      <c r="F1637" s="258"/>
      <c r="G1637" s="257"/>
      <c r="I1637" s="89"/>
      <c r="N1637" t="str">
        <f t="shared" si="166"/>
        <v>ATK</v>
      </c>
    </row>
    <row r="1638" spans="2:14" hidden="1">
      <c r="B1638" s="389"/>
      <c r="C1638" s="385"/>
      <c r="D1638" s="329"/>
      <c r="E1638" s="301"/>
      <c r="F1638" s="301"/>
      <c r="G1638" s="289"/>
      <c r="N1638" t="str">
        <f t="shared" si="166"/>
        <v>ATK</v>
      </c>
    </row>
    <row r="1639" spans="2:14" hidden="1">
      <c r="B1639" s="493" t="s">
        <v>16</v>
      </c>
      <c r="C1639" s="494"/>
      <c r="D1639" s="276">
        <f>SUM(D1615:D1633)</f>
        <v>1</v>
      </c>
      <c r="E1639" s="276">
        <f>SUM(E1615:E1638)</f>
        <v>0</v>
      </c>
      <c r="F1639" s="276">
        <f>D1639-E1639</f>
        <v>1</v>
      </c>
      <c r="G1639" s="277">
        <f>SUM(G1615:G1631)</f>
        <v>5000</v>
      </c>
      <c r="N1639" t="str">
        <f t="shared" si="166"/>
        <v>ATK</v>
      </c>
    </row>
    <row r="1640" spans="2:14" hidden="1">
      <c r="N1640" t="str">
        <f t="shared" si="166"/>
        <v>ATK</v>
      </c>
    </row>
    <row r="1641" spans="2:14" hidden="1">
      <c r="B1641" s="493" t="s">
        <v>18</v>
      </c>
      <c r="C1641" s="495"/>
      <c r="D1641" s="495"/>
      <c r="E1641" s="494"/>
      <c r="F1641" s="276" t="s">
        <v>19</v>
      </c>
      <c r="G1641" s="279" t="s">
        <v>20</v>
      </c>
      <c r="N1641" t="str">
        <f t="shared" si="166"/>
        <v>ATK</v>
      </c>
    </row>
    <row r="1642" spans="2:14" hidden="1">
      <c r="B1642" s="496" t="str">
        <f>B1597</f>
        <v>Saldo Awal 1 April  2026</v>
      </c>
      <c r="C1642" s="497"/>
      <c r="D1642" s="497"/>
      <c r="E1642" s="498"/>
      <c r="F1642" s="276">
        <f>D1615</f>
        <v>1</v>
      </c>
      <c r="G1642" s="277">
        <f>G1615</f>
        <v>5000</v>
      </c>
      <c r="N1642" t="str">
        <f t="shared" si="166"/>
        <v>ATK</v>
      </c>
    </row>
    <row r="1643" spans="2:14" hidden="1">
      <c r="B1643" s="496" t="str">
        <f>B1598</f>
        <v>Nilai Penerimaan Barang Persediaan Tahun 2026</v>
      </c>
      <c r="C1643" s="497"/>
      <c r="D1643" s="497"/>
      <c r="E1643" s="498"/>
      <c r="F1643" s="276">
        <f>D1639-F1642</f>
        <v>0</v>
      </c>
      <c r="G1643" s="277">
        <f>G1639-G1642</f>
        <v>0</v>
      </c>
      <c r="N1643" t="str">
        <f t="shared" si="166"/>
        <v>ATK</v>
      </c>
    </row>
    <row r="1644" spans="2:14" hidden="1">
      <c r="B1644" s="496" t="str">
        <f>B1567</f>
        <v>Saldo Ahir  30 April  2026</v>
      </c>
      <c r="C1644" s="497"/>
      <c r="D1644" s="497"/>
      <c r="E1644" s="498"/>
      <c r="F1644" s="280">
        <f>SUM(B1647:B1650)</f>
        <v>1</v>
      </c>
      <c r="G1644" s="281">
        <f>SUM(D1647:E1650)</f>
        <v>5000</v>
      </c>
      <c r="N1644" t="str">
        <f t="shared" si="166"/>
        <v>ATK</v>
      </c>
    </row>
    <row r="1645" spans="2:14" hidden="1">
      <c r="B1645" s="282" t="s">
        <v>465</v>
      </c>
      <c r="C1645" s="283"/>
      <c r="D1645" s="283"/>
      <c r="E1645" s="284"/>
      <c r="F1645" s="285"/>
      <c r="G1645" s="286"/>
      <c r="N1645" t="str">
        <f t="shared" si="166"/>
        <v>ATK</v>
      </c>
    </row>
    <row r="1646" spans="2:14" ht="30" hidden="1">
      <c r="B1646" s="255" t="s">
        <v>22</v>
      </c>
      <c r="C1646" s="254" t="s">
        <v>23</v>
      </c>
      <c r="D1646" s="499" t="s">
        <v>20</v>
      </c>
      <c r="E1646" s="499"/>
      <c r="F1646" s="287"/>
      <c r="G1646" s="288"/>
      <c r="N1646" t="str">
        <f t="shared" si="166"/>
        <v>ATK</v>
      </c>
    </row>
    <row r="1647" spans="2:14" hidden="1">
      <c r="B1647" s="268">
        <f>F1639</f>
        <v>1</v>
      </c>
      <c r="C1647" s="385">
        <v>5000</v>
      </c>
      <c r="D1647" s="500">
        <f>B1647*C1647</f>
        <v>5000</v>
      </c>
      <c r="E1647" s="500"/>
      <c r="F1647" s="285"/>
      <c r="G1647" s="286"/>
      <c r="N1647" t="str">
        <f t="shared" si="166"/>
        <v>ATK</v>
      </c>
    </row>
    <row r="1648" spans="2:14" hidden="1">
      <c r="B1648" s="268"/>
      <c r="C1648" s="289"/>
      <c r="D1648" s="500">
        <f t="shared" ref="D1648:D1650" si="169">B1648*C1648</f>
        <v>0</v>
      </c>
      <c r="E1648" s="500"/>
      <c r="F1648" s="285"/>
      <c r="G1648" s="286"/>
      <c r="N1648" t="str">
        <f t="shared" si="166"/>
        <v>ATK</v>
      </c>
    </row>
    <row r="1649" spans="1:14" hidden="1">
      <c r="B1649" s="268"/>
      <c r="C1649" s="289"/>
      <c r="D1649" s="500">
        <f t="shared" si="169"/>
        <v>0</v>
      </c>
      <c r="E1649" s="500"/>
      <c r="F1649" s="285"/>
      <c r="G1649" s="286"/>
      <c r="N1649" t="str">
        <f t="shared" si="166"/>
        <v>ATK</v>
      </c>
    </row>
    <row r="1650" spans="1:14" hidden="1">
      <c r="B1650" s="268"/>
      <c r="C1650" s="289"/>
      <c r="D1650" s="500">
        <f t="shared" si="169"/>
        <v>0</v>
      </c>
      <c r="E1650" s="500"/>
      <c r="F1650" s="285"/>
      <c r="G1650" s="286"/>
      <c r="N1650" t="str">
        <f t="shared" si="166"/>
        <v>ATK</v>
      </c>
    </row>
    <row r="1651" spans="1:14" hidden="1">
      <c r="B1651" s="501" t="s">
        <v>24</v>
      </c>
      <c r="C1651" s="501"/>
      <c r="D1651" s="501"/>
      <c r="E1651" s="501"/>
      <c r="F1651" s="276">
        <f>F1642+F1643-F1644</f>
        <v>0</v>
      </c>
      <c r="G1651" s="277">
        <f>G1642+G1643-G1644</f>
        <v>0</v>
      </c>
      <c r="N1651" t="str">
        <f t="shared" si="166"/>
        <v>ATK</v>
      </c>
    </row>
    <row r="1652" spans="1:14" hidden="1">
      <c r="N1652" t="str">
        <f t="shared" si="166"/>
        <v>ATK</v>
      </c>
    </row>
    <row r="1653" spans="1:14" hidden="1">
      <c r="B1653" s="502" t="s">
        <v>0</v>
      </c>
      <c r="C1653" s="502"/>
      <c r="D1653" s="502"/>
      <c r="E1653" s="502"/>
      <c r="F1653" s="502"/>
      <c r="G1653" s="502"/>
      <c r="N1653" t="str">
        <f t="shared" si="166"/>
        <v>ATK</v>
      </c>
    </row>
    <row r="1654" spans="1:14" hidden="1">
      <c r="N1654" t="str">
        <f t="shared" si="166"/>
        <v>ATK</v>
      </c>
    </row>
    <row r="1655" spans="1:14" hidden="1">
      <c r="A1655" s="250">
        <v>44</v>
      </c>
      <c r="B1655" s="252" t="s">
        <v>1</v>
      </c>
      <c r="C1655" s="253" t="str">
        <f>'Rekap Master'!B53</f>
        <v>Mab bisnis file</v>
      </c>
      <c r="G1655" s="253"/>
      <c r="N1655" t="s">
        <v>524</v>
      </c>
    </row>
    <row r="1656" spans="1:14" hidden="1">
      <c r="B1656" s="252" t="s">
        <v>3</v>
      </c>
      <c r="C1656" s="253" t="s">
        <v>27</v>
      </c>
      <c r="G1656" s="253"/>
      <c r="N1656" t="str">
        <f t="shared" ref="N1656:N1687" si="170">N1655</f>
        <v>ATK</v>
      </c>
    </row>
    <row r="1657" spans="1:14" hidden="1">
      <c r="G1657" s="253"/>
      <c r="N1657" t="str">
        <f t="shared" si="170"/>
        <v>ATK</v>
      </c>
    </row>
    <row r="1658" spans="1:14" ht="15" hidden="1" customHeight="1">
      <c r="B1658" s="499" t="s">
        <v>5</v>
      </c>
      <c r="C1658" s="487" t="s">
        <v>6</v>
      </c>
      <c r="D1658" s="499" t="s">
        <v>7</v>
      </c>
      <c r="E1658" s="499"/>
      <c r="F1658" s="499"/>
      <c r="G1658" s="492" t="s">
        <v>8</v>
      </c>
      <c r="N1658" t="str">
        <f t="shared" si="170"/>
        <v>ATK</v>
      </c>
    </row>
    <row r="1659" spans="1:14" hidden="1">
      <c r="B1659" s="499"/>
      <c r="C1659" s="488"/>
      <c r="D1659" s="254" t="s">
        <v>9</v>
      </c>
      <c r="E1659" s="254" t="s">
        <v>10</v>
      </c>
      <c r="F1659" s="254" t="s">
        <v>11</v>
      </c>
      <c r="G1659" s="492"/>
      <c r="N1659" t="str">
        <f t="shared" si="170"/>
        <v>ATK</v>
      </c>
    </row>
    <row r="1660" spans="1:14" hidden="1">
      <c r="B1660" s="256">
        <v>46024</v>
      </c>
      <c r="C1660" s="257">
        <v>7000</v>
      </c>
      <c r="D1660" s="258">
        <v>80</v>
      </c>
      <c r="E1660" s="258"/>
      <c r="F1660" s="258"/>
      <c r="G1660" s="257">
        <f>C1660*D1660</f>
        <v>560000</v>
      </c>
      <c r="N1660" t="str">
        <f t="shared" si="170"/>
        <v>ATK</v>
      </c>
    </row>
    <row r="1661" spans="1:14" hidden="1">
      <c r="B1661" s="267"/>
      <c r="C1661" s="293"/>
      <c r="D1661" s="268"/>
      <c r="E1661" s="268"/>
      <c r="F1661" s="258"/>
      <c r="G1661" s="272">
        <f>C1661*D1661</f>
        <v>0</v>
      </c>
      <c r="N1661" t="str">
        <f t="shared" si="170"/>
        <v>ATK</v>
      </c>
    </row>
    <row r="1662" spans="1:14" hidden="1">
      <c r="B1662" s="267"/>
      <c r="C1662" s="293"/>
      <c r="D1662" s="258"/>
      <c r="E1662" s="268"/>
      <c r="F1662" s="258"/>
      <c r="G1662" s="272"/>
      <c r="N1662" t="str">
        <f t="shared" si="170"/>
        <v>ATK</v>
      </c>
    </row>
    <row r="1663" spans="1:14" hidden="1">
      <c r="B1663" s="267"/>
      <c r="C1663" s="293"/>
      <c r="D1663" s="258"/>
      <c r="E1663" s="268"/>
      <c r="F1663" s="258"/>
      <c r="G1663" s="272"/>
      <c r="H1663" s="98">
        <v>80</v>
      </c>
      <c r="I1663" s="89" t="s">
        <v>12</v>
      </c>
      <c r="N1663" t="str">
        <f t="shared" si="170"/>
        <v>ATK</v>
      </c>
    </row>
    <row r="1664" spans="1:14" hidden="1">
      <c r="B1664" s="267"/>
      <c r="C1664" s="81"/>
      <c r="D1664" s="266"/>
      <c r="E1664" s="273"/>
      <c r="F1664" s="258"/>
      <c r="G1664" s="272">
        <f>C1664*D1664</f>
        <v>0</v>
      </c>
      <c r="H1664" s="101"/>
      <c r="I1664" s="89" t="s">
        <v>13</v>
      </c>
      <c r="N1664" t="str">
        <f t="shared" si="170"/>
        <v>ATK</v>
      </c>
    </row>
    <row r="1665" spans="2:14" hidden="1">
      <c r="B1665" s="267"/>
      <c r="C1665" s="81"/>
      <c r="D1665" s="266"/>
      <c r="E1665" s="273"/>
      <c r="F1665" s="258"/>
      <c r="G1665" s="272"/>
      <c r="H1665" s="101"/>
      <c r="I1665" s="89"/>
      <c r="N1665" t="str">
        <f t="shared" si="170"/>
        <v>ATK</v>
      </c>
    </row>
    <row r="1666" spans="2:14" hidden="1">
      <c r="B1666" s="267"/>
      <c r="C1666" s="81"/>
      <c r="D1666" s="266"/>
      <c r="E1666" s="273"/>
      <c r="F1666" s="258"/>
      <c r="G1666" s="272"/>
      <c r="H1666" s="101"/>
      <c r="I1666" s="89"/>
      <c r="N1666" t="str">
        <f t="shared" si="170"/>
        <v>ATK</v>
      </c>
    </row>
    <row r="1667" spans="2:14" hidden="1">
      <c r="B1667" s="267"/>
      <c r="C1667" s="81"/>
      <c r="D1667" s="266"/>
      <c r="E1667" s="273"/>
      <c r="F1667" s="258"/>
      <c r="G1667" s="272"/>
      <c r="H1667" s="101"/>
      <c r="I1667" s="89"/>
      <c r="N1667" t="str">
        <f t="shared" si="170"/>
        <v>ATK</v>
      </c>
    </row>
    <row r="1668" spans="2:14" hidden="1">
      <c r="B1668" s="267"/>
      <c r="C1668" s="81"/>
      <c r="D1668" s="266"/>
      <c r="E1668" s="273"/>
      <c r="F1668" s="258"/>
      <c r="G1668" s="272"/>
      <c r="H1668" s="86">
        <v>0</v>
      </c>
      <c r="I1668" s="89" t="s">
        <v>14</v>
      </c>
      <c r="N1668" t="str">
        <f t="shared" si="170"/>
        <v>ATK</v>
      </c>
    </row>
    <row r="1669" spans="2:14" hidden="1">
      <c r="B1669" s="267"/>
      <c r="C1669" s="81"/>
      <c r="D1669" s="266"/>
      <c r="E1669" s="268"/>
      <c r="F1669" s="258"/>
      <c r="G1669" s="272">
        <f>C1669*D1669</f>
        <v>0</v>
      </c>
      <c r="H1669" s="86"/>
      <c r="I1669" s="89"/>
      <c r="N1669" t="str">
        <f t="shared" si="170"/>
        <v>ATK</v>
      </c>
    </row>
    <row r="1670" spans="2:14" hidden="1">
      <c r="B1670" s="390"/>
      <c r="C1670" s="81"/>
      <c r="D1670" s="266"/>
      <c r="E1670" s="273"/>
      <c r="F1670" s="258"/>
      <c r="G1670" s="272"/>
      <c r="H1670" s="86"/>
      <c r="I1670" s="89"/>
      <c r="N1670" t="str">
        <f t="shared" si="170"/>
        <v>ATK</v>
      </c>
    </row>
    <row r="1671" spans="2:14" hidden="1">
      <c r="B1671" s="493" t="s">
        <v>16</v>
      </c>
      <c r="C1671" s="494"/>
      <c r="D1671" s="276">
        <f>SUM(D1660:D1670)</f>
        <v>80</v>
      </c>
      <c r="E1671" s="276">
        <f>SUM(E1661:E1669)</f>
        <v>0</v>
      </c>
      <c r="F1671" s="276">
        <f>D1671-E1671</f>
        <v>80</v>
      </c>
      <c r="G1671" s="277">
        <f>SUM(G1661:G1669)</f>
        <v>0</v>
      </c>
      <c r="N1671" t="str">
        <f t="shared" si="170"/>
        <v>ATK</v>
      </c>
    </row>
    <row r="1672" spans="2:14" hidden="1">
      <c r="G1672" s="391"/>
      <c r="N1672" t="str">
        <f t="shared" si="170"/>
        <v>ATK</v>
      </c>
    </row>
    <row r="1673" spans="2:14" hidden="1">
      <c r="B1673" s="493" t="s">
        <v>18</v>
      </c>
      <c r="C1673" s="495"/>
      <c r="D1673" s="495"/>
      <c r="E1673" s="494"/>
      <c r="F1673" s="276" t="s">
        <v>19</v>
      </c>
      <c r="G1673" s="279" t="s">
        <v>20</v>
      </c>
      <c r="N1673" t="str">
        <f t="shared" si="170"/>
        <v>ATK</v>
      </c>
    </row>
    <row r="1674" spans="2:14" hidden="1">
      <c r="B1674" s="496" t="str">
        <f>B1642</f>
        <v>Saldo Awal 1 April  2026</v>
      </c>
      <c r="C1674" s="497"/>
      <c r="D1674" s="497"/>
      <c r="E1674" s="498"/>
      <c r="F1674" s="276">
        <f>D1660</f>
        <v>80</v>
      </c>
      <c r="G1674" s="277">
        <f>G1660</f>
        <v>560000</v>
      </c>
      <c r="N1674" t="str">
        <f t="shared" si="170"/>
        <v>ATK</v>
      </c>
    </row>
    <row r="1675" spans="2:14" hidden="1">
      <c r="B1675" s="496" t="str">
        <f>B1643</f>
        <v>Nilai Penerimaan Barang Persediaan Tahun 2026</v>
      </c>
      <c r="C1675" s="497"/>
      <c r="D1675" s="497"/>
      <c r="E1675" s="498"/>
      <c r="F1675" s="276">
        <f>D1671-F1674</f>
        <v>0</v>
      </c>
      <c r="G1675" s="277">
        <f>G1671</f>
        <v>0</v>
      </c>
      <c r="N1675" t="str">
        <f t="shared" si="170"/>
        <v>ATK</v>
      </c>
    </row>
    <row r="1676" spans="2:14" hidden="1">
      <c r="B1676" s="496" t="str">
        <f>B1644</f>
        <v>Saldo Ahir  30 April  2026</v>
      </c>
      <c r="C1676" s="497"/>
      <c r="D1676" s="497"/>
      <c r="E1676" s="498"/>
      <c r="F1676" s="280">
        <f>SUM(B1679:B1682)</f>
        <v>80</v>
      </c>
      <c r="G1676" s="281">
        <f>SUM(D1679:E1682)</f>
        <v>560000</v>
      </c>
      <c r="N1676" t="str">
        <f t="shared" si="170"/>
        <v>ATK</v>
      </c>
    </row>
    <row r="1677" spans="2:14" hidden="1">
      <c r="B1677" s="282" t="s">
        <v>465</v>
      </c>
      <c r="C1677" s="283"/>
      <c r="D1677" s="283"/>
      <c r="E1677" s="284"/>
      <c r="F1677" s="285"/>
      <c r="G1677" s="286"/>
      <c r="N1677" t="str">
        <f t="shared" si="170"/>
        <v>ATK</v>
      </c>
    </row>
    <row r="1678" spans="2:14" ht="30" hidden="1">
      <c r="B1678" s="255" t="s">
        <v>22</v>
      </c>
      <c r="C1678" s="254" t="s">
        <v>23</v>
      </c>
      <c r="D1678" s="499" t="s">
        <v>20</v>
      </c>
      <c r="E1678" s="499"/>
      <c r="F1678" s="287"/>
      <c r="G1678" s="288"/>
      <c r="N1678" t="str">
        <f t="shared" si="170"/>
        <v>ATK</v>
      </c>
    </row>
    <row r="1679" spans="2:14" hidden="1">
      <c r="B1679" s="268">
        <f>F1671</f>
        <v>80</v>
      </c>
      <c r="C1679" s="257">
        <v>7000</v>
      </c>
      <c r="D1679" s="500">
        <f>B1679*C1679</f>
        <v>560000</v>
      </c>
      <c r="E1679" s="500"/>
      <c r="F1679" s="285"/>
      <c r="G1679" s="286"/>
      <c r="N1679" t="str">
        <f t="shared" si="170"/>
        <v>ATK</v>
      </c>
    </row>
    <row r="1680" spans="2:14" hidden="1">
      <c r="B1680" s="268"/>
      <c r="C1680" s="257"/>
      <c r="D1680" s="500">
        <f t="shared" ref="D1680:D1682" si="171">B1680*C1680</f>
        <v>0</v>
      </c>
      <c r="E1680" s="500"/>
      <c r="F1680" s="285"/>
      <c r="G1680" s="286"/>
      <c r="N1680" t="str">
        <f t="shared" si="170"/>
        <v>ATK</v>
      </c>
    </row>
    <row r="1681" spans="1:14" hidden="1">
      <c r="B1681" s="268"/>
      <c r="C1681" s="289"/>
      <c r="D1681" s="500">
        <f t="shared" si="171"/>
        <v>0</v>
      </c>
      <c r="E1681" s="500"/>
      <c r="F1681" s="285"/>
      <c r="G1681" s="286"/>
      <c r="N1681" t="str">
        <f t="shared" si="170"/>
        <v>ATK</v>
      </c>
    </row>
    <row r="1682" spans="1:14" hidden="1">
      <c r="B1682" s="268"/>
      <c r="C1682" s="289"/>
      <c r="D1682" s="500">
        <f t="shared" si="171"/>
        <v>0</v>
      </c>
      <c r="E1682" s="500"/>
      <c r="F1682" s="285"/>
      <c r="G1682" s="286"/>
      <c r="N1682" t="str">
        <f t="shared" si="170"/>
        <v>ATK</v>
      </c>
    </row>
    <row r="1683" spans="1:14" hidden="1">
      <c r="B1683" s="501" t="s">
        <v>24</v>
      </c>
      <c r="C1683" s="501"/>
      <c r="D1683" s="501"/>
      <c r="E1683" s="501"/>
      <c r="F1683" s="276">
        <f>F1674+F1675-F1676</f>
        <v>0</v>
      </c>
      <c r="G1683" s="277">
        <f>G1674+G1675-G1676</f>
        <v>0</v>
      </c>
      <c r="N1683" t="str">
        <f t="shared" si="170"/>
        <v>ATK</v>
      </c>
    </row>
    <row r="1684" spans="1:14" hidden="1">
      <c r="N1684" t="str">
        <f t="shared" si="170"/>
        <v>ATK</v>
      </c>
    </row>
    <row r="1685" spans="1:14" hidden="1">
      <c r="N1685" t="str">
        <f t="shared" si="170"/>
        <v>ATK</v>
      </c>
    </row>
    <row r="1686" spans="1:14" hidden="1">
      <c r="B1686" s="502" t="s">
        <v>0</v>
      </c>
      <c r="C1686" s="502"/>
      <c r="D1686" s="502"/>
      <c r="E1686" s="502"/>
      <c r="F1686" s="502"/>
      <c r="G1686" s="502"/>
      <c r="N1686" t="str">
        <f t="shared" si="170"/>
        <v>ATK</v>
      </c>
    </row>
    <row r="1687" spans="1:14" hidden="1">
      <c r="N1687" t="str">
        <f t="shared" si="170"/>
        <v>ATK</v>
      </c>
    </row>
    <row r="1688" spans="1:14" hidden="1">
      <c r="A1688" s="250">
        <v>36</v>
      </c>
      <c r="B1688" s="252" t="s">
        <v>1</v>
      </c>
      <c r="C1688" s="253" t="str">
        <f>'Rekap Master'!B54</f>
        <v>Isi Staples MAX No.10</v>
      </c>
      <c r="G1688" s="253"/>
      <c r="N1688" t="s">
        <v>524</v>
      </c>
    </row>
    <row r="1689" spans="1:14" hidden="1">
      <c r="B1689" s="252" t="s">
        <v>3</v>
      </c>
      <c r="C1689" s="308" t="s">
        <v>25</v>
      </c>
      <c r="G1689" s="253"/>
      <c r="N1689" t="str">
        <f t="shared" ref="N1689:N1723" si="172">N1688</f>
        <v>ATK</v>
      </c>
    </row>
    <row r="1690" spans="1:14" hidden="1">
      <c r="G1690" s="253"/>
      <c r="N1690" t="str">
        <f t="shared" si="172"/>
        <v>ATK</v>
      </c>
    </row>
    <row r="1691" spans="1:14" ht="15" hidden="1" customHeight="1">
      <c r="B1691" s="499" t="s">
        <v>5</v>
      </c>
      <c r="C1691" s="487" t="s">
        <v>6</v>
      </c>
      <c r="D1691" s="499" t="s">
        <v>7</v>
      </c>
      <c r="E1691" s="499"/>
      <c r="F1691" s="499"/>
      <c r="G1691" s="492" t="s">
        <v>8</v>
      </c>
      <c r="N1691" t="str">
        <f t="shared" si="172"/>
        <v>ATK</v>
      </c>
    </row>
    <row r="1692" spans="1:14" hidden="1">
      <c r="B1692" s="499"/>
      <c r="C1692" s="488"/>
      <c r="D1692" s="254" t="s">
        <v>9</v>
      </c>
      <c r="E1692" s="254" t="s">
        <v>10</v>
      </c>
      <c r="F1692" s="254" t="s">
        <v>11</v>
      </c>
      <c r="G1692" s="492"/>
      <c r="N1692" t="str">
        <f t="shared" si="172"/>
        <v>ATK</v>
      </c>
    </row>
    <row r="1693" spans="1:14" hidden="1">
      <c r="B1693" s="256">
        <v>46024</v>
      </c>
      <c r="C1693" s="293">
        <v>5439</v>
      </c>
      <c r="D1693" s="258">
        <v>41</v>
      </c>
      <c r="E1693" s="258"/>
      <c r="F1693" s="258"/>
      <c r="G1693" s="289">
        <f>C1693*D1693</f>
        <v>222999</v>
      </c>
      <c r="N1693" t="str">
        <f t="shared" si="172"/>
        <v>ATK</v>
      </c>
    </row>
    <row r="1694" spans="1:14" hidden="1">
      <c r="B1694" s="267"/>
      <c r="C1694" s="293"/>
      <c r="D1694" s="258"/>
      <c r="E1694" s="258"/>
      <c r="F1694" s="258"/>
      <c r="G1694" s="295">
        <f t="shared" ref="G1694:G1700" si="173">C1694*D1694</f>
        <v>0</v>
      </c>
      <c r="N1694" t="str">
        <f t="shared" si="172"/>
        <v>ATK</v>
      </c>
    </row>
    <row r="1695" spans="1:14" hidden="1">
      <c r="B1695" s="267"/>
      <c r="C1695" s="293"/>
      <c r="D1695" s="271"/>
      <c r="E1695" s="258"/>
      <c r="F1695" s="258"/>
      <c r="G1695" s="295">
        <f t="shared" si="173"/>
        <v>0</v>
      </c>
      <c r="N1695" t="str">
        <f t="shared" si="172"/>
        <v>ATK</v>
      </c>
    </row>
    <row r="1696" spans="1:14" hidden="1">
      <c r="B1696" s="267"/>
      <c r="C1696" s="293"/>
      <c r="D1696" s="268"/>
      <c r="E1696" s="258"/>
      <c r="F1696" s="258"/>
      <c r="G1696" s="295">
        <f t="shared" si="173"/>
        <v>0</v>
      </c>
      <c r="N1696" t="str">
        <f t="shared" si="172"/>
        <v>ATK</v>
      </c>
    </row>
    <row r="1697" spans="2:14" hidden="1">
      <c r="B1697" s="267"/>
      <c r="C1697" s="293"/>
      <c r="D1697" s="258"/>
      <c r="E1697" s="258"/>
      <c r="F1697" s="258"/>
      <c r="G1697" s="295">
        <f t="shared" si="173"/>
        <v>0</v>
      </c>
      <c r="N1697" t="str">
        <f t="shared" si="172"/>
        <v>ATK</v>
      </c>
    </row>
    <row r="1698" spans="2:14" hidden="1">
      <c r="B1698" s="267"/>
      <c r="C1698" s="293"/>
      <c r="D1698" s="258"/>
      <c r="E1698" s="258"/>
      <c r="F1698" s="258"/>
      <c r="G1698" s="295">
        <f t="shared" si="173"/>
        <v>0</v>
      </c>
      <c r="N1698" t="str">
        <f t="shared" si="172"/>
        <v>ATK</v>
      </c>
    </row>
    <row r="1699" spans="2:14" hidden="1">
      <c r="B1699" s="267"/>
      <c r="C1699" s="293"/>
      <c r="D1699" s="258"/>
      <c r="E1699" s="258"/>
      <c r="F1699" s="258"/>
      <c r="G1699" s="295">
        <f t="shared" si="173"/>
        <v>0</v>
      </c>
      <c r="N1699" t="str">
        <f t="shared" si="172"/>
        <v>ATK</v>
      </c>
    </row>
    <row r="1700" spans="2:14" hidden="1">
      <c r="B1700" s="407"/>
      <c r="C1700" s="257"/>
      <c r="D1700" s="258"/>
      <c r="E1700" s="268"/>
      <c r="F1700" s="258"/>
      <c r="G1700" s="295">
        <f t="shared" si="173"/>
        <v>0</v>
      </c>
      <c r="N1700" t="str">
        <f t="shared" si="172"/>
        <v>ATK</v>
      </c>
    </row>
    <row r="1701" spans="2:14" hidden="1">
      <c r="B1701" s="297"/>
      <c r="C1701" s="257"/>
      <c r="D1701" s="271"/>
      <c r="E1701" s="258"/>
      <c r="F1701" s="258"/>
      <c r="G1701" s="257"/>
      <c r="N1701" t="str">
        <f t="shared" si="172"/>
        <v>ATK</v>
      </c>
    </row>
    <row r="1702" spans="2:14" hidden="1">
      <c r="B1702" s="256"/>
      <c r="C1702" s="257"/>
      <c r="D1702" s="271"/>
      <c r="E1702" s="258"/>
      <c r="F1702" s="258"/>
      <c r="G1702" s="289">
        <f t="shared" ref="G1702:G1704" si="174">C1702*D1702</f>
        <v>0</v>
      </c>
      <c r="N1702" t="str">
        <f t="shared" si="172"/>
        <v>ATK</v>
      </c>
    </row>
    <row r="1703" spans="2:14" hidden="1">
      <c r="B1703" s="256"/>
      <c r="C1703" s="257"/>
      <c r="D1703" s="271"/>
      <c r="E1703" s="258"/>
      <c r="F1703" s="268"/>
      <c r="G1703" s="289">
        <f t="shared" si="174"/>
        <v>0</v>
      </c>
      <c r="N1703" t="str">
        <f t="shared" si="172"/>
        <v>ATK</v>
      </c>
    </row>
    <row r="1704" spans="2:14" hidden="1">
      <c r="B1704" s="302"/>
      <c r="C1704" s="334"/>
      <c r="D1704" s="303"/>
      <c r="E1704" s="304"/>
      <c r="F1704" s="268"/>
      <c r="G1704" s="289">
        <f t="shared" si="174"/>
        <v>0</v>
      </c>
      <c r="H1704" s="84">
        <v>41</v>
      </c>
      <c r="J1704" s="226" t="s">
        <v>12</v>
      </c>
      <c r="N1704" t="str">
        <f t="shared" si="172"/>
        <v>ATK</v>
      </c>
    </row>
    <row r="1705" spans="2:14" hidden="1">
      <c r="B1705" s="392"/>
      <c r="C1705" s="334"/>
      <c r="D1705" s="303"/>
      <c r="E1705" s="304"/>
      <c r="F1705" s="268"/>
      <c r="G1705" s="289"/>
      <c r="H1705" s="87">
        <v>0</v>
      </c>
      <c r="I1705" s="89" t="s">
        <v>14</v>
      </c>
      <c r="N1705" t="str">
        <f t="shared" si="172"/>
        <v>ATK</v>
      </c>
    </row>
    <row r="1706" spans="2:14" hidden="1">
      <c r="B1706" s="302"/>
      <c r="C1706" s="81"/>
      <c r="D1706" s="303"/>
      <c r="E1706" s="304"/>
      <c r="F1706" s="268"/>
      <c r="G1706" s="289">
        <f t="shared" ref="G1706" si="175">C1706*D1706</f>
        <v>0</v>
      </c>
      <c r="H1706" s="86">
        <v>0</v>
      </c>
      <c r="I1706" s="89" t="s">
        <v>15</v>
      </c>
      <c r="N1706" t="str">
        <f t="shared" si="172"/>
        <v>ATK</v>
      </c>
    </row>
    <row r="1707" spans="2:14" hidden="1">
      <c r="B1707" s="493" t="s">
        <v>16</v>
      </c>
      <c r="C1707" s="494"/>
      <c r="D1707" s="276">
        <f>SUM(D1693:D1703)</f>
        <v>41</v>
      </c>
      <c r="E1707" s="276">
        <f>SUM(E1693:E1703)</f>
        <v>0</v>
      </c>
      <c r="F1707" s="276">
        <f>D1707-E1707</f>
        <v>41</v>
      </c>
      <c r="G1707" s="277">
        <f>SUM(G1693:G1704)</f>
        <v>222999</v>
      </c>
      <c r="N1707" t="str">
        <f t="shared" si="172"/>
        <v>ATK</v>
      </c>
    </row>
    <row r="1708" spans="2:14" hidden="1">
      <c r="N1708" t="str">
        <f t="shared" si="172"/>
        <v>ATK</v>
      </c>
    </row>
    <row r="1709" spans="2:14" hidden="1">
      <c r="B1709" s="493" t="s">
        <v>18</v>
      </c>
      <c r="C1709" s="495"/>
      <c r="D1709" s="495"/>
      <c r="E1709" s="494"/>
      <c r="F1709" s="276" t="s">
        <v>19</v>
      </c>
      <c r="G1709" s="279" t="s">
        <v>20</v>
      </c>
      <c r="N1709" t="str">
        <f t="shared" si="172"/>
        <v>ATK</v>
      </c>
    </row>
    <row r="1710" spans="2:14" hidden="1">
      <c r="B1710" s="496" t="str">
        <f>B1674</f>
        <v>Saldo Awal 1 April  2026</v>
      </c>
      <c r="C1710" s="497"/>
      <c r="D1710" s="497"/>
      <c r="E1710" s="498"/>
      <c r="F1710" s="276">
        <f>D1693</f>
        <v>41</v>
      </c>
      <c r="G1710" s="277">
        <f>G1693</f>
        <v>222999</v>
      </c>
      <c r="N1710" t="str">
        <f t="shared" si="172"/>
        <v>ATK</v>
      </c>
    </row>
    <row r="1711" spans="2:14" hidden="1">
      <c r="B1711" s="496" t="str">
        <f>B1675</f>
        <v>Nilai Penerimaan Barang Persediaan Tahun 2026</v>
      </c>
      <c r="C1711" s="497"/>
      <c r="D1711" s="497"/>
      <c r="E1711" s="498"/>
      <c r="F1711" s="276">
        <f>D1707-F1710</f>
        <v>0</v>
      </c>
      <c r="G1711" s="277">
        <f>G1707-G1710</f>
        <v>0</v>
      </c>
      <c r="N1711" t="str">
        <f t="shared" si="172"/>
        <v>ATK</v>
      </c>
    </row>
    <row r="1712" spans="2:14" hidden="1">
      <c r="B1712" s="496" t="str">
        <f>B1676</f>
        <v>Saldo Ahir  30 April  2026</v>
      </c>
      <c r="C1712" s="497"/>
      <c r="D1712" s="497"/>
      <c r="E1712" s="498"/>
      <c r="F1712" s="280">
        <f>SUM(B1715:B1718)</f>
        <v>41</v>
      </c>
      <c r="G1712" s="281">
        <f>SUM(D1715:E1718)</f>
        <v>222999</v>
      </c>
      <c r="N1712" t="str">
        <f t="shared" si="172"/>
        <v>ATK</v>
      </c>
    </row>
    <row r="1713" spans="1:14" hidden="1">
      <c r="B1713" s="282" t="s">
        <v>465</v>
      </c>
      <c r="C1713" s="283"/>
      <c r="D1713" s="283"/>
      <c r="E1713" s="284"/>
      <c r="F1713" s="285"/>
      <c r="G1713" s="286"/>
      <c r="N1713" t="str">
        <f t="shared" si="172"/>
        <v>ATK</v>
      </c>
    </row>
    <row r="1714" spans="1:14" ht="30" hidden="1">
      <c r="B1714" s="255" t="s">
        <v>22</v>
      </c>
      <c r="C1714" s="254" t="s">
        <v>23</v>
      </c>
      <c r="D1714" s="499" t="s">
        <v>20</v>
      </c>
      <c r="E1714" s="499"/>
      <c r="F1714" s="287"/>
      <c r="G1714" s="288"/>
      <c r="N1714" t="str">
        <f t="shared" si="172"/>
        <v>ATK</v>
      </c>
    </row>
    <row r="1715" spans="1:14" hidden="1">
      <c r="B1715" s="268">
        <f>F1707</f>
        <v>41</v>
      </c>
      <c r="C1715" s="293">
        <v>5439</v>
      </c>
      <c r="D1715" s="500">
        <f>B1715*C1715</f>
        <v>222999</v>
      </c>
      <c r="E1715" s="500"/>
      <c r="F1715" s="285"/>
      <c r="G1715" s="286"/>
      <c r="N1715" t="str">
        <f t="shared" si="172"/>
        <v>ATK</v>
      </c>
    </row>
    <row r="1716" spans="1:14" hidden="1">
      <c r="B1716" s="268"/>
      <c r="C1716" s="289"/>
      <c r="D1716" s="500">
        <f t="shared" ref="D1716:D1718" si="176">B1716*C1716</f>
        <v>0</v>
      </c>
      <c r="E1716" s="500"/>
      <c r="F1716" s="285"/>
      <c r="G1716" s="286"/>
      <c r="N1716" t="str">
        <f t="shared" si="172"/>
        <v>ATK</v>
      </c>
    </row>
    <row r="1717" spans="1:14" hidden="1">
      <c r="B1717" s="268"/>
      <c r="C1717" s="289"/>
      <c r="D1717" s="500">
        <f t="shared" si="176"/>
        <v>0</v>
      </c>
      <c r="E1717" s="500"/>
      <c r="F1717" s="285"/>
      <c r="G1717" s="286"/>
      <c r="N1717" t="str">
        <f t="shared" si="172"/>
        <v>ATK</v>
      </c>
    </row>
    <row r="1718" spans="1:14" hidden="1">
      <c r="B1718" s="268"/>
      <c r="C1718" s="289"/>
      <c r="D1718" s="500">
        <f t="shared" si="176"/>
        <v>0</v>
      </c>
      <c r="E1718" s="500"/>
      <c r="F1718" s="285"/>
      <c r="G1718" s="286"/>
      <c r="N1718" t="str">
        <f t="shared" si="172"/>
        <v>ATK</v>
      </c>
    </row>
    <row r="1719" spans="1:14" hidden="1">
      <c r="B1719" s="501" t="s">
        <v>24</v>
      </c>
      <c r="C1719" s="501"/>
      <c r="D1719" s="501"/>
      <c r="E1719" s="501"/>
      <c r="F1719" s="276">
        <f>F1710+F1711-F1712</f>
        <v>0</v>
      </c>
      <c r="G1719" s="277">
        <f>G1710+G1711-G1712</f>
        <v>0</v>
      </c>
      <c r="N1719" t="str">
        <f t="shared" si="172"/>
        <v>ATK</v>
      </c>
    </row>
    <row r="1720" spans="1:14" hidden="1">
      <c r="N1720" t="str">
        <f t="shared" si="172"/>
        <v>ATK</v>
      </c>
    </row>
    <row r="1721" spans="1:14" hidden="1">
      <c r="N1721" t="str">
        <f t="shared" si="172"/>
        <v>ATK</v>
      </c>
    </row>
    <row r="1722" spans="1:14" hidden="1">
      <c r="B1722" s="502" t="s">
        <v>0</v>
      </c>
      <c r="C1722" s="502"/>
      <c r="D1722" s="502"/>
      <c r="E1722" s="502"/>
      <c r="F1722" s="502"/>
      <c r="G1722" s="502"/>
      <c r="N1722" t="str">
        <f t="shared" si="172"/>
        <v>ATK</v>
      </c>
    </row>
    <row r="1723" spans="1:14" hidden="1">
      <c r="N1723" t="str">
        <f t="shared" si="172"/>
        <v>ATK</v>
      </c>
    </row>
    <row r="1724" spans="1:14" hidden="1">
      <c r="A1724" s="250">
        <v>37</v>
      </c>
      <c r="B1724" s="252" t="s">
        <v>1</v>
      </c>
      <c r="C1724" s="253" t="e">
        <f>#REF!</f>
        <v>#REF!</v>
      </c>
      <c r="G1724" s="253"/>
      <c r="N1724" t="s">
        <v>524</v>
      </c>
    </row>
    <row r="1725" spans="1:14" hidden="1">
      <c r="B1725" s="252" t="s">
        <v>3</v>
      </c>
      <c r="C1725" s="308" t="s">
        <v>27</v>
      </c>
      <c r="G1725" s="253"/>
      <c r="N1725" t="str">
        <f t="shared" ref="N1725:N1756" si="177">N1724</f>
        <v>ATK</v>
      </c>
    </row>
    <row r="1726" spans="1:14" hidden="1">
      <c r="G1726" s="253"/>
      <c r="N1726" t="str">
        <f t="shared" si="177"/>
        <v>ATK</v>
      </c>
    </row>
    <row r="1727" spans="1:14" ht="15" hidden="1" customHeight="1">
      <c r="B1727" s="499" t="s">
        <v>5</v>
      </c>
      <c r="C1727" s="487" t="s">
        <v>6</v>
      </c>
      <c r="D1727" s="499" t="s">
        <v>7</v>
      </c>
      <c r="E1727" s="499"/>
      <c r="F1727" s="499"/>
      <c r="G1727" s="492" t="s">
        <v>8</v>
      </c>
      <c r="N1727" t="str">
        <f t="shared" si="177"/>
        <v>ATK</v>
      </c>
    </row>
    <row r="1728" spans="1:14" hidden="1">
      <c r="B1728" s="499"/>
      <c r="C1728" s="488"/>
      <c r="D1728" s="254" t="s">
        <v>9</v>
      </c>
      <c r="E1728" s="254" t="s">
        <v>10</v>
      </c>
      <c r="F1728" s="254" t="s">
        <v>11</v>
      </c>
      <c r="G1728" s="492"/>
      <c r="N1728" t="str">
        <f t="shared" si="177"/>
        <v>ATK</v>
      </c>
    </row>
    <row r="1729" spans="2:14" hidden="1">
      <c r="B1729" s="256">
        <v>46024</v>
      </c>
      <c r="C1729" s="293">
        <v>3330</v>
      </c>
      <c r="D1729" s="258">
        <v>20</v>
      </c>
      <c r="E1729" s="258"/>
      <c r="F1729" s="258"/>
      <c r="G1729" s="289">
        <f>C1729*D1729</f>
        <v>66600</v>
      </c>
      <c r="N1729" t="str">
        <f t="shared" si="177"/>
        <v>ATK</v>
      </c>
    </row>
    <row r="1730" spans="2:14" hidden="1">
      <c r="B1730" s="267"/>
      <c r="C1730" s="293"/>
      <c r="D1730" s="268"/>
      <c r="E1730" s="258"/>
      <c r="F1730" s="258"/>
      <c r="G1730" s="289">
        <f t="shared" ref="G1730:G1736" si="178">C1730*D1730</f>
        <v>0</v>
      </c>
      <c r="N1730" t="str">
        <f t="shared" si="177"/>
        <v>ATK</v>
      </c>
    </row>
    <row r="1731" spans="2:14" hidden="1">
      <c r="B1731" s="256"/>
      <c r="C1731" s="293"/>
      <c r="D1731" s="261"/>
      <c r="E1731" s="261"/>
      <c r="F1731" s="261"/>
      <c r="G1731" s="289">
        <f t="shared" si="178"/>
        <v>0</v>
      </c>
      <c r="N1731" t="str">
        <f t="shared" si="177"/>
        <v>ATK</v>
      </c>
    </row>
    <row r="1732" spans="2:14" hidden="1">
      <c r="B1732" s="256"/>
      <c r="C1732" s="257"/>
      <c r="D1732" s="271"/>
      <c r="E1732" s="261"/>
      <c r="F1732" s="261"/>
      <c r="G1732" s="289">
        <f t="shared" si="178"/>
        <v>0</v>
      </c>
      <c r="N1732" t="str">
        <f t="shared" si="177"/>
        <v>ATK</v>
      </c>
    </row>
    <row r="1733" spans="2:14" hidden="1">
      <c r="B1733" s="256"/>
      <c r="C1733" s="263"/>
      <c r="D1733" s="264"/>
      <c r="E1733" s="261"/>
      <c r="F1733" s="261"/>
      <c r="G1733" s="289">
        <f t="shared" si="178"/>
        <v>0</v>
      </c>
      <c r="N1733" t="str">
        <f t="shared" si="177"/>
        <v>ATK</v>
      </c>
    </row>
    <row r="1734" spans="2:14" hidden="1">
      <c r="B1734" s="256"/>
      <c r="C1734" s="257"/>
      <c r="D1734" s="264"/>
      <c r="E1734" s="261"/>
      <c r="F1734" s="261"/>
      <c r="G1734" s="289">
        <f t="shared" si="178"/>
        <v>0</v>
      </c>
      <c r="N1734" t="str">
        <f t="shared" si="177"/>
        <v>ATK</v>
      </c>
    </row>
    <row r="1735" spans="2:14" hidden="1">
      <c r="B1735" s="256"/>
      <c r="C1735" s="257"/>
      <c r="D1735" s="264"/>
      <c r="E1735" s="261"/>
      <c r="F1735" s="261"/>
      <c r="G1735" s="289">
        <f t="shared" si="178"/>
        <v>0</v>
      </c>
      <c r="N1735" t="str">
        <f t="shared" si="177"/>
        <v>ATK</v>
      </c>
    </row>
    <row r="1736" spans="2:14" hidden="1">
      <c r="B1736" s="256"/>
      <c r="C1736" s="81"/>
      <c r="D1736" s="303"/>
      <c r="E1736" s="261"/>
      <c r="F1736" s="261"/>
      <c r="G1736" s="289">
        <f t="shared" si="178"/>
        <v>0</v>
      </c>
      <c r="N1736" t="str">
        <f t="shared" si="177"/>
        <v>ATK</v>
      </c>
    </row>
    <row r="1737" spans="2:14" hidden="1">
      <c r="B1737" s="256"/>
      <c r="C1737" s="307"/>
      <c r="D1737" s="303"/>
      <c r="E1737" s="261"/>
      <c r="F1737" s="261"/>
      <c r="G1737" s="289"/>
      <c r="N1737" t="str">
        <f t="shared" si="177"/>
        <v>ATK</v>
      </c>
    </row>
    <row r="1738" spans="2:14" hidden="1">
      <c r="B1738" s="256"/>
      <c r="C1738" s="307"/>
      <c r="D1738" s="303"/>
      <c r="E1738" s="261"/>
      <c r="F1738" s="261"/>
      <c r="G1738" s="289"/>
      <c r="N1738" t="str">
        <f t="shared" si="177"/>
        <v>ATK</v>
      </c>
    </row>
    <row r="1739" spans="2:14" ht="15.75" hidden="1">
      <c r="B1739" s="306"/>
      <c r="C1739" s="307"/>
      <c r="D1739" s="303"/>
      <c r="E1739" s="261"/>
      <c r="F1739" s="268"/>
      <c r="G1739" s="289"/>
      <c r="N1739" t="str">
        <f t="shared" si="177"/>
        <v>ATK</v>
      </c>
    </row>
    <row r="1740" spans="2:14" hidden="1">
      <c r="B1740" s="493" t="s">
        <v>16</v>
      </c>
      <c r="C1740" s="494"/>
      <c r="D1740" s="276">
        <f>SUM(D1729:D1736)</f>
        <v>20</v>
      </c>
      <c r="E1740" s="276">
        <f>SUM(E1730:E1738)</f>
        <v>0</v>
      </c>
      <c r="F1740" s="276">
        <f>D1740-E1740</f>
        <v>20</v>
      </c>
      <c r="G1740" s="277">
        <f>SUM(G1729:G1736)</f>
        <v>66600</v>
      </c>
      <c r="N1740" t="str">
        <f t="shared" si="177"/>
        <v>ATK</v>
      </c>
    </row>
    <row r="1741" spans="2:14" hidden="1">
      <c r="N1741" t="str">
        <f t="shared" si="177"/>
        <v>ATK</v>
      </c>
    </row>
    <row r="1742" spans="2:14" hidden="1">
      <c r="B1742" s="493" t="s">
        <v>18</v>
      </c>
      <c r="C1742" s="495"/>
      <c r="D1742" s="495"/>
      <c r="E1742" s="494"/>
      <c r="F1742" s="276" t="s">
        <v>19</v>
      </c>
      <c r="G1742" s="279" t="s">
        <v>20</v>
      </c>
      <c r="N1742" t="str">
        <f t="shared" si="177"/>
        <v>ATK</v>
      </c>
    </row>
    <row r="1743" spans="2:14" hidden="1">
      <c r="B1743" s="496" t="str">
        <f>B1710</f>
        <v>Saldo Awal 1 April  2026</v>
      </c>
      <c r="C1743" s="497"/>
      <c r="D1743" s="497"/>
      <c r="E1743" s="498"/>
      <c r="F1743" s="276">
        <f>D1729</f>
        <v>20</v>
      </c>
      <c r="G1743" s="277">
        <f>G1729</f>
        <v>66600</v>
      </c>
      <c r="N1743" t="str">
        <f t="shared" si="177"/>
        <v>ATK</v>
      </c>
    </row>
    <row r="1744" spans="2:14" hidden="1">
      <c r="B1744" s="496" t="str">
        <f>B1711</f>
        <v>Nilai Penerimaan Barang Persediaan Tahun 2026</v>
      </c>
      <c r="C1744" s="497"/>
      <c r="D1744" s="497"/>
      <c r="E1744" s="498"/>
      <c r="F1744" s="276">
        <f>D1740-F1743</f>
        <v>0</v>
      </c>
      <c r="G1744" s="277">
        <f>G1740-G1743</f>
        <v>0</v>
      </c>
      <c r="N1744" t="str">
        <f t="shared" si="177"/>
        <v>ATK</v>
      </c>
    </row>
    <row r="1745" spans="1:14" hidden="1">
      <c r="B1745" s="496" t="str">
        <f>B1712</f>
        <v>Saldo Ahir  30 April  2026</v>
      </c>
      <c r="C1745" s="497"/>
      <c r="D1745" s="497"/>
      <c r="E1745" s="498"/>
      <c r="F1745" s="280">
        <f>SUM(B1748:B1751)</f>
        <v>20</v>
      </c>
      <c r="G1745" s="281">
        <f>SUM(D1748:E1751)</f>
        <v>66600</v>
      </c>
      <c r="N1745" t="str">
        <f t="shared" si="177"/>
        <v>ATK</v>
      </c>
    </row>
    <row r="1746" spans="1:14" hidden="1">
      <c r="B1746" s="282" t="s">
        <v>465</v>
      </c>
      <c r="C1746" s="283"/>
      <c r="D1746" s="283"/>
      <c r="E1746" s="284"/>
      <c r="F1746" s="285"/>
      <c r="G1746" s="286"/>
      <c r="N1746" t="str">
        <f t="shared" si="177"/>
        <v>ATK</v>
      </c>
    </row>
    <row r="1747" spans="1:14" ht="30" hidden="1">
      <c r="B1747" s="255" t="s">
        <v>22</v>
      </c>
      <c r="C1747" s="254" t="s">
        <v>23</v>
      </c>
      <c r="D1747" s="499" t="s">
        <v>20</v>
      </c>
      <c r="E1747" s="499"/>
      <c r="F1747" s="287"/>
      <c r="G1747" s="288"/>
      <c r="N1747" t="str">
        <f t="shared" si="177"/>
        <v>ATK</v>
      </c>
    </row>
    <row r="1748" spans="1:14" hidden="1">
      <c r="B1748" s="268">
        <f>F1740</f>
        <v>20</v>
      </c>
      <c r="C1748" s="293">
        <v>3330</v>
      </c>
      <c r="D1748" s="500">
        <f>B1748*C1748</f>
        <v>66600</v>
      </c>
      <c r="E1748" s="500"/>
      <c r="F1748" s="285"/>
      <c r="G1748" s="286"/>
      <c r="N1748" t="str">
        <f t="shared" si="177"/>
        <v>ATK</v>
      </c>
    </row>
    <row r="1749" spans="1:14" hidden="1">
      <c r="B1749" s="268"/>
      <c r="C1749" s="289"/>
      <c r="D1749" s="500">
        <f t="shared" ref="D1749:D1751" si="179">B1749*C1749</f>
        <v>0</v>
      </c>
      <c r="E1749" s="500"/>
      <c r="F1749" s="285"/>
      <c r="G1749" s="286"/>
      <c r="N1749" t="str">
        <f t="shared" si="177"/>
        <v>ATK</v>
      </c>
    </row>
    <row r="1750" spans="1:14" hidden="1">
      <c r="B1750" s="268"/>
      <c r="C1750" s="289"/>
      <c r="D1750" s="500">
        <f t="shared" si="179"/>
        <v>0</v>
      </c>
      <c r="E1750" s="500"/>
      <c r="F1750" s="285"/>
      <c r="G1750" s="286"/>
      <c r="N1750" t="str">
        <f t="shared" si="177"/>
        <v>ATK</v>
      </c>
    </row>
    <row r="1751" spans="1:14" hidden="1">
      <c r="B1751" s="268"/>
      <c r="C1751" s="289"/>
      <c r="D1751" s="500">
        <f t="shared" si="179"/>
        <v>0</v>
      </c>
      <c r="E1751" s="500"/>
      <c r="F1751" s="285"/>
      <c r="G1751" s="286"/>
      <c r="N1751" t="str">
        <f t="shared" si="177"/>
        <v>ATK</v>
      </c>
    </row>
    <row r="1752" spans="1:14" hidden="1">
      <c r="B1752" s="501" t="s">
        <v>24</v>
      </c>
      <c r="C1752" s="501"/>
      <c r="D1752" s="501"/>
      <c r="E1752" s="501"/>
      <c r="F1752" s="276">
        <f>F1743+F1744-F1745</f>
        <v>0</v>
      </c>
      <c r="G1752" s="277">
        <f>G1743+G1744-G1745</f>
        <v>0</v>
      </c>
      <c r="N1752" t="str">
        <f t="shared" si="177"/>
        <v>ATK</v>
      </c>
    </row>
    <row r="1753" spans="1:14" hidden="1">
      <c r="N1753" t="str">
        <f t="shared" si="177"/>
        <v>ATK</v>
      </c>
    </row>
    <row r="1754" spans="1:14" hidden="1">
      <c r="N1754" t="str">
        <f t="shared" si="177"/>
        <v>ATK</v>
      </c>
    </row>
    <row r="1755" spans="1:14" hidden="1">
      <c r="B1755" s="502" t="s">
        <v>0</v>
      </c>
      <c r="C1755" s="502"/>
      <c r="D1755" s="502"/>
      <c r="E1755" s="502"/>
      <c r="F1755" s="502"/>
      <c r="G1755" s="502"/>
      <c r="N1755" t="str">
        <f t="shared" si="177"/>
        <v>ATK</v>
      </c>
    </row>
    <row r="1756" spans="1:14" hidden="1">
      <c r="N1756" t="str">
        <f t="shared" si="177"/>
        <v>ATK</v>
      </c>
    </row>
    <row r="1757" spans="1:14" hidden="1">
      <c r="A1757" s="250">
        <v>47</v>
      </c>
      <c r="B1757" s="252" t="s">
        <v>1</v>
      </c>
      <c r="C1757" s="253" t="str">
        <f>'Rekap Master'!B56</f>
        <v>Tiep Ex kertas ct-522</v>
      </c>
      <c r="G1757" s="253"/>
      <c r="N1757" t="s">
        <v>524</v>
      </c>
    </row>
    <row r="1758" spans="1:14" hidden="1">
      <c r="B1758" s="252" t="s">
        <v>3</v>
      </c>
      <c r="C1758" s="253" t="s">
        <v>34</v>
      </c>
      <c r="G1758" s="253"/>
      <c r="N1758" t="str">
        <f t="shared" ref="N1758:N1786" si="180">N1757</f>
        <v>ATK</v>
      </c>
    </row>
    <row r="1759" spans="1:14" hidden="1">
      <c r="G1759" s="253"/>
      <c r="N1759" t="str">
        <f t="shared" si="180"/>
        <v>ATK</v>
      </c>
    </row>
    <row r="1760" spans="1:14" ht="15" hidden="1" customHeight="1">
      <c r="B1760" s="499" t="s">
        <v>5</v>
      </c>
      <c r="C1760" s="487" t="s">
        <v>6</v>
      </c>
      <c r="D1760" s="499" t="s">
        <v>7</v>
      </c>
      <c r="E1760" s="499"/>
      <c r="F1760" s="499"/>
      <c r="G1760" s="492" t="s">
        <v>8</v>
      </c>
      <c r="N1760" t="str">
        <f t="shared" si="180"/>
        <v>ATK</v>
      </c>
    </row>
    <row r="1761" spans="2:14" hidden="1">
      <c r="B1761" s="499"/>
      <c r="C1761" s="488"/>
      <c r="D1761" s="254" t="s">
        <v>9</v>
      </c>
      <c r="E1761" s="254" t="s">
        <v>10</v>
      </c>
      <c r="F1761" s="254" t="s">
        <v>11</v>
      </c>
      <c r="G1761" s="492"/>
      <c r="N1761" t="str">
        <f t="shared" si="180"/>
        <v>ATK</v>
      </c>
    </row>
    <row r="1762" spans="2:14" hidden="1">
      <c r="B1762" s="267">
        <v>46024</v>
      </c>
      <c r="C1762" s="260">
        <v>8000</v>
      </c>
      <c r="D1762" s="258">
        <v>2</v>
      </c>
      <c r="E1762" s="258"/>
      <c r="F1762" s="268">
        <f>D1762+E1762</f>
        <v>2</v>
      </c>
      <c r="G1762" s="289">
        <f>C1762*D1762</f>
        <v>16000</v>
      </c>
      <c r="N1762" t="str">
        <f t="shared" si="180"/>
        <v>ATK</v>
      </c>
    </row>
    <row r="1763" spans="2:14" hidden="1">
      <c r="B1763" s="267"/>
      <c r="C1763" s="260"/>
      <c r="D1763" s="258"/>
      <c r="E1763" s="258"/>
      <c r="F1763" s="268"/>
      <c r="G1763" s="289"/>
      <c r="N1763" t="str">
        <f t="shared" si="180"/>
        <v>ATK</v>
      </c>
    </row>
    <row r="1764" spans="2:14" hidden="1">
      <c r="B1764" s="267"/>
      <c r="C1764" s="260"/>
      <c r="D1764" s="352"/>
      <c r="E1764" s="261"/>
      <c r="F1764" s="261"/>
      <c r="G1764" s="262">
        <f>D1764*C1764</f>
        <v>0</v>
      </c>
      <c r="N1764" t="str">
        <f t="shared" si="180"/>
        <v>ATK</v>
      </c>
    </row>
    <row r="1765" spans="2:14" hidden="1">
      <c r="B1765" s="267"/>
      <c r="C1765" s="260"/>
      <c r="D1765" s="258"/>
      <c r="E1765" s="258"/>
      <c r="F1765" s="268"/>
      <c r="G1765" s="289">
        <f t="shared" ref="G1765:G1769" si="181">C1765*D1765</f>
        <v>0</v>
      </c>
      <c r="N1765" t="str">
        <f t="shared" si="180"/>
        <v>ATK</v>
      </c>
    </row>
    <row r="1766" spans="2:14" hidden="1">
      <c r="B1766" s="267"/>
      <c r="C1766" s="257"/>
      <c r="D1766" s="271"/>
      <c r="E1766" s="258"/>
      <c r="F1766" s="301"/>
      <c r="G1766" s="289">
        <f t="shared" si="181"/>
        <v>0</v>
      </c>
      <c r="N1766" t="str">
        <f t="shared" si="180"/>
        <v>ATK</v>
      </c>
    </row>
    <row r="1767" spans="2:14" hidden="1">
      <c r="B1767" s="256"/>
      <c r="C1767" s="257"/>
      <c r="D1767" s="271"/>
      <c r="E1767" s="258"/>
      <c r="F1767" s="301"/>
      <c r="G1767" s="289">
        <f t="shared" si="181"/>
        <v>0</v>
      </c>
      <c r="N1767" t="str">
        <f t="shared" si="180"/>
        <v>ATK</v>
      </c>
    </row>
    <row r="1768" spans="2:14" hidden="1">
      <c r="B1768" s="298"/>
      <c r="C1768" s="81"/>
      <c r="D1768" s="303"/>
      <c r="E1768" s="304"/>
      <c r="F1768" s="268"/>
      <c r="G1768" s="289">
        <f t="shared" si="181"/>
        <v>0</v>
      </c>
      <c r="N1768" t="str">
        <f t="shared" si="180"/>
        <v>ATK</v>
      </c>
    </row>
    <row r="1769" spans="2:14" hidden="1">
      <c r="B1769" s="298"/>
      <c r="C1769" s="81"/>
      <c r="D1769" s="303"/>
      <c r="E1769" s="304"/>
      <c r="F1769" s="268"/>
      <c r="G1769" s="289">
        <f t="shared" si="181"/>
        <v>0</v>
      </c>
      <c r="N1769" t="str">
        <f t="shared" si="180"/>
        <v>ATK</v>
      </c>
    </row>
    <row r="1770" spans="2:14" hidden="1">
      <c r="B1770" s="493" t="s">
        <v>16</v>
      </c>
      <c r="C1770" s="494"/>
      <c r="D1770" s="276">
        <f>SUM(D1762:D1769)</f>
        <v>2</v>
      </c>
      <c r="E1770" s="276">
        <f>SUM(E1764:E1769)</f>
        <v>0</v>
      </c>
      <c r="F1770" s="276">
        <f>D1770-E1770</f>
        <v>2</v>
      </c>
      <c r="G1770" s="277">
        <f>SUM(G1762:G1769)</f>
        <v>16000</v>
      </c>
      <c r="N1770" t="str">
        <f t="shared" si="180"/>
        <v>ATK</v>
      </c>
    </row>
    <row r="1771" spans="2:14" hidden="1">
      <c r="N1771" t="str">
        <f t="shared" si="180"/>
        <v>ATK</v>
      </c>
    </row>
    <row r="1772" spans="2:14" hidden="1">
      <c r="B1772" s="493" t="s">
        <v>18</v>
      </c>
      <c r="C1772" s="495"/>
      <c r="D1772" s="495"/>
      <c r="E1772" s="494"/>
      <c r="F1772" s="276" t="s">
        <v>19</v>
      </c>
      <c r="G1772" s="279" t="s">
        <v>20</v>
      </c>
      <c r="N1772" t="str">
        <f t="shared" si="180"/>
        <v>ATK</v>
      </c>
    </row>
    <row r="1773" spans="2:14" hidden="1">
      <c r="B1773" s="496" t="str">
        <f>B1743</f>
        <v>Saldo Awal 1 April  2026</v>
      </c>
      <c r="C1773" s="497"/>
      <c r="D1773" s="497"/>
      <c r="E1773" s="498"/>
      <c r="F1773" s="276">
        <f>D1762</f>
        <v>2</v>
      </c>
      <c r="G1773" s="277">
        <f>G1762</f>
        <v>16000</v>
      </c>
      <c r="N1773" t="str">
        <f t="shared" si="180"/>
        <v>ATK</v>
      </c>
    </row>
    <row r="1774" spans="2:14" hidden="1">
      <c r="B1774" s="496" t="str">
        <f>B1744</f>
        <v>Nilai Penerimaan Barang Persediaan Tahun 2026</v>
      </c>
      <c r="C1774" s="497"/>
      <c r="D1774" s="497"/>
      <c r="E1774" s="498"/>
      <c r="F1774" s="276">
        <f>D1770-F1773</f>
        <v>0</v>
      </c>
      <c r="G1774" s="277">
        <f>G1770-G1773</f>
        <v>0</v>
      </c>
      <c r="N1774" t="str">
        <f t="shared" si="180"/>
        <v>ATK</v>
      </c>
    </row>
    <row r="1775" spans="2:14" hidden="1">
      <c r="B1775" s="496" t="str">
        <f>B1712</f>
        <v>Saldo Ahir  30 April  2026</v>
      </c>
      <c r="C1775" s="497"/>
      <c r="D1775" s="497"/>
      <c r="E1775" s="498"/>
      <c r="F1775" s="280">
        <f>SUM(B1778:B1781)</f>
        <v>2</v>
      </c>
      <c r="G1775" s="281">
        <f>SUM(D1778:E1781)</f>
        <v>16000</v>
      </c>
      <c r="N1775" t="str">
        <f t="shared" si="180"/>
        <v>ATK</v>
      </c>
    </row>
    <row r="1776" spans="2:14" hidden="1">
      <c r="B1776" s="282" t="s">
        <v>465</v>
      </c>
      <c r="C1776" s="283"/>
      <c r="D1776" s="283"/>
      <c r="E1776" s="284"/>
      <c r="F1776" s="285"/>
      <c r="G1776" s="286"/>
      <c r="N1776" t="str">
        <f t="shared" si="180"/>
        <v>ATK</v>
      </c>
    </row>
    <row r="1777" spans="1:14" ht="30" hidden="1">
      <c r="B1777" s="255" t="s">
        <v>22</v>
      </c>
      <c r="C1777" s="254" t="s">
        <v>23</v>
      </c>
      <c r="D1777" s="499" t="s">
        <v>20</v>
      </c>
      <c r="E1777" s="499"/>
      <c r="F1777" s="287"/>
      <c r="G1777" s="288"/>
      <c r="N1777" t="str">
        <f t="shared" si="180"/>
        <v>ATK</v>
      </c>
    </row>
    <row r="1778" spans="1:14" hidden="1">
      <c r="B1778" s="268">
        <f>F1770</f>
        <v>2</v>
      </c>
      <c r="C1778" s="260">
        <v>8000</v>
      </c>
      <c r="D1778" s="500">
        <f>B1778*C1778</f>
        <v>16000</v>
      </c>
      <c r="E1778" s="500"/>
      <c r="F1778" s="285"/>
      <c r="G1778" s="286"/>
      <c r="N1778" t="str">
        <f t="shared" si="180"/>
        <v>ATK</v>
      </c>
    </row>
    <row r="1779" spans="1:14" hidden="1">
      <c r="B1779" s="268"/>
      <c r="C1779" s="289"/>
      <c r="D1779" s="500">
        <f t="shared" ref="D1779:D1781" si="182">B1779*C1779</f>
        <v>0</v>
      </c>
      <c r="E1779" s="500"/>
      <c r="F1779" s="285"/>
      <c r="G1779" s="286"/>
      <c r="N1779" t="str">
        <f t="shared" si="180"/>
        <v>ATK</v>
      </c>
    </row>
    <row r="1780" spans="1:14" hidden="1">
      <c r="B1780" s="268"/>
      <c r="C1780" s="289"/>
      <c r="D1780" s="500">
        <f t="shared" si="182"/>
        <v>0</v>
      </c>
      <c r="E1780" s="500"/>
      <c r="F1780" s="285"/>
      <c r="G1780" s="286"/>
      <c r="N1780" t="str">
        <f t="shared" si="180"/>
        <v>ATK</v>
      </c>
    </row>
    <row r="1781" spans="1:14" hidden="1">
      <c r="B1781" s="268"/>
      <c r="C1781" s="289"/>
      <c r="D1781" s="500">
        <f t="shared" si="182"/>
        <v>0</v>
      </c>
      <c r="E1781" s="500"/>
      <c r="F1781" s="285"/>
      <c r="G1781" s="286"/>
      <c r="N1781" t="str">
        <f t="shared" si="180"/>
        <v>ATK</v>
      </c>
    </row>
    <row r="1782" spans="1:14" hidden="1">
      <c r="B1782" s="501" t="s">
        <v>24</v>
      </c>
      <c r="C1782" s="501"/>
      <c r="D1782" s="501"/>
      <c r="E1782" s="501"/>
      <c r="F1782" s="276">
        <f>F1773+F1774-F1775</f>
        <v>0</v>
      </c>
      <c r="G1782" s="277">
        <f>G1773+G1774-G1775</f>
        <v>0</v>
      </c>
      <c r="N1782" t="str">
        <f t="shared" si="180"/>
        <v>ATK</v>
      </c>
    </row>
    <row r="1783" spans="1:14" hidden="1">
      <c r="N1783" t="str">
        <f t="shared" si="180"/>
        <v>ATK</v>
      </c>
    </row>
    <row r="1784" spans="1:14" hidden="1">
      <c r="N1784" t="str">
        <f t="shared" si="180"/>
        <v>ATK</v>
      </c>
    </row>
    <row r="1785" spans="1:14" hidden="1">
      <c r="B1785" s="502" t="s">
        <v>0</v>
      </c>
      <c r="C1785" s="502"/>
      <c r="D1785" s="502"/>
      <c r="E1785" s="502"/>
      <c r="F1785" s="502"/>
      <c r="G1785" s="502"/>
      <c r="N1785" t="str">
        <f t="shared" si="180"/>
        <v>ATK</v>
      </c>
    </row>
    <row r="1786" spans="1:14" hidden="1">
      <c r="N1786" t="str">
        <f t="shared" si="180"/>
        <v>ATK</v>
      </c>
    </row>
    <row r="1787" spans="1:14" hidden="1">
      <c r="A1787" s="250">
        <v>48</v>
      </c>
      <c r="B1787" s="252" t="s">
        <v>1</v>
      </c>
      <c r="C1787" s="253" t="str">
        <f>'Rekap Master'!B57</f>
        <v>Penggaris besi big</v>
      </c>
      <c r="G1787" s="253"/>
      <c r="N1787" t="s">
        <v>524</v>
      </c>
    </row>
    <row r="1788" spans="1:14" hidden="1">
      <c r="B1788" s="252" t="s">
        <v>3</v>
      </c>
      <c r="C1788" s="308" t="s">
        <v>27</v>
      </c>
      <c r="G1788" s="253"/>
      <c r="N1788" t="str">
        <f t="shared" ref="N1788:N1817" si="183">N1787</f>
        <v>ATK</v>
      </c>
    </row>
    <row r="1789" spans="1:14" hidden="1">
      <c r="G1789" s="253"/>
      <c r="N1789" t="str">
        <f t="shared" si="183"/>
        <v>ATK</v>
      </c>
    </row>
    <row r="1790" spans="1:14" ht="15" hidden="1" customHeight="1">
      <c r="B1790" s="499" t="s">
        <v>5</v>
      </c>
      <c r="C1790" s="487" t="s">
        <v>6</v>
      </c>
      <c r="D1790" s="499" t="s">
        <v>7</v>
      </c>
      <c r="E1790" s="499"/>
      <c r="F1790" s="499"/>
      <c r="G1790" s="492" t="s">
        <v>8</v>
      </c>
      <c r="N1790" t="str">
        <f t="shared" si="183"/>
        <v>ATK</v>
      </c>
    </row>
    <row r="1791" spans="1:14" hidden="1">
      <c r="B1791" s="499"/>
      <c r="C1791" s="488"/>
      <c r="D1791" s="254" t="s">
        <v>9</v>
      </c>
      <c r="E1791" s="254" t="s">
        <v>10</v>
      </c>
      <c r="F1791" s="254" t="s">
        <v>11</v>
      </c>
      <c r="G1791" s="492"/>
      <c r="N1791" t="str">
        <f t="shared" si="183"/>
        <v>ATK</v>
      </c>
    </row>
    <row r="1792" spans="1:14" hidden="1">
      <c r="B1792" s="267">
        <v>46024</v>
      </c>
      <c r="C1792" s="393">
        <v>12500</v>
      </c>
      <c r="D1792" s="258">
        <v>2</v>
      </c>
      <c r="E1792" s="258">
        <v>0</v>
      </c>
      <c r="F1792" s="345">
        <f>C1792*D1792</f>
        <v>25000</v>
      </c>
      <c r="G1792" s="257">
        <f>C1792*D1792</f>
        <v>25000</v>
      </c>
      <c r="N1792" t="str">
        <f t="shared" si="183"/>
        <v>ATK</v>
      </c>
    </row>
    <row r="1793" spans="2:14" hidden="1">
      <c r="B1793" s="267"/>
      <c r="C1793" s="393"/>
      <c r="D1793" s="258"/>
      <c r="E1793" s="394"/>
      <c r="F1793" s="261"/>
      <c r="G1793" s="257">
        <f t="shared" ref="G1793:G1797" si="184">C1793*D1793</f>
        <v>0</v>
      </c>
      <c r="N1793" t="str">
        <f t="shared" si="183"/>
        <v>ATK</v>
      </c>
    </row>
    <row r="1794" spans="2:14" hidden="1">
      <c r="B1794" s="256"/>
      <c r="C1794" s="393"/>
      <c r="D1794" s="258"/>
      <c r="E1794" s="394"/>
      <c r="F1794" s="261"/>
      <c r="G1794" s="257"/>
      <c r="N1794" t="str">
        <f t="shared" si="183"/>
        <v>ATK</v>
      </c>
    </row>
    <row r="1795" spans="2:14" hidden="1">
      <c r="B1795" s="267"/>
      <c r="C1795" s="260"/>
      <c r="D1795" s="261"/>
      <c r="E1795" s="261"/>
      <c r="F1795" s="261"/>
      <c r="G1795" s="257">
        <f t="shared" si="184"/>
        <v>0</v>
      </c>
      <c r="N1795" t="str">
        <f t="shared" si="183"/>
        <v>ATK</v>
      </c>
    </row>
    <row r="1796" spans="2:14" hidden="1">
      <c r="B1796" s="267"/>
      <c r="C1796" s="393"/>
      <c r="D1796" s="258"/>
      <c r="E1796" s="261"/>
      <c r="F1796" s="261"/>
      <c r="G1796" s="257">
        <f t="shared" si="184"/>
        <v>0</v>
      </c>
      <c r="N1796" t="str">
        <f t="shared" si="183"/>
        <v>ATK</v>
      </c>
    </row>
    <row r="1797" spans="2:14" hidden="1">
      <c r="B1797" s="256"/>
      <c r="C1797" s="393"/>
      <c r="D1797" s="258"/>
      <c r="E1797" s="261"/>
      <c r="F1797" s="261"/>
      <c r="G1797" s="257">
        <f t="shared" si="184"/>
        <v>0</v>
      </c>
      <c r="N1797" t="str">
        <f t="shared" si="183"/>
        <v>ATK</v>
      </c>
    </row>
    <row r="1798" spans="2:14" hidden="1">
      <c r="B1798" s="267"/>
      <c r="C1798" s="375"/>
      <c r="D1798" s="355"/>
      <c r="E1798" s="296"/>
      <c r="F1798" s="261"/>
      <c r="G1798" s="262"/>
      <c r="N1798" t="str">
        <f t="shared" si="183"/>
        <v>ATK</v>
      </c>
    </row>
    <row r="1799" spans="2:14" hidden="1">
      <c r="B1799" s="267"/>
      <c r="C1799" s="375"/>
      <c r="D1799" s="355"/>
      <c r="E1799" s="296"/>
      <c r="F1799" s="261"/>
      <c r="G1799" s="262"/>
      <c r="N1799" t="str">
        <f t="shared" si="183"/>
        <v>ATK</v>
      </c>
    </row>
    <row r="1800" spans="2:14" hidden="1">
      <c r="B1800" s="330"/>
      <c r="C1800" s="318"/>
      <c r="D1800" s="303"/>
      <c r="E1800" s="303"/>
      <c r="F1800" s="268"/>
      <c r="G1800" s="289"/>
      <c r="N1800" t="str">
        <f t="shared" si="183"/>
        <v>ATK</v>
      </c>
    </row>
    <row r="1801" spans="2:14" hidden="1">
      <c r="B1801" s="493" t="s">
        <v>16</v>
      </c>
      <c r="C1801" s="494"/>
      <c r="D1801" s="276">
        <f>SUM(D1792:D1800)</f>
        <v>2</v>
      </c>
      <c r="E1801" s="276">
        <f>SUM(E1793:E1800)</f>
        <v>0</v>
      </c>
      <c r="F1801" s="276">
        <f>D1801-E1801</f>
        <v>2</v>
      </c>
      <c r="G1801" s="277">
        <f>SUM(G1792:G1798)</f>
        <v>25000</v>
      </c>
      <c r="N1801" t="str">
        <f t="shared" si="183"/>
        <v>ATK</v>
      </c>
    </row>
    <row r="1802" spans="2:14" hidden="1">
      <c r="N1802" t="str">
        <f t="shared" si="183"/>
        <v>ATK</v>
      </c>
    </row>
    <row r="1803" spans="2:14" hidden="1">
      <c r="B1803" s="493" t="s">
        <v>18</v>
      </c>
      <c r="C1803" s="495"/>
      <c r="D1803" s="495"/>
      <c r="E1803" s="494"/>
      <c r="F1803" s="276" t="s">
        <v>19</v>
      </c>
      <c r="G1803" s="279" t="s">
        <v>20</v>
      </c>
      <c r="N1803" t="str">
        <f t="shared" si="183"/>
        <v>ATK</v>
      </c>
    </row>
    <row r="1804" spans="2:14" hidden="1">
      <c r="B1804" s="496" t="str">
        <f>B1773</f>
        <v>Saldo Awal 1 April  2026</v>
      </c>
      <c r="C1804" s="497"/>
      <c r="D1804" s="497"/>
      <c r="E1804" s="498"/>
      <c r="F1804" s="276">
        <f>D1792</f>
        <v>2</v>
      </c>
      <c r="G1804" s="277">
        <f>G1792</f>
        <v>25000</v>
      </c>
      <c r="N1804" t="str">
        <f t="shared" si="183"/>
        <v>ATK</v>
      </c>
    </row>
    <row r="1805" spans="2:14" hidden="1">
      <c r="B1805" s="496" t="str">
        <f>B1774</f>
        <v>Nilai Penerimaan Barang Persediaan Tahun 2026</v>
      </c>
      <c r="C1805" s="497"/>
      <c r="D1805" s="497"/>
      <c r="E1805" s="498"/>
      <c r="F1805" s="276">
        <f>D1801-F1804</f>
        <v>0</v>
      </c>
      <c r="G1805" s="277">
        <f>G1801-G1804</f>
        <v>0</v>
      </c>
      <c r="N1805" t="str">
        <f t="shared" si="183"/>
        <v>ATK</v>
      </c>
    </row>
    <row r="1806" spans="2:14" hidden="1">
      <c r="B1806" s="496" t="str">
        <f>B1775</f>
        <v>Saldo Ahir  30 April  2026</v>
      </c>
      <c r="C1806" s="497"/>
      <c r="D1806" s="497"/>
      <c r="E1806" s="498"/>
      <c r="F1806" s="280">
        <f>SUM(B1809:B1812)</f>
        <v>2</v>
      </c>
      <c r="G1806" s="281">
        <f>SUM(D1809:E1812)</f>
        <v>25000</v>
      </c>
      <c r="N1806" t="str">
        <f t="shared" si="183"/>
        <v>ATK</v>
      </c>
    </row>
    <row r="1807" spans="2:14" hidden="1">
      <c r="B1807" s="282" t="s">
        <v>465</v>
      </c>
      <c r="C1807" s="283"/>
      <c r="D1807" s="283"/>
      <c r="E1807" s="284"/>
      <c r="F1807" s="285"/>
      <c r="G1807" s="286"/>
      <c r="N1807" t="str">
        <f t="shared" si="183"/>
        <v>ATK</v>
      </c>
    </row>
    <row r="1808" spans="2:14" ht="30" hidden="1">
      <c r="B1808" s="255" t="s">
        <v>22</v>
      </c>
      <c r="C1808" s="254" t="s">
        <v>23</v>
      </c>
      <c r="D1808" s="499" t="s">
        <v>20</v>
      </c>
      <c r="E1808" s="499"/>
      <c r="F1808" s="287"/>
      <c r="G1808" s="288"/>
      <c r="N1808" t="str">
        <f t="shared" si="183"/>
        <v>ATK</v>
      </c>
    </row>
    <row r="1809" spans="1:14" hidden="1">
      <c r="B1809" s="268">
        <f>F1801</f>
        <v>2</v>
      </c>
      <c r="C1809" s="393">
        <v>12500</v>
      </c>
      <c r="D1809" s="500">
        <f>B1809*C1809</f>
        <v>25000</v>
      </c>
      <c r="E1809" s="500"/>
      <c r="F1809" s="285"/>
      <c r="G1809" s="286"/>
      <c r="N1809" t="str">
        <f t="shared" si="183"/>
        <v>ATK</v>
      </c>
    </row>
    <row r="1810" spans="1:14" hidden="1">
      <c r="B1810" s="268"/>
      <c r="C1810" s="289"/>
      <c r="D1810" s="500">
        <f t="shared" ref="D1810:D1812" si="185">B1810*C1810</f>
        <v>0</v>
      </c>
      <c r="E1810" s="500"/>
      <c r="F1810" s="285"/>
      <c r="G1810" s="286"/>
      <c r="N1810" t="str">
        <f t="shared" si="183"/>
        <v>ATK</v>
      </c>
    </row>
    <row r="1811" spans="1:14" hidden="1">
      <c r="B1811" s="268"/>
      <c r="C1811" s="289"/>
      <c r="D1811" s="500">
        <f t="shared" si="185"/>
        <v>0</v>
      </c>
      <c r="E1811" s="500"/>
      <c r="F1811" s="285"/>
      <c r="G1811" s="286"/>
      <c r="N1811" t="str">
        <f t="shared" si="183"/>
        <v>ATK</v>
      </c>
    </row>
    <row r="1812" spans="1:14" hidden="1">
      <c r="B1812" s="268"/>
      <c r="C1812" s="289"/>
      <c r="D1812" s="500">
        <f t="shared" si="185"/>
        <v>0</v>
      </c>
      <c r="E1812" s="500"/>
      <c r="F1812" s="285"/>
      <c r="G1812" s="286"/>
      <c r="N1812" t="str">
        <f t="shared" si="183"/>
        <v>ATK</v>
      </c>
    </row>
    <row r="1813" spans="1:14" hidden="1">
      <c r="B1813" s="501" t="s">
        <v>24</v>
      </c>
      <c r="C1813" s="501"/>
      <c r="D1813" s="501"/>
      <c r="E1813" s="501"/>
      <c r="F1813" s="276">
        <f>F1804+F1805-F1806</f>
        <v>0</v>
      </c>
      <c r="G1813" s="277">
        <f>G1804+G1805-G1806</f>
        <v>0</v>
      </c>
      <c r="N1813" t="str">
        <f t="shared" si="183"/>
        <v>ATK</v>
      </c>
    </row>
    <row r="1814" spans="1:14" hidden="1">
      <c r="N1814" t="str">
        <f t="shared" si="183"/>
        <v>ATK</v>
      </c>
    </row>
    <row r="1815" spans="1:14" hidden="1">
      <c r="N1815" t="str">
        <f t="shared" si="183"/>
        <v>ATK</v>
      </c>
    </row>
    <row r="1816" spans="1:14" hidden="1">
      <c r="B1816" s="502" t="s">
        <v>0</v>
      </c>
      <c r="C1816" s="502"/>
      <c r="D1816" s="502"/>
      <c r="E1816" s="502"/>
      <c r="F1816" s="502"/>
      <c r="G1816" s="502"/>
      <c r="N1816" t="str">
        <f t="shared" si="183"/>
        <v>ATK</v>
      </c>
    </row>
    <row r="1817" spans="1:14" hidden="1">
      <c r="N1817" t="str">
        <f t="shared" si="183"/>
        <v>ATK</v>
      </c>
    </row>
    <row r="1818" spans="1:14" hidden="1">
      <c r="A1818" s="250">
        <v>40</v>
      </c>
      <c r="B1818" s="252" t="s">
        <v>1</v>
      </c>
      <c r="C1818" s="253" t="str">
        <f>'Rekap Master'!B58</f>
        <v>Dokumen keeper isi 60</v>
      </c>
      <c r="G1818" s="253"/>
      <c r="N1818" t="s">
        <v>524</v>
      </c>
    </row>
    <row r="1819" spans="1:14" hidden="1">
      <c r="B1819" s="252" t="s">
        <v>3</v>
      </c>
      <c r="C1819" s="308" t="s">
        <v>27</v>
      </c>
      <c r="G1819" s="253"/>
      <c r="N1819" t="str">
        <f t="shared" ref="N1819:N1849" si="186">N1818</f>
        <v>ATK</v>
      </c>
    </row>
    <row r="1820" spans="1:14" hidden="1">
      <c r="G1820" s="253"/>
      <c r="N1820" t="str">
        <f t="shared" si="186"/>
        <v>ATK</v>
      </c>
    </row>
    <row r="1821" spans="1:14" ht="15" hidden="1" customHeight="1">
      <c r="B1821" s="499" t="s">
        <v>5</v>
      </c>
      <c r="C1821" s="487" t="s">
        <v>6</v>
      </c>
      <c r="D1821" s="499" t="s">
        <v>7</v>
      </c>
      <c r="E1821" s="499"/>
      <c r="F1821" s="499"/>
      <c r="G1821" s="492" t="s">
        <v>8</v>
      </c>
      <c r="N1821" t="str">
        <f t="shared" si="186"/>
        <v>ATK</v>
      </c>
    </row>
    <row r="1822" spans="1:14" hidden="1">
      <c r="B1822" s="499"/>
      <c r="C1822" s="488"/>
      <c r="D1822" s="254" t="s">
        <v>9</v>
      </c>
      <c r="E1822" s="254" t="s">
        <v>10</v>
      </c>
      <c r="F1822" s="254" t="s">
        <v>11</v>
      </c>
      <c r="G1822" s="492"/>
      <c r="N1822" t="str">
        <f t="shared" si="186"/>
        <v>ATK</v>
      </c>
    </row>
    <row r="1823" spans="1:14" hidden="1">
      <c r="B1823" s="267">
        <v>46024</v>
      </c>
      <c r="C1823" s="257">
        <v>93000</v>
      </c>
      <c r="D1823" s="258">
        <v>9</v>
      </c>
      <c r="E1823" s="258">
        <v>2</v>
      </c>
      <c r="F1823" s="258">
        <f>D1823-E1823</f>
        <v>7</v>
      </c>
      <c r="G1823" s="257">
        <f>C1823*D1823</f>
        <v>837000</v>
      </c>
      <c r="N1823" t="str">
        <f t="shared" si="186"/>
        <v>ATK</v>
      </c>
    </row>
    <row r="1824" spans="1:14" hidden="1">
      <c r="B1824" s="267">
        <v>46083</v>
      </c>
      <c r="C1824" s="257"/>
      <c r="D1824" s="271"/>
      <c r="E1824" s="258">
        <v>3</v>
      </c>
      <c r="F1824" s="258"/>
      <c r="G1824" s="289">
        <f>C1824*D1824</f>
        <v>0</v>
      </c>
      <c r="N1824" t="str">
        <f t="shared" si="186"/>
        <v>ATK</v>
      </c>
    </row>
    <row r="1825" spans="2:14" hidden="1">
      <c r="B1825" s="267"/>
      <c r="C1825" s="257"/>
      <c r="D1825" s="258"/>
      <c r="E1825" s="258"/>
      <c r="F1825" s="258"/>
      <c r="G1825" s="289">
        <f t="shared" ref="G1825:G1832" si="187">C1825*D1825</f>
        <v>0</v>
      </c>
      <c r="N1825" t="str">
        <f t="shared" si="186"/>
        <v>ATK</v>
      </c>
    </row>
    <row r="1826" spans="2:14" hidden="1">
      <c r="B1826" s="256"/>
      <c r="C1826" s="257"/>
      <c r="D1826" s="271"/>
      <c r="E1826" s="258"/>
      <c r="F1826" s="258"/>
      <c r="G1826" s="289">
        <f t="shared" si="187"/>
        <v>0</v>
      </c>
      <c r="N1826" t="str">
        <f t="shared" si="186"/>
        <v>ATK</v>
      </c>
    </row>
    <row r="1827" spans="2:14" hidden="1">
      <c r="B1827" s="256"/>
      <c r="C1827" s="257"/>
      <c r="D1827" s="271"/>
      <c r="E1827" s="258"/>
      <c r="F1827" s="258"/>
      <c r="G1827" s="289">
        <f t="shared" si="187"/>
        <v>0</v>
      </c>
      <c r="N1827" t="str">
        <f t="shared" si="186"/>
        <v>ATK</v>
      </c>
    </row>
    <row r="1828" spans="2:14" hidden="1">
      <c r="B1828" s="256"/>
      <c r="C1828" s="257"/>
      <c r="D1828" s="271"/>
      <c r="E1828" s="258"/>
      <c r="F1828" s="258"/>
      <c r="G1828" s="289">
        <f t="shared" si="187"/>
        <v>0</v>
      </c>
      <c r="N1828" t="str">
        <f t="shared" si="186"/>
        <v>ATK</v>
      </c>
    </row>
    <row r="1829" spans="2:14" hidden="1">
      <c r="B1829" s="256"/>
      <c r="D1829" s="271"/>
      <c r="E1829" s="258"/>
      <c r="F1829" s="258"/>
      <c r="G1829" s="289">
        <f>C1823*D1829</f>
        <v>0</v>
      </c>
      <c r="H1829" s="100">
        <v>0</v>
      </c>
      <c r="I1829" t="s">
        <v>17</v>
      </c>
      <c r="N1829" t="str">
        <f t="shared" si="186"/>
        <v>ATK</v>
      </c>
    </row>
    <row r="1830" spans="2:14" hidden="1">
      <c r="B1830" s="311"/>
      <c r="C1830" s="96"/>
      <c r="D1830" s="303"/>
      <c r="E1830" s="303"/>
      <c r="F1830" s="258"/>
      <c r="G1830" s="289">
        <f t="shared" si="187"/>
        <v>0</v>
      </c>
      <c r="H1830" s="98">
        <v>6</v>
      </c>
      <c r="I1830" s="89" t="s">
        <v>12</v>
      </c>
      <c r="N1830" t="str">
        <f t="shared" si="186"/>
        <v>ATK</v>
      </c>
    </row>
    <row r="1831" spans="2:14" hidden="1">
      <c r="B1831" s="311"/>
      <c r="C1831" s="83"/>
      <c r="D1831" s="303"/>
      <c r="E1831" s="303"/>
      <c r="F1831" s="268"/>
      <c r="G1831" s="289">
        <f t="shared" si="187"/>
        <v>0</v>
      </c>
      <c r="H1831" s="85">
        <v>0</v>
      </c>
      <c r="I1831" s="89" t="s">
        <v>13</v>
      </c>
      <c r="N1831" t="str">
        <f t="shared" si="186"/>
        <v>ATK</v>
      </c>
    </row>
    <row r="1832" spans="2:14" hidden="1">
      <c r="B1832" s="311"/>
      <c r="C1832" s="96"/>
      <c r="D1832" s="303"/>
      <c r="E1832" s="303"/>
      <c r="F1832" s="268"/>
      <c r="G1832" s="289">
        <f t="shared" si="187"/>
        <v>0</v>
      </c>
      <c r="H1832" s="94">
        <v>0</v>
      </c>
      <c r="I1832" s="89" t="s">
        <v>14</v>
      </c>
      <c r="N1832" t="str">
        <f t="shared" si="186"/>
        <v>ATK</v>
      </c>
    </row>
    <row r="1833" spans="2:14" hidden="1">
      <c r="B1833" s="493" t="s">
        <v>16</v>
      </c>
      <c r="C1833" s="494"/>
      <c r="D1833" s="276">
        <f>SUM(D1823:D1832)</f>
        <v>9</v>
      </c>
      <c r="E1833" s="276">
        <f>SUM(E1823:E1832)</f>
        <v>5</v>
      </c>
      <c r="F1833" s="276">
        <f>D1833-E1833</f>
        <v>4</v>
      </c>
      <c r="G1833" s="277">
        <f>SUM(G1823:G1832)</f>
        <v>837000</v>
      </c>
      <c r="H1833" s="87">
        <v>0</v>
      </c>
      <c r="I1833" s="89" t="s">
        <v>15</v>
      </c>
      <c r="N1833" t="str">
        <f t="shared" si="186"/>
        <v>ATK</v>
      </c>
    </row>
    <row r="1834" spans="2:14" hidden="1">
      <c r="N1834" t="str">
        <f t="shared" si="186"/>
        <v>ATK</v>
      </c>
    </row>
    <row r="1835" spans="2:14" hidden="1">
      <c r="B1835" s="493" t="s">
        <v>18</v>
      </c>
      <c r="C1835" s="495"/>
      <c r="D1835" s="495"/>
      <c r="E1835" s="494"/>
      <c r="F1835" s="276" t="s">
        <v>19</v>
      </c>
      <c r="G1835" s="279" t="s">
        <v>20</v>
      </c>
      <c r="N1835" t="str">
        <f t="shared" si="186"/>
        <v>ATK</v>
      </c>
    </row>
    <row r="1836" spans="2:14" hidden="1">
      <c r="B1836" s="496" t="str">
        <f>B1804</f>
        <v>Saldo Awal 1 April  2026</v>
      </c>
      <c r="C1836" s="497"/>
      <c r="D1836" s="497"/>
      <c r="E1836" s="498"/>
      <c r="F1836" s="276">
        <f>D1823</f>
        <v>9</v>
      </c>
      <c r="G1836" s="277">
        <f>G1823</f>
        <v>837000</v>
      </c>
      <c r="N1836" t="str">
        <f t="shared" si="186"/>
        <v>ATK</v>
      </c>
    </row>
    <row r="1837" spans="2:14" hidden="1">
      <c r="B1837" s="496" t="s">
        <v>317</v>
      </c>
      <c r="C1837" s="497"/>
      <c r="D1837" s="497"/>
      <c r="E1837" s="498"/>
      <c r="F1837" s="276">
        <f>D1833-F1836</f>
        <v>0</v>
      </c>
      <c r="G1837" s="277">
        <f>G1833-G1836</f>
        <v>0</v>
      </c>
      <c r="N1837" t="str">
        <f t="shared" si="186"/>
        <v>ATK</v>
      </c>
    </row>
    <row r="1838" spans="2:14" hidden="1">
      <c r="B1838" s="496" t="str">
        <f>B1806</f>
        <v>Saldo Ahir  30 April  2026</v>
      </c>
      <c r="C1838" s="497"/>
      <c r="D1838" s="497"/>
      <c r="E1838" s="498"/>
      <c r="F1838" s="280">
        <f>SUM(B1841:B1844)</f>
        <v>4</v>
      </c>
      <c r="G1838" s="281">
        <f>SUM(D1841:E1844)</f>
        <v>372000</v>
      </c>
      <c r="N1838" t="str">
        <f t="shared" si="186"/>
        <v>ATK</v>
      </c>
    </row>
    <row r="1839" spans="2:14" hidden="1">
      <c r="B1839" s="282" t="s">
        <v>465</v>
      </c>
      <c r="C1839" s="283"/>
      <c r="D1839" s="283"/>
      <c r="E1839" s="284"/>
      <c r="F1839" s="285"/>
      <c r="G1839" s="286"/>
      <c r="N1839" t="str">
        <f t="shared" si="186"/>
        <v>ATK</v>
      </c>
    </row>
    <row r="1840" spans="2:14" ht="30" hidden="1">
      <c r="B1840" s="255" t="s">
        <v>22</v>
      </c>
      <c r="C1840" s="254" t="s">
        <v>23</v>
      </c>
      <c r="D1840" s="499" t="s">
        <v>20</v>
      </c>
      <c r="E1840" s="499"/>
      <c r="F1840" s="287"/>
      <c r="G1840" s="288"/>
      <c r="N1840" t="str">
        <f t="shared" si="186"/>
        <v>ATK</v>
      </c>
    </row>
    <row r="1841" spans="1:14" hidden="1">
      <c r="B1841" s="268">
        <f>F1833</f>
        <v>4</v>
      </c>
      <c r="C1841" s="257">
        <v>93000</v>
      </c>
      <c r="D1841" s="500">
        <f>B1841*C1841</f>
        <v>372000</v>
      </c>
      <c r="E1841" s="500"/>
      <c r="F1841" s="285"/>
      <c r="G1841" s="286"/>
      <c r="N1841" t="str">
        <f t="shared" si="186"/>
        <v>ATK</v>
      </c>
    </row>
    <row r="1842" spans="1:14" hidden="1">
      <c r="B1842" s="268"/>
      <c r="C1842" s="289"/>
      <c r="D1842" s="500">
        <f t="shared" ref="D1842:D1844" si="188">B1842*C1842</f>
        <v>0</v>
      </c>
      <c r="E1842" s="500"/>
      <c r="F1842" s="285"/>
      <c r="G1842" s="286"/>
      <c r="N1842" t="str">
        <f t="shared" si="186"/>
        <v>ATK</v>
      </c>
    </row>
    <row r="1843" spans="1:14" hidden="1">
      <c r="B1843" s="268"/>
      <c r="C1843" s="289"/>
      <c r="D1843" s="500">
        <f t="shared" si="188"/>
        <v>0</v>
      </c>
      <c r="E1843" s="500"/>
      <c r="F1843" s="285"/>
      <c r="G1843" s="286"/>
      <c r="N1843" t="str">
        <f t="shared" si="186"/>
        <v>ATK</v>
      </c>
    </row>
    <row r="1844" spans="1:14" hidden="1">
      <c r="B1844" s="268"/>
      <c r="C1844" s="289"/>
      <c r="D1844" s="500">
        <f t="shared" si="188"/>
        <v>0</v>
      </c>
      <c r="E1844" s="500"/>
      <c r="F1844" s="285"/>
      <c r="G1844" s="286"/>
      <c r="N1844" t="str">
        <f t="shared" si="186"/>
        <v>ATK</v>
      </c>
    </row>
    <row r="1845" spans="1:14" hidden="1">
      <c r="B1845" s="501" t="s">
        <v>24</v>
      </c>
      <c r="C1845" s="501"/>
      <c r="D1845" s="501"/>
      <c r="E1845" s="501"/>
      <c r="F1845" s="276">
        <f>F1836+F1837-F1838</f>
        <v>5</v>
      </c>
      <c r="G1845" s="277">
        <f>G1836+G1837-G1838</f>
        <v>465000</v>
      </c>
      <c r="N1845" t="str">
        <f t="shared" si="186"/>
        <v>ATK</v>
      </c>
    </row>
    <row r="1846" spans="1:14" hidden="1">
      <c r="N1846" t="str">
        <f t="shared" si="186"/>
        <v>ATK</v>
      </c>
    </row>
    <row r="1847" spans="1:14" hidden="1">
      <c r="N1847" t="str">
        <f t="shared" si="186"/>
        <v>ATK</v>
      </c>
    </row>
    <row r="1848" spans="1:14" hidden="1">
      <c r="B1848" s="502" t="s">
        <v>0</v>
      </c>
      <c r="C1848" s="502"/>
      <c r="D1848" s="502"/>
      <c r="E1848" s="502"/>
      <c r="F1848" s="502"/>
      <c r="G1848" s="502"/>
      <c r="N1848" t="str">
        <f t="shared" si="186"/>
        <v>ATK</v>
      </c>
    </row>
    <row r="1849" spans="1:14" hidden="1">
      <c r="N1849" t="str">
        <f t="shared" si="186"/>
        <v>ATK</v>
      </c>
    </row>
    <row r="1850" spans="1:14" hidden="1">
      <c r="A1850" s="250">
        <v>50</v>
      </c>
      <c r="B1850" s="252" t="s">
        <v>1</v>
      </c>
      <c r="C1850" s="253" t="str">
        <f>'Rekap Master'!B59</f>
        <v>Lem stik besar</v>
      </c>
      <c r="G1850" s="253"/>
      <c r="N1850" t="s">
        <v>524</v>
      </c>
    </row>
    <row r="1851" spans="1:14" hidden="1">
      <c r="B1851" s="252" t="s">
        <v>3</v>
      </c>
      <c r="C1851" s="308" t="s">
        <v>34</v>
      </c>
      <c r="G1851" s="253"/>
      <c r="N1851" t="str">
        <f t="shared" ref="N1851:N1878" si="189">N1850</f>
        <v>ATK</v>
      </c>
    </row>
    <row r="1852" spans="1:14" hidden="1">
      <c r="A1852" s="253"/>
      <c r="G1852" s="253"/>
      <c r="N1852" t="str">
        <f t="shared" si="189"/>
        <v>ATK</v>
      </c>
    </row>
    <row r="1853" spans="1:14" s="65" customFormat="1" ht="15" hidden="1" customHeight="1">
      <c r="A1853" s="321"/>
      <c r="B1853" s="499" t="s">
        <v>5</v>
      </c>
      <c r="C1853" s="487" t="s">
        <v>6</v>
      </c>
      <c r="D1853" s="499" t="s">
        <v>7</v>
      </c>
      <c r="E1853" s="499"/>
      <c r="F1853" s="499"/>
      <c r="G1853" s="492" t="s">
        <v>8</v>
      </c>
      <c r="N1853" t="str">
        <f t="shared" si="189"/>
        <v>ATK</v>
      </c>
    </row>
    <row r="1854" spans="1:14" s="65" customFormat="1" hidden="1">
      <c r="A1854" s="321"/>
      <c r="B1854" s="499"/>
      <c r="C1854" s="488"/>
      <c r="D1854" s="254" t="s">
        <v>9</v>
      </c>
      <c r="E1854" s="254" t="s">
        <v>10</v>
      </c>
      <c r="F1854" s="254" t="s">
        <v>11</v>
      </c>
      <c r="G1854" s="492"/>
      <c r="N1854" t="str">
        <f t="shared" si="189"/>
        <v>ATK</v>
      </c>
    </row>
    <row r="1855" spans="1:14" s="65" customFormat="1" hidden="1">
      <c r="A1855" s="321"/>
      <c r="B1855" s="267">
        <v>46024</v>
      </c>
      <c r="C1855" s="257">
        <v>14000</v>
      </c>
      <c r="D1855" s="258">
        <v>2</v>
      </c>
      <c r="E1855" s="258"/>
      <c r="F1855" s="258">
        <f>D1855-E1855</f>
        <v>2</v>
      </c>
      <c r="G1855" s="257">
        <f>C1855*D1855</f>
        <v>28000</v>
      </c>
      <c r="N1855" t="str">
        <f t="shared" si="189"/>
        <v>ATK</v>
      </c>
    </row>
    <row r="1856" spans="1:14" hidden="1">
      <c r="B1856" s="407"/>
      <c r="C1856" s="257"/>
      <c r="D1856" s="258"/>
      <c r="E1856" s="258"/>
      <c r="F1856" s="258"/>
      <c r="G1856" s="257">
        <f>C1856*D1856</f>
        <v>0</v>
      </c>
      <c r="N1856" t="str">
        <f t="shared" si="189"/>
        <v>ATK</v>
      </c>
    </row>
    <row r="1857" spans="2:14" hidden="1">
      <c r="B1857" s="407"/>
      <c r="C1857" s="257"/>
      <c r="D1857" s="258"/>
      <c r="E1857" s="258"/>
      <c r="F1857" s="258"/>
      <c r="G1857" s="289">
        <f t="shared" ref="G1857" si="190">C1857*D1857</f>
        <v>0</v>
      </c>
      <c r="N1857" t="str">
        <f t="shared" si="189"/>
        <v>ATK</v>
      </c>
    </row>
    <row r="1858" spans="2:14" hidden="1">
      <c r="B1858" s="267"/>
      <c r="C1858" s="257"/>
      <c r="D1858" s="258"/>
      <c r="E1858" s="258"/>
      <c r="F1858" s="258"/>
      <c r="G1858" s="257">
        <f>C1858*D1858</f>
        <v>0</v>
      </c>
      <c r="N1858" t="str">
        <f t="shared" si="189"/>
        <v>ATK</v>
      </c>
    </row>
    <row r="1859" spans="2:14" hidden="1">
      <c r="B1859" s="256"/>
      <c r="C1859" s="257"/>
      <c r="D1859" s="258"/>
      <c r="E1859" s="258"/>
      <c r="F1859" s="268"/>
      <c r="G1859" s="289">
        <f t="shared" ref="G1859:G1862" si="191">C1859*D1859</f>
        <v>0</v>
      </c>
      <c r="N1859" t="str">
        <f t="shared" si="189"/>
        <v>ATK</v>
      </c>
    </row>
    <row r="1860" spans="2:14" hidden="1">
      <c r="B1860" s="302"/>
      <c r="C1860" s="96"/>
      <c r="D1860" s="303"/>
      <c r="E1860" s="303"/>
      <c r="F1860" s="268"/>
      <c r="G1860" s="289">
        <f t="shared" si="191"/>
        <v>0</v>
      </c>
      <c r="N1860" t="str">
        <f t="shared" si="189"/>
        <v>ATK</v>
      </c>
    </row>
    <row r="1861" spans="2:14" hidden="1">
      <c r="B1861" s="311"/>
      <c r="C1861" s="83"/>
      <c r="D1861" s="303"/>
      <c r="E1861" s="303"/>
      <c r="F1861" s="268"/>
      <c r="G1861" s="289">
        <f t="shared" si="191"/>
        <v>0</v>
      </c>
      <c r="N1861" t="str">
        <f t="shared" si="189"/>
        <v>ATK</v>
      </c>
    </row>
    <row r="1862" spans="2:14" hidden="1">
      <c r="B1862" s="311"/>
      <c r="C1862" s="96"/>
      <c r="D1862" s="303"/>
      <c r="E1862" s="303"/>
      <c r="F1862" s="268"/>
      <c r="G1862" s="289">
        <f t="shared" si="191"/>
        <v>0</v>
      </c>
      <c r="N1862" t="str">
        <f t="shared" si="189"/>
        <v>ATK</v>
      </c>
    </row>
    <row r="1863" spans="2:14" hidden="1">
      <c r="B1863" s="493" t="s">
        <v>16</v>
      </c>
      <c r="C1863" s="494"/>
      <c r="D1863" s="276">
        <f>SUM(D1855:D1862)</f>
        <v>2</v>
      </c>
      <c r="E1863" s="276">
        <f>SUM(E1856:E1862)</f>
        <v>0</v>
      </c>
      <c r="F1863" s="276">
        <f>D1863-E1863</f>
        <v>2</v>
      </c>
      <c r="G1863" s="277">
        <f>SUM(G1855:G1862)</f>
        <v>28000</v>
      </c>
      <c r="N1863" t="str">
        <f t="shared" si="189"/>
        <v>ATK</v>
      </c>
    </row>
    <row r="1864" spans="2:14" hidden="1">
      <c r="N1864" t="str">
        <f t="shared" si="189"/>
        <v>ATK</v>
      </c>
    </row>
    <row r="1865" spans="2:14" hidden="1">
      <c r="B1865" s="493" t="s">
        <v>18</v>
      </c>
      <c r="C1865" s="495"/>
      <c r="D1865" s="495"/>
      <c r="E1865" s="494"/>
      <c r="F1865" s="276" t="s">
        <v>19</v>
      </c>
      <c r="G1865" s="279" t="s">
        <v>20</v>
      </c>
      <c r="H1865" s="100">
        <v>0</v>
      </c>
      <c r="I1865" t="s">
        <v>17</v>
      </c>
      <c r="N1865" t="str">
        <f t="shared" si="189"/>
        <v>ATK</v>
      </c>
    </row>
    <row r="1866" spans="2:14" hidden="1">
      <c r="B1866" s="496" t="str">
        <f>B1804</f>
        <v>Saldo Awal 1 April  2026</v>
      </c>
      <c r="C1866" s="497"/>
      <c r="D1866" s="497"/>
      <c r="E1866" s="498"/>
      <c r="F1866" s="276">
        <f>D1855</f>
        <v>2</v>
      </c>
      <c r="G1866" s="277">
        <f>G1855</f>
        <v>28000</v>
      </c>
      <c r="H1866" s="98">
        <v>2</v>
      </c>
      <c r="I1866" s="89" t="s">
        <v>12</v>
      </c>
      <c r="N1866" t="str">
        <f t="shared" si="189"/>
        <v>ATK</v>
      </c>
    </row>
    <row r="1867" spans="2:14" hidden="1">
      <c r="B1867" s="496" t="s">
        <v>317</v>
      </c>
      <c r="C1867" s="497"/>
      <c r="D1867" s="497"/>
      <c r="E1867" s="498"/>
      <c r="F1867" s="276">
        <f>D1863-F1866</f>
        <v>0</v>
      </c>
      <c r="G1867" s="277">
        <f>G1863-G1866</f>
        <v>0</v>
      </c>
      <c r="H1867" s="85">
        <v>0</v>
      </c>
      <c r="I1867" s="89" t="s">
        <v>13</v>
      </c>
      <c r="N1867" t="str">
        <f t="shared" si="189"/>
        <v>ATK</v>
      </c>
    </row>
    <row r="1868" spans="2:14" hidden="1">
      <c r="B1868" s="496" t="str">
        <f>B1838</f>
        <v>Saldo Ahir  30 April  2026</v>
      </c>
      <c r="C1868" s="497"/>
      <c r="D1868" s="497"/>
      <c r="E1868" s="498"/>
      <c r="F1868" s="280">
        <f>SUM(B1871:B1874)</f>
        <v>2</v>
      </c>
      <c r="G1868" s="281">
        <f>SUM(D1871:E1874)</f>
        <v>28000</v>
      </c>
      <c r="H1868" s="94">
        <v>0</v>
      </c>
      <c r="I1868" s="89" t="s">
        <v>14</v>
      </c>
      <c r="N1868" t="str">
        <f t="shared" si="189"/>
        <v>ATK</v>
      </c>
    </row>
    <row r="1869" spans="2:14" hidden="1">
      <c r="B1869" s="282" t="s">
        <v>465</v>
      </c>
      <c r="C1869" s="283"/>
      <c r="D1869" s="283"/>
      <c r="E1869" s="284"/>
      <c r="F1869" s="285"/>
      <c r="G1869" s="286"/>
      <c r="H1869" s="87">
        <v>0</v>
      </c>
      <c r="I1869" s="89" t="s">
        <v>15</v>
      </c>
      <c r="N1869" t="str">
        <f t="shared" si="189"/>
        <v>ATK</v>
      </c>
    </row>
    <row r="1870" spans="2:14" ht="30" hidden="1">
      <c r="B1870" s="255" t="s">
        <v>22</v>
      </c>
      <c r="C1870" s="254" t="s">
        <v>23</v>
      </c>
      <c r="D1870" s="499" t="s">
        <v>20</v>
      </c>
      <c r="E1870" s="499"/>
      <c r="F1870" s="287"/>
      <c r="G1870" s="288"/>
      <c r="H1870" s="66"/>
      <c r="N1870" t="str">
        <f t="shared" si="189"/>
        <v>ATK</v>
      </c>
    </row>
    <row r="1871" spans="2:14" hidden="1">
      <c r="B1871" s="268">
        <f>F1863</f>
        <v>2</v>
      </c>
      <c r="C1871" s="257">
        <v>14000</v>
      </c>
      <c r="D1871" s="500">
        <f>B1871*C1871</f>
        <v>28000</v>
      </c>
      <c r="E1871" s="500"/>
      <c r="F1871" s="285"/>
      <c r="G1871" s="286"/>
      <c r="N1871" t="str">
        <f t="shared" si="189"/>
        <v>ATK</v>
      </c>
    </row>
    <row r="1872" spans="2:14" hidden="1">
      <c r="B1872" s="268"/>
      <c r="C1872" s="289"/>
      <c r="D1872" s="500">
        <f t="shared" ref="D1872:D1874" si="192">B1872*C1872</f>
        <v>0</v>
      </c>
      <c r="E1872" s="500"/>
      <c r="F1872" s="285"/>
      <c r="G1872" s="286"/>
      <c r="N1872" t="str">
        <f t="shared" si="189"/>
        <v>ATK</v>
      </c>
    </row>
    <row r="1873" spans="1:14" hidden="1">
      <c r="B1873" s="268"/>
      <c r="C1873" s="289"/>
      <c r="D1873" s="500">
        <f t="shared" si="192"/>
        <v>0</v>
      </c>
      <c r="E1873" s="500"/>
      <c r="F1873" s="285"/>
      <c r="G1873" s="286"/>
      <c r="N1873" t="str">
        <f t="shared" si="189"/>
        <v>ATK</v>
      </c>
    </row>
    <row r="1874" spans="1:14" hidden="1">
      <c r="B1874" s="268"/>
      <c r="C1874" s="289"/>
      <c r="D1874" s="500">
        <f t="shared" si="192"/>
        <v>0</v>
      </c>
      <c r="E1874" s="500"/>
      <c r="F1874" s="285"/>
      <c r="G1874" s="286"/>
      <c r="N1874" t="str">
        <f t="shared" si="189"/>
        <v>ATK</v>
      </c>
    </row>
    <row r="1875" spans="1:14" hidden="1">
      <c r="B1875" s="501" t="s">
        <v>24</v>
      </c>
      <c r="C1875" s="501"/>
      <c r="D1875" s="501"/>
      <c r="E1875" s="501"/>
      <c r="F1875" s="276">
        <f>F1866+F1867-F1868</f>
        <v>0</v>
      </c>
      <c r="G1875" s="277">
        <f>G1866+G1867-G1868</f>
        <v>0</v>
      </c>
      <c r="N1875" t="str">
        <f t="shared" si="189"/>
        <v>ATK</v>
      </c>
    </row>
    <row r="1876" spans="1:14" hidden="1">
      <c r="N1876" t="str">
        <f t="shared" si="189"/>
        <v>ATK</v>
      </c>
    </row>
    <row r="1877" spans="1:14" hidden="1">
      <c r="B1877" s="502" t="s">
        <v>0</v>
      </c>
      <c r="C1877" s="502"/>
      <c r="D1877" s="502"/>
      <c r="E1877" s="502"/>
      <c r="F1877" s="502"/>
      <c r="G1877" s="502"/>
      <c r="N1877" t="str">
        <f t="shared" si="189"/>
        <v>ATK</v>
      </c>
    </row>
    <row r="1878" spans="1:14" hidden="1">
      <c r="N1878" t="str">
        <f t="shared" si="189"/>
        <v>ATK</v>
      </c>
    </row>
    <row r="1879" spans="1:14" hidden="1">
      <c r="A1879" s="250">
        <v>51</v>
      </c>
      <c r="B1879" s="252" t="s">
        <v>1</v>
      </c>
      <c r="C1879" s="253" t="e">
        <f>#REF!</f>
        <v>#REF!</v>
      </c>
      <c r="G1879" s="253"/>
      <c r="N1879" t="s">
        <v>524</v>
      </c>
    </row>
    <row r="1880" spans="1:14" hidden="1">
      <c r="B1880" s="252" t="s">
        <v>3</v>
      </c>
      <c r="C1880" s="308" t="s">
        <v>471</v>
      </c>
      <c r="G1880" s="253"/>
      <c r="N1880" t="str">
        <f t="shared" ref="N1880:N1905" si="193">N1879</f>
        <v>ATK</v>
      </c>
    </row>
    <row r="1881" spans="1:14" hidden="1">
      <c r="G1881" s="253"/>
      <c r="N1881" t="str">
        <f t="shared" si="193"/>
        <v>ATK</v>
      </c>
    </row>
    <row r="1882" spans="1:14" ht="15" hidden="1" customHeight="1">
      <c r="B1882" s="499" t="s">
        <v>5</v>
      </c>
      <c r="C1882" s="487" t="s">
        <v>6</v>
      </c>
      <c r="D1882" s="499" t="s">
        <v>7</v>
      </c>
      <c r="E1882" s="499"/>
      <c r="F1882" s="499"/>
      <c r="G1882" s="492" t="s">
        <v>8</v>
      </c>
      <c r="N1882" t="str">
        <f t="shared" si="193"/>
        <v>ATK</v>
      </c>
    </row>
    <row r="1883" spans="1:14" hidden="1">
      <c r="B1883" s="499"/>
      <c r="C1883" s="488"/>
      <c r="D1883" s="254" t="s">
        <v>9</v>
      </c>
      <c r="E1883" s="254" t="s">
        <v>10</v>
      </c>
      <c r="F1883" s="254" t="s">
        <v>11</v>
      </c>
      <c r="G1883" s="492"/>
      <c r="N1883" t="str">
        <f t="shared" si="193"/>
        <v>ATK</v>
      </c>
    </row>
    <row r="1884" spans="1:14" hidden="1">
      <c r="B1884" s="267">
        <v>46024</v>
      </c>
      <c r="C1884" s="257"/>
      <c r="D1884" s="258"/>
      <c r="E1884" s="258"/>
      <c r="F1884" s="258">
        <f>D1884-E1884</f>
        <v>0</v>
      </c>
      <c r="G1884" s="257">
        <f>C1884*D1884</f>
        <v>0</v>
      </c>
      <c r="N1884" t="str">
        <f t="shared" si="193"/>
        <v>ATK</v>
      </c>
    </row>
    <row r="1885" spans="1:14" hidden="1">
      <c r="B1885" s="267"/>
      <c r="C1885" s="293"/>
      <c r="D1885" s="268"/>
      <c r="E1885" s="258"/>
      <c r="F1885" s="268"/>
      <c r="G1885" s="289">
        <f t="shared" ref="G1885:G1889" si="194">C1885*D1885</f>
        <v>0</v>
      </c>
      <c r="N1885" t="str">
        <f t="shared" si="193"/>
        <v>ATK</v>
      </c>
    </row>
    <row r="1886" spans="1:14" hidden="1">
      <c r="B1886" s="428"/>
      <c r="C1886" s="293"/>
      <c r="D1886" s="268"/>
      <c r="E1886" s="258"/>
      <c r="F1886" s="268"/>
      <c r="G1886" s="289">
        <f t="shared" si="194"/>
        <v>0</v>
      </c>
      <c r="N1886" t="str">
        <f t="shared" si="193"/>
        <v>ATK</v>
      </c>
    </row>
    <row r="1887" spans="1:14" hidden="1">
      <c r="B1887" s="311"/>
      <c r="C1887" s="96"/>
      <c r="D1887" s="303"/>
      <c r="E1887" s="303"/>
      <c r="F1887" s="268"/>
      <c r="G1887" s="289">
        <f t="shared" si="194"/>
        <v>0</v>
      </c>
      <c r="N1887" t="str">
        <f t="shared" si="193"/>
        <v>ATK</v>
      </c>
    </row>
    <row r="1888" spans="1:14" hidden="1">
      <c r="B1888" s="311"/>
      <c r="C1888" s="83"/>
      <c r="D1888" s="303"/>
      <c r="E1888" s="303"/>
      <c r="F1888" s="268"/>
      <c r="G1888" s="289">
        <f t="shared" si="194"/>
        <v>0</v>
      </c>
      <c r="N1888" t="str">
        <f t="shared" si="193"/>
        <v>ATK</v>
      </c>
    </row>
    <row r="1889" spans="2:14" hidden="1">
      <c r="B1889" s="311"/>
      <c r="C1889" s="96"/>
      <c r="D1889" s="303"/>
      <c r="E1889" s="303"/>
      <c r="F1889" s="268"/>
      <c r="G1889" s="289">
        <f t="shared" si="194"/>
        <v>0</v>
      </c>
      <c r="N1889" t="str">
        <f t="shared" si="193"/>
        <v>ATK</v>
      </c>
    </row>
    <row r="1890" spans="2:14" hidden="1">
      <c r="B1890" s="493" t="s">
        <v>16</v>
      </c>
      <c r="C1890" s="494"/>
      <c r="D1890" s="276">
        <f>SUM(D1884:D1889)</f>
        <v>0</v>
      </c>
      <c r="E1890" s="276">
        <f>SUM(E1885:E1889)</f>
        <v>0</v>
      </c>
      <c r="F1890" s="276">
        <f>D1890-E1890</f>
        <v>0</v>
      </c>
      <c r="G1890" s="277">
        <f>SUM(G1884:G1889)</f>
        <v>0</v>
      </c>
      <c r="N1890" t="str">
        <f t="shared" si="193"/>
        <v>ATK</v>
      </c>
    </row>
    <row r="1891" spans="2:14" hidden="1">
      <c r="N1891" t="str">
        <f t="shared" si="193"/>
        <v>ATK</v>
      </c>
    </row>
    <row r="1892" spans="2:14" hidden="1">
      <c r="B1892" s="493" t="s">
        <v>18</v>
      </c>
      <c r="C1892" s="495"/>
      <c r="D1892" s="495"/>
      <c r="E1892" s="494"/>
      <c r="F1892" s="276" t="s">
        <v>19</v>
      </c>
      <c r="G1892" s="279" t="s">
        <v>20</v>
      </c>
      <c r="N1892" t="str">
        <f t="shared" si="193"/>
        <v>ATK</v>
      </c>
    </row>
    <row r="1893" spans="2:14" hidden="1">
      <c r="B1893" s="496" t="str">
        <f>B1866</f>
        <v>Saldo Awal 1 April  2026</v>
      </c>
      <c r="C1893" s="497"/>
      <c r="D1893" s="497"/>
      <c r="E1893" s="498"/>
      <c r="F1893" s="276">
        <f>D1884</f>
        <v>0</v>
      </c>
      <c r="G1893" s="277">
        <f>G1884</f>
        <v>0</v>
      </c>
      <c r="N1893" t="str">
        <f t="shared" si="193"/>
        <v>ATK</v>
      </c>
    </row>
    <row r="1894" spans="2:14" hidden="1">
      <c r="B1894" s="496" t="s">
        <v>518</v>
      </c>
      <c r="C1894" s="497"/>
      <c r="D1894" s="497"/>
      <c r="E1894" s="498"/>
      <c r="F1894" s="276">
        <f>D1890-F1893</f>
        <v>0</v>
      </c>
      <c r="G1894" s="277">
        <f>G1890-G1893</f>
        <v>0</v>
      </c>
      <c r="N1894" t="str">
        <f t="shared" si="193"/>
        <v>ATK</v>
      </c>
    </row>
    <row r="1895" spans="2:14" hidden="1">
      <c r="B1895" s="496" t="str">
        <f>B1868</f>
        <v>Saldo Ahir  30 April  2026</v>
      </c>
      <c r="C1895" s="497"/>
      <c r="D1895" s="497"/>
      <c r="E1895" s="498"/>
      <c r="F1895" s="280">
        <f>SUM(B1898:B1901)</f>
        <v>0</v>
      </c>
      <c r="G1895" s="281">
        <f>SUM(D1898:E1901)</f>
        <v>0</v>
      </c>
      <c r="N1895" t="str">
        <f t="shared" si="193"/>
        <v>ATK</v>
      </c>
    </row>
    <row r="1896" spans="2:14" hidden="1">
      <c r="B1896" s="282" t="s">
        <v>465</v>
      </c>
      <c r="C1896" s="283"/>
      <c r="D1896" s="283"/>
      <c r="E1896" s="284"/>
      <c r="F1896" s="285"/>
      <c r="G1896" s="286"/>
      <c r="N1896" t="str">
        <f t="shared" si="193"/>
        <v>ATK</v>
      </c>
    </row>
    <row r="1897" spans="2:14" ht="30" hidden="1">
      <c r="B1897" s="255" t="s">
        <v>22</v>
      </c>
      <c r="C1897" s="254" t="s">
        <v>23</v>
      </c>
      <c r="D1897" s="499" t="s">
        <v>20</v>
      </c>
      <c r="E1897" s="499"/>
      <c r="F1897" s="287"/>
      <c r="G1897" s="288"/>
      <c r="N1897" t="str">
        <f t="shared" si="193"/>
        <v>ATK</v>
      </c>
    </row>
    <row r="1898" spans="2:14" hidden="1">
      <c r="B1898" s="268"/>
      <c r="C1898" s="257"/>
      <c r="D1898" s="500">
        <f>B1898*C1898</f>
        <v>0</v>
      </c>
      <c r="E1898" s="500"/>
      <c r="F1898" s="285"/>
      <c r="G1898" s="286"/>
      <c r="H1898" s="100">
        <v>0</v>
      </c>
      <c r="I1898" t="s">
        <v>17</v>
      </c>
      <c r="N1898" t="str">
        <f t="shared" si="193"/>
        <v>ATK</v>
      </c>
    </row>
    <row r="1899" spans="2:14" hidden="1">
      <c r="B1899" s="268"/>
      <c r="C1899" s="289"/>
      <c r="D1899" s="500">
        <f t="shared" ref="D1899:D1901" si="195">B1899*C1899</f>
        <v>0</v>
      </c>
      <c r="E1899" s="500"/>
      <c r="F1899" s="285"/>
      <c r="G1899" s="286"/>
      <c r="H1899" s="98">
        <v>0</v>
      </c>
      <c r="I1899" s="89" t="s">
        <v>12</v>
      </c>
      <c r="N1899" t="str">
        <f t="shared" si="193"/>
        <v>ATK</v>
      </c>
    </row>
    <row r="1900" spans="2:14" hidden="1">
      <c r="B1900" s="268"/>
      <c r="C1900" s="289"/>
      <c r="D1900" s="500">
        <f t="shared" si="195"/>
        <v>0</v>
      </c>
      <c r="E1900" s="500"/>
      <c r="F1900" s="285"/>
      <c r="G1900" s="286"/>
      <c r="H1900" s="85">
        <v>0</v>
      </c>
      <c r="I1900" s="89" t="s">
        <v>13</v>
      </c>
      <c r="N1900" t="str">
        <f t="shared" si="193"/>
        <v>ATK</v>
      </c>
    </row>
    <row r="1901" spans="2:14" hidden="1">
      <c r="B1901" s="268"/>
      <c r="C1901" s="289"/>
      <c r="D1901" s="500">
        <f t="shared" si="195"/>
        <v>0</v>
      </c>
      <c r="E1901" s="500"/>
      <c r="F1901" s="285"/>
      <c r="G1901" s="286"/>
      <c r="H1901" s="94">
        <v>0</v>
      </c>
      <c r="I1901" s="89" t="s">
        <v>14</v>
      </c>
      <c r="N1901" t="str">
        <f t="shared" si="193"/>
        <v>ATK</v>
      </c>
    </row>
    <row r="1902" spans="2:14" hidden="1">
      <c r="B1902" s="501" t="s">
        <v>24</v>
      </c>
      <c r="C1902" s="501"/>
      <c r="D1902" s="501"/>
      <c r="E1902" s="501"/>
      <c r="F1902" s="276">
        <f>F1893+F1894-F1895</f>
        <v>0</v>
      </c>
      <c r="G1902" s="277">
        <f>G1893+G1894-G1895</f>
        <v>0</v>
      </c>
      <c r="H1902" s="87">
        <v>0</v>
      </c>
      <c r="I1902" s="89" t="s">
        <v>15</v>
      </c>
      <c r="N1902" t="str">
        <f t="shared" si="193"/>
        <v>ATK</v>
      </c>
    </row>
    <row r="1903" spans="2:14" hidden="1">
      <c r="N1903" t="str">
        <f t="shared" si="193"/>
        <v>ATK</v>
      </c>
    </row>
    <row r="1904" spans="2:14" hidden="1">
      <c r="B1904" s="502" t="s">
        <v>0</v>
      </c>
      <c r="C1904" s="502"/>
      <c r="D1904" s="502"/>
      <c r="E1904" s="502"/>
      <c r="F1904" s="502"/>
      <c r="G1904" s="502"/>
      <c r="N1904" t="str">
        <f t="shared" si="193"/>
        <v>ATK</v>
      </c>
    </row>
    <row r="1905" spans="1:14" hidden="1">
      <c r="N1905" t="str">
        <f t="shared" si="193"/>
        <v>ATK</v>
      </c>
    </row>
    <row r="1906" spans="1:14" hidden="1">
      <c r="A1906" s="250">
        <v>52</v>
      </c>
      <c r="B1906" s="252" t="s">
        <v>1</v>
      </c>
      <c r="C1906" s="253" t="str">
        <f>'Rekap Master'!B61</f>
        <v>Tinta printer 664 hitam</v>
      </c>
      <c r="G1906" s="253"/>
      <c r="N1906" t="s">
        <v>526</v>
      </c>
    </row>
    <row r="1907" spans="1:14" hidden="1">
      <c r="B1907" s="252" t="s">
        <v>3</v>
      </c>
      <c r="C1907" s="308" t="s">
        <v>27</v>
      </c>
      <c r="G1907" s="253"/>
      <c r="N1907" t="str">
        <f t="shared" ref="N1907:N1949" si="196">N1906</f>
        <v>Komputer</v>
      </c>
    </row>
    <row r="1908" spans="1:14" hidden="1">
      <c r="G1908" s="253"/>
      <c r="N1908" t="str">
        <f t="shared" si="196"/>
        <v>Komputer</v>
      </c>
    </row>
    <row r="1909" spans="1:14" ht="15" hidden="1" customHeight="1">
      <c r="B1909" s="499" t="s">
        <v>5</v>
      </c>
      <c r="C1909" s="487" t="s">
        <v>6</v>
      </c>
      <c r="D1909" s="499" t="s">
        <v>7</v>
      </c>
      <c r="E1909" s="499"/>
      <c r="F1909" s="499"/>
      <c r="G1909" s="492" t="s">
        <v>8</v>
      </c>
      <c r="N1909" t="str">
        <f t="shared" si="196"/>
        <v>Komputer</v>
      </c>
    </row>
    <row r="1910" spans="1:14" hidden="1">
      <c r="B1910" s="499"/>
      <c r="C1910" s="488"/>
      <c r="D1910" s="254" t="s">
        <v>9</v>
      </c>
      <c r="E1910" s="254" t="s">
        <v>10</v>
      </c>
      <c r="F1910" s="254" t="s">
        <v>11</v>
      </c>
      <c r="G1910" s="492"/>
      <c r="N1910" t="str">
        <f t="shared" si="196"/>
        <v>Komputer</v>
      </c>
    </row>
    <row r="1911" spans="1:14" hidden="1">
      <c r="B1911" s="256">
        <v>46024</v>
      </c>
      <c r="C1911" s="257">
        <v>115000</v>
      </c>
      <c r="D1911" s="258">
        <v>5</v>
      </c>
      <c r="E1911" s="258"/>
      <c r="F1911" s="258">
        <f>D1911-E1911</f>
        <v>5</v>
      </c>
      <c r="G1911" s="257">
        <f>C1911*D1911</f>
        <v>575000</v>
      </c>
      <c r="N1911" t="str">
        <f t="shared" si="196"/>
        <v>Komputer</v>
      </c>
    </row>
    <row r="1912" spans="1:14" hidden="1">
      <c r="B1912" s="256">
        <v>46059</v>
      </c>
      <c r="C1912" s="257"/>
      <c r="D1912" s="266"/>
      <c r="E1912" s="258">
        <v>1</v>
      </c>
      <c r="F1912" s="258"/>
      <c r="G1912" s="289">
        <f>C1912*D1912</f>
        <v>0</v>
      </c>
      <c r="N1912" t="str">
        <f t="shared" si="196"/>
        <v>Komputer</v>
      </c>
    </row>
    <row r="1913" spans="1:14" hidden="1">
      <c r="B1913" s="256">
        <v>46073</v>
      </c>
      <c r="C1913" s="257"/>
      <c r="D1913" s="266"/>
      <c r="E1913" s="258">
        <v>1</v>
      </c>
      <c r="F1913" s="258"/>
      <c r="G1913" s="289"/>
      <c r="N1913" t="str">
        <f t="shared" si="196"/>
        <v>Komputer</v>
      </c>
    </row>
    <row r="1914" spans="1:14" hidden="1">
      <c r="B1914" s="428">
        <v>46077</v>
      </c>
      <c r="C1914" s="320">
        <v>114000.333</v>
      </c>
      <c r="D1914" s="258">
        <v>9</v>
      </c>
      <c r="E1914" s="258">
        <v>9</v>
      </c>
      <c r="F1914" s="258"/>
      <c r="G1914" s="257">
        <f>C1914*D1914</f>
        <v>1026002.997</v>
      </c>
      <c r="N1914" t="str">
        <f t="shared" si="196"/>
        <v>Komputer</v>
      </c>
    </row>
    <row r="1915" spans="1:14" hidden="1">
      <c r="B1915" s="256">
        <v>46108</v>
      </c>
      <c r="C1915" s="257"/>
      <c r="D1915" s="266"/>
      <c r="E1915" s="268">
        <v>2</v>
      </c>
      <c r="F1915" s="258"/>
      <c r="G1915" s="257">
        <f t="shared" ref="G1915:G1929" si="197">C1915*D1915</f>
        <v>0</v>
      </c>
      <c r="N1915" t="str">
        <f t="shared" si="196"/>
        <v>Komputer</v>
      </c>
    </row>
    <row r="1916" spans="1:14" hidden="1">
      <c r="B1916" s="267"/>
      <c r="C1916" s="257"/>
      <c r="D1916" s="266"/>
      <c r="E1916" s="268"/>
      <c r="F1916" s="258"/>
      <c r="G1916" s="257">
        <f t="shared" si="197"/>
        <v>0</v>
      </c>
      <c r="N1916" t="str">
        <f t="shared" si="196"/>
        <v>Komputer</v>
      </c>
    </row>
    <row r="1917" spans="1:14" hidden="1">
      <c r="B1917" s="267"/>
      <c r="C1917" s="257"/>
      <c r="D1917" s="266"/>
      <c r="E1917" s="268"/>
      <c r="F1917" s="258"/>
      <c r="G1917" s="257">
        <f t="shared" si="197"/>
        <v>0</v>
      </c>
      <c r="N1917" t="str">
        <f t="shared" si="196"/>
        <v>Komputer</v>
      </c>
    </row>
    <row r="1918" spans="1:14" hidden="1">
      <c r="B1918" s="256"/>
      <c r="C1918" s="257"/>
      <c r="D1918" s="258"/>
      <c r="E1918" s="258"/>
      <c r="F1918" s="258"/>
      <c r="G1918" s="272">
        <f t="shared" si="197"/>
        <v>0</v>
      </c>
      <c r="N1918" t="str">
        <f t="shared" si="196"/>
        <v>Komputer</v>
      </c>
    </row>
    <row r="1919" spans="1:14" hidden="1">
      <c r="B1919" s="256"/>
      <c r="C1919" s="83"/>
      <c r="D1919" s="266"/>
      <c r="E1919" s="268"/>
      <c r="F1919" s="258"/>
      <c r="G1919" s="272">
        <f t="shared" si="197"/>
        <v>0</v>
      </c>
      <c r="N1919" t="str">
        <f t="shared" si="196"/>
        <v>Komputer</v>
      </c>
    </row>
    <row r="1920" spans="1:14" hidden="1">
      <c r="B1920" s="256"/>
      <c r="C1920" s="257"/>
      <c r="D1920" s="258"/>
      <c r="E1920" s="258"/>
      <c r="F1920" s="258"/>
      <c r="G1920" s="272">
        <f t="shared" si="197"/>
        <v>0</v>
      </c>
      <c r="N1920" t="str">
        <f t="shared" si="196"/>
        <v>Komputer</v>
      </c>
    </row>
    <row r="1921" spans="2:14" hidden="1">
      <c r="B1921" s="256"/>
      <c r="C1921" s="257"/>
      <c r="D1921" s="266"/>
      <c r="E1921" s="268"/>
      <c r="F1921" s="258"/>
      <c r="G1921" s="272">
        <f t="shared" si="197"/>
        <v>0</v>
      </c>
      <c r="N1921" t="str">
        <f t="shared" si="196"/>
        <v>Komputer</v>
      </c>
    </row>
    <row r="1922" spans="2:14" hidden="1">
      <c r="B1922" s="256"/>
      <c r="C1922" s="257"/>
      <c r="D1922" s="266"/>
      <c r="E1922" s="268"/>
      <c r="F1922" s="258"/>
      <c r="G1922" s="272">
        <f t="shared" si="197"/>
        <v>0</v>
      </c>
      <c r="N1922" t="str">
        <f t="shared" si="196"/>
        <v>Komputer</v>
      </c>
    </row>
    <row r="1923" spans="2:14" hidden="1">
      <c r="B1923" s="256"/>
      <c r="C1923" s="257"/>
      <c r="D1923" s="258"/>
      <c r="E1923" s="258"/>
      <c r="F1923" s="258"/>
      <c r="G1923" s="272">
        <f t="shared" si="197"/>
        <v>0</v>
      </c>
      <c r="N1923" t="str">
        <f t="shared" si="196"/>
        <v>Komputer</v>
      </c>
    </row>
    <row r="1924" spans="2:14" hidden="1">
      <c r="B1924" s="267"/>
      <c r="C1924" s="257"/>
      <c r="D1924" s="258"/>
      <c r="E1924" s="258"/>
      <c r="F1924" s="258"/>
      <c r="G1924" s="272">
        <f t="shared" si="197"/>
        <v>0</v>
      </c>
      <c r="N1924" t="str">
        <f t="shared" si="196"/>
        <v>Komputer</v>
      </c>
    </row>
    <row r="1925" spans="2:14" hidden="1">
      <c r="B1925" s="267"/>
      <c r="C1925" s="257"/>
      <c r="D1925" s="258"/>
      <c r="E1925" s="258"/>
      <c r="F1925" s="258"/>
      <c r="G1925" s="272">
        <f t="shared" si="197"/>
        <v>0</v>
      </c>
      <c r="N1925" t="str">
        <f t="shared" si="196"/>
        <v>Komputer</v>
      </c>
    </row>
    <row r="1926" spans="2:14" hidden="1">
      <c r="B1926" s="267"/>
      <c r="C1926" s="83"/>
      <c r="D1926" s="266"/>
      <c r="E1926" s="273"/>
      <c r="F1926" s="258"/>
      <c r="G1926" s="272">
        <f t="shared" si="197"/>
        <v>0</v>
      </c>
      <c r="N1926" t="str">
        <f t="shared" si="196"/>
        <v>Komputer</v>
      </c>
    </row>
    <row r="1927" spans="2:14" hidden="1">
      <c r="B1927" s="256"/>
      <c r="C1927" s="257"/>
      <c r="D1927" s="266"/>
      <c r="E1927" s="273"/>
      <c r="F1927" s="258"/>
      <c r="G1927" s="272">
        <f t="shared" si="197"/>
        <v>0</v>
      </c>
      <c r="H1927" s="100">
        <v>0</v>
      </c>
      <c r="I1927" t="s">
        <v>17</v>
      </c>
      <c r="N1927" t="str">
        <f t="shared" si="196"/>
        <v>Komputer</v>
      </c>
    </row>
    <row r="1928" spans="2:14" hidden="1">
      <c r="B1928" s="256"/>
      <c r="C1928" s="257"/>
      <c r="D1928" s="266"/>
      <c r="E1928" s="273"/>
      <c r="F1928" s="258"/>
      <c r="G1928" s="272">
        <f t="shared" si="197"/>
        <v>0</v>
      </c>
      <c r="H1928" s="98">
        <v>1</v>
      </c>
      <c r="I1928" s="89" t="s">
        <v>12</v>
      </c>
      <c r="N1928" t="str">
        <f t="shared" si="196"/>
        <v>Komputer</v>
      </c>
    </row>
    <row r="1929" spans="2:14" hidden="1">
      <c r="B1929" s="267"/>
      <c r="C1929" s="257"/>
      <c r="D1929" s="271"/>
      <c r="E1929" s="258"/>
      <c r="F1929" s="258"/>
      <c r="G1929" s="257">
        <f t="shared" si="197"/>
        <v>0</v>
      </c>
      <c r="H1929" s="85">
        <v>0</v>
      </c>
      <c r="I1929" s="89" t="s">
        <v>13</v>
      </c>
      <c r="N1929" t="str">
        <f t="shared" si="196"/>
        <v>Komputer</v>
      </c>
    </row>
    <row r="1930" spans="2:14" hidden="1">
      <c r="B1930" s="267"/>
      <c r="C1930" s="257"/>
      <c r="D1930" s="271"/>
      <c r="E1930" s="258"/>
      <c r="F1930" s="258"/>
      <c r="G1930" s="257"/>
      <c r="H1930" s="94">
        <v>0</v>
      </c>
      <c r="I1930" s="89" t="s">
        <v>14</v>
      </c>
      <c r="N1930" t="str">
        <f t="shared" si="196"/>
        <v>Komputer</v>
      </c>
    </row>
    <row r="1931" spans="2:14" hidden="1">
      <c r="B1931" s="256"/>
      <c r="C1931" s="257"/>
      <c r="D1931" s="271"/>
      <c r="E1931" s="258"/>
      <c r="F1931" s="258"/>
      <c r="G1931" s="257"/>
      <c r="H1931" s="87">
        <v>0</v>
      </c>
      <c r="I1931" s="89" t="s">
        <v>15</v>
      </c>
      <c r="N1931" t="str">
        <f t="shared" si="196"/>
        <v>Komputer</v>
      </c>
    </row>
    <row r="1932" spans="2:14" hidden="1">
      <c r="B1932" s="311"/>
      <c r="C1932" s="96"/>
      <c r="D1932" s="303"/>
      <c r="E1932" s="303"/>
      <c r="F1932" s="268">
        <f t="shared" ref="F1932" si="198">D1932+F1931-E1932</f>
        <v>0</v>
      </c>
      <c r="G1932" s="289">
        <f t="shared" ref="G1932" si="199">C1932*D1932</f>
        <v>0</v>
      </c>
      <c r="N1932" t="str">
        <f t="shared" si="196"/>
        <v>Komputer</v>
      </c>
    </row>
    <row r="1933" spans="2:14" hidden="1">
      <c r="B1933" s="493" t="s">
        <v>16</v>
      </c>
      <c r="C1933" s="494"/>
      <c r="D1933" s="276">
        <f>SUM(D1911:D1932)</f>
        <v>14</v>
      </c>
      <c r="E1933" s="276">
        <f>SUM(E1912:E1932)</f>
        <v>13</v>
      </c>
      <c r="F1933" s="276">
        <f>D1933-E1933</f>
        <v>1</v>
      </c>
      <c r="G1933" s="277">
        <f>SUM(G1911:G1932)</f>
        <v>1601002.997</v>
      </c>
      <c r="N1933" t="str">
        <f t="shared" si="196"/>
        <v>Komputer</v>
      </c>
    </row>
    <row r="1934" spans="2:14" hidden="1">
      <c r="N1934" t="str">
        <f t="shared" si="196"/>
        <v>Komputer</v>
      </c>
    </row>
    <row r="1935" spans="2:14" hidden="1">
      <c r="B1935" s="493" t="s">
        <v>18</v>
      </c>
      <c r="C1935" s="495"/>
      <c r="D1935" s="495"/>
      <c r="E1935" s="494"/>
      <c r="F1935" s="276" t="s">
        <v>19</v>
      </c>
      <c r="G1935" s="279" t="s">
        <v>20</v>
      </c>
      <c r="N1935" t="str">
        <f t="shared" si="196"/>
        <v>Komputer</v>
      </c>
    </row>
    <row r="1936" spans="2:14" hidden="1">
      <c r="B1936" s="496" t="str">
        <f>B1893</f>
        <v>Saldo Awal 1 April  2026</v>
      </c>
      <c r="C1936" s="497"/>
      <c r="D1936" s="497"/>
      <c r="E1936" s="498"/>
      <c r="F1936" s="276">
        <f>D1911</f>
        <v>5</v>
      </c>
      <c r="G1936" s="277">
        <f>G1911</f>
        <v>575000</v>
      </c>
      <c r="N1936" t="str">
        <f t="shared" si="196"/>
        <v>Komputer</v>
      </c>
    </row>
    <row r="1937" spans="1:14" hidden="1">
      <c r="B1937" s="496" t="s">
        <v>466</v>
      </c>
      <c r="C1937" s="497"/>
      <c r="D1937" s="497"/>
      <c r="E1937" s="498"/>
      <c r="F1937" s="276">
        <f>D1933-F1936</f>
        <v>9</v>
      </c>
      <c r="G1937" s="277">
        <f>G1933-G1936</f>
        <v>1026002.997</v>
      </c>
      <c r="N1937" t="str">
        <f t="shared" si="196"/>
        <v>Komputer</v>
      </c>
    </row>
    <row r="1938" spans="1:14" hidden="1">
      <c r="B1938" s="496" t="str">
        <f>B1895</f>
        <v>Saldo Ahir  30 April  2026</v>
      </c>
      <c r="C1938" s="497"/>
      <c r="D1938" s="497"/>
      <c r="E1938" s="498"/>
      <c r="F1938" s="280">
        <f>SUM(B1941:B1944)</f>
        <v>1</v>
      </c>
      <c r="G1938" s="281">
        <f>SUM(D1941:E1944)</f>
        <v>115000</v>
      </c>
      <c r="N1938" t="str">
        <f t="shared" si="196"/>
        <v>Komputer</v>
      </c>
    </row>
    <row r="1939" spans="1:14" hidden="1">
      <c r="B1939" s="282" t="s">
        <v>465</v>
      </c>
      <c r="C1939" s="283"/>
      <c r="D1939" s="283"/>
      <c r="E1939" s="284"/>
      <c r="F1939" s="285"/>
      <c r="G1939" s="286"/>
      <c r="N1939" t="str">
        <f t="shared" si="196"/>
        <v>Komputer</v>
      </c>
    </row>
    <row r="1940" spans="1:14" ht="30" hidden="1">
      <c r="B1940" s="255" t="s">
        <v>22</v>
      </c>
      <c r="C1940" s="254" t="s">
        <v>23</v>
      </c>
      <c r="D1940" s="499" t="s">
        <v>20</v>
      </c>
      <c r="E1940" s="499"/>
      <c r="F1940" s="287"/>
      <c r="G1940" s="288"/>
      <c r="N1940" t="str">
        <f t="shared" si="196"/>
        <v>Komputer</v>
      </c>
    </row>
    <row r="1941" spans="1:14" hidden="1">
      <c r="B1941" s="268">
        <f>F1933</f>
        <v>1</v>
      </c>
      <c r="C1941" s="257">
        <v>115000</v>
      </c>
      <c r="D1941" s="500">
        <f>B1941*C1941</f>
        <v>115000</v>
      </c>
      <c r="E1941" s="500"/>
      <c r="F1941" s="285"/>
      <c r="G1941" s="286"/>
      <c r="N1941" t="str">
        <f t="shared" si="196"/>
        <v>Komputer</v>
      </c>
    </row>
    <row r="1942" spans="1:14" hidden="1">
      <c r="B1942" s="268"/>
      <c r="C1942" s="257"/>
      <c r="D1942" s="500">
        <f t="shared" ref="D1942:D1944" si="200">B1942*C1942</f>
        <v>0</v>
      </c>
      <c r="E1942" s="500"/>
      <c r="F1942" s="285"/>
      <c r="G1942" s="286"/>
      <c r="N1942" t="str">
        <f t="shared" si="196"/>
        <v>Komputer</v>
      </c>
    </row>
    <row r="1943" spans="1:14" hidden="1">
      <c r="B1943" s="268"/>
      <c r="C1943" s="257"/>
      <c r="D1943" s="500">
        <f t="shared" si="200"/>
        <v>0</v>
      </c>
      <c r="E1943" s="500"/>
      <c r="F1943" s="285"/>
      <c r="G1943" s="286"/>
      <c r="N1943" t="str">
        <f t="shared" si="196"/>
        <v>Komputer</v>
      </c>
    </row>
    <row r="1944" spans="1:14" hidden="1">
      <c r="B1944" s="268"/>
      <c r="C1944" s="289"/>
      <c r="D1944" s="500">
        <f t="shared" si="200"/>
        <v>0</v>
      </c>
      <c r="E1944" s="500"/>
      <c r="F1944" s="285"/>
      <c r="G1944" s="286"/>
      <c r="N1944" t="str">
        <f t="shared" si="196"/>
        <v>Komputer</v>
      </c>
    </row>
    <row r="1945" spans="1:14" hidden="1">
      <c r="B1945" s="501" t="s">
        <v>24</v>
      </c>
      <c r="C1945" s="501"/>
      <c r="D1945" s="501"/>
      <c r="E1945" s="501"/>
      <c r="F1945" s="276">
        <f>F1936+F1937-F1938</f>
        <v>13</v>
      </c>
      <c r="G1945" s="277">
        <f>G1936+G1937-G1938</f>
        <v>1486002.997</v>
      </c>
      <c r="N1945" t="str">
        <f t="shared" si="196"/>
        <v>Komputer</v>
      </c>
    </row>
    <row r="1946" spans="1:14" hidden="1">
      <c r="N1946" t="str">
        <f t="shared" si="196"/>
        <v>Komputer</v>
      </c>
    </row>
    <row r="1947" spans="1:14" hidden="1">
      <c r="N1947" t="str">
        <f t="shared" si="196"/>
        <v>Komputer</v>
      </c>
    </row>
    <row r="1948" spans="1:14" hidden="1">
      <c r="B1948" s="502" t="s">
        <v>0</v>
      </c>
      <c r="C1948" s="502"/>
      <c r="D1948" s="502"/>
      <c r="E1948" s="502"/>
      <c r="F1948" s="502"/>
      <c r="G1948" s="502"/>
      <c r="N1948" t="str">
        <f t="shared" si="196"/>
        <v>Komputer</v>
      </c>
    </row>
    <row r="1949" spans="1:14" hidden="1">
      <c r="N1949" t="str">
        <f t="shared" si="196"/>
        <v>Komputer</v>
      </c>
    </row>
    <row r="1950" spans="1:14" hidden="1">
      <c r="A1950" s="250">
        <v>53</v>
      </c>
      <c r="B1950" s="252" t="s">
        <v>1</v>
      </c>
      <c r="C1950" s="253" t="str">
        <f>'Rekap Master'!B62</f>
        <v>Tinta printer 664 warna</v>
      </c>
      <c r="G1950" s="253"/>
      <c r="N1950" t="s">
        <v>526</v>
      </c>
    </row>
    <row r="1951" spans="1:14" hidden="1">
      <c r="B1951" s="252" t="s">
        <v>3</v>
      </c>
      <c r="C1951" s="308" t="s">
        <v>27</v>
      </c>
      <c r="G1951" s="253"/>
      <c r="N1951" t="str">
        <f t="shared" ref="N1951:N1989" si="201">N1950</f>
        <v>Komputer</v>
      </c>
    </row>
    <row r="1952" spans="1:14" hidden="1">
      <c r="G1952" s="253"/>
      <c r="N1952" t="str">
        <f t="shared" si="201"/>
        <v>Komputer</v>
      </c>
    </row>
    <row r="1953" spans="2:18" ht="15" hidden="1" customHeight="1">
      <c r="B1953" s="499" t="s">
        <v>5</v>
      </c>
      <c r="C1953" s="487" t="s">
        <v>6</v>
      </c>
      <c r="D1953" s="499" t="s">
        <v>7</v>
      </c>
      <c r="E1953" s="499"/>
      <c r="F1953" s="499"/>
      <c r="G1953" s="492" t="s">
        <v>8</v>
      </c>
      <c r="N1953" t="str">
        <f t="shared" si="201"/>
        <v>Komputer</v>
      </c>
    </row>
    <row r="1954" spans="2:18" hidden="1">
      <c r="B1954" s="499"/>
      <c r="C1954" s="488"/>
      <c r="D1954" s="254" t="s">
        <v>9</v>
      </c>
      <c r="E1954" s="254" t="s">
        <v>10</v>
      </c>
      <c r="F1954" s="254" t="s">
        <v>11</v>
      </c>
      <c r="G1954" s="492"/>
      <c r="N1954" t="str">
        <f t="shared" si="201"/>
        <v>Komputer</v>
      </c>
    </row>
    <row r="1955" spans="2:18" hidden="1">
      <c r="B1955" s="267">
        <v>46024</v>
      </c>
      <c r="C1955" s="257">
        <v>115000</v>
      </c>
      <c r="D1955" s="258">
        <v>14</v>
      </c>
      <c r="E1955" s="258"/>
      <c r="F1955" s="258">
        <f>D1955-E1955</f>
        <v>14</v>
      </c>
      <c r="G1955" s="257">
        <f>C1955*D1955</f>
        <v>1610000</v>
      </c>
      <c r="N1955" t="str">
        <f t="shared" si="201"/>
        <v>Komputer</v>
      </c>
    </row>
    <row r="1956" spans="2:18" hidden="1">
      <c r="B1956" s="267"/>
      <c r="C1956" s="257">
        <v>96000</v>
      </c>
      <c r="D1956" s="266">
        <v>6</v>
      </c>
      <c r="E1956" s="258"/>
      <c r="F1956" s="258"/>
      <c r="G1956" s="272">
        <f t="shared" ref="G1956:G1967" si="202">C1956*D1956</f>
        <v>576000</v>
      </c>
      <c r="N1956" t="str">
        <f t="shared" si="201"/>
        <v>Komputer</v>
      </c>
    </row>
    <row r="1957" spans="2:18" hidden="1">
      <c r="B1957" s="267"/>
      <c r="C1957" s="257"/>
      <c r="D1957" s="266"/>
      <c r="E1957" s="258"/>
      <c r="F1957" s="258"/>
      <c r="G1957" s="272">
        <f t="shared" si="202"/>
        <v>0</v>
      </c>
      <c r="N1957" t="str">
        <f t="shared" si="201"/>
        <v>Komputer</v>
      </c>
    </row>
    <row r="1958" spans="2:18" hidden="1">
      <c r="B1958" s="428">
        <v>46077</v>
      </c>
      <c r="C1958" s="257">
        <v>144000.33300000001</v>
      </c>
      <c r="D1958" s="258">
        <v>3</v>
      </c>
      <c r="E1958" s="258">
        <v>3</v>
      </c>
      <c r="F1958" s="258"/>
      <c r="G1958" s="272">
        <f t="shared" si="202"/>
        <v>432000.99900000007</v>
      </c>
      <c r="N1958" t="str">
        <f t="shared" si="201"/>
        <v>Komputer</v>
      </c>
    </row>
    <row r="1959" spans="2:18" hidden="1">
      <c r="B1959" s="267"/>
      <c r="C1959" s="257"/>
      <c r="D1959" s="266"/>
      <c r="E1959" s="258"/>
      <c r="F1959" s="258"/>
      <c r="G1959" s="272">
        <f t="shared" si="202"/>
        <v>0</v>
      </c>
      <c r="N1959" t="str">
        <f t="shared" si="201"/>
        <v>Komputer</v>
      </c>
    </row>
    <row r="1960" spans="2:18" hidden="1">
      <c r="B1960" s="256"/>
      <c r="C1960" s="257"/>
      <c r="D1960" s="258"/>
      <c r="E1960" s="258"/>
      <c r="F1960" s="258"/>
      <c r="G1960" s="272">
        <f t="shared" si="202"/>
        <v>0</v>
      </c>
      <c r="L1960">
        <v>3</v>
      </c>
      <c r="M1960">
        <v>102703</v>
      </c>
      <c r="N1960" t="str">
        <f t="shared" si="201"/>
        <v>Komputer</v>
      </c>
      <c r="O1960" s="469">
        <v>0.11</v>
      </c>
      <c r="P1960" t="e">
        <f>#REF!*O1960</f>
        <v>#REF!</v>
      </c>
      <c r="Q1960" t="e">
        <f>#REF!+P1960</f>
        <v>#REF!</v>
      </c>
      <c r="R1960" t="e">
        <f>Q1960/3</f>
        <v>#REF!</v>
      </c>
    </row>
    <row r="1961" spans="2:18" hidden="1">
      <c r="B1961" s="256"/>
      <c r="C1961" s="257"/>
      <c r="D1961" s="258"/>
      <c r="E1961" s="258"/>
      <c r="F1961" s="258"/>
      <c r="G1961" s="272"/>
      <c r="L1961">
        <v>9</v>
      </c>
      <c r="M1961">
        <v>102703</v>
      </c>
      <c r="N1961" t="str">
        <f t="shared" si="201"/>
        <v>Komputer</v>
      </c>
      <c r="O1961" s="469">
        <v>0.11</v>
      </c>
      <c r="P1961" t="e">
        <f>#REF!*O1961</f>
        <v>#REF!</v>
      </c>
      <c r="Q1961" t="e">
        <f>#REF!+P1961</f>
        <v>#REF!</v>
      </c>
      <c r="R1961" t="e">
        <f>Q1961/L1961</f>
        <v>#REF!</v>
      </c>
    </row>
    <row r="1962" spans="2:18" hidden="1">
      <c r="B1962" s="267"/>
      <c r="C1962" s="257"/>
      <c r="D1962" s="258"/>
      <c r="E1962" s="258"/>
      <c r="F1962" s="258"/>
      <c r="G1962" s="272">
        <f t="shared" si="202"/>
        <v>0</v>
      </c>
      <c r="N1962" t="str">
        <f t="shared" si="201"/>
        <v>Komputer</v>
      </c>
      <c r="Q1962" t="e">
        <f>SUM(Q1960:Q1961)</f>
        <v>#REF!</v>
      </c>
    </row>
    <row r="1963" spans="2:18" hidden="1">
      <c r="B1963" s="267"/>
      <c r="C1963" s="257"/>
      <c r="D1963" s="258"/>
      <c r="E1963" s="258"/>
      <c r="F1963" s="258"/>
      <c r="G1963" s="272">
        <f t="shared" si="202"/>
        <v>0</v>
      </c>
      <c r="N1963" t="str">
        <f t="shared" si="201"/>
        <v>Komputer</v>
      </c>
    </row>
    <row r="1964" spans="2:18" hidden="1">
      <c r="B1964" s="256"/>
      <c r="C1964" s="257"/>
      <c r="D1964" s="266"/>
      <c r="E1964" s="258"/>
      <c r="F1964" s="258"/>
      <c r="G1964" s="272">
        <f t="shared" si="202"/>
        <v>0</v>
      </c>
      <c r="N1964" t="str">
        <f t="shared" si="201"/>
        <v>Komputer</v>
      </c>
    </row>
    <row r="1965" spans="2:18" hidden="1">
      <c r="B1965" s="256"/>
      <c r="C1965" s="257"/>
      <c r="D1965" s="266"/>
      <c r="E1965" s="273"/>
      <c r="F1965" s="258"/>
      <c r="G1965" s="272">
        <f t="shared" si="202"/>
        <v>0</v>
      </c>
      <c r="N1965" t="str">
        <f t="shared" si="201"/>
        <v>Komputer</v>
      </c>
    </row>
    <row r="1966" spans="2:18" hidden="1">
      <c r="B1966" s="267"/>
      <c r="C1966" s="83"/>
      <c r="D1966" s="266"/>
      <c r="E1966" s="273"/>
      <c r="F1966" s="258"/>
      <c r="G1966" s="272">
        <f t="shared" si="202"/>
        <v>0</v>
      </c>
      <c r="N1966" t="str">
        <f t="shared" si="201"/>
        <v>Komputer</v>
      </c>
    </row>
    <row r="1967" spans="2:18" hidden="1">
      <c r="B1967" s="256"/>
      <c r="C1967" s="83"/>
      <c r="D1967" s="273"/>
      <c r="E1967" s="273"/>
      <c r="F1967" s="258"/>
      <c r="G1967" s="272">
        <f t="shared" si="202"/>
        <v>0</v>
      </c>
      <c r="N1967" t="str">
        <f t="shared" si="201"/>
        <v>Komputer</v>
      </c>
    </row>
    <row r="1968" spans="2:18" hidden="1">
      <c r="B1968" s="256"/>
      <c r="C1968" s="83"/>
      <c r="D1968" s="273"/>
      <c r="E1968" s="273"/>
      <c r="F1968" s="258"/>
      <c r="G1968" s="272"/>
      <c r="N1968" t="str">
        <f t="shared" si="201"/>
        <v>Komputer</v>
      </c>
    </row>
    <row r="1969" spans="2:14" hidden="1">
      <c r="B1969" s="256"/>
      <c r="C1969" s="83"/>
      <c r="D1969" s="273"/>
      <c r="E1969" s="273"/>
      <c r="F1969" s="258"/>
      <c r="G1969" s="272">
        <f>C1969*D1969</f>
        <v>0</v>
      </c>
      <c r="N1969" t="str">
        <f t="shared" si="201"/>
        <v>Komputer</v>
      </c>
    </row>
    <row r="1970" spans="2:14" hidden="1">
      <c r="B1970" s="311"/>
      <c r="C1970" s="96"/>
      <c r="D1970" s="303"/>
      <c r="E1970" s="303"/>
      <c r="F1970" s="268">
        <f>D1970+F1969-E1970</f>
        <v>0</v>
      </c>
      <c r="G1970" s="289">
        <f t="shared" ref="G1970:G1972" si="203">C1970*D1970</f>
        <v>0</v>
      </c>
      <c r="N1970" t="str">
        <f t="shared" si="201"/>
        <v>Komputer</v>
      </c>
    </row>
    <row r="1971" spans="2:14" hidden="1">
      <c r="B1971" s="311"/>
      <c r="C1971" s="83"/>
      <c r="D1971" s="303"/>
      <c r="E1971" s="303"/>
      <c r="F1971" s="268">
        <f>D1971+F1970-E1971</f>
        <v>0</v>
      </c>
      <c r="G1971" s="289">
        <f t="shared" si="203"/>
        <v>0</v>
      </c>
      <c r="N1971" t="str">
        <f t="shared" si="201"/>
        <v>Komputer</v>
      </c>
    </row>
    <row r="1972" spans="2:14" hidden="1">
      <c r="B1972" s="311"/>
      <c r="C1972" s="96"/>
      <c r="D1972" s="303"/>
      <c r="E1972" s="303"/>
      <c r="F1972" s="268">
        <f>D1972+F1971-E1972</f>
        <v>0</v>
      </c>
      <c r="G1972" s="289">
        <f t="shared" si="203"/>
        <v>0</v>
      </c>
      <c r="N1972" t="str">
        <f t="shared" si="201"/>
        <v>Komputer</v>
      </c>
    </row>
    <row r="1973" spans="2:14" hidden="1">
      <c r="B1973" s="493" t="s">
        <v>16</v>
      </c>
      <c r="C1973" s="494"/>
      <c r="D1973" s="276">
        <f>SUM(D1955:D1972)</f>
        <v>23</v>
      </c>
      <c r="E1973" s="276">
        <f>SUM(E1956:E1971)</f>
        <v>3</v>
      </c>
      <c r="F1973" s="276">
        <f>D1973-E1973</f>
        <v>20</v>
      </c>
      <c r="G1973" s="277">
        <f>SUM(G1955:G1972)</f>
        <v>2618000.9989999998</v>
      </c>
      <c r="N1973" t="str">
        <f t="shared" si="201"/>
        <v>Komputer</v>
      </c>
    </row>
    <row r="1974" spans="2:14" hidden="1">
      <c r="N1974" t="str">
        <f t="shared" si="201"/>
        <v>Komputer</v>
      </c>
    </row>
    <row r="1975" spans="2:14" hidden="1">
      <c r="B1975" s="493" t="s">
        <v>18</v>
      </c>
      <c r="C1975" s="495"/>
      <c r="D1975" s="495"/>
      <c r="E1975" s="494"/>
      <c r="F1975" s="276" t="s">
        <v>19</v>
      </c>
      <c r="G1975" s="279" t="s">
        <v>20</v>
      </c>
      <c r="N1975" t="str">
        <f t="shared" si="201"/>
        <v>Komputer</v>
      </c>
    </row>
    <row r="1976" spans="2:14" hidden="1">
      <c r="B1976" s="496" t="str">
        <f>B1936</f>
        <v>Saldo Awal 1 April  2026</v>
      </c>
      <c r="C1976" s="497"/>
      <c r="D1976" s="497"/>
      <c r="E1976" s="498"/>
      <c r="F1976" s="276">
        <v>20</v>
      </c>
      <c r="G1976" s="277">
        <f>SUM(G1955:G1956)</f>
        <v>2186000</v>
      </c>
      <c r="N1976" t="str">
        <f t="shared" si="201"/>
        <v>Komputer</v>
      </c>
    </row>
    <row r="1977" spans="2:14" hidden="1">
      <c r="B1977" s="496" t="s">
        <v>466</v>
      </c>
      <c r="C1977" s="497"/>
      <c r="D1977" s="497"/>
      <c r="E1977" s="498"/>
      <c r="F1977" s="276">
        <f>D1973-F1976</f>
        <v>3</v>
      </c>
      <c r="G1977" s="277">
        <f>G1973-G1976</f>
        <v>432000.99899999984</v>
      </c>
      <c r="N1977" t="str">
        <f t="shared" si="201"/>
        <v>Komputer</v>
      </c>
    </row>
    <row r="1978" spans="2:14" hidden="1">
      <c r="B1978" s="496" t="str">
        <f>B1938</f>
        <v>Saldo Ahir  30 April  2026</v>
      </c>
      <c r="C1978" s="497"/>
      <c r="D1978" s="497"/>
      <c r="E1978" s="498"/>
      <c r="F1978" s="280">
        <f>SUM(B1981:B1984)</f>
        <v>20</v>
      </c>
      <c r="G1978" s="281">
        <f>SUM(D1981:E1984)</f>
        <v>2186000</v>
      </c>
      <c r="N1978" t="str">
        <f t="shared" si="201"/>
        <v>Komputer</v>
      </c>
    </row>
    <row r="1979" spans="2:14" hidden="1">
      <c r="B1979" s="282" t="s">
        <v>465</v>
      </c>
      <c r="C1979" s="283"/>
      <c r="D1979" s="283"/>
      <c r="E1979" s="284"/>
      <c r="F1979" s="285"/>
      <c r="G1979" s="286"/>
      <c r="N1979" t="str">
        <f t="shared" si="201"/>
        <v>Komputer</v>
      </c>
    </row>
    <row r="1980" spans="2:14" ht="30" hidden="1">
      <c r="B1980" s="255" t="s">
        <v>22</v>
      </c>
      <c r="C1980" s="254" t="s">
        <v>23</v>
      </c>
      <c r="D1980" s="499" t="s">
        <v>20</v>
      </c>
      <c r="E1980" s="499"/>
      <c r="F1980" s="287"/>
      <c r="G1980" s="288"/>
      <c r="N1980" t="str">
        <f t="shared" si="201"/>
        <v>Komputer</v>
      </c>
    </row>
    <row r="1981" spans="2:14" hidden="1">
      <c r="B1981" s="268">
        <v>14</v>
      </c>
      <c r="C1981" s="257">
        <v>115000</v>
      </c>
      <c r="D1981" s="500">
        <f>B1981*C1981</f>
        <v>1610000</v>
      </c>
      <c r="E1981" s="500"/>
      <c r="F1981" s="285"/>
      <c r="G1981" s="286"/>
      <c r="N1981" t="str">
        <f t="shared" si="201"/>
        <v>Komputer</v>
      </c>
    </row>
    <row r="1982" spans="2:14" hidden="1">
      <c r="B1982" s="268">
        <v>6</v>
      </c>
      <c r="C1982" s="257">
        <v>96000</v>
      </c>
      <c r="D1982" s="500">
        <f t="shared" ref="D1982:D1984" si="204">B1982*C1982</f>
        <v>576000</v>
      </c>
      <c r="E1982" s="500"/>
      <c r="F1982" s="285"/>
      <c r="G1982" s="286"/>
      <c r="N1982" t="str">
        <f t="shared" si="201"/>
        <v>Komputer</v>
      </c>
    </row>
    <row r="1983" spans="2:14" hidden="1">
      <c r="B1983" s="268"/>
      <c r="C1983" s="289"/>
      <c r="D1983" s="500">
        <f t="shared" si="204"/>
        <v>0</v>
      </c>
      <c r="E1983" s="500"/>
      <c r="F1983" s="285"/>
      <c r="G1983" s="286"/>
      <c r="N1983" t="str">
        <f t="shared" si="201"/>
        <v>Komputer</v>
      </c>
    </row>
    <row r="1984" spans="2:14" hidden="1">
      <c r="B1984" s="268"/>
      <c r="C1984" s="289"/>
      <c r="D1984" s="500">
        <f t="shared" si="204"/>
        <v>0</v>
      </c>
      <c r="E1984" s="500"/>
      <c r="F1984" s="285"/>
      <c r="G1984" s="286"/>
      <c r="N1984" t="str">
        <f t="shared" si="201"/>
        <v>Komputer</v>
      </c>
    </row>
    <row r="1985" spans="1:14" hidden="1">
      <c r="B1985" s="501" t="s">
        <v>24</v>
      </c>
      <c r="C1985" s="501"/>
      <c r="D1985" s="501"/>
      <c r="E1985" s="501"/>
      <c r="F1985" s="276">
        <f>F1976+F1977-F1978</f>
        <v>3</v>
      </c>
      <c r="G1985" s="277">
        <f>G1976+G1977-G1978</f>
        <v>432000.99899999984</v>
      </c>
      <c r="N1985" t="str">
        <f t="shared" si="201"/>
        <v>Komputer</v>
      </c>
    </row>
    <row r="1986" spans="1:14" hidden="1">
      <c r="N1986" t="str">
        <f t="shared" si="201"/>
        <v>Komputer</v>
      </c>
    </row>
    <row r="1987" spans="1:14" hidden="1">
      <c r="N1987" t="str">
        <f t="shared" si="201"/>
        <v>Komputer</v>
      </c>
    </row>
    <row r="1988" spans="1:14" hidden="1">
      <c r="B1988" s="502" t="s">
        <v>0</v>
      </c>
      <c r="C1988" s="502"/>
      <c r="D1988" s="502"/>
      <c r="E1988" s="502"/>
      <c r="F1988" s="502"/>
      <c r="G1988" s="502"/>
      <c r="N1988" t="str">
        <f t="shared" si="201"/>
        <v>Komputer</v>
      </c>
    </row>
    <row r="1989" spans="1:14" hidden="1">
      <c r="N1989" t="str">
        <f t="shared" si="201"/>
        <v>Komputer</v>
      </c>
    </row>
    <row r="1990" spans="1:14" hidden="1">
      <c r="A1990" s="250">
        <v>54</v>
      </c>
      <c r="B1990" s="252" t="s">
        <v>1</v>
      </c>
      <c r="C1990" s="253" t="str">
        <f>'Rekap Master'!B63</f>
        <v xml:space="preserve">Flashdisk 16 Gb </v>
      </c>
      <c r="G1990" s="253"/>
      <c r="N1990" t="s">
        <v>526</v>
      </c>
    </row>
    <row r="1991" spans="1:14" hidden="1">
      <c r="B1991" s="252" t="s">
        <v>3</v>
      </c>
      <c r="C1991" s="308" t="s">
        <v>27</v>
      </c>
      <c r="G1991" s="253"/>
      <c r="N1991" t="str">
        <f t="shared" ref="N1991:N2022" si="205">N1990</f>
        <v>Komputer</v>
      </c>
    </row>
    <row r="1992" spans="1:14" hidden="1">
      <c r="G1992" s="253"/>
      <c r="N1992" t="str">
        <f t="shared" si="205"/>
        <v>Komputer</v>
      </c>
    </row>
    <row r="1993" spans="1:14" ht="15" hidden="1" customHeight="1">
      <c r="B1993" s="499" t="s">
        <v>5</v>
      </c>
      <c r="C1993" s="487" t="s">
        <v>6</v>
      </c>
      <c r="D1993" s="489" t="s">
        <v>7</v>
      </c>
      <c r="E1993" s="490"/>
      <c r="F1993" s="491"/>
      <c r="G1993" s="492" t="s">
        <v>8</v>
      </c>
      <c r="N1993" t="str">
        <f t="shared" si="205"/>
        <v>Komputer</v>
      </c>
    </row>
    <row r="1994" spans="1:14" hidden="1">
      <c r="B1994" s="499"/>
      <c r="C1994" s="488"/>
      <c r="D1994" s="254" t="s">
        <v>9</v>
      </c>
      <c r="E1994" s="254" t="s">
        <v>10</v>
      </c>
      <c r="F1994" s="254" t="s">
        <v>11</v>
      </c>
      <c r="G1994" s="492"/>
      <c r="N1994" t="str">
        <f t="shared" si="205"/>
        <v>Komputer</v>
      </c>
    </row>
    <row r="1995" spans="1:14" hidden="1">
      <c r="B1995" s="267">
        <v>46024</v>
      </c>
      <c r="C1995" s="257"/>
      <c r="D1995" s="258"/>
      <c r="E1995" s="258"/>
      <c r="F1995" s="258">
        <f>D1995-E1995</f>
        <v>0</v>
      </c>
      <c r="G1995" s="257">
        <f>C1995*D1995</f>
        <v>0</v>
      </c>
      <c r="N1995" t="str">
        <f t="shared" si="205"/>
        <v>Komputer</v>
      </c>
    </row>
    <row r="1996" spans="1:14" hidden="1">
      <c r="B1996" s="468">
        <v>46077</v>
      </c>
      <c r="C1996" s="257">
        <v>149850</v>
      </c>
      <c r="D1996" s="258">
        <v>1</v>
      </c>
      <c r="E1996" s="258">
        <v>1</v>
      </c>
      <c r="F1996" s="258"/>
      <c r="G1996" s="257">
        <f>C1996*D1996</f>
        <v>149850</v>
      </c>
      <c r="N1996" t="str">
        <f t="shared" si="205"/>
        <v>Komputer</v>
      </c>
    </row>
    <row r="1997" spans="1:14" hidden="1">
      <c r="B1997" s="267"/>
      <c r="C1997" s="257"/>
      <c r="D1997" s="268"/>
      <c r="E1997" s="258"/>
      <c r="F1997" s="258"/>
      <c r="G1997" s="257">
        <f t="shared" ref="G1997:G1998" si="206">C1997*D1997</f>
        <v>0</v>
      </c>
      <c r="N1997" t="str">
        <f t="shared" si="205"/>
        <v>Komputer</v>
      </c>
    </row>
    <row r="1998" spans="1:14" hidden="1">
      <c r="B1998" s="298"/>
      <c r="C1998" s="81"/>
      <c r="D1998" s="303"/>
      <c r="E1998" s="304"/>
      <c r="F1998" s="268"/>
      <c r="G1998" s="289">
        <f t="shared" si="206"/>
        <v>0</v>
      </c>
      <c r="N1998" t="str">
        <f t="shared" si="205"/>
        <v>Komputer</v>
      </c>
    </row>
    <row r="1999" spans="1:14" hidden="1">
      <c r="B1999" s="298"/>
      <c r="C1999" s="81"/>
      <c r="D1999" s="303"/>
      <c r="E1999" s="304"/>
      <c r="F1999" s="268"/>
      <c r="G1999" s="289"/>
      <c r="N1999" t="str">
        <f t="shared" si="205"/>
        <v>Komputer</v>
      </c>
    </row>
    <row r="2000" spans="1:14" hidden="1">
      <c r="B2000" s="298"/>
      <c r="C2000" s="81"/>
      <c r="D2000" s="303"/>
      <c r="E2000" s="303"/>
      <c r="F2000" s="268">
        <f>D2000+F1998-E2000</f>
        <v>0</v>
      </c>
      <c r="G2000" s="289">
        <f t="shared" ref="G2000:G2005" si="207">C2000*D2000</f>
        <v>0</v>
      </c>
      <c r="N2000" t="str">
        <f t="shared" si="205"/>
        <v>Komputer</v>
      </c>
    </row>
    <row r="2001" spans="2:14" ht="18.75" hidden="1">
      <c r="B2001" s="395"/>
      <c r="C2001" s="83"/>
      <c r="D2001" s="303"/>
      <c r="E2001" s="303"/>
      <c r="F2001" s="268">
        <f>D2001+F2000-E2001</f>
        <v>0</v>
      </c>
      <c r="G2001" s="289">
        <f t="shared" si="207"/>
        <v>0</v>
      </c>
      <c r="N2001" t="str">
        <f t="shared" si="205"/>
        <v>Komputer</v>
      </c>
    </row>
    <row r="2002" spans="2:14" hidden="1">
      <c r="B2002" s="311"/>
      <c r="C2002" s="96"/>
      <c r="D2002" s="303"/>
      <c r="E2002" s="303"/>
      <c r="F2002" s="268">
        <f>D2002+F2001-E2002</f>
        <v>0</v>
      </c>
      <c r="G2002" s="289">
        <f t="shared" si="207"/>
        <v>0</v>
      </c>
      <c r="N2002" t="str">
        <f t="shared" si="205"/>
        <v>Komputer</v>
      </c>
    </row>
    <row r="2003" spans="2:14" hidden="1">
      <c r="B2003" s="311"/>
      <c r="C2003" s="96"/>
      <c r="D2003" s="303"/>
      <c r="E2003" s="303"/>
      <c r="F2003" s="268">
        <f>D2003+F2002-E2003</f>
        <v>0</v>
      </c>
      <c r="G2003" s="289">
        <f t="shared" si="207"/>
        <v>0</v>
      </c>
      <c r="N2003" t="str">
        <f t="shared" si="205"/>
        <v>Komputer</v>
      </c>
    </row>
    <row r="2004" spans="2:14" hidden="1">
      <c r="B2004" s="311"/>
      <c r="C2004" s="83"/>
      <c r="D2004" s="303"/>
      <c r="E2004" s="303"/>
      <c r="F2004" s="268">
        <f>D2004+F2003-E2004</f>
        <v>0</v>
      </c>
      <c r="G2004" s="289">
        <f t="shared" si="207"/>
        <v>0</v>
      </c>
      <c r="N2004" t="str">
        <f t="shared" si="205"/>
        <v>Komputer</v>
      </c>
    </row>
    <row r="2005" spans="2:14" hidden="1">
      <c r="B2005" s="311"/>
      <c r="C2005" s="96"/>
      <c r="D2005" s="303"/>
      <c r="E2005" s="303"/>
      <c r="F2005" s="268">
        <f>D2005+F2004-E2005</f>
        <v>0</v>
      </c>
      <c r="G2005" s="289">
        <f t="shared" si="207"/>
        <v>0</v>
      </c>
      <c r="N2005" t="str">
        <f t="shared" si="205"/>
        <v>Komputer</v>
      </c>
    </row>
    <row r="2006" spans="2:14" hidden="1">
      <c r="B2006" s="493" t="s">
        <v>16</v>
      </c>
      <c r="C2006" s="494"/>
      <c r="D2006" s="276">
        <f>SUM(D1995:D2005)</f>
        <v>1</v>
      </c>
      <c r="E2006" s="276">
        <f>SUM(E1995:E2004)</f>
        <v>1</v>
      </c>
      <c r="F2006" s="276">
        <f>D2006-E2006</f>
        <v>0</v>
      </c>
      <c r="G2006" s="277">
        <f>SUM(G1995:G2005)</f>
        <v>149850</v>
      </c>
      <c r="N2006" t="str">
        <f t="shared" si="205"/>
        <v>Komputer</v>
      </c>
    </row>
    <row r="2007" spans="2:14" hidden="1">
      <c r="N2007" t="str">
        <f t="shared" si="205"/>
        <v>Komputer</v>
      </c>
    </row>
    <row r="2008" spans="2:14" hidden="1">
      <c r="B2008" s="493" t="s">
        <v>18</v>
      </c>
      <c r="C2008" s="495"/>
      <c r="D2008" s="495"/>
      <c r="E2008" s="494"/>
      <c r="F2008" s="276" t="s">
        <v>19</v>
      </c>
      <c r="G2008" s="279" t="s">
        <v>20</v>
      </c>
      <c r="N2008" t="str">
        <f t="shared" si="205"/>
        <v>Komputer</v>
      </c>
    </row>
    <row r="2009" spans="2:14" hidden="1">
      <c r="B2009" s="496" t="str">
        <f>B1976</f>
        <v>Saldo Awal 1 April  2026</v>
      </c>
      <c r="C2009" s="497"/>
      <c r="D2009" s="497"/>
      <c r="E2009" s="498"/>
      <c r="F2009" s="276">
        <f>D1995</f>
        <v>0</v>
      </c>
      <c r="G2009" s="277">
        <f>G1995</f>
        <v>0</v>
      </c>
      <c r="N2009" t="str">
        <f t="shared" si="205"/>
        <v>Komputer</v>
      </c>
    </row>
    <row r="2010" spans="2:14" hidden="1">
      <c r="B2010" s="496" t="s">
        <v>317</v>
      </c>
      <c r="C2010" s="497"/>
      <c r="D2010" s="497"/>
      <c r="E2010" s="498"/>
      <c r="F2010" s="276">
        <f>D2006-F2009</f>
        <v>1</v>
      </c>
      <c r="G2010" s="277">
        <f>G2006-G2009</f>
        <v>149850</v>
      </c>
      <c r="N2010" t="str">
        <f t="shared" si="205"/>
        <v>Komputer</v>
      </c>
    </row>
    <row r="2011" spans="2:14" hidden="1">
      <c r="B2011" s="496" t="str">
        <f>B1978</f>
        <v>Saldo Ahir  30 April  2026</v>
      </c>
      <c r="C2011" s="497"/>
      <c r="D2011" s="497"/>
      <c r="E2011" s="498"/>
      <c r="F2011" s="280">
        <f>SUM(B2014:B2017)</f>
        <v>0</v>
      </c>
      <c r="G2011" s="281">
        <f>SUM(D2014:E2017)</f>
        <v>0</v>
      </c>
      <c r="N2011" t="str">
        <f t="shared" si="205"/>
        <v>Komputer</v>
      </c>
    </row>
    <row r="2012" spans="2:14" hidden="1">
      <c r="B2012" s="282" t="s">
        <v>465</v>
      </c>
      <c r="C2012" s="283"/>
      <c r="D2012" s="283"/>
      <c r="E2012" s="284"/>
      <c r="F2012" s="285"/>
      <c r="G2012" s="286"/>
      <c r="N2012" t="str">
        <f t="shared" si="205"/>
        <v>Komputer</v>
      </c>
    </row>
    <row r="2013" spans="2:14" ht="30" hidden="1">
      <c r="B2013" s="255" t="s">
        <v>22</v>
      </c>
      <c r="C2013" s="254" t="s">
        <v>23</v>
      </c>
      <c r="D2013" s="499" t="s">
        <v>20</v>
      </c>
      <c r="E2013" s="499"/>
      <c r="F2013" s="287"/>
      <c r="G2013" s="288"/>
      <c r="N2013" t="str">
        <f t="shared" si="205"/>
        <v>Komputer</v>
      </c>
    </row>
    <row r="2014" spans="2:14" hidden="1">
      <c r="B2014" s="268">
        <f>F2006</f>
        <v>0</v>
      </c>
      <c r="C2014" s="257"/>
      <c r="D2014" s="500">
        <f>B2014*C2014</f>
        <v>0</v>
      </c>
      <c r="E2014" s="500"/>
      <c r="F2014" s="285"/>
      <c r="G2014" s="286"/>
      <c r="N2014" t="str">
        <f t="shared" si="205"/>
        <v>Komputer</v>
      </c>
    </row>
    <row r="2015" spans="2:14" hidden="1">
      <c r="B2015" s="268"/>
      <c r="C2015" s="289"/>
      <c r="D2015" s="500"/>
      <c r="E2015" s="500"/>
      <c r="F2015" s="285"/>
      <c r="G2015" s="286"/>
      <c r="N2015" t="str">
        <f t="shared" si="205"/>
        <v>Komputer</v>
      </c>
    </row>
    <row r="2016" spans="2:14" hidden="1">
      <c r="B2016" s="268"/>
      <c r="C2016" s="289"/>
      <c r="D2016" s="500">
        <f t="shared" ref="D2016:D2017" si="208">B2016*C2016</f>
        <v>0</v>
      </c>
      <c r="E2016" s="500"/>
      <c r="F2016" s="285"/>
      <c r="G2016" s="286"/>
      <c r="N2016" t="str">
        <f t="shared" si="205"/>
        <v>Komputer</v>
      </c>
    </row>
    <row r="2017" spans="1:14" hidden="1">
      <c r="B2017" s="268"/>
      <c r="C2017" s="289"/>
      <c r="D2017" s="500">
        <f t="shared" si="208"/>
        <v>0</v>
      </c>
      <c r="E2017" s="500"/>
      <c r="F2017" s="285"/>
      <c r="G2017" s="286"/>
      <c r="N2017" t="str">
        <f t="shared" si="205"/>
        <v>Komputer</v>
      </c>
    </row>
    <row r="2018" spans="1:14" hidden="1">
      <c r="B2018" s="501" t="s">
        <v>24</v>
      </c>
      <c r="C2018" s="501"/>
      <c r="D2018" s="501"/>
      <c r="E2018" s="501"/>
      <c r="F2018" s="276">
        <f>F2009+F2010-F2011</f>
        <v>1</v>
      </c>
      <c r="G2018" s="277">
        <f>G2009+G2010-G2011</f>
        <v>149850</v>
      </c>
      <c r="N2018" t="str">
        <f t="shared" si="205"/>
        <v>Komputer</v>
      </c>
    </row>
    <row r="2019" spans="1:14" hidden="1">
      <c r="N2019" t="str">
        <f t="shared" si="205"/>
        <v>Komputer</v>
      </c>
    </row>
    <row r="2020" spans="1:14" hidden="1">
      <c r="N2020" t="str">
        <f t="shared" si="205"/>
        <v>Komputer</v>
      </c>
    </row>
    <row r="2021" spans="1:14" hidden="1">
      <c r="B2021" s="502" t="s">
        <v>0</v>
      </c>
      <c r="C2021" s="502"/>
      <c r="D2021" s="502"/>
      <c r="E2021" s="502"/>
      <c r="F2021" s="502"/>
      <c r="G2021" s="502"/>
      <c r="N2021" t="str">
        <f t="shared" si="205"/>
        <v>Komputer</v>
      </c>
    </row>
    <row r="2022" spans="1:14" hidden="1">
      <c r="N2022" t="str">
        <f t="shared" si="205"/>
        <v>Komputer</v>
      </c>
    </row>
    <row r="2023" spans="1:14" hidden="1">
      <c r="A2023" s="250">
        <v>55</v>
      </c>
      <c r="B2023" s="252" t="s">
        <v>1</v>
      </c>
      <c r="C2023" s="253" t="str">
        <f>'Rekap Master'!B64</f>
        <v>Isi Staples MAX 10</v>
      </c>
      <c r="G2023" s="253"/>
      <c r="N2023" t="s">
        <v>524</v>
      </c>
    </row>
    <row r="2024" spans="1:14" hidden="1">
      <c r="B2024" s="252" t="s">
        <v>3</v>
      </c>
      <c r="C2024" s="308" t="s">
        <v>25</v>
      </c>
      <c r="G2024" s="253"/>
      <c r="N2024" t="str">
        <f t="shared" ref="N2024:N2069" si="209">N2023</f>
        <v>ATK</v>
      </c>
    </row>
    <row r="2025" spans="1:14" hidden="1">
      <c r="G2025" s="253"/>
      <c r="N2025" t="str">
        <f t="shared" si="209"/>
        <v>ATK</v>
      </c>
    </row>
    <row r="2026" spans="1:14" ht="15" hidden="1" customHeight="1">
      <c r="B2026" s="499" t="s">
        <v>5</v>
      </c>
      <c r="C2026" s="487" t="s">
        <v>6</v>
      </c>
      <c r="D2026" s="489" t="s">
        <v>7</v>
      </c>
      <c r="E2026" s="490"/>
      <c r="F2026" s="491"/>
      <c r="G2026" s="492" t="s">
        <v>8</v>
      </c>
      <c r="N2026" t="str">
        <f t="shared" si="209"/>
        <v>ATK</v>
      </c>
    </row>
    <row r="2027" spans="1:14" hidden="1">
      <c r="B2027" s="499"/>
      <c r="C2027" s="488"/>
      <c r="D2027" s="254" t="s">
        <v>9</v>
      </c>
      <c r="E2027" s="254" t="s">
        <v>10</v>
      </c>
      <c r="F2027" s="254" t="s">
        <v>11</v>
      </c>
      <c r="G2027" s="492"/>
      <c r="N2027" t="str">
        <f t="shared" si="209"/>
        <v>ATK</v>
      </c>
    </row>
    <row r="2028" spans="1:14" hidden="1">
      <c r="B2028" s="267">
        <v>46024</v>
      </c>
      <c r="C2028" s="257">
        <v>3500</v>
      </c>
      <c r="D2028" s="258">
        <v>5</v>
      </c>
      <c r="E2028" s="258"/>
      <c r="F2028" s="258">
        <f>D2028-E2028</f>
        <v>5</v>
      </c>
      <c r="G2028" s="257">
        <f>C2028*D2028</f>
        <v>17500</v>
      </c>
      <c r="N2028" t="str">
        <f t="shared" si="209"/>
        <v>ATK</v>
      </c>
    </row>
    <row r="2029" spans="1:14" hidden="1">
      <c r="B2029" s="267"/>
      <c r="C2029" s="257"/>
      <c r="D2029" s="268"/>
      <c r="E2029" s="258"/>
      <c r="F2029" s="358"/>
      <c r="G2029" s="289">
        <f>C2029*D2029</f>
        <v>0</v>
      </c>
      <c r="N2029" t="str">
        <f t="shared" si="209"/>
        <v>ATK</v>
      </c>
    </row>
    <row r="2030" spans="1:14" hidden="1">
      <c r="B2030" s="407"/>
      <c r="C2030" s="257"/>
      <c r="D2030" s="261"/>
      <c r="E2030" s="261"/>
      <c r="F2030" s="301"/>
      <c r="G2030" s="262">
        <f>C2030*D2030</f>
        <v>0</v>
      </c>
      <c r="N2030" t="str">
        <f t="shared" si="209"/>
        <v>ATK</v>
      </c>
    </row>
    <row r="2031" spans="1:14" hidden="1">
      <c r="B2031" s="407"/>
      <c r="C2031" s="257"/>
      <c r="D2031" s="261"/>
      <c r="E2031" s="261"/>
      <c r="F2031" s="301"/>
      <c r="G2031" s="262">
        <f>C2031*D2031</f>
        <v>0</v>
      </c>
      <c r="N2031" t="str">
        <f t="shared" si="209"/>
        <v>ATK</v>
      </c>
    </row>
    <row r="2032" spans="1:14" hidden="1">
      <c r="B2032" s="428"/>
      <c r="C2032" s="257"/>
      <c r="D2032" s="261"/>
      <c r="E2032" s="258"/>
      <c r="F2032" s="258"/>
      <c r="G2032" s="262">
        <f t="shared" ref="G2032:G2045" si="210">C2032*D2032</f>
        <v>0</v>
      </c>
      <c r="N2032" t="str">
        <f t="shared" si="209"/>
        <v>ATK</v>
      </c>
    </row>
    <row r="2033" spans="2:14" hidden="1">
      <c r="B2033" s="256"/>
      <c r="C2033" s="257"/>
      <c r="D2033" s="258"/>
      <c r="E2033" s="258"/>
      <c r="F2033" s="258"/>
      <c r="G2033" s="262">
        <f t="shared" si="210"/>
        <v>0</v>
      </c>
      <c r="N2033" t="str">
        <f t="shared" si="209"/>
        <v>ATK</v>
      </c>
    </row>
    <row r="2034" spans="2:14" hidden="1">
      <c r="B2034" s="256"/>
      <c r="C2034" s="248"/>
      <c r="D2034" s="266"/>
      <c r="E2034" s="268"/>
      <c r="F2034" s="301"/>
      <c r="G2034" s="262">
        <f t="shared" si="210"/>
        <v>0</v>
      </c>
      <c r="N2034" t="str">
        <f t="shared" si="209"/>
        <v>ATK</v>
      </c>
    </row>
    <row r="2035" spans="2:14" hidden="1">
      <c r="B2035" s="256"/>
      <c r="C2035" s="248"/>
      <c r="D2035" s="266"/>
      <c r="E2035" s="268"/>
      <c r="F2035" s="301"/>
      <c r="G2035" s="262">
        <f t="shared" si="210"/>
        <v>0</v>
      </c>
      <c r="N2035" t="str">
        <f t="shared" si="209"/>
        <v>ATK</v>
      </c>
    </row>
    <row r="2036" spans="2:14" hidden="1">
      <c r="B2036" s="256"/>
      <c r="C2036" s="248"/>
      <c r="D2036" s="266"/>
      <c r="E2036" s="268"/>
      <c r="F2036" s="301"/>
      <c r="G2036" s="262">
        <f t="shared" si="210"/>
        <v>0</v>
      </c>
      <c r="N2036" t="str">
        <f t="shared" si="209"/>
        <v>ATK</v>
      </c>
    </row>
    <row r="2037" spans="2:14" hidden="1">
      <c r="B2037" s="256"/>
      <c r="C2037" s="248"/>
      <c r="D2037" s="266"/>
      <c r="E2037" s="268"/>
      <c r="F2037" s="301"/>
      <c r="G2037" s="262">
        <f t="shared" si="210"/>
        <v>0</v>
      </c>
      <c r="N2037" t="str">
        <f t="shared" si="209"/>
        <v>ATK</v>
      </c>
    </row>
    <row r="2038" spans="2:14" hidden="1">
      <c r="B2038" s="256"/>
      <c r="C2038" s="248"/>
      <c r="D2038" s="266"/>
      <c r="E2038" s="268"/>
      <c r="F2038" s="301"/>
      <c r="G2038" s="262">
        <f t="shared" si="210"/>
        <v>0</v>
      </c>
      <c r="N2038" t="str">
        <f t="shared" si="209"/>
        <v>ATK</v>
      </c>
    </row>
    <row r="2039" spans="2:14" hidden="1">
      <c r="B2039" s="256"/>
      <c r="C2039" s="248"/>
      <c r="D2039" s="266"/>
      <c r="E2039" s="268"/>
      <c r="F2039" s="301"/>
      <c r="G2039" s="262">
        <f t="shared" si="210"/>
        <v>0</v>
      </c>
      <c r="N2039" t="str">
        <f t="shared" si="209"/>
        <v>ATK</v>
      </c>
    </row>
    <row r="2040" spans="2:14" hidden="1">
      <c r="B2040" s="256"/>
      <c r="C2040" s="248"/>
      <c r="D2040" s="266"/>
      <c r="E2040" s="268"/>
      <c r="F2040" s="301"/>
      <c r="G2040" s="262">
        <f t="shared" si="210"/>
        <v>0</v>
      </c>
      <c r="N2040" t="str">
        <f t="shared" si="209"/>
        <v>ATK</v>
      </c>
    </row>
    <row r="2041" spans="2:14" hidden="1">
      <c r="B2041" s="256"/>
      <c r="C2041" s="96"/>
      <c r="D2041" s="266"/>
      <c r="E2041" s="273"/>
      <c r="F2041" s="301"/>
      <c r="G2041" s="396">
        <f t="shared" si="210"/>
        <v>0</v>
      </c>
      <c r="N2041" t="str">
        <f t="shared" si="209"/>
        <v>ATK</v>
      </c>
    </row>
    <row r="2042" spans="2:14" hidden="1">
      <c r="B2042" s="256"/>
      <c r="C2042" s="96"/>
      <c r="D2042" s="266"/>
      <c r="E2042" s="273"/>
      <c r="F2042" s="301"/>
      <c r="G2042" s="396">
        <f t="shared" si="210"/>
        <v>0</v>
      </c>
      <c r="H2042" s="100">
        <v>0</v>
      </c>
      <c r="I2042" t="s">
        <v>17</v>
      </c>
      <c r="N2042" t="str">
        <f t="shared" si="209"/>
        <v>ATK</v>
      </c>
    </row>
    <row r="2043" spans="2:14" hidden="1">
      <c r="B2043" s="256"/>
      <c r="C2043" s="257"/>
      <c r="D2043" s="266"/>
      <c r="E2043" s="273"/>
      <c r="F2043" s="301"/>
      <c r="G2043" s="396">
        <f t="shared" si="210"/>
        <v>0</v>
      </c>
      <c r="H2043" s="98">
        <v>5</v>
      </c>
      <c r="I2043" s="89" t="s">
        <v>12</v>
      </c>
      <c r="N2043" t="str">
        <f t="shared" si="209"/>
        <v>ATK</v>
      </c>
    </row>
    <row r="2044" spans="2:14" hidden="1">
      <c r="B2044" s="267"/>
      <c r="C2044" s="257"/>
      <c r="D2044" s="266"/>
      <c r="E2044" s="258"/>
      <c r="F2044" s="301"/>
      <c r="G2044" s="257">
        <f t="shared" si="210"/>
        <v>0</v>
      </c>
      <c r="H2044" s="85">
        <v>0</v>
      </c>
      <c r="I2044" s="89" t="s">
        <v>13</v>
      </c>
      <c r="N2044" t="str">
        <f t="shared" si="209"/>
        <v>ATK</v>
      </c>
    </row>
    <row r="2045" spans="2:14" hidden="1">
      <c r="B2045" s="256"/>
      <c r="C2045" s="96"/>
      <c r="D2045" s="271"/>
      <c r="E2045" s="258"/>
      <c r="F2045" s="301"/>
      <c r="G2045" s="289">
        <f t="shared" si="210"/>
        <v>0</v>
      </c>
      <c r="H2045" s="94">
        <v>0</v>
      </c>
      <c r="I2045" s="89" t="s">
        <v>14</v>
      </c>
      <c r="N2045" t="str">
        <f t="shared" si="209"/>
        <v>ATK</v>
      </c>
    </row>
    <row r="2046" spans="2:14" hidden="1">
      <c r="B2046" s="267"/>
      <c r="C2046" s="257"/>
      <c r="D2046" s="271"/>
      <c r="E2046" s="258"/>
      <c r="F2046" s="301"/>
      <c r="G2046" s="289"/>
      <c r="H2046" s="87">
        <v>0</v>
      </c>
      <c r="I2046" s="89" t="s">
        <v>15</v>
      </c>
      <c r="N2046" t="str">
        <f t="shared" si="209"/>
        <v>ATK</v>
      </c>
    </row>
    <row r="2047" spans="2:14" hidden="1">
      <c r="B2047" s="256"/>
      <c r="C2047" s="257"/>
      <c r="D2047" s="271"/>
      <c r="E2047" s="258"/>
      <c r="F2047" s="258"/>
      <c r="G2047" s="257"/>
      <c r="I2047" s="89"/>
      <c r="N2047" t="str">
        <f t="shared" si="209"/>
        <v>ATK</v>
      </c>
    </row>
    <row r="2048" spans="2:14" hidden="1">
      <c r="B2048" s="256"/>
      <c r="C2048" s="83"/>
      <c r="D2048" s="303"/>
      <c r="E2048" s="258"/>
      <c r="F2048" s="268"/>
      <c r="G2048" s="289"/>
      <c r="I2048" s="89"/>
      <c r="N2048" t="str">
        <f t="shared" si="209"/>
        <v>ATK</v>
      </c>
    </row>
    <row r="2049" spans="2:14" hidden="1">
      <c r="B2049" s="256"/>
      <c r="C2049" s="257"/>
      <c r="D2049" s="271"/>
      <c r="E2049" s="258"/>
      <c r="F2049" s="258"/>
      <c r="G2049" s="257"/>
      <c r="I2049" s="89"/>
      <c r="N2049" t="str">
        <f t="shared" si="209"/>
        <v>ATK</v>
      </c>
    </row>
    <row r="2050" spans="2:14" hidden="1">
      <c r="B2050" s="377"/>
      <c r="C2050" s="385"/>
      <c r="D2050" s="271"/>
      <c r="E2050" s="258"/>
      <c r="F2050" s="258"/>
      <c r="G2050" s="257"/>
      <c r="I2050" s="89"/>
      <c r="N2050" t="str">
        <f t="shared" si="209"/>
        <v>ATK</v>
      </c>
    </row>
    <row r="2051" spans="2:14" hidden="1">
      <c r="B2051" s="377"/>
      <c r="C2051" s="385"/>
      <c r="D2051" s="271"/>
      <c r="E2051" s="258"/>
      <c r="F2051" s="258"/>
      <c r="G2051" s="257"/>
      <c r="I2051" s="89"/>
      <c r="N2051" t="str">
        <f t="shared" si="209"/>
        <v>ATK</v>
      </c>
    </row>
    <row r="2052" spans="2:14" hidden="1">
      <c r="B2052" s="377"/>
      <c r="C2052" s="385"/>
      <c r="D2052" s="271"/>
      <c r="E2052" s="258"/>
      <c r="F2052" s="258"/>
      <c r="G2052" s="257"/>
      <c r="I2052" s="89"/>
      <c r="N2052" t="str">
        <f t="shared" si="209"/>
        <v>ATK</v>
      </c>
    </row>
    <row r="2053" spans="2:14" hidden="1">
      <c r="B2053" s="493" t="s">
        <v>16</v>
      </c>
      <c r="C2053" s="494"/>
      <c r="D2053" s="276">
        <f>SUM(D2028:D2049)</f>
        <v>5</v>
      </c>
      <c r="E2053" s="276">
        <f>SUM(E2029:E2049)</f>
        <v>0</v>
      </c>
      <c r="F2053" s="276">
        <f>D2053-E2053</f>
        <v>5</v>
      </c>
      <c r="G2053" s="277">
        <f>SUM(G2028:G2049)</f>
        <v>17500</v>
      </c>
      <c r="N2053" t="str">
        <f t="shared" si="209"/>
        <v>ATK</v>
      </c>
    </row>
    <row r="2054" spans="2:14" hidden="1">
      <c r="N2054" t="str">
        <f t="shared" si="209"/>
        <v>ATK</v>
      </c>
    </row>
    <row r="2055" spans="2:14" hidden="1">
      <c r="B2055" s="493" t="s">
        <v>18</v>
      </c>
      <c r="C2055" s="495"/>
      <c r="D2055" s="495"/>
      <c r="E2055" s="494"/>
      <c r="F2055" s="276" t="s">
        <v>19</v>
      </c>
      <c r="G2055" s="279" t="s">
        <v>20</v>
      </c>
      <c r="N2055" t="str">
        <f t="shared" si="209"/>
        <v>ATK</v>
      </c>
    </row>
    <row r="2056" spans="2:14" hidden="1">
      <c r="B2056" s="496" t="str">
        <f>B2009</f>
        <v>Saldo Awal 1 April  2026</v>
      </c>
      <c r="C2056" s="497"/>
      <c r="D2056" s="497"/>
      <c r="E2056" s="498"/>
      <c r="F2056" s="276">
        <f>D2028</f>
        <v>5</v>
      </c>
      <c r="G2056" s="277">
        <f>G2028</f>
        <v>17500</v>
      </c>
      <c r="N2056" t="str">
        <f t="shared" si="209"/>
        <v>ATK</v>
      </c>
    </row>
    <row r="2057" spans="2:14" hidden="1">
      <c r="B2057" s="496" t="s">
        <v>317</v>
      </c>
      <c r="C2057" s="497"/>
      <c r="D2057" s="497"/>
      <c r="E2057" s="498"/>
      <c r="F2057" s="276">
        <f>D2053-F2056</f>
        <v>0</v>
      </c>
      <c r="G2057" s="277">
        <f>G2053-G2056</f>
        <v>0</v>
      </c>
      <c r="N2057" t="str">
        <f t="shared" si="209"/>
        <v>ATK</v>
      </c>
    </row>
    <row r="2058" spans="2:14" hidden="1">
      <c r="B2058" s="496" t="str">
        <f>B2011</f>
        <v>Saldo Ahir  30 April  2026</v>
      </c>
      <c r="C2058" s="497"/>
      <c r="D2058" s="497"/>
      <c r="E2058" s="498"/>
      <c r="F2058" s="280">
        <f>SUM(B2061:B2064)</f>
        <v>5</v>
      </c>
      <c r="G2058" s="281">
        <f>SUM(D2061:E2064)</f>
        <v>17500</v>
      </c>
      <c r="N2058" t="str">
        <f t="shared" si="209"/>
        <v>ATK</v>
      </c>
    </row>
    <row r="2059" spans="2:14" hidden="1">
      <c r="B2059" s="282"/>
      <c r="C2059" s="283"/>
      <c r="D2059" s="283"/>
      <c r="E2059" s="284"/>
      <c r="F2059" s="285"/>
      <c r="G2059" s="286"/>
      <c r="N2059" t="str">
        <f t="shared" si="209"/>
        <v>ATK</v>
      </c>
    </row>
    <row r="2060" spans="2:14" ht="30" hidden="1">
      <c r="B2060" s="255" t="s">
        <v>22</v>
      </c>
      <c r="C2060" s="254" t="s">
        <v>23</v>
      </c>
      <c r="D2060" s="499" t="s">
        <v>20</v>
      </c>
      <c r="E2060" s="499"/>
      <c r="F2060" s="287"/>
      <c r="G2060" s="288"/>
      <c r="N2060" t="str">
        <f t="shared" si="209"/>
        <v>ATK</v>
      </c>
    </row>
    <row r="2061" spans="2:14" hidden="1">
      <c r="B2061" s="268">
        <f>F2053</f>
        <v>5</v>
      </c>
      <c r="C2061" s="257">
        <v>3500</v>
      </c>
      <c r="D2061" s="500">
        <f>B2061*C2061</f>
        <v>17500</v>
      </c>
      <c r="E2061" s="500"/>
      <c r="F2061" s="285"/>
      <c r="G2061" s="286"/>
      <c r="N2061" t="str">
        <f t="shared" si="209"/>
        <v>ATK</v>
      </c>
    </row>
    <row r="2062" spans="2:14" hidden="1">
      <c r="B2062" s="268"/>
      <c r="C2062" s="257"/>
      <c r="D2062" s="500"/>
      <c r="E2062" s="500"/>
      <c r="F2062" s="285"/>
      <c r="G2062" s="286"/>
      <c r="N2062" t="str">
        <f t="shared" si="209"/>
        <v>ATK</v>
      </c>
    </row>
    <row r="2063" spans="2:14" hidden="1">
      <c r="B2063" s="268"/>
      <c r="C2063" s="289"/>
      <c r="D2063" s="500">
        <f t="shared" ref="D2063:D2064" si="211">B2063*C2063</f>
        <v>0</v>
      </c>
      <c r="E2063" s="500"/>
      <c r="F2063" s="285"/>
      <c r="G2063" s="286"/>
      <c r="N2063" t="str">
        <f t="shared" si="209"/>
        <v>ATK</v>
      </c>
    </row>
    <row r="2064" spans="2:14" hidden="1">
      <c r="B2064" s="268"/>
      <c r="C2064" s="289"/>
      <c r="D2064" s="500">
        <f t="shared" si="211"/>
        <v>0</v>
      </c>
      <c r="E2064" s="500"/>
      <c r="F2064" s="285"/>
      <c r="G2064" s="286"/>
      <c r="N2064" t="str">
        <f t="shared" si="209"/>
        <v>ATK</v>
      </c>
    </row>
    <row r="2065" spans="1:14" hidden="1">
      <c r="B2065" s="501" t="s">
        <v>24</v>
      </c>
      <c r="C2065" s="501"/>
      <c r="D2065" s="501"/>
      <c r="E2065" s="501"/>
      <c r="F2065" s="276">
        <f>F2056+F2057-F2058</f>
        <v>0</v>
      </c>
      <c r="G2065" s="277">
        <f>G2056+G2057-G2058</f>
        <v>0</v>
      </c>
      <c r="N2065" t="str">
        <f t="shared" si="209"/>
        <v>ATK</v>
      </c>
    </row>
    <row r="2066" spans="1:14" hidden="1">
      <c r="N2066" t="str">
        <f t="shared" si="209"/>
        <v>ATK</v>
      </c>
    </row>
    <row r="2067" spans="1:14" hidden="1">
      <c r="N2067" t="str">
        <f t="shared" si="209"/>
        <v>ATK</v>
      </c>
    </row>
    <row r="2068" spans="1:14" hidden="1">
      <c r="B2068" s="502" t="s">
        <v>0</v>
      </c>
      <c r="C2068" s="502"/>
      <c r="D2068" s="502"/>
      <c r="E2068" s="502"/>
      <c r="F2068" s="502"/>
      <c r="G2068" s="502"/>
      <c r="N2068" t="str">
        <f t="shared" si="209"/>
        <v>ATK</v>
      </c>
    </row>
    <row r="2069" spans="1:14" hidden="1">
      <c r="N2069" t="str">
        <f t="shared" si="209"/>
        <v>ATK</v>
      </c>
    </row>
    <row r="2070" spans="1:14" hidden="1">
      <c r="A2070" s="250">
        <v>56</v>
      </c>
      <c r="B2070" s="252" t="s">
        <v>1</v>
      </c>
      <c r="C2070" s="432" t="str">
        <f>'Rekap Master'!B65</f>
        <v>Isolasi kertas</v>
      </c>
      <c r="G2070" s="253"/>
      <c r="N2070" t="s">
        <v>524</v>
      </c>
    </row>
    <row r="2071" spans="1:14" hidden="1">
      <c r="B2071" s="252" t="s">
        <v>3</v>
      </c>
      <c r="C2071" s="308" t="s">
        <v>27</v>
      </c>
      <c r="G2071" s="253"/>
      <c r="N2071" t="str">
        <f t="shared" ref="N2071:N2099" si="212">N2070</f>
        <v>ATK</v>
      </c>
    </row>
    <row r="2072" spans="1:14" hidden="1">
      <c r="G2072" s="253"/>
      <c r="N2072" t="str">
        <f t="shared" si="212"/>
        <v>ATK</v>
      </c>
    </row>
    <row r="2073" spans="1:14" ht="15" hidden="1" customHeight="1">
      <c r="B2073" s="499" t="s">
        <v>5</v>
      </c>
      <c r="C2073" s="487" t="s">
        <v>6</v>
      </c>
      <c r="D2073" s="489" t="s">
        <v>7</v>
      </c>
      <c r="E2073" s="490"/>
      <c r="F2073" s="491"/>
      <c r="G2073" s="492" t="s">
        <v>8</v>
      </c>
      <c r="N2073" t="str">
        <f t="shared" si="212"/>
        <v>ATK</v>
      </c>
    </row>
    <row r="2074" spans="1:14" hidden="1">
      <c r="B2074" s="499"/>
      <c r="C2074" s="488"/>
      <c r="D2074" s="254" t="s">
        <v>9</v>
      </c>
      <c r="E2074" s="254" t="s">
        <v>10</v>
      </c>
      <c r="F2074" s="254" t="s">
        <v>11</v>
      </c>
      <c r="G2074" s="492"/>
      <c r="N2074" t="str">
        <f t="shared" si="212"/>
        <v>ATK</v>
      </c>
    </row>
    <row r="2075" spans="1:14" hidden="1">
      <c r="B2075" s="267">
        <v>46024</v>
      </c>
      <c r="C2075" s="257">
        <v>7770</v>
      </c>
      <c r="D2075" s="258">
        <v>10</v>
      </c>
      <c r="E2075" s="258"/>
      <c r="F2075" s="258">
        <f>D2075-E2075</f>
        <v>10</v>
      </c>
      <c r="G2075" s="257">
        <f>C2075*D2075</f>
        <v>77700</v>
      </c>
      <c r="N2075" t="str">
        <f t="shared" si="212"/>
        <v>ATK</v>
      </c>
    </row>
    <row r="2076" spans="1:14" hidden="1">
      <c r="B2076" s="267"/>
      <c r="C2076" s="257"/>
      <c r="D2076" s="268"/>
      <c r="E2076" s="258"/>
      <c r="F2076" s="258"/>
      <c r="G2076" s="289">
        <f>C2076*D2076</f>
        <v>0</v>
      </c>
      <c r="N2076" t="str">
        <f t="shared" si="212"/>
        <v>ATK</v>
      </c>
    </row>
    <row r="2077" spans="1:14" hidden="1">
      <c r="B2077" s="267"/>
      <c r="C2077" s="81"/>
      <c r="D2077" s="303"/>
      <c r="E2077" s="303"/>
      <c r="F2077" s="268"/>
      <c r="G2077" s="289">
        <f t="shared" ref="G2077:G2082" si="213">C2077*D2077</f>
        <v>0</v>
      </c>
      <c r="N2077" t="str">
        <f t="shared" si="212"/>
        <v>ATK</v>
      </c>
    </row>
    <row r="2078" spans="1:14" ht="15.75" hidden="1">
      <c r="B2078" s="270"/>
      <c r="C2078" s="81"/>
      <c r="D2078" s="303"/>
      <c r="E2078" s="304"/>
      <c r="F2078" s="268"/>
      <c r="G2078" s="289">
        <f t="shared" si="213"/>
        <v>0</v>
      </c>
      <c r="N2078" t="str">
        <f t="shared" si="212"/>
        <v>ATK</v>
      </c>
    </row>
    <row r="2079" spans="1:14" ht="15.75" hidden="1">
      <c r="B2079" s="270"/>
      <c r="C2079" s="81"/>
      <c r="D2079" s="303"/>
      <c r="E2079" s="304"/>
      <c r="F2079" s="268"/>
      <c r="G2079" s="289">
        <f t="shared" si="213"/>
        <v>0</v>
      </c>
      <c r="N2079" t="str">
        <f t="shared" si="212"/>
        <v>ATK</v>
      </c>
    </row>
    <row r="2080" spans="1:14" ht="15.75" hidden="1">
      <c r="B2080" s="270"/>
      <c r="C2080" s="81"/>
      <c r="D2080" s="303"/>
      <c r="E2080" s="304"/>
      <c r="F2080" s="268"/>
      <c r="G2080" s="289">
        <f t="shared" si="213"/>
        <v>0</v>
      </c>
      <c r="N2080" t="str">
        <f t="shared" si="212"/>
        <v>ATK</v>
      </c>
    </row>
    <row r="2081" spans="2:14" ht="15.75" hidden="1">
      <c r="B2081" s="270"/>
      <c r="C2081" s="81"/>
      <c r="D2081" s="303"/>
      <c r="E2081" s="304"/>
      <c r="F2081" s="268"/>
      <c r="G2081" s="289">
        <f t="shared" si="213"/>
        <v>0</v>
      </c>
      <c r="N2081" t="str">
        <f t="shared" si="212"/>
        <v>ATK</v>
      </c>
    </row>
    <row r="2082" spans="2:14" hidden="1">
      <c r="B2082" s="311"/>
      <c r="C2082" s="96"/>
      <c r="D2082" s="303"/>
      <c r="E2082" s="303"/>
      <c r="F2082" s="268"/>
      <c r="G2082" s="289">
        <f t="shared" si="213"/>
        <v>0</v>
      </c>
      <c r="N2082" t="str">
        <f t="shared" si="212"/>
        <v>ATK</v>
      </c>
    </row>
    <row r="2083" spans="2:14" hidden="1">
      <c r="B2083" s="493" t="s">
        <v>16</v>
      </c>
      <c r="C2083" s="494"/>
      <c r="D2083" s="276">
        <f>SUM(D2075:D2082)</f>
        <v>10</v>
      </c>
      <c r="E2083" s="276">
        <f>SUM(E2076:E2082)</f>
        <v>0</v>
      </c>
      <c r="F2083" s="276">
        <f>D2083-E2083</f>
        <v>10</v>
      </c>
      <c r="G2083" s="277">
        <f>SUM(G2075:G2082)</f>
        <v>77700</v>
      </c>
      <c r="N2083" t="str">
        <f t="shared" si="212"/>
        <v>ATK</v>
      </c>
    </row>
    <row r="2084" spans="2:14" hidden="1">
      <c r="N2084" t="str">
        <f t="shared" si="212"/>
        <v>ATK</v>
      </c>
    </row>
    <row r="2085" spans="2:14" hidden="1">
      <c r="B2085" s="493" t="s">
        <v>18</v>
      </c>
      <c r="C2085" s="495"/>
      <c r="D2085" s="495"/>
      <c r="E2085" s="494"/>
      <c r="F2085" s="276" t="s">
        <v>19</v>
      </c>
      <c r="G2085" s="279" t="s">
        <v>20</v>
      </c>
      <c r="N2085" t="str">
        <f t="shared" si="212"/>
        <v>ATK</v>
      </c>
    </row>
    <row r="2086" spans="2:14" hidden="1">
      <c r="B2086" s="496" t="str">
        <f>B2056</f>
        <v>Saldo Awal 1 April  2026</v>
      </c>
      <c r="C2086" s="497"/>
      <c r="D2086" s="497"/>
      <c r="E2086" s="498"/>
      <c r="F2086" s="276">
        <f>D2075</f>
        <v>10</v>
      </c>
      <c r="G2086" s="277">
        <f>G2075</f>
        <v>77700</v>
      </c>
      <c r="N2086" t="str">
        <f t="shared" si="212"/>
        <v>ATK</v>
      </c>
    </row>
    <row r="2087" spans="2:14" hidden="1">
      <c r="B2087" s="496" t="s">
        <v>317</v>
      </c>
      <c r="C2087" s="497"/>
      <c r="D2087" s="497"/>
      <c r="E2087" s="498"/>
      <c r="F2087" s="276">
        <f>D2083-F2086</f>
        <v>0</v>
      </c>
      <c r="G2087" s="277">
        <f>G2083-G2086</f>
        <v>0</v>
      </c>
      <c r="N2087" t="str">
        <f t="shared" si="212"/>
        <v>ATK</v>
      </c>
    </row>
    <row r="2088" spans="2:14" hidden="1">
      <c r="B2088" s="496" t="str">
        <f>B2058</f>
        <v>Saldo Ahir  30 April  2026</v>
      </c>
      <c r="C2088" s="497"/>
      <c r="D2088" s="497"/>
      <c r="E2088" s="498"/>
      <c r="F2088" s="280">
        <f>SUM(B2091:B2094)</f>
        <v>10</v>
      </c>
      <c r="G2088" s="281">
        <f>SUM(D2091:E2094)</f>
        <v>77700</v>
      </c>
      <c r="N2088" t="str">
        <f t="shared" si="212"/>
        <v>ATK</v>
      </c>
    </row>
    <row r="2089" spans="2:14" hidden="1">
      <c r="B2089" s="282" t="s">
        <v>465</v>
      </c>
      <c r="C2089" s="283"/>
      <c r="D2089" s="283"/>
      <c r="E2089" s="284"/>
      <c r="F2089" s="285"/>
      <c r="G2089" s="286"/>
      <c r="N2089" t="str">
        <f t="shared" si="212"/>
        <v>ATK</v>
      </c>
    </row>
    <row r="2090" spans="2:14" ht="30" hidden="1">
      <c r="B2090" s="255" t="s">
        <v>22</v>
      </c>
      <c r="C2090" s="254" t="s">
        <v>23</v>
      </c>
      <c r="D2090" s="499" t="s">
        <v>20</v>
      </c>
      <c r="E2090" s="499"/>
      <c r="F2090" s="287"/>
      <c r="G2090" s="288"/>
      <c r="N2090" t="str">
        <f t="shared" si="212"/>
        <v>ATK</v>
      </c>
    </row>
    <row r="2091" spans="2:14" hidden="1">
      <c r="B2091" s="268">
        <f>F2083</f>
        <v>10</v>
      </c>
      <c r="C2091" s="257">
        <v>7770</v>
      </c>
      <c r="D2091" s="500">
        <f>B2091*C2091</f>
        <v>77700</v>
      </c>
      <c r="E2091" s="500"/>
      <c r="F2091" s="285"/>
      <c r="G2091" s="286"/>
      <c r="N2091" t="str">
        <f t="shared" si="212"/>
        <v>ATK</v>
      </c>
    </row>
    <row r="2092" spans="2:14" hidden="1">
      <c r="B2092" s="268"/>
      <c r="C2092" s="289"/>
      <c r="D2092" s="500">
        <f t="shared" ref="D2092:D2094" si="214">B2092*C2092</f>
        <v>0</v>
      </c>
      <c r="E2092" s="500"/>
      <c r="F2092" s="285"/>
      <c r="G2092" s="286"/>
      <c r="N2092" t="str">
        <f t="shared" si="212"/>
        <v>ATK</v>
      </c>
    </row>
    <row r="2093" spans="2:14" hidden="1">
      <c r="B2093" s="268"/>
      <c r="C2093" s="289"/>
      <c r="D2093" s="500">
        <f t="shared" si="214"/>
        <v>0</v>
      </c>
      <c r="E2093" s="500"/>
      <c r="F2093" s="285"/>
      <c r="G2093" s="286"/>
      <c r="N2093" t="str">
        <f t="shared" si="212"/>
        <v>ATK</v>
      </c>
    </row>
    <row r="2094" spans="2:14" hidden="1">
      <c r="B2094" s="268"/>
      <c r="C2094" s="289"/>
      <c r="D2094" s="500">
        <f t="shared" si="214"/>
        <v>0</v>
      </c>
      <c r="E2094" s="500"/>
      <c r="F2094" s="285"/>
      <c r="G2094" s="286"/>
      <c r="N2094" t="str">
        <f t="shared" si="212"/>
        <v>ATK</v>
      </c>
    </row>
    <row r="2095" spans="2:14" hidden="1">
      <c r="B2095" s="501" t="s">
        <v>24</v>
      </c>
      <c r="C2095" s="501"/>
      <c r="D2095" s="501"/>
      <c r="E2095" s="501"/>
      <c r="F2095" s="276">
        <f>F2086+F2087-F2088</f>
        <v>0</v>
      </c>
      <c r="G2095" s="277">
        <f>G2086+G2087-G2088</f>
        <v>0</v>
      </c>
      <c r="N2095" t="str">
        <f t="shared" si="212"/>
        <v>ATK</v>
      </c>
    </row>
    <row r="2096" spans="2:14" hidden="1">
      <c r="N2096" t="str">
        <f t="shared" si="212"/>
        <v>ATK</v>
      </c>
    </row>
    <row r="2097" spans="1:14" hidden="1">
      <c r="N2097" t="str">
        <f t="shared" si="212"/>
        <v>ATK</v>
      </c>
    </row>
    <row r="2098" spans="1:14" hidden="1">
      <c r="B2098" s="502" t="s">
        <v>0</v>
      </c>
      <c r="C2098" s="502"/>
      <c r="D2098" s="502"/>
      <c r="E2098" s="502"/>
      <c r="F2098" s="502"/>
      <c r="G2098" s="502"/>
      <c r="N2098" t="str">
        <f t="shared" si="212"/>
        <v>ATK</v>
      </c>
    </row>
    <row r="2099" spans="1:14" hidden="1">
      <c r="N2099" t="str">
        <f t="shared" si="212"/>
        <v>ATK</v>
      </c>
    </row>
    <row r="2100" spans="1:14" hidden="1">
      <c r="A2100" s="250">
        <v>57</v>
      </c>
      <c r="B2100" s="252" t="s">
        <v>1</v>
      </c>
      <c r="C2100" s="253" t="e">
        <f>#REF!</f>
        <v>#REF!</v>
      </c>
      <c r="G2100" s="253"/>
      <c r="N2100" t="s">
        <v>524</v>
      </c>
    </row>
    <row r="2101" spans="1:14" hidden="1">
      <c r="B2101" s="252" t="s">
        <v>3</v>
      </c>
      <c r="C2101" s="308" t="s">
        <v>27</v>
      </c>
      <c r="G2101" s="253"/>
      <c r="N2101" t="str">
        <f t="shared" ref="N2101:N2130" si="215">N2100</f>
        <v>ATK</v>
      </c>
    </row>
    <row r="2102" spans="1:14" hidden="1">
      <c r="G2102" s="253"/>
      <c r="N2102" t="str">
        <f t="shared" si="215"/>
        <v>ATK</v>
      </c>
    </row>
    <row r="2103" spans="1:14" ht="15" hidden="1" customHeight="1">
      <c r="B2103" s="499" t="s">
        <v>5</v>
      </c>
      <c r="C2103" s="487" t="s">
        <v>6</v>
      </c>
      <c r="D2103" s="489" t="s">
        <v>7</v>
      </c>
      <c r="E2103" s="490"/>
      <c r="F2103" s="491"/>
      <c r="G2103" s="492" t="s">
        <v>8</v>
      </c>
      <c r="N2103" t="str">
        <f t="shared" si="215"/>
        <v>ATK</v>
      </c>
    </row>
    <row r="2104" spans="1:14" hidden="1">
      <c r="B2104" s="499"/>
      <c r="C2104" s="488"/>
      <c r="D2104" s="254" t="s">
        <v>9</v>
      </c>
      <c r="E2104" s="254" t="s">
        <v>10</v>
      </c>
      <c r="F2104" s="254" t="s">
        <v>11</v>
      </c>
      <c r="G2104" s="492"/>
      <c r="N2104" t="str">
        <f t="shared" si="215"/>
        <v>ATK</v>
      </c>
    </row>
    <row r="2105" spans="1:14" hidden="1">
      <c r="B2105" s="267">
        <v>46024</v>
      </c>
      <c r="C2105" s="257"/>
      <c r="D2105" s="258"/>
      <c r="E2105" s="258"/>
      <c r="F2105" s="258"/>
      <c r="G2105" s="257">
        <f>C2105*D2105</f>
        <v>0</v>
      </c>
      <c r="N2105" t="str">
        <f t="shared" si="215"/>
        <v>ATK</v>
      </c>
    </row>
    <row r="2106" spans="1:14" hidden="1">
      <c r="B2106" s="407"/>
      <c r="C2106" s="257"/>
      <c r="D2106" s="258"/>
      <c r="E2106" s="261"/>
      <c r="F2106" s="261"/>
      <c r="G2106" s="257">
        <f>C2106*D2106</f>
        <v>0</v>
      </c>
      <c r="N2106" t="str">
        <f t="shared" si="215"/>
        <v>ATK</v>
      </c>
    </row>
    <row r="2107" spans="1:14" hidden="1">
      <c r="B2107" s="429"/>
      <c r="C2107" s="257"/>
      <c r="D2107" s="258"/>
      <c r="E2107" s="261"/>
      <c r="F2107" s="261"/>
      <c r="G2107" s="257">
        <f>C2107*D2107</f>
        <v>0</v>
      </c>
      <c r="N2107" t="str">
        <f t="shared" si="215"/>
        <v>ATK</v>
      </c>
    </row>
    <row r="2108" spans="1:14" hidden="1">
      <c r="B2108" s="407"/>
      <c r="C2108" s="257"/>
      <c r="D2108" s="258"/>
      <c r="E2108" s="261"/>
      <c r="F2108" s="261"/>
      <c r="G2108" s="257">
        <f>C2108*D2108</f>
        <v>0</v>
      </c>
      <c r="N2108" t="str">
        <f t="shared" si="215"/>
        <v>ATK</v>
      </c>
    </row>
    <row r="2109" spans="1:14" hidden="1">
      <c r="B2109" s="407"/>
      <c r="C2109" s="257"/>
      <c r="D2109" s="258"/>
      <c r="E2109" s="261"/>
      <c r="F2109" s="261"/>
      <c r="G2109" s="262">
        <f>D2109*C2109</f>
        <v>0</v>
      </c>
      <c r="N2109" t="str">
        <f t="shared" si="215"/>
        <v>ATK</v>
      </c>
    </row>
    <row r="2110" spans="1:14" hidden="1">
      <c r="B2110" s="407"/>
      <c r="C2110" s="257"/>
      <c r="D2110" s="258"/>
      <c r="E2110" s="261"/>
      <c r="F2110" s="261"/>
      <c r="G2110" s="262">
        <f>D2110*C2110</f>
        <v>0</v>
      </c>
      <c r="N2110" t="str">
        <f t="shared" si="215"/>
        <v>ATK</v>
      </c>
    </row>
    <row r="2111" spans="1:14" hidden="1">
      <c r="B2111" s="428"/>
      <c r="C2111" s="257"/>
      <c r="D2111" s="258"/>
      <c r="E2111" s="261"/>
      <c r="F2111" s="261"/>
      <c r="G2111" s="262">
        <f>D2111*C2111</f>
        <v>0</v>
      </c>
      <c r="N2111" t="str">
        <f t="shared" si="215"/>
        <v>ATK</v>
      </c>
    </row>
    <row r="2112" spans="1:14" hidden="1">
      <c r="B2112" s="452"/>
      <c r="C2112" s="257"/>
      <c r="D2112" s="258"/>
      <c r="E2112" s="261"/>
      <c r="F2112" s="268">
        <f>D2112+F2111-E2112</f>
        <v>0</v>
      </c>
      <c r="G2112" s="289">
        <f t="shared" ref="G2112:G2113" si="216">C2112*D2112</f>
        <v>0</v>
      </c>
      <c r="N2112" t="str">
        <f t="shared" si="215"/>
        <v>ATK</v>
      </c>
    </row>
    <row r="2113" spans="2:14" hidden="1">
      <c r="B2113" s="311"/>
      <c r="C2113" s="96"/>
      <c r="D2113" s="303"/>
      <c r="E2113" s="303"/>
      <c r="F2113" s="268">
        <f>D2113+F2112-E2113</f>
        <v>0</v>
      </c>
      <c r="G2113" s="289">
        <f t="shared" si="216"/>
        <v>0</v>
      </c>
      <c r="N2113" t="str">
        <f t="shared" si="215"/>
        <v>ATK</v>
      </c>
    </row>
    <row r="2114" spans="2:14" hidden="1">
      <c r="B2114" s="493" t="s">
        <v>16</v>
      </c>
      <c r="C2114" s="494"/>
      <c r="D2114" s="276">
        <f>SUM(D2105:D2113)</f>
        <v>0</v>
      </c>
      <c r="E2114" s="276">
        <f>SUM(E2106:E2113)</f>
        <v>0</v>
      </c>
      <c r="F2114" s="276">
        <f>D2114-E2114</f>
        <v>0</v>
      </c>
      <c r="G2114" s="277">
        <f>SUM(G2105:G2113)</f>
        <v>0</v>
      </c>
      <c r="N2114" t="str">
        <f t="shared" si="215"/>
        <v>ATK</v>
      </c>
    </row>
    <row r="2115" spans="2:14" hidden="1">
      <c r="N2115" t="str">
        <f t="shared" si="215"/>
        <v>ATK</v>
      </c>
    </row>
    <row r="2116" spans="2:14" hidden="1">
      <c r="B2116" s="493" t="s">
        <v>18</v>
      </c>
      <c r="C2116" s="495"/>
      <c r="D2116" s="495"/>
      <c r="E2116" s="494"/>
      <c r="F2116" s="276" t="s">
        <v>19</v>
      </c>
      <c r="G2116" s="279" t="s">
        <v>20</v>
      </c>
      <c r="N2116" t="str">
        <f t="shared" si="215"/>
        <v>ATK</v>
      </c>
    </row>
    <row r="2117" spans="2:14" hidden="1">
      <c r="B2117" s="496" t="str">
        <f>B2086</f>
        <v>Saldo Awal 1 April  2026</v>
      </c>
      <c r="C2117" s="497"/>
      <c r="D2117" s="497"/>
      <c r="E2117" s="498"/>
      <c r="F2117" s="276">
        <f>D2105</f>
        <v>0</v>
      </c>
      <c r="G2117" s="277">
        <f>G2105</f>
        <v>0</v>
      </c>
      <c r="N2117" t="str">
        <f t="shared" si="215"/>
        <v>ATK</v>
      </c>
    </row>
    <row r="2118" spans="2:14" hidden="1">
      <c r="B2118" s="496" t="s">
        <v>317</v>
      </c>
      <c r="C2118" s="497"/>
      <c r="D2118" s="497"/>
      <c r="E2118" s="498"/>
      <c r="F2118" s="276">
        <f>D2114-F2117</f>
        <v>0</v>
      </c>
      <c r="G2118" s="277">
        <f>G2114-G2117</f>
        <v>0</v>
      </c>
      <c r="N2118" t="str">
        <f t="shared" si="215"/>
        <v>ATK</v>
      </c>
    </row>
    <row r="2119" spans="2:14" hidden="1">
      <c r="B2119" s="496" t="str">
        <f>B2088</f>
        <v>Saldo Ahir  30 April  2026</v>
      </c>
      <c r="C2119" s="497"/>
      <c r="D2119" s="497"/>
      <c r="E2119" s="498"/>
      <c r="F2119" s="280">
        <f>SUM(B2122:B2125)</f>
        <v>0</v>
      </c>
      <c r="G2119" s="281">
        <f>SUM(D2122:E2125)</f>
        <v>0</v>
      </c>
      <c r="N2119" t="str">
        <f t="shared" si="215"/>
        <v>ATK</v>
      </c>
    </row>
    <row r="2120" spans="2:14" hidden="1">
      <c r="B2120" s="282" t="s">
        <v>465</v>
      </c>
      <c r="C2120" s="283"/>
      <c r="D2120" s="283"/>
      <c r="E2120" s="284"/>
      <c r="F2120" s="285"/>
      <c r="G2120" s="286"/>
      <c r="N2120" t="str">
        <f t="shared" si="215"/>
        <v>ATK</v>
      </c>
    </row>
    <row r="2121" spans="2:14" ht="30" hidden="1">
      <c r="B2121" s="255" t="s">
        <v>22</v>
      </c>
      <c r="C2121" s="254" t="s">
        <v>23</v>
      </c>
      <c r="D2121" s="499" t="s">
        <v>20</v>
      </c>
      <c r="E2121" s="499"/>
      <c r="F2121" s="287"/>
      <c r="G2121" s="288"/>
      <c r="N2121" t="str">
        <f t="shared" si="215"/>
        <v>ATK</v>
      </c>
    </row>
    <row r="2122" spans="2:14" hidden="1">
      <c r="B2122" s="268">
        <f>F2114</f>
        <v>0</v>
      </c>
      <c r="C2122" s="257">
        <v>5000</v>
      </c>
      <c r="D2122" s="500">
        <f>B2122*C2122</f>
        <v>0</v>
      </c>
      <c r="E2122" s="500"/>
      <c r="F2122" s="285"/>
      <c r="G2122" s="286"/>
      <c r="N2122" t="str">
        <f t="shared" si="215"/>
        <v>ATK</v>
      </c>
    </row>
    <row r="2123" spans="2:14" hidden="1">
      <c r="B2123" s="268"/>
      <c r="C2123" s="289"/>
      <c r="D2123" s="500">
        <f t="shared" ref="D2123:D2125" si="217">B2123*C2123</f>
        <v>0</v>
      </c>
      <c r="E2123" s="500"/>
      <c r="F2123" s="285"/>
      <c r="G2123" s="286"/>
      <c r="N2123" t="str">
        <f t="shared" si="215"/>
        <v>ATK</v>
      </c>
    </row>
    <row r="2124" spans="2:14" hidden="1">
      <c r="B2124" s="268"/>
      <c r="C2124" s="289"/>
      <c r="D2124" s="500">
        <f t="shared" si="217"/>
        <v>0</v>
      </c>
      <c r="E2124" s="500"/>
      <c r="F2124" s="285"/>
      <c r="G2124" s="286"/>
      <c r="N2124" t="str">
        <f t="shared" si="215"/>
        <v>ATK</v>
      </c>
    </row>
    <row r="2125" spans="2:14" hidden="1">
      <c r="B2125" s="268"/>
      <c r="C2125" s="289"/>
      <c r="D2125" s="500">
        <f t="shared" si="217"/>
        <v>0</v>
      </c>
      <c r="E2125" s="500"/>
      <c r="F2125" s="285"/>
      <c r="G2125" s="286"/>
      <c r="N2125" t="str">
        <f t="shared" si="215"/>
        <v>ATK</v>
      </c>
    </row>
    <row r="2126" spans="2:14" hidden="1">
      <c r="B2126" s="501" t="s">
        <v>24</v>
      </c>
      <c r="C2126" s="501"/>
      <c r="D2126" s="501"/>
      <c r="E2126" s="501"/>
      <c r="F2126" s="276">
        <f>F2117+F2118-F2119</f>
        <v>0</v>
      </c>
      <c r="G2126" s="277">
        <f>G2117+G2118-G2119</f>
        <v>0</v>
      </c>
      <c r="N2126" t="str">
        <f t="shared" si="215"/>
        <v>ATK</v>
      </c>
    </row>
    <row r="2127" spans="2:14" hidden="1">
      <c r="N2127" t="str">
        <f t="shared" si="215"/>
        <v>ATK</v>
      </c>
    </row>
    <row r="2128" spans="2:14" hidden="1">
      <c r="N2128" t="str">
        <f t="shared" si="215"/>
        <v>ATK</v>
      </c>
    </row>
    <row r="2129" spans="1:14" hidden="1">
      <c r="B2129" s="502" t="s">
        <v>0</v>
      </c>
      <c r="C2129" s="502"/>
      <c r="D2129" s="502"/>
      <c r="E2129" s="502"/>
      <c r="F2129" s="502"/>
      <c r="G2129" s="502"/>
      <c r="N2129" t="str">
        <f t="shared" si="215"/>
        <v>ATK</v>
      </c>
    </row>
    <row r="2130" spans="1:14" hidden="1">
      <c r="N2130" t="str">
        <f t="shared" si="215"/>
        <v>ATK</v>
      </c>
    </row>
    <row r="2131" spans="1:14" hidden="1">
      <c r="B2131" s="252" t="s">
        <v>1</v>
      </c>
      <c r="C2131" s="253" t="str">
        <f>'Rekap Master'!B67</f>
        <v>isi Staples Max HD-03</v>
      </c>
      <c r="G2131" s="253"/>
      <c r="N2131" t="s">
        <v>524</v>
      </c>
    </row>
    <row r="2132" spans="1:14" hidden="1">
      <c r="B2132" s="252" t="s">
        <v>3</v>
      </c>
      <c r="C2132" s="308" t="s">
        <v>36</v>
      </c>
      <c r="G2132" s="253"/>
      <c r="N2132" t="str">
        <f t="shared" ref="N2132:N2164" si="218">N2131</f>
        <v>ATK</v>
      </c>
    </row>
    <row r="2133" spans="1:14" hidden="1">
      <c r="G2133" s="253"/>
      <c r="N2133" t="str">
        <f t="shared" si="218"/>
        <v>ATK</v>
      </c>
    </row>
    <row r="2134" spans="1:14" s="65" customFormat="1" ht="15" hidden="1" customHeight="1">
      <c r="A2134" s="321"/>
      <c r="B2134" s="499" t="s">
        <v>5</v>
      </c>
      <c r="C2134" s="487" t="s">
        <v>6</v>
      </c>
      <c r="D2134" s="489" t="s">
        <v>7</v>
      </c>
      <c r="E2134" s="490"/>
      <c r="F2134" s="491"/>
      <c r="G2134" s="492" t="s">
        <v>8</v>
      </c>
      <c r="N2134" t="str">
        <f t="shared" si="218"/>
        <v>ATK</v>
      </c>
    </row>
    <row r="2135" spans="1:14" s="65" customFormat="1" hidden="1">
      <c r="A2135" s="321"/>
      <c r="B2135" s="499"/>
      <c r="C2135" s="488"/>
      <c r="D2135" s="254" t="s">
        <v>9</v>
      </c>
      <c r="E2135" s="254" t="s">
        <v>10</v>
      </c>
      <c r="F2135" s="254" t="s">
        <v>11</v>
      </c>
      <c r="G2135" s="492"/>
      <c r="N2135" t="str">
        <f t="shared" si="218"/>
        <v>ATK</v>
      </c>
    </row>
    <row r="2136" spans="1:14" s="65" customFormat="1" hidden="1">
      <c r="A2136" s="321"/>
      <c r="B2136" s="267">
        <v>46024</v>
      </c>
      <c r="C2136" s="257">
        <v>6500</v>
      </c>
      <c r="D2136" s="258">
        <v>11</v>
      </c>
      <c r="E2136" s="258"/>
      <c r="F2136" s="258">
        <f>D2136-E2136</f>
        <v>11</v>
      </c>
      <c r="G2136" s="257">
        <f>C2136*D2136</f>
        <v>71500</v>
      </c>
      <c r="N2136" t="str">
        <f t="shared" si="218"/>
        <v>ATK</v>
      </c>
    </row>
    <row r="2137" spans="1:14" s="65" customFormat="1" hidden="1">
      <c r="A2137" s="321"/>
      <c r="B2137" s="407"/>
      <c r="C2137" s="257"/>
      <c r="D2137" s="258"/>
      <c r="E2137" s="258"/>
      <c r="F2137" s="301"/>
      <c r="G2137" s="257">
        <f t="shared" ref="G2137" si="219">C2137*D2137</f>
        <v>0</v>
      </c>
      <c r="N2137" t="str">
        <f t="shared" si="218"/>
        <v>ATK</v>
      </c>
    </row>
    <row r="2138" spans="1:14" s="65" customFormat="1" hidden="1">
      <c r="A2138" s="321"/>
      <c r="B2138" s="428"/>
      <c r="C2138" s="257"/>
      <c r="D2138" s="258"/>
      <c r="E2138" s="261"/>
      <c r="F2138" s="261"/>
      <c r="G2138" s="262">
        <f>D2138*C2138</f>
        <v>0</v>
      </c>
      <c r="N2138" t="str">
        <f t="shared" si="218"/>
        <v>ATK</v>
      </c>
    </row>
    <row r="2139" spans="1:14" s="65" customFormat="1" hidden="1">
      <c r="A2139" s="321"/>
      <c r="B2139" s="330"/>
      <c r="C2139" s="397"/>
      <c r="D2139" s="264"/>
      <c r="E2139" s="261"/>
      <c r="F2139" s="261"/>
      <c r="G2139" s="265"/>
      <c r="N2139" t="str">
        <f t="shared" si="218"/>
        <v>ATK</v>
      </c>
    </row>
    <row r="2140" spans="1:14" s="65" customFormat="1" hidden="1">
      <c r="A2140" s="321"/>
      <c r="B2140" s="330"/>
      <c r="C2140" s="260"/>
      <c r="D2140" s="264"/>
      <c r="E2140" s="261"/>
      <c r="F2140" s="261"/>
      <c r="G2140" s="262">
        <f>D2140*C2140</f>
        <v>0</v>
      </c>
      <c r="N2140" t="str">
        <f t="shared" si="218"/>
        <v>ATK</v>
      </c>
    </row>
    <row r="2141" spans="1:14" hidden="1">
      <c r="B2141" s="330"/>
      <c r="C2141" s="269"/>
      <c r="D2141" s="264"/>
      <c r="E2141" s="261"/>
      <c r="F2141" s="261"/>
      <c r="G2141" s="265"/>
      <c r="H2141" s="100">
        <v>0</v>
      </c>
      <c r="I2141" t="s">
        <v>17</v>
      </c>
      <c r="N2141" t="str">
        <f t="shared" si="218"/>
        <v>ATK</v>
      </c>
    </row>
    <row r="2142" spans="1:14" hidden="1">
      <c r="B2142" s="330"/>
      <c r="C2142" s="351"/>
      <c r="D2142" s="261"/>
      <c r="E2142" s="261"/>
      <c r="F2142" s="261"/>
      <c r="G2142" s="265"/>
      <c r="H2142" s="98">
        <v>11</v>
      </c>
      <c r="I2142" s="89" t="s">
        <v>12</v>
      </c>
      <c r="N2142" t="str">
        <f t="shared" si="218"/>
        <v>ATK</v>
      </c>
    </row>
    <row r="2143" spans="1:14" hidden="1">
      <c r="B2143" s="330"/>
      <c r="C2143" s="263"/>
      <c r="D2143" s="264"/>
      <c r="E2143" s="261"/>
      <c r="F2143" s="261"/>
      <c r="G2143" s="262">
        <f>D2143*C2143</f>
        <v>0</v>
      </c>
      <c r="H2143" s="85">
        <v>0</v>
      </c>
      <c r="I2143" s="89" t="s">
        <v>13</v>
      </c>
      <c r="N2143" t="str">
        <f t="shared" si="218"/>
        <v>ATK</v>
      </c>
    </row>
    <row r="2144" spans="1:14" hidden="1">
      <c r="B2144" s="330"/>
      <c r="C2144" s="263"/>
      <c r="D2144" s="386"/>
      <c r="E2144" s="261"/>
      <c r="F2144" s="261"/>
      <c r="G2144" s="262"/>
      <c r="H2144" s="94">
        <v>0</v>
      </c>
      <c r="I2144" s="89" t="s">
        <v>14</v>
      </c>
      <c r="N2144" t="str">
        <f t="shared" si="218"/>
        <v>ATK</v>
      </c>
    </row>
    <row r="2145" spans="2:14" hidden="1">
      <c r="B2145" s="256"/>
      <c r="C2145" s="81"/>
      <c r="D2145" s="266"/>
      <c r="E2145" s="268"/>
      <c r="F2145" s="258"/>
      <c r="G2145" s="272">
        <f>C2145*D2145</f>
        <v>0</v>
      </c>
      <c r="H2145" s="87">
        <v>0</v>
      </c>
      <c r="I2145" s="89" t="s">
        <v>15</v>
      </c>
      <c r="N2145" t="str">
        <f t="shared" si="218"/>
        <v>ATK</v>
      </c>
    </row>
    <row r="2146" spans="2:14" hidden="1">
      <c r="B2146" s="256"/>
      <c r="C2146" s="81"/>
      <c r="D2146" s="266"/>
      <c r="E2146" s="268"/>
      <c r="F2146" s="258"/>
      <c r="G2146" s="272"/>
      <c r="N2146" t="str">
        <f t="shared" si="218"/>
        <v>ATK</v>
      </c>
    </row>
    <row r="2147" spans="2:14" hidden="1">
      <c r="B2147" s="256"/>
      <c r="C2147" s="257"/>
      <c r="D2147" s="271"/>
      <c r="E2147" s="258"/>
      <c r="F2147" s="301"/>
      <c r="G2147" s="289">
        <f t="shared" ref="G2147:G2148" si="220">C2147*D2147</f>
        <v>0</v>
      </c>
      <c r="N2147" t="str">
        <f t="shared" si="218"/>
        <v>ATK</v>
      </c>
    </row>
    <row r="2148" spans="2:14" hidden="1">
      <c r="B2148" s="311"/>
      <c r="C2148" s="96"/>
      <c r="D2148" s="303"/>
      <c r="E2148" s="303"/>
      <c r="F2148" s="268">
        <f>D2148+F2147-E2148</f>
        <v>0</v>
      </c>
      <c r="G2148" s="289">
        <f t="shared" si="220"/>
        <v>0</v>
      </c>
      <c r="N2148" t="str">
        <f t="shared" si="218"/>
        <v>ATK</v>
      </c>
    </row>
    <row r="2149" spans="2:14" hidden="1">
      <c r="B2149" s="493" t="s">
        <v>16</v>
      </c>
      <c r="C2149" s="494"/>
      <c r="D2149" s="276">
        <f>SUM(D2136:D2148)</f>
        <v>11</v>
      </c>
      <c r="E2149" s="276">
        <f>SUM(E2137:E2148)</f>
        <v>0</v>
      </c>
      <c r="F2149" s="276">
        <f>D2149-E2149</f>
        <v>11</v>
      </c>
      <c r="G2149" s="277">
        <f>SUM(G2136:G2148)</f>
        <v>71500</v>
      </c>
      <c r="N2149" t="str">
        <f t="shared" si="218"/>
        <v>ATK</v>
      </c>
    </row>
    <row r="2150" spans="2:14" hidden="1">
      <c r="N2150" t="str">
        <f t="shared" si="218"/>
        <v>ATK</v>
      </c>
    </row>
    <row r="2151" spans="2:14" hidden="1">
      <c r="B2151" s="493" t="s">
        <v>18</v>
      </c>
      <c r="C2151" s="495"/>
      <c r="D2151" s="495"/>
      <c r="E2151" s="494"/>
      <c r="F2151" s="276" t="s">
        <v>19</v>
      </c>
      <c r="G2151" s="279" t="s">
        <v>20</v>
      </c>
      <c r="N2151" t="str">
        <f t="shared" si="218"/>
        <v>ATK</v>
      </c>
    </row>
    <row r="2152" spans="2:14" hidden="1">
      <c r="B2152" s="496" t="str">
        <f>B2117</f>
        <v>Saldo Awal 1 April  2026</v>
      </c>
      <c r="C2152" s="497"/>
      <c r="D2152" s="497"/>
      <c r="E2152" s="498"/>
      <c r="F2152" s="276">
        <f>D2136</f>
        <v>11</v>
      </c>
      <c r="G2152" s="277">
        <f>G2136</f>
        <v>71500</v>
      </c>
      <c r="N2152" t="str">
        <f t="shared" si="218"/>
        <v>ATK</v>
      </c>
    </row>
    <row r="2153" spans="2:14" hidden="1">
      <c r="B2153" s="496" t="s">
        <v>317</v>
      </c>
      <c r="C2153" s="497"/>
      <c r="D2153" s="497"/>
      <c r="E2153" s="498"/>
      <c r="F2153" s="276">
        <f>D2149-F2152</f>
        <v>0</v>
      </c>
      <c r="G2153" s="277">
        <f>G2149-G2152</f>
        <v>0</v>
      </c>
      <c r="N2153" t="str">
        <f t="shared" si="218"/>
        <v>ATK</v>
      </c>
    </row>
    <row r="2154" spans="2:14" hidden="1">
      <c r="B2154" s="496" t="str">
        <f>B2119</f>
        <v>Saldo Ahir  30 April  2026</v>
      </c>
      <c r="C2154" s="497"/>
      <c r="D2154" s="497"/>
      <c r="E2154" s="498"/>
      <c r="F2154" s="280">
        <f>SUM(B2157:B2160)</f>
        <v>11</v>
      </c>
      <c r="G2154" s="281">
        <f>SUM(D2157:E2160)</f>
        <v>71500</v>
      </c>
      <c r="N2154" t="str">
        <f t="shared" si="218"/>
        <v>ATK</v>
      </c>
    </row>
    <row r="2155" spans="2:14" hidden="1">
      <c r="B2155" s="282" t="s">
        <v>465</v>
      </c>
      <c r="C2155" s="283"/>
      <c r="D2155" s="283"/>
      <c r="E2155" s="284"/>
      <c r="F2155" s="285"/>
      <c r="G2155" s="286"/>
      <c r="N2155" t="str">
        <f t="shared" si="218"/>
        <v>ATK</v>
      </c>
    </row>
    <row r="2156" spans="2:14" ht="30" hidden="1">
      <c r="B2156" s="255" t="s">
        <v>22</v>
      </c>
      <c r="C2156" s="254" t="s">
        <v>23</v>
      </c>
      <c r="D2156" s="499" t="s">
        <v>20</v>
      </c>
      <c r="E2156" s="499"/>
      <c r="F2156" s="287"/>
      <c r="G2156" s="288"/>
      <c r="H2156" s="66"/>
      <c r="N2156" t="str">
        <f t="shared" si="218"/>
        <v>ATK</v>
      </c>
    </row>
    <row r="2157" spans="2:14" hidden="1">
      <c r="B2157" s="268">
        <f>F2149</f>
        <v>11</v>
      </c>
      <c r="C2157" s="257">
        <v>6500</v>
      </c>
      <c r="D2157" s="500">
        <f>B2157*C2157</f>
        <v>71500</v>
      </c>
      <c r="E2157" s="500"/>
      <c r="F2157" s="285"/>
      <c r="G2157" s="286"/>
      <c r="N2157" t="str">
        <f t="shared" si="218"/>
        <v>ATK</v>
      </c>
    </row>
    <row r="2158" spans="2:14" hidden="1">
      <c r="B2158" s="268"/>
      <c r="C2158" s="289"/>
      <c r="D2158" s="500">
        <f t="shared" ref="D2158:D2160" si="221">B2158*C2158</f>
        <v>0</v>
      </c>
      <c r="E2158" s="500"/>
      <c r="F2158" s="285"/>
      <c r="G2158" s="286"/>
      <c r="N2158" t="str">
        <f t="shared" si="218"/>
        <v>ATK</v>
      </c>
    </row>
    <row r="2159" spans="2:14" hidden="1">
      <c r="B2159" s="268"/>
      <c r="C2159" s="289"/>
      <c r="D2159" s="500">
        <f t="shared" si="221"/>
        <v>0</v>
      </c>
      <c r="E2159" s="500"/>
      <c r="F2159" s="285"/>
      <c r="G2159" s="286"/>
      <c r="N2159" t="str">
        <f t="shared" si="218"/>
        <v>ATK</v>
      </c>
    </row>
    <row r="2160" spans="2:14" hidden="1">
      <c r="B2160" s="268"/>
      <c r="C2160" s="289"/>
      <c r="D2160" s="500">
        <f t="shared" si="221"/>
        <v>0</v>
      </c>
      <c r="E2160" s="500"/>
      <c r="F2160" s="285"/>
      <c r="G2160" s="286"/>
      <c r="N2160" t="str">
        <f t="shared" si="218"/>
        <v>ATK</v>
      </c>
    </row>
    <row r="2161" spans="2:14" hidden="1">
      <c r="B2161" s="501" t="s">
        <v>24</v>
      </c>
      <c r="C2161" s="501"/>
      <c r="D2161" s="501"/>
      <c r="E2161" s="501"/>
      <c r="F2161" s="276">
        <f>F2152+F2153-F2154</f>
        <v>0</v>
      </c>
      <c r="G2161" s="277">
        <f>G2152+G2153-G2154</f>
        <v>0</v>
      </c>
      <c r="N2161" t="str">
        <f t="shared" si="218"/>
        <v>ATK</v>
      </c>
    </row>
    <row r="2162" spans="2:14" hidden="1">
      <c r="N2162" t="str">
        <f t="shared" si="218"/>
        <v>ATK</v>
      </c>
    </row>
    <row r="2163" spans="2:14" hidden="1">
      <c r="B2163" s="502" t="s">
        <v>0</v>
      </c>
      <c r="C2163" s="502"/>
      <c r="D2163" s="502"/>
      <c r="E2163" s="502"/>
      <c r="F2163" s="502"/>
      <c r="G2163" s="502"/>
      <c r="N2163" t="str">
        <f t="shared" si="218"/>
        <v>ATK</v>
      </c>
    </row>
    <row r="2164" spans="2:14" hidden="1">
      <c r="N2164" t="str">
        <f t="shared" si="218"/>
        <v>ATK</v>
      </c>
    </row>
    <row r="2165" spans="2:14" hidden="1">
      <c r="B2165" s="252" t="s">
        <v>1</v>
      </c>
      <c r="C2165" s="253" t="str">
        <f>'Rekap Master'!B68</f>
        <v>Isi Steples besar 9/16</v>
      </c>
      <c r="G2165" s="253"/>
      <c r="N2165" t="s">
        <v>524</v>
      </c>
    </row>
    <row r="2166" spans="2:14" hidden="1">
      <c r="B2166" s="252" t="s">
        <v>3</v>
      </c>
      <c r="C2166" s="308" t="s">
        <v>25</v>
      </c>
      <c r="G2166" s="253"/>
      <c r="N2166" t="str">
        <f t="shared" ref="N2166:N2193" si="222">N2165</f>
        <v>ATK</v>
      </c>
    </row>
    <row r="2167" spans="2:14" hidden="1">
      <c r="G2167" s="253"/>
      <c r="N2167" t="str">
        <f t="shared" si="222"/>
        <v>ATK</v>
      </c>
    </row>
    <row r="2168" spans="2:14" ht="15" hidden="1" customHeight="1">
      <c r="B2168" s="499" t="s">
        <v>5</v>
      </c>
      <c r="C2168" s="487" t="s">
        <v>6</v>
      </c>
      <c r="D2168" s="489" t="s">
        <v>7</v>
      </c>
      <c r="E2168" s="490"/>
      <c r="F2168" s="491"/>
      <c r="G2168" s="492" t="s">
        <v>8</v>
      </c>
      <c r="N2168" t="str">
        <f t="shared" si="222"/>
        <v>ATK</v>
      </c>
    </row>
    <row r="2169" spans="2:14" hidden="1">
      <c r="B2169" s="499"/>
      <c r="C2169" s="488"/>
      <c r="D2169" s="254" t="s">
        <v>9</v>
      </c>
      <c r="E2169" s="254" t="s">
        <v>10</v>
      </c>
      <c r="F2169" s="254" t="s">
        <v>11</v>
      </c>
      <c r="G2169" s="492"/>
      <c r="N2169" t="str">
        <f t="shared" si="222"/>
        <v>ATK</v>
      </c>
    </row>
    <row r="2170" spans="2:14" hidden="1">
      <c r="B2170" s="267">
        <v>46024</v>
      </c>
      <c r="C2170" s="257">
        <v>3100</v>
      </c>
      <c r="D2170" s="258">
        <v>4</v>
      </c>
      <c r="E2170" s="258"/>
      <c r="F2170" s="258">
        <f>D2170-E2170</f>
        <v>4</v>
      </c>
      <c r="G2170" s="257">
        <f>C2170*D2170</f>
        <v>12400</v>
      </c>
      <c r="N2170" t="str">
        <f t="shared" si="222"/>
        <v>ATK</v>
      </c>
    </row>
    <row r="2171" spans="2:14" hidden="1">
      <c r="B2171" s="267"/>
      <c r="C2171" s="257"/>
      <c r="D2171" s="258"/>
      <c r="E2171" s="258"/>
      <c r="F2171" s="301"/>
      <c r="G2171" s="289">
        <f>C2171*D2171</f>
        <v>0</v>
      </c>
      <c r="N2171" t="str">
        <f t="shared" si="222"/>
        <v>ATK</v>
      </c>
    </row>
    <row r="2172" spans="2:14" hidden="1">
      <c r="B2172" s="302"/>
      <c r="C2172" s="257"/>
      <c r="D2172" s="271"/>
      <c r="E2172" s="258"/>
      <c r="F2172" s="301"/>
      <c r="G2172" s="257">
        <f t="shared" ref="G2172:G2177" si="223">C2172*D2172</f>
        <v>0</v>
      </c>
      <c r="N2172" t="str">
        <f t="shared" si="222"/>
        <v>ATK</v>
      </c>
    </row>
    <row r="2173" spans="2:14" hidden="1">
      <c r="B2173" s="256"/>
      <c r="C2173" s="257"/>
      <c r="D2173" s="271"/>
      <c r="E2173" s="258"/>
      <c r="F2173" s="301"/>
      <c r="G2173" s="289">
        <f t="shared" si="223"/>
        <v>0</v>
      </c>
      <c r="N2173" t="str">
        <f t="shared" si="222"/>
        <v>ATK</v>
      </c>
    </row>
    <row r="2174" spans="2:14" hidden="1">
      <c r="B2174" s="256"/>
      <c r="C2174" s="96"/>
      <c r="D2174" s="303"/>
      <c r="E2174" s="303"/>
      <c r="F2174" s="301"/>
      <c r="G2174" s="289">
        <f t="shared" si="223"/>
        <v>0</v>
      </c>
      <c r="N2174" t="str">
        <f t="shared" si="222"/>
        <v>ATK</v>
      </c>
    </row>
    <row r="2175" spans="2:14" hidden="1">
      <c r="B2175" s="256"/>
      <c r="C2175" s="96"/>
      <c r="D2175" s="303"/>
      <c r="E2175" s="303"/>
      <c r="F2175" s="301"/>
      <c r="G2175" s="289">
        <f t="shared" si="223"/>
        <v>0</v>
      </c>
      <c r="N2175" t="str">
        <f t="shared" si="222"/>
        <v>ATK</v>
      </c>
    </row>
    <row r="2176" spans="2:14" hidden="1">
      <c r="B2176" s="311"/>
      <c r="C2176" s="83"/>
      <c r="D2176" s="303"/>
      <c r="E2176" s="303"/>
      <c r="F2176" s="301"/>
      <c r="G2176" s="289">
        <f t="shared" si="223"/>
        <v>0</v>
      </c>
      <c r="N2176" t="str">
        <f t="shared" si="222"/>
        <v>ATK</v>
      </c>
    </row>
    <row r="2177" spans="2:14" hidden="1">
      <c r="B2177" s="311"/>
      <c r="C2177" s="96"/>
      <c r="D2177" s="303"/>
      <c r="E2177" s="303"/>
      <c r="F2177" s="301"/>
      <c r="G2177" s="289">
        <f t="shared" si="223"/>
        <v>0</v>
      </c>
      <c r="N2177" t="str">
        <f t="shared" si="222"/>
        <v>ATK</v>
      </c>
    </row>
    <row r="2178" spans="2:14" hidden="1">
      <c r="B2178" s="493" t="s">
        <v>16</v>
      </c>
      <c r="C2178" s="494"/>
      <c r="D2178" s="276">
        <f>SUM(D2170:D2177)</f>
        <v>4</v>
      </c>
      <c r="E2178" s="276">
        <f>SUM(E2171:E2177)</f>
        <v>0</v>
      </c>
      <c r="F2178" s="276">
        <f>D2178-E2178</f>
        <v>4</v>
      </c>
      <c r="G2178" s="277">
        <f>SUM(G2170:G2177)</f>
        <v>12400</v>
      </c>
      <c r="N2178" t="str">
        <f t="shared" si="222"/>
        <v>ATK</v>
      </c>
    </row>
    <row r="2179" spans="2:14" hidden="1">
      <c r="N2179" t="str">
        <f t="shared" si="222"/>
        <v>ATK</v>
      </c>
    </row>
    <row r="2180" spans="2:14" hidden="1">
      <c r="B2180" s="493" t="s">
        <v>18</v>
      </c>
      <c r="C2180" s="495"/>
      <c r="D2180" s="495"/>
      <c r="E2180" s="494"/>
      <c r="F2180" s="276" t="s">
        <v>19</v>
      </c>
      <c r="G2180" s="279" t="s">
        <v>20</v>
      </c>
      <c r="H2180" s="84">
        <v>4</v>
      </c>
      <c r="I2180" s="89" t="s">
        <v>12</v>
      </c>
      <c r="N2180" t="str">
        <f t="shared" si="222"/>
        <v>ATK</v>
      </c>
    </row>
    <row r="2181" spans="2:14" hidden="1">
      <c r="B2181" s="496" t="str">
        <f>B2152</f>
        <v>Saldo Awal 1 April  2026</v>
      </c>
      <c r="C2181" s="497"/>
      <c r="D2181" s="497"/>
      <c r="E2181" s="498"/>
      <c r="F2181" s="276">
        <f>D2170</f>
        <v>4</v>
      </c>
      <c r="G2181" s="277">
        <f>G2170</f>
        <v>12400</v>
      </c>
      <c r="H2181" s="85">
        <v>0</v>
      </c>
      <c r="I2181" s="89" t="s">
        <v>13</v>
      </c>
      <c r="N2181" t="str">
        <f t="shared" si="222"/>
        <v>ATK</v>
      </c>
    </row>
    <row r="2182" spans="2:14" hidden="1">
      <c r="B2182" s="496" t="s">
        <v>317</v>
      </c>
      <c r="C2182" s="497"/>
      <c r="D2182" s="497"/>
      <c r="E2182" s="498"/>
      <c r="F2182" s="276">
        <f>D2178-F2181</f>
        <v>0</v>
      </c>
      <c r="G2182" s="277">
        <f>G2178-G2181</f>
        <v>0</v>
      </c>
      <c r="H2182" s="94">
        <v>0</v>
      </c>
      <c r="I2182" s="89" t="s">
        <v>14</v>
      </c>
      <c r="N2182" t="str">
        <f t="shared" si="222"/>
        <v>ATK</v>
      </c>
    </row>
    <row r="2183" spans="2:14" hidden="1">
      <c r="B2183" s="496" t="str">
        <f>B2154</f>
        <v>Saldo Ahir  30 April  2026</v>
      </c>
      <c r="C2183" s="497"/>
      <c r="D2183" s="497"/>
      <c r="E2183" s="498"/>
      <c r="F2183" s="280">
        <f>SUM(B2186:B2189)</f>
        <v>4</v>
      </c>
      <c r="G2183" s="281">
        <f>SUM(D2186:E2189)</f>
        <v>12400</v>
      </c>
      <c r="H2183" s="87"/>
      <c r="I2183" s="89" t="s">
        <v>15</v>
      </c>
      <c r="N2183" t="str">
        <f t="shared" si="222"/>
        <v>ATK</v>
      </c>
    </row>
    <row r="2184" spans="2:14" hidden="1">
      <c r="B2184" s="282" t="s">
        <v>465</v>
      </c>
      <c r="C2184" s="283"/>
      <c r="D2184" s="283"/>
      <c r="E2184" s="284"/>
      <c r="F2184" s="285"/>
      <c r="G2184" s="286"/>
      <c r="N2184" t="str">
        <f t="shared" si="222"/>
        <v>ATK</v>
      </c>
    </row>
    <row r="2185" spans="2:14" ht="30" hidden="1">
      <c r="B2185" s="255" t="s">
        <v>22</v>
      </c>
      <c r="C2185" s="254" t="s">
        <v>23</v>
      </c>
      <c r="D2185" s="499" t="s">
        <v>20</v>
      </c>
      <c r="E2185" s="499"/>
      <c r="F2185" s="287"/>
      <c r="G2185" s="288"/>
      <c r="N2185" t="str">
        <f t="shared" si="222"/>
        <v>ATK</v>
      </c>
    </row>
    <row r="2186" spans="2:14" hidden="1">
      <c r="B2186" s="268">
        <f>F2178</f>
        <v>4</v>
      </c>
      <c r="C2186" s="257">
        <v>3100</v>
      </c>
      <c r="D2186" s="500">
        <f>B2186*C2186</f>
        <v>12400</v>
      </c>
      <c r="E2186" s="500"/>
      <c r="F2186" s="285"/>
      <c r="G2186" s="286"/>
      <c r="N2186" t="str">
        <f t="shared" si="222"/>
        <v>ATK</v>
      </c>
    </row>
    <row r="2187" spans="2:14" hidden="1">
      <c r="B2187" s="268"/>
      <c r="C2187" s="289"/>
      <c r="D2187" s="500">
        <f t="shared" ref="D2187:D2189" si="224">B2187*C2187</f>
        <v>0</v>
      </c>
      <c r="E2187" s="500"/>
      <c r="F2187" s="285"/>
      <c r="G2187" s="286"/>
      <c r="N2187" t="str">
        <f t="shared" si="222"/>
        <v>ATK</v>
      </c>
    </row>
    <row r="2188" spans="2:14" hidden="1">
      <c r="B2188" s="268"/>
      <c r="C2188" s="289"/>
      <c r="D2188" s="500">
        <f t="shared" si="224"/>
        <v>0</v>
      </c>
      <c r="E2188" s="500"/>
      <c r="F2188" s="285"/>
      <c r="G2188" s="286"/>
      <c r="N2188" t="str">
        <f t="shared" si="222"/>
        <v>ATK</v>
      </c>
    </row>
    <row r="2189" spans="2:14" hidden="1">
      <c r="B2189" s="268"/>
      <c r="C2189" s="289"/>
      <c r="D2189" s="500">
        <f t="shared" si="224"/>
        <v>0</v>
      </c>
      <c r="E2189" s="500"/>
      <c r="F2189" s="285"/>
      <c r="G2189" s="286"/>
      <c r="N2189" t="str">
        <f t="shared" si="222"/>
        <v>ATK</v>
      </c>
    </row>
    <row r="2190" spans="2:14" hidden="1">
      <c r="B2190" s="501" t="s">
        <v>24</v>
      </c>
      <c r="C2190" s="501"/>
      <c r="D2190" s="501"/>
      <c r="E2190" s="501"/>
      <c r="F2190" s="276">
        <f>F2181+F2182-F2183</f>
        <v>0</v>
      </c>
      <c r="G2190" s="277">
        <f>G2181+G2182-G2183</f>
        <v>0</v>
      </c>
      <c r="N2190" t="str">
        <f t="shared" si="222"/>
        <v>ATK</v>
      </c>
    </row>
    <row r="2191" spans="2:14" hidden="1">
      <c r="N2191" t="str">
        <f t="shared" si="222"/>
        <v>ATK</v>
      </c>
    </row>
    <row r="2192" spans="2:14" hidden="1">
      <c r="B2192" s="502" t="s">
        <v>0</v>
      </c>
      <c r="C2192" s="502"/>
      <c r="D2192" s="502"/>
      <c r="E2192" s="502"/>
      <c r="F2192" s="502"/>
      <c r="G2192" s="502"/>
      <c r="N2192" t="str">
        <f t="shared" si="222"/>
        <v>ATK</v>
      </c>
    </row>
    <row r="2193" spans="2:14" hidden="1">
      <c r="N2193" t="str">
        <f t="shared" si="222"/>
        <v>ATK</v>
      </c>
    </row>
    <row r="2194" spans="2:14" hidden="1">
      <c r="B2194" s="252" t="s">
        <v>1</v>
      </c>
      <c r="C2194" s="253" t="str">
        <f>'Rekap Master'!B69</f>
        <v>Mouse wireies</v>
      </c>
      <c r="G2194" s="253"/>
      <c r="N2194" t="s">
        <v>526</v>
      </c>
    </row>
    <row r="2195" spans="2:14" hidden="1">
      <c r="B2195" s="252" t="s">
        <v>3</v>
      </c>
      <c r="C2195" s="308" t="s">
        <v>25</v>
      </c>
      <c r="G2195" s="253"/>
      <c r="N2195" t="str">
        <f t="shared" ref="N2195:N2224" si="225">N2194</f>
        <v>Komputer</v>
      </c>
    </row>
    <row r="2196" spans="2:14" hidden="1">
      <c r="G2196" s="253"/>
      <c r="N2196" t="str">
        <f t="shared" si="225"/>
        <v>Komputer</v>
      </c>
    </row>
    <row r="2197" spans="2:14" ht="15" hidden="1" customHeight="1">
      <c r="B2197" s="499" t="s">
        <v>5</v>
      </c>
      <c r="C2197" s="487" t="s">
        <v>6</v>
      </c>
      <c r="D2197" s="489" t="s">
        <v>7</v>
      </c>
      <c r="E2197" s="490"/>
      <c r="F2197" s="491"/>
      <c r="G2197" s="492" t="s">
        <v>8</v>
      </c>
      <c r="N2197" t="str">
        <f t="shared" si="225"/>
        <v>Komputer</v>
      </c>
    </row>
    <row r="2198" spans="2:14" hidden="1">
      <c r="B2198" s="499"/>
      <c r="C2198" s="488"/>
      <c r="D2198" s="254" t="s">
        <v>9</v>
      </c>
      <c r="E2198" s="254" t="s">
        <v>10</v>
      </c>
      <c r="F2198" s="254" t="s">
        <v>11</v>
      </c>
      <c r="G2198" s="492"/>
      <c r="N2198" t="str">
        <f t="shared" si="225"/>
        <v>Komputer</v>
      </c>
    </row>
    <row r="2199" spans="2:14" hidden="1">
      <c r="B2199" s="267">
        <v>46024</v>
      </c>
      <c r="C2199" s="257"/>
      <c r="D2199" s="258"/>
      <c r="E2199" s="258"/>
      <c r="F2199" s="258"/>
      <c r="G2199" s="257">
        <f>C2199*D2199</f>
        <v>0</v>
      </c>
      <c r="N2199" t="str">
        <f t="shared" si="225"/>
        <v>Komputer</v>
      </c>
    </row>
    <row r="2200" spans="2:14" hidden="1">
      <c r="B2200" s="267"/>
      <c r="C2200" s="257"/>
      <c r="D2200" s="258"/>
      <c r="E2200" s="258"/>
      <c r="F2200" s="301"/>
      <c r="G2200" s="257">
        <f>C2200*D2200</f>
        <v>0</v>
      </c>
      <c r="N2200" t="str">
        <f t="shared" si="225"/>
        <v>Komputer</v>
      </c>
    </row>
    <row r="2201" spans="2:14" hidden="1">
      <c r="B2201" s="267"/>
      <c r="C2201" s="257"/>
      <c r="D2201" s="271"/>
      <c r="E2201" s="258"/>
      <c r="F2201" s="301"/>
      <c r="G2201" s="289">
        <f>C2201*D2201</f>
        <v>0</v>
      </c>
      <c r="N2201" t="str">
        <f t="shared" si="225"/>
        <v>Komputer</v>
      </c>
    </row>
    <row r="2202" spans="2:14" hidden="1">
      <c r="B2202" s="267"/>
      <c r="C2202" s="257"/>
      <c r="D2202" s="271"/>
      <c r="E2202" s="258"/>
      <c r="F2202" s="301"/>
      <c r="G2202" s="289">
        <f t="shared" ref="G2202:G2207" si="226">C2202*D2202</f>
        <v>0</v>
      </c>
      <c r="N2202" t="str">
        <f t="shared" si="225"/>
        <v>Komputer</v>
      </c>
    </row>
    <row r="2203" spans="2:14" hidden="1">
      <c r="B2203" s="302"/>
      <c r="C2203" s="257"/>
      <c r="D2203" s="271"/>
      <c r="E2203" s="258"/>
      <c r="F2203" s="301"/>
      <c r="G2203" s="257"/>
      <c r="N2203" t="str">
        <f t="shared" si="225"/>
        <v>Komputer</v>
      </c>
    </row>
    <row r="2204" spans="2:14" hidden="1">
      <c r="B2204" s="302"/>
      <c r="C2204" s="257"/>
      <c r="D2204" s="271"/>
      <c r="E2204" s="258"/>
      <c r="F2204" s="268"/>
      <c r="G2204" s="289">
        <f t="shared" si="226"/>
        <v>0</v>
      </c>
      <c r="N2204" t="str">
        <f t="shared" si="225"/>
        <v>Komputer</v>
      </c>
    </row>
    <row r="2205" spans="2:14" hidden="1">
      <c r="B2205" s="311"/>
      <c r="C2205" s="96"/>
      <c r="D2205" s="303"/>
      <c r="E2205" s="303"/>
      <c r="F2205" s="268"/>
      <c r="G2205" s="289">
        <f t="shared" si="226"/>
        <v>0</v>
      </c>
      <c r="N2205" t="str">
        <f t="shared" si="225"/>
        <v>Komputer</v>
      </c>
    </row>
    <row r="2206" spans="2:14" hidden="1">
      <c r="B2206" s="311"/>
      <c r="C2206" s="83"/>
      <c r="D2206" s="303"/>
      <c r="E2206" s="303"/>
      <c r="F2206" s="268">
        <f>D2206+F2205-E2206</f>
        <v>0</v>
      </c>
      <c r="G2206" s="289">
        <f t="shared" si="226"/>
        <v>0</v>
      </c>
      <c r="N2206" t="str">
        <f t="shared" si="225"/>
        <v>Komputer</v>
      </c>
    </row>
    <row r="2207" spans="2:14" hidden="1">
      <c r="B2207" s="311"/>
      <c r="C2207" s="96"/>
      <c r="D2207" s="303"/>
      <c r="E2207" s="303"/>
      <c r="F2207" s="268">
        <f>D2207+F2206-E2207</f>
        <v>0</v>
      </c>
      <c r="G2207" s="289">
        <f t="shared" si="226"/>
        <v>0</v>
      </c>
      <c r="N2207" t="str">
        <f t="shared" si="225"/>
        <v>Komputer</v>
      </c>
    </row>
    <row r="2208" spans="2:14" hidden="1">
      <c r="B2208" s="493" t="s">
        <v>16</v>
      </c>
      <c r="C2208" s="494"/>
      <c r="D2208" s="276">
        <f>SUM(D2199:D2207)</f>
        <v>0</v>
      </c>
      <c r="E2208" s="276">
        <f>SUM(E2200:E2207)</f>
        <v>0</v>
      </c>
      <c r="F2208" s="276">
        <f>D2208-E2208</f>
        <v>0</v>
      </c>
      <c r="G2208" s="277">
        <f>SUM(G2199:G2207)</f>
        <v>0</v>
      </c>
      <c r="N2208" t="str">
        <f t="shared" si="225"/>
        <v>Komputer</v>
      </c>
    </row>
    <row r="2209" spans="2:14" hidden="1">
      <c r="N2209" t="str">
        <f t="shared" si="225"/>
        <v>Komputer</v>
      </c>
    </row>
    <row r="2210" spans="2:14" hidden="1">
      <c r="B2210" s="493" t="s">
        <v>18</v>
      </c>
      <c r="C2210" s="495"/>
      <c r="D2210" s="495"/>
      <c r="E2210" s="494"/>
      <c r="F2210" s="276" t="s">
        <v>19</v>
      </c>
      <c r="G2210" s="279" t="s">
        <v>20</v>
      </c>
      <c r="H2210" s="84">
        <v>0</v>
      </c>
      <c r="I2210" s="89" t="s">
        <v>12</v>
      </c>
      <c r="N2210" t="str">
        <f t="shared" si="225"/>
        <v>Komputer</v>
      </c>
    </row>
    <row r="2211" spans="2:14" hidden="1">
      <c r="B2211" s="496" t="str">
        <f>B2181</f>
        <v>Saldo Awal 1 April  2026</v>
      </c>
      <c r="C2211" s="497"/>
      <c r="D2211" s="497"/>
      <c r="E2211" s="498"/>
      <c r="F2211" s="276">
        <f>D2199</f>
        <v>0</v>
      </c>
      <c r="G2211" s="277">
        <f>G2199</f>
        <v>0</v>
      </c>
      <c r="H2211" s="85">
        <v>0</v>
      </c>
      <c r="I2211" s="89" t="s">
        <v>13</v>
      </c>
      <c r="N2211" t="str">
        <f t="shared" si="225"/>
        <v>Komputer</v>
      </c>
    </row>
    <row r="2212" spans="2:14" hidden="1">
      <c r="B2212" s="496" t="s">
        <v>317</v>
      </c>
      <c r="C2212" s="497"/>
      <c r="D2212" s="497"/>
      <c r="E2212" s="498"/>
      <c r="F2212" s="276">
        <f>D2208-F2211</f>
        <v>0</v>
      </c>
      <c r="G2212" s="277">
        <f>G2208-G2211</f>
        <v>0</v>
      </c>
      <c r="H2212" s="94">
        <v>0</v>
      </c>
      <c r="I2212" s="89" t="s">
        <v>14</v>
      </c>
      <c r="N2212" t="str">
        <f t="shared" si="225"/>
        <v>Komputer</v>
      </c>
    </row>
    <row r="2213" spans="2:14" hidden="1">
      <c r="B2213" s="496" t="str">
        <f>B2183</f>
        <v>Saldo Ahir  30 April  2026</v>
      </c>
      <c r="C2213" s="497"/>
      <c r="D2213" s="497"/>
      <c r="E2213" s="498"/>
      <c r="F2213" s="280">
        <f>SUM(B2216:B2219)</f>
        <v>0</v>
      </c>
      <c r="G2213" s="281">
        <f>SUM(D2216:E2219)</f>
        <v>0</v>
      </c>
      <c r="H2213" s="87"/>
      <c r="I2213" s="89" t="s">
        <v>15</v>
      </c>
      <c r="N2213" t="str">
        <f t="shared" si="225"/>
        <v>Komputer</v>
      </c>
    </row>
    <row r="2214" spans="2:14" hidden="1">
      <c r="B2214" s="282" t="s">
        <v>465</v>
      </c>
      <c r="C2214" s="283"/>
      <c r="D2214" s="283"/>
      <c r="E2214" s="284"/>
      <c r="F2214" s="285"/>
      <c r="G2214" s="286"/>
      <c r="N2214" t="str">
        <f t="shared" si="225"/>
        <v>Komputer</v>
      </c>
    </row>
    <row r="2215" spans="2:14" ht="30" hidden="1">
      <c r="B2215" s="255" t="s">
        <v>22</v>
      </c>
      <c r="C2215" s="254" t="s">
        <v>23</v>
      </c>
      <c r="D2215" s="499" t="s">
        <v>20</v>
      </c>
      <c r="E2215" s="499"/>
      <c r="F2215" s="287"/>
      <c r="G2215" s="288"/>
      <c r="N2215" t="str">
        <f t="shared" si="225"/>
        <v>Komputer</v>
      </c>
    </row>
    <row r="2216" spans="2:14" hidden="1">
      <c r="B2216" s="268">
        <f>F2208</f>
        <v>0</v>
      </c>
      <c r="C2216" s="257"/>
      <c r="D2216" s="500">
        <f>B2216*C2216</f>
        <v>0</v>
      </c>
      <c r="E2216" s="500"/>
      <c r="F2216" s="285"/>
      <c r="G2216" s="286"/>
      <c r="N2216" t="str">
        <f t="shared" si="225"/>
        <v>Komputer</v>
      </c>
    </row>
    <row r="2217" spans="2:14" hidden="1">
      <c r="B2217" s="268"/>
      <c r="C2217" s="289"/>
      <c r="D2217" s="500">
        <f t="shared" ref="D2217:D2219" si="227">B2217*C2217</f>
        <v>0</v>
      </c>
      <c r="E2217" s="500"/>
      <c r="F2217" s="285"/>
      <c r="G2217" s="286"/>
      <c r="N2217" t="str">
        <f t="shared" si="225"/>
        <v>Komputer</v>
      </c>
    </row>
    <row r="2218" spans="2:14" hidden="1">
      <c r="B2218" s="268"/>
      <c r="C2218" s="289"/>
      <c r="D2218" s="500">
        <f t="shared" si="227"/>
        <v>0</v>
      </c>
      <c r="E2218" s="500"/>
      <c r="F2218" s="285"/>
      <c r="G2218" s="286"/>
      <c r="N2218" t="str">
        <f t="shared" si="225"/>
        <v>Komputer</v>
      </c>
    </row>
    <row r="2219" spans="2:14" hidden="1">
      <c r="B2219" s="268"/>
      <c r="C2219" s="289"/>
      <c r="D2219" s="500">
        <f t="shared" si="227"/>
        <v>0</v>
      </c>
      <c r="E2219" s="500"/>
      <c r="F2219" s="285"/>
      <c r="G2219" s="286"/>
      <c r="N2219" t="str">
        <f t="shared" si="225"/>
        <v>Komputer</v>
      </c>
    </row>
    <row r="2220" spans="2:14" hidden="1">
      <c r="B2220" s="501" t="s">
        <v>24</v>
      </c>
      <c r="C2220" s="501"/>
      <c r="D2220" s="501"/>
      <c r="E2220" s="501"/>
      <c r="F2220" s="276">
        <f>F2211+F2212-F2213</f>
        <v>0</v>
      </c>
      <c r="G2220" s="277">
        <f>G2211+G2212-G2213</f>
        <v>0</v>
      </c>
      <c r="N2220" t="str">
        <f t="shared" si="225"/>
        <v>Komputer</v>
      </c>
    </row>
    <row r="2221" spans="2:14" hidden="1">
      <c r="N2221" t="str">
        <f t="shared" si="225"/>
        <v>Komputer</v>
      </c>
    </row>
    <row r="2222" spans="2:14" hidden="1">
      <c r="N2222" t="str">
        <f t="shared" si="225"/>
        <v>Komputer</v>
      </c>
    </row>
    <row r="2223" spans="2:14" hidden="1">
      <c r="B2223" s="502" t="s">
        <v>0</v>
      </c>
      <c r="C2223" s="502"/>
      <c r="D2223" s="502"/>
      <c r="E2223" s="502"/>
      <c r="F2223" s="502"/>
      <c r="G2223" s="502"/>
      <c r="N2223" t="str">
        <f t="shared" si="225"/>
        <v>Komputer</v>
      </c>
    </row>
    <row r="2224" spans="2:14" hidden="1">
      <c r="N2224" t="str">
        <f t="shared" si="225"/>
        <v>Komputer</v>
      </c>
    </row>
    <row r="2225" spans="1:14" hidden="1">
      <c r="A2225" s="250">
        <v>61</v>
      </c>
      <c r="B2225" s="252" t="s">
        <v>1</v>
      </c>
      <c r="C2225" s="253" t="e">
        <f>#REF!</f>
        <v>#REF!</v>
      </c>
      <c r="G2225" s="253"/>
      <c r="N2225" t="s">
        <v>524</v>
      </c>
    </row>
    <row r="2226" spans="1:14" hidden="1">
      <c r="B2226" s="252" t="s">
        <v>3</v>
      </c>
      <c r="C2226" s="308" t="s">
        <v>27</v>
      </c>
      <c r="G2226" s="253"/>
      <c r="N2226" t="str">
        <f t="shared" ref="N2226:N2268" si="228">N2225</f>
        <v>ATK</v>
      </c>
    </row>
    <row r="2227" spans="1:14" hidden="1">
      <c r="G2227" s="253"/>
      <c r="N2227" t="str">
        <f t="shared" si="228"/>
        <v>ATK</v>
      </c>
    </row>
    <row r="2228" spans="1:14" ht="15" hidden="1" customHeight="1">
      <c r="B2228" s="499" t="s">
        <v>5</v>
      </c>
      <c r="C2228" s="487" t="s">
        <v>6</v>
      </c>
      <c r="D2228" s="489" t="s">
        <v>7</v>
      </c>
      <c r="E2228" s="490"/>
      <c r="F2228" s="491"/>
      <c r="G2228" s="492" t="s">
        <v>8</v>
      </c>
      <c r="N2228" t="str">
        <f t="shared" si="228"/>
        <v>ATK</v>
      </c>
    </row>
    <row r="2229" spans="1:14" hidden="1">
      <c r="B2229" s="499"/>
      <c r="C2229" s="488"/>
      <c r="D2229" s="254" t="s">
        <v>9</v>
      </c>
      <c r="E2229" s="254" t="s">
        <v>10</v>
      </c>
      <c r="F2229" s="254" t="s">
        <v>11</v>
      </c>
      <c r="G2229" s="492"/>
      <c r="N2229" t="str">
        <f t="shared" si="228"/>
        <v>ATK</v>
      </c>
    </row>
    <row r="2230" spans="1:14" hidden="1">
      <c r="B2230" s="267">
        <v>46024</v>
      </c>
      <c r="C2230" s="257">
        <v>99900</v>
      </c>
      <c r="D2230" s="258">
        <v>2</v>
      </c>
      <c r="E2230" s="258"/>
      <c r="F2230" s="258"/>
      <c r="G2230" s="257">
        <f>C2230*D2230</f>
        <v>199800</v>
      </c>
      <c r="N2230" t="str">
        <f t="shared" si="228"/>
        <v>ATK</v>
      </c>
    </row>
    <row r="2231" spans="1:14" hidden="1">
      <c r="B2231" s="267"/>
      <c r="C2231" s="257"/>
      <c r="D2231" s="258"/>
      <c r="E2231" s="258"/>
      <c r="F2231" s="258"/>
      <c r="G2231" s="257">
        <f t="shared" ref="G2231:G2237" si="229">C2231*D2231</f>
        <v>0</v>
      </c>
      <c r="N2231" t="str">
        <f t="shared" si="228"/>
        <v>ATK</v>
      </c>
    </row>
    <row r="2232" spans="1:14" hidden="1">
      <c r="B2232" s="267"/>
      <c r="C2232" s="257"/>
      <c r="D2232" s="271"/>
      <c r="E2232" s="258"/>
      <c r="F2232" s="258"/>
      <c r="G2232" s="257">
        <f t="shared" si="229"/>
        <v>0</v>
      </c>
      <c r="N2232" t="str">
        <f t="shared" si="228"/>
        <v>ATK</v>
      </c>
    </row>
    <row r="2233" spans="1:14" hidden="1">
      <c r="B2233" s="256"/>
      <c r="C2233" s="257"/>
      <c r="D2233" s="271"/>
      <c r="E2233" s="258"/>
      <c r="F2233" s="258"/>
      <c r="G2233" s="257">
        <f t="shared" si="229"/>
        <v>0</v>
      </c>
      <c r="N2233" t="str">
        <f t="shared" si="228"/>
        <v>ATK</v>
      </c>
    </row>
    <row r="2234" spans="1:14" hidden="1">
      <c r="B2234" s="267"/>
      <c r="C2234" s="257"/>
      <c r="D2234" s="271"/>
      <c r="E2234" s="258"/>
      <c r="F2234" s="258"/>
      <c r="G2234" s="257">
        <f t="shared" si="229"/>
        <v>0</v>
      </c>
      <c r="N2234" t="str">
        <f t="shared" si="228"/>
        <v>ATK</v>
      </c>
    </row>
    <row r="2235" spans="1:14" hidden="1">
      <c r="B2235" s="267"/>
      <c r="C2235" s="257"/>
      <c r="D2235" s="271"/>
      <c r="E2235" s="258"/>
      <c r="F2235" s="258"/>
      <c r="G2235" s="257">
        <f t="shared" si="229"/>
        <v>0</v>
      </c>
      <c r="N2235" t="str">
        <f t="shared" si="228"/>
        <v>ATK</v>
      </c>
    </row>
    <row r="2236" spans="1:14" hidden="1">
      <c r="B2236" s="256"/>
      <c r="C2236" s="257"/>
      <c r="D2236" s="271"/>
      <c r="E2236" s="258"/>
      <c r="F2236" s="258"/>
      <c r="G2236" s="289">
        <f t="shared" si="229"/>
        <v>0</v>
      </c>
      <c r="N2236" t="str">
        <f t="shared" si="228"/>
        <v>ATK</v>
      </c>
    </row>
    <row r="2237" spans="1:14" hidden="1">
      <c r="B2237" s="256"/>
      <c r="C2237" s="257"/>
      <c r="D2237" s="271"/>
      <c r="E2237" s="258"/>
      <c r="F2237" s="258"/>
      <c r="G2237" s="289">
        <f t="shared" si="229"/>
        <v>0</v>
      </c>
      <c r="N2237" t="str">
        <f t="shared" si="228"/>
        <v>ATK</v>
      </c>
    </row>
    <row r="2238" spans="1:14" hidden="1">
      <c r="B2238" s="256"/>
      <c r="C2238" s="257"/>
      <c r="D2238" s="271"/>
      <c r="E2238" s="258"/>
      <c r="F2238" s="258"/>
      <c r="G2238" s="257"/>
      <c r="N2238" t="str">
        <f t="shared" si="228"/>
        <v>ATK</v>
      </c>
    </row>
    <row r="2239" spans="1:14" hidden="1">
      <c r="B2239" s="256"/>
      <c r="C2239" s="257"/>
      <c r="D2239" s="271"/>
      <c r="E2239" s="258"/>
      <c r="F2239" s="258"/>
      <c r="G2239" s="289">
        <f t="shared" ref="G2239:G2250" si="230">C2239*D2239</f>
        <v>0</v>
      </c>
      <c r="N2239" t="str">
        <f t="shared" si="228"/>
        <v>ATK</v>
      </c>
    </row>
    <row r="2240" spans="1:14" hidden="1">
      <c r="B2240" s="256"/>
      <c r="C2240" s="257"/>
      <c r="D2240" s="271"/>
      <c r="E2240" s="258"/>
      <c r="F2240" s="258"/>
      <c r="G2240" s="289">
        <f t="shared" si="230"/>
        <v>0</v>
      </c>
      <c r="N2240" t="str">
        <f t="shared" si="228"/>
        <v>ATK</v>
      </c>
    </row>
    <row r="2241" spans="2:14" hidden="1">
      <c r="B2241" s="256"/>
      <c r="C2241" s="257"/>
      <c r="D2241" s="271"/>
      <c r="E2241" s="258"/>
      <c r="F2241" s="258"/>
      <c r="G2241" s="289">
        <f t="shared" si="230"/>
        <v>0</v>
      </c>
      <c r="N2241" t="str">
        <f t="shared" si="228"/>
        <v>ATK</v>
      </c>
    </row>
    <row r="2242" spans="2:14" hidden="1">
      <c r="B2242" s="256"/>
      <c r="C2242" s="257"/>
      <c r="D2242" s="271"/>
      <c r="E2242" s="258"/>
      <c r="F2242" s="258"/>
      <c r="G2242" s="289">
        <f t="shared" si="230"/>
        <v>0</v>
      </c>
      <c r="N2242" t="str">
        <f t="shared" si="228"/>
        <v>ATK</v>
      </c>
    </row>
    <row r="2243" spans="2:14" hidden="1">
      <c r="B2243" s="256"/>
      <c r="C2243" s="257"/>
      <c r="D2243" s="271"/>
      <c r="E2243" s="258"/>
      <c r="F2243" s="258"/>
      <c r="G2243" s="289">
        <f t="shared" si="230"/>
        <v>0</v>
      </c>
      <c r="N2243" t="str">
        <f t="shared" si="228"/>
        <v>ATK</v>
      </c>
    </row>
    <row r="2244" spans="2:14" ht="15.75" hidden="1">
      <c r="B2244" s="270"/>
      <c r="C2244" s="81"/>
      <c r="D2244" s="303"/>
      <c r="E2244" s="303"/>
      <c r="F2244" s="268"/>
      <c r="G2244" s="289">
        <f t="shared" si="230"/>
        <v>0</v>
      </c>
      <c r="N2244" t="str">
        <f t="shared" si="228"/>
        <v>ATK</v>
      </c>
    </row>
    <row r="2245" spans="2:14" ht="15.75" hidden="1">
      <c r="B2245" s="398"/>
      <c r="C2245" s="343"/>
      <c r="D2245" s="303"/>
      <c r="E2245" s="303"/>
      <c r="F2245" s="268"/>
      <c r="G2245" s="289">
        <f t="shared" si="230"/>
        <v>0</v>
      </c>
      <c r="N2245" t="str">
        <f t="shared" si="228"/>
        <v>ATK</v>
      </c>
    </row>
    <row r="2246" spans="2:14" ht="15.75" hidden="1">
      <c r="B2246" s="398"/>
      <c r="C2246" s="343"/>
      <c r="D2246" s="303"/>
      <c r="E2246" s="303"/>
      <c r="F2246" s="268"/>
      <c r="G2246" s="289">
        <f t="shared" si="230"/>
        <v>0</v>
      </c>
      <c r="N2246" t="str">
        <f t="shared" si="228"/>
        <v>ATK</v>
      </c>
    </row>
    <row r="2247" spans="2:14" ht="15.75" hidden="1">
      <c r="B2247" s="305"/>
      <c r="C2247" s="343"/>
      <c r="D2247" s="303"/>
      <c r="E2247" s="303"/>
      <c r="F2247" s="268"/>
      <c r="G2247" s="289">
        <f t="shared" si="230"/>
        <v>0</v>
      </c>
      <c r="H2247" s="84">
        <v>2</v>
      </c>
      <c r="I2247" s="89" t="s">
        <v>12</v>
      </c>
      <c r="N2247" t="str">
        <f t="shared" si="228"/>
        <v>ATK</v>
      </c>
    </row>
    <row r="2248" spans="2:14" ht="15.75" hidden="1">
      <c r="B2248" s="305"/>
      <c r="C2248" s="343"/>
      <c r="D2248" s="303"/>
      <c r="E2248" s="303"/>
      <c r="F2248" s="268"/>
      <c r="G2248" s="289">
        <f t="shared" si="230"/>
        <v>0</v>
      </c>
      <c r="H2248" s="85">
        <v>0</v>
      </c>
      <c r="I2248" s="89" t="s">
        <v>13</v>
      </c>
      <c r="N2248" t="str">
        <f t="shared" si="228"/>
        <v>ATK</v>
      </c>
    </row>
    <row r="2249" spans="2:14" ht="15.75" hidden="1">
      <c r="B2249" s="305"/>
      <c r="C2249" s="343"/>
      <c r="D2249" s="303"/>
      <c r="E2249" s="303"/>
      <c r="F2249" s="268"/>
      <c r="G2249" s="289">
        <f t="shared" si="230"/>
        <v>0</v>
      </c>
      <c r="H2249" s="94">
        <v>0</v>
      </c>
      <c r="I2249" s="89" t="s">
        <v>14</v>
      </c>
      <c r="N2249" t="str">
        <f t="shared" si="228"/>
        <v>ATK</v>
      </c>
    </row>
    <row r="2250" spans="2:14" ht="15.75" hidden="1">
      <c r="B2250" s="305"/>
      <c r="C2250" s="343"/>
      <c r="D2250" s="303"/>
      <c r="E2250" s="303"/>
      <c r="F2250" s="268"/>
      <c r="G2250" s="289">
        <f t="shared" si="230"/>
        <v>0</v>
      </c>
      <c r="H2250" s="87"/>
      <c r="I2250" s="89" t="s">
        <v>15</v>
      </c>
      <c r="N2250" t="str">
        <f t="shared" si="228"/>
        <v>ATK</v>
      </c>
    </row>
    <row r="2251" spans="2:14" ht="15.75" hidden="1">
      <c r="B2251" s="399"/>
      <c r="C2251" s="81"/>
      <c r="D2251" s="303"/>
      <c r="E2251" s="303"/>
      <c r="F2251" s="268"/>
      <c r="G2251" s="289"/>
      <c r="N2251" t="str">
        <f t="shared" si="228"/>
        <v>ATK</v>
      </c>
    </row>
    <row r="2252" spans="2:14" hidden="1">
      <c r="B2252" s="493" t="s">
        <v>16</v>
      </c>
      <c r="C2252" s="494"/>
      <c r="D2252" s="276">
        <f>SUM(D2230:D2248)</f>
        <v>2</v>
      </c>
      <c r="E2252" s="276">
        <f>SUM(E2231:E2248)</f>
        <v>0</v>
      </c>
      <c r="F2252" s="276">
        <f>D2252-E2252</f>
        <v>2</v>
      </c>
      <c r="G2252" s="277">
        <f>SUM(G2230:G2248)</f>
        <v>199800</v>
      </c>
      <c r="N2252" t="str">
        <f t="shared" si="228"/>
        <v>ATK</v>
      </c>
    </row>
    <row r="2253" spans="2:14" hidden="1">
      <c r="N2253" t="str">
        <f t="shared" si="228"/>
        <v>ATK</v>
      </c>
    </row>
    <row r="2254" spans="2:14" hidden="1">
      <c r="B2254" s="493" t="s">
        <v>18</v>
      </c>
      <c r="C2254" s="495"/>
      <c r="D2254" s="495"/>
      <c r="E2254" s="494"/>
      <c r="F2254" s="276" t="s">
        <v>19</v>
      </c>
      <c r="G2254" s="279" t="s">
        <v>20</v>
      </c>
      <c r="N2254" t="str">
        <f t="shared" si="228"/>
        <v>ATK</v>
      </c>
    </row>
    <row r="2255" spans="2:14" hidden="1">
      <c r="B2255" s="496" t="str">
        <f>B2211</f>
        <v>Saldo Awal 1 April  2026</v>
      </c>
      <c r="C2255" s="497"/>
      <c r="D2255" s="497"/>
      <c r="E2255" s="498"/>
      <c r="F2255" s="276">
        <f>D2230</f>
        <v>2</v>
      </c>
      <c r="G2255" s="277">
        <f>G2230</f>
        <v>199800</v>
      </c>
      <c r="N2255" t="str">
        <f t="shared" si="228"/>
        <v>ATK</v>
      </c>
    </row>
    <row r="2256" spans="2:14" hidden="1">
      <c r="B2256" s="496" t="s">
        <v>518</v>
      </c>
      <c r="C2256" s="497"/>
      <c r="D2256" s="497"/>
      <c r="E2256" s="498"/>
      <c r="F2256" s="276">
        <f>D2252-F2255</f>
        <v>0</v>
      </c>
      <c r="G2256" s="277">
        <f>G2252-G2255</f>
        <v>0</v>
      </c>
      <c r="N2256" t="str">
        <f t="shared" si="228"/>
        <v>ATK</v>
      </c>
    </row>
    <row r="2257" spans="1:14" hidden="1">
      <c r="B2257" s="496" t="str">
        <f>B2213</f>
        <v>Saldo Ahir  30 April  2026</v>
      </c>
      <c r="C2257" s="497"/>
      <c r="D2257" s="497"/>
      <c r="E2257" s="498"/>
      <c r="F2257" s="280">
        <f>SUM(B2260:B2263)</f>
        <v>2</v>
      </c>
      <c r="G2257" s="281">
        <f>SUM(D2260:E2263)</f>
        <v>199800</v>
      </c>
      <c r="N2257" t="str">
        <f t="shared" si="228"/>
        <v>ATK</v>
      </c>
    </row>
    <row r="2258" spans="1:14" hidden="1">
      <c r="B2258" s="282" t="s">
        <v>465</v>
      </c>
      <c r="C2258" s="283"/>
      <c r="D2258" s="283"/>
      <c r="E2258" s="284"/>
      <c r="F2258" s="285"/>
      <c r="G2258" s="286"/>
      <c r="N2258" t="str">
        <f t="shared" si="228"/>
        <v>ATK</v>
      </c>
    </row>
    <row r="2259" spans="1:14" ht="30" hidden="1">
      <c r="B2259" s="255" t="s">
        <v>22</v>
      </c>
      <c r="C2259" s="254" t="s">
        <v>23</v>
      </c>
      <c r="D2259" s="499" t="s">
        <v>20</v>
      </c>
      <c r="E2259" s="499"/>
      <c r="F2259" s="287"/>
      <c r="G2259" s="288"/>
      <c r="N2259" t="str">
        <f t="shared" si="228"/>
        <v>ATK</v>
      </c>
    </row>
    <row r="2260" spans="1:14" hidden="1">
      <c r="B2260" s="268">
        <f>F2252</f>
        <v>2</v>
      </c>
      <c r="C2260" s="257">
        <v>99900</v>
      </c>
      <c r="D2260" s="500">
        <f>B2260*C2260</f>
        <v>199800</v>
      </c>
      <c r="E2260" s="500"/>
      <c r="F2260" s="285"/>
      <c r="G2260" s="286"/>
      <c r="N2260" t="str">
        <f t="shared" si="228"/>
        <v>ATK</v>
      </c>
    </row>
    <row r="2261" spans="1:14" hidden="1">
      <c r="B2261" s="268"/>
      <c r="C2261" s="289"/>
      <c r="D2261" s="500">
        <f t="shared" ref="D2261:D2263" si="231">B2261*C2261</f>
        <v>0</v>
      </c>
      <c r="E2261" s="500"/>
      <c r="F2261" s="285"/>
      <c r="G2261" s="286"/>
      <c r="N2261" t="str">
        <f t="shared" si="228"/>
        <v>ATK</v>
      </c>
    </row>
    <row r="2262" spans="1:14" hidden="1">
      <c r="B2262" s="268"/>
      <c r="C2262" s="289"/>
      <c r="D2262" s="500">
        <f t="shared" si="231"/>
        <v>0</v>
      </c>
      <c r="E2262" s="500"/>
      <c r="F2262" s="285"/>
      <c r="G2262" s="286"/>
      <c r="N2262" t="str">
        <f t="shared" si="228"/>
        <v>ATK</v>
      </c>
    </row>
    <row r="2263" spans="1:14" hidden="1">
      <c r="B2263" s="268"/>
      <c r="C2263" s="289"/>
      <c r="D2263" s="500">
        <f t="shared" si="231"/>
        <v>0</v>
      </c>
      <c r="E2263" s="500"/>
      <c r="F2263" s="285"/>
      <c r="G2263" s="286"/>
      <c r="N2263" t="str">
        <f t="shared" si="228"/>
        <v>ATK</v>
      </c>
    </row>
    <row r="2264" spans="1:14" hidden="1">
      <c r="B2264" s="501" t="s">
        <v>24</v>
      </c>
      <c r="C2264" s="501"/>
      <c r="D2264" s="501"/>
      <c r="E2264" s="501"/>
      <c r="F2264" s="276">
        <f>F2255+F2256-F2257</f>
        <v>0</v>
      </c>
      <c r="G2264" s="277">
        <f>G2255+G2256-G2257</f>
        <v>0</v>
      </c>
      <c r="N2264" t="str">
        <f t="shared" si="228"/>
        <v>ATK</v>
      </c>
    </row>
    <row r="2265" spans="1:14" hidden="1">
      <c r="N2265" t="str">
        <f t="shared" si="228"/>
        <v>ATK</v>
      </c>
    </row>
    <row r="2266" spans="1:14" hidden="1">
      <c r="N2266" t="str">
        <f t="shared" si="228"/>
        <v>ATK</v>
      </c>
    </row>
    <row r="2267" spans="1:14" hidden="1">
      <c r="B2267" s="502" t="s">
        <v>0</v>
      </c>
      <c r="C2267" s="502"/>
      <c r="D2267" s="502"/>
      <c r="E2267" s="502"/>
      <c r="F2267" s="502"/>
      <c r="G2267" s="502"/>
      <c r="N2267" t="str">
        <f t="shared" si="228"/>
        <v>ATK</v>
      </c>
    </row>
    <row r="2268" spans="1:14" hidden="1">
      <c r="N2268" t="str">
        <f t="shared" si="228"/>
        <v>ATK</v>
      </c>
    </row>
    <row r="2269" spans="1:14" hidden="1">
      <c r="A2269" s="250">
        <v>62</v>
      </c>
      <c r="B2269" s="252" t="s">
        <v>1</v>
      </c>
      <c r="C2269" s="253" t="str">
        <f>'Rekap Master'!B71</f>
        <v>Tinta Epson 003 color</v>
      </c>
      <c r="G2269" s="253"/>
      <c r="N2269" t="s">
        <v>526</v>
      </c>
    </row>
    <row r="2270" spans="1:14" hidden="1">
      <c r="B2270" s="252" t="s">
        <v>3</v>
      </c>
      <c r="C2270" s="308" t="s">
        <v>34</v>
      </c>
      <c r="G2270" s="253"/>
      <c r="N2270" t="str">
        <f t="shared" ref="N2270:N2315" si="232">N2269</f>
        <v>Komputer</v>
      </c>
    </row>
    <row r="2271" spans="1:14" hidden="1">
      <c r="G2271" s="253"/>
      <c r="N2271" t="str">
        <f t="shared" si="232"/>
        <v>Komputer</v>
      </c>
    </row>
    <row r="2272" spans="1:14" ht="15" hidden="1" customHeight="1">
      <c r="B2272" s="499" t="s">
        <v>5</v>
      </c>
      <c r="C2272" s="487" t="s">
        <v>6</v>
      </c>
      <c r="D2272" s="489" t="s">
        <v>7</v>
      </c>
      <c r="E2272" s="490"/>
      <c r="F2272" s="491"/>
      <c r="G2272" s="492" t="s">
        <v>8</v>
      </c>
      <c r="N2272" t="str">
        <f t="shared" si="232"/>
        <v>Komputer</v>
      </c>
    </row>
    <row r="2273" spans="2:14" hidden="1">
      <c r="B2273" s="499"/>
      <c r="C2273" s="488"/>
      <c r="D2273" s="254" t="s">
        <v>9</v>
      </c>
      <c r="E2273" s="254" t="s">
        <v>10</v>
      </c>
      <c r="F2273" s="254" t="s">
        <v>11</v>
      </c>
      <c r="G2273" s="492"/>
      <c r="N2273" t="str">
        <f t="shared" si="232"/>
        <v>Komputer</v>
      </c>
    </row>
    <row r="2274" spans="2:14" hidden="1">
      <c r="B2274" s="267">
        <v>46024</v>
      </c>
      <c r="C2274" s="257">
        <v>115000</v>
      </c>
      <c r="D2274" s="258">
        <v>9</v>
      </c>
      <c r="E2274" s="258">
        <v>0</v>
      </c>
      <c r="F2274" s="258">
        <f>D2274-E2274</f>
        <v>9</v>
      </c>
      <c r="G2274" s="257">
        <f>C2274*D2274</f>
        <v>1035000</v>
      </c>
      <c r="N2274" t="str">
        <f t="shared" si="232"/>
        <v>Komputer</v>
      </c>
    </row>
    <row r="2275" spans="2:14" hidden="1">
      <c r="B2275" s="267">
        <v>46045</v>
      </c>
      <c r="C2275" s="257"/>
      <c r="D2275" s="268"/>
      <c r="E2275" s="258">
        <v>3</v>
      </c>
      <c r="F2275" s="258"/>
      <c r="G2275" s="257">
        <f t="shared" ref="G2275:G2287" si="233">C2275*D2275</f>
        <v>0</v>
      </c>
      <c r="N2275" t="str">
        <f t="shared" si="232"/>
        <v>Komputer</v>
      </c>
    </row>
    <row r="2276" spans="2:14" hidden="1">
      <c r="B2276" s="267">
        <v>46059</v>
      </c>
      <c r="C2276" s="257">
        <f>805003/7</f>
        <v>115000.42857142857</v>
      </c>
      <c r="D2276" s="465">
        <v>7</v>
      </c>
      <c r="E2276" s="258">
        <v>4</v>
      </c>
      <c r="F2276" s="258"/>
      <c r="G2276" s="257">
        <f t="shared" si="233"/>
        <v>805003</v>
      </c>
      <c r="N2276" t="str">
        <f t="shared" si="232"/>
        <v>Komputer</v>
      </c>
    </row>
    <row r="2277" spans="2:14" hidden="1">
      <c r="B2277" s="267">
        <v>46090</v>
      </c>
      <c r="C2277" s="257">
        <v>114330</v>
      </c>
      <c r="D2277" s="465">
        <v>10</v>
      </c>
      <c r="E2277" s="258">
        <v>4</v>
      </c>
      <c r="F2277" s="258"/>
      <c r="G2277" s="257">
        <f t="shared" si="233"/>
        <v>1143300</v>
      </c>
      <c r="N2277" t="str">
        <f t="shared" si="232"/>
        <v>Komputer</v>
      </c>
    </row>
    <row r="2278" spans="2:14" hidden="1">
      <c r="B2278" s="267">
        <v>46108</v>
      </c>
      <c r="C2278" s="81"/>
      <c r="D2278" s="266"/>
      <c r="E2278" s="268">
        <v>2</v>
      </c>
      <c r="F2278" s="258"/>
      <c r="G2278" s="257">
        <f t="shared" si="233"/>
        <v>0</v>
      </c>
      <c r="N2278" t="str">
        <f t="shared" si="232"/>
        <v>Komputer</v>
      </c>
    </row>
    <row r="2279" spans="2:14" hidden="1">
      <c r="B2279" s="267"/>
      <c r="C2279" s="22"/>
      <c r="D2279" s="266"/>
      <c r="E2279" s="268"/>
      <c r="F2279" s="258"/>
      <c r="G2279" s="257">
        <f t="shared" si="233"/>
        <v>0</v>
      </c>
      <c r="N2279" t="str">
        <f t="shared" si="232"/>
        <v>Komputer</v>
      </c>
    </row>
    <row r="2280" spans="2:14" hidden="1">
      <c r="B2280" s="267"/>
      <c r="C2280" s="22"/>
      <c r="D2280" s="266"/>
      <c r="E2280" s="268"/>
      <c r="F2280" s="258"/>
      <c r="G2280" s="257">
        <f t="shared" si="233"/>
        <v>0</v>
      </c>
      <c r="N2280" t="str">
        <f t="shared" si="232"/>
        <v>Komputer</v>
      </c>
    </row>
    <row r="2281" spans="2:14" hidden="1">
      <c r="B2281" s="450"/>
      <c r="C2281" s="427"/>
      <c r="D2281" s="418"/>
      <c r="E2281" s="418"/>
      <c r="F2281" s="258"/>
      <c r="G2281" s="257">
        <f t="shared" si="233"/>
        <v>0</v>
      </c>
      <c r="N2281" t="str">
        <f t="shared" si="232"/>
        <v>Komputer</v>
      </c>
    </row>
    <row r="2282" spans="2:14" hidden="1">
      <c r="B2282" s="267"/>
      <c r="C2282" s="427"/>
      <c r="D2282" s="418"/>
      <c r="E2282" s="418"/>
      <c r="F2282" s="258"/>
      <c r="G2282" s="257">
        <f t="shared" si="233"/>
        <v>0</v>
      </c>
      <c r="N2282" t="str">
        <f t="shared" si="232"/>
        <v>Komputer</v>
      </c>
    </row>
    <row r="2283" spans="2:14" hidden="1">
      <c r="B2283" s="267"/>
      <c r="C2283" s="427"/>
      <c r="D2283" s="418"/>
      <c r="E2283" s="418"/>
      <c r="F2283" s="258"/>
      <c r="G2283" s="257">
        <f t="shared" si="233"/>
        <v>0</v>
      </c>
      <c r="N2283" t="str">
        <f t="shared" si="232"/>
        <v>Komputer</v>
      </c>
    </row>
    <row r="2284" spans="2:14" hidden="1">
      <c r="B2284" s="267"/>
      <c r="C2284" s="257"/>
      <c r="D2284" s="268"/>
      <c r="E2284" s="258"/>
      <c r="F2284" s="258"/>
      <c r="G2284" s="257">
        <f t="shared" si="233"/>
        <v>0</v>
      </c>
      <c r="N2284" t="str">
        <f t="shared" si="232"/>
        <v>Komputer</v>
      </c>
    </row>
    <row r="2285" spans="2:14" hidden="1">
      <c r="B2285" s="267"/>
      <c r="C2285" s="427"/>
      <c r="D2285" s="418"/>
      <c r="E2285" s="418"/>
      <c r="F2285" s="258"/>
      <c r="G2285" s="257">
        <f t="shared" si="233"/>
        <v>0</v>
      </c>
      <c r="N2285" t="str">
        <f t="shared" si="232"/>
        <v>Komputer</v>
      </c>
    </row>
    <row r="2286" spans="2:14" hidden="1">
      <c r="B2286" s="267"/>
      <c r="C2286" s="421"/>
      <c r="D2286" s="418"/>
      <c r="E2286" s="418"/>
      <c r="F2286" s="258"/>
      <c r="G2286" s="257">
        <f t="shared" si="233"/>
        <v>0</v>
      </c>
      <c r="N2286" t="str">
        <f t="shared" si="232"/>
        <v>Komputer</v>
      </c>
    </row>
    <row r="2287" spans="2:14" hidden="1">
      <c r="B2287" s="420"/>
      <c r="C2287" s="427"/>
      <c r="D2287" s="418"/>
      <c r="E2287" s="418"/>
      <c r="F2287" s="258"/>
      <c r="G2287" s="257">
        <f t="shared" si="233"/>
        <v>0</v>
      </c>
      <c r="N2287" t="str">
        <f t="shared" si="232"/>
        <v>Komputer</v>
      </c>
    </row>
    <row r="2288" spans="2:14" hidden="1">
      <c r="B2288" s="256"/>
      <c r="C2288" s="22"/>
      <c r="D2288" s="266"/>
      <c r="E2288" s="268"/>
      <c r="F2288" s="258"/>
      <c r="G2288" s="272">
        <f>C2288*D2288</f>
        <v>0</v>
      </c>
      <c r="N2288" t="str">
        <f t="shared" si="232"/>
        <v>Komputer</v>
      </c>
    </row>
    <row r="2289" spans="2:14" hidden="1">
      <c r="B2289" s="267"/>
      <c r="C2289" s="81"/>
      <c r="D2289" s="266"/>
      <c r="E2289" s="273"/>
      <c r="F2289" s="258"/>
      <c r="G2289" s="272">
        <f t="shared" ref="G2289:G2294" si="234">C2289*D2289</f>
        <v>0</v>
      </c>
      <c r="N2289" t="str">
        <f t="shared" si="232"/>
        <v>Komputer</v>
      </c>
    </row>
    <row r="2290" spans="2:14" hidden="1">
      <c r="B2290" s="256"/>
      <c r="C2290" s="257"/>
      <c r="D2290" s="266"/>
      <c r="E2290" s="273"/>
      <c r="F2290" s="258"/>
      <c r="G2290" s="272">
        <f t="shared" si="234"/>
        <v>0</v>
      </c>
      <c r="N2290" t="str">
        <f t="shared" si="232"/>
        <v>Komputer</v>
      </c>
    </row>
    <row r="2291" spans="2:14" hidden="1">
      <c r="B2291" s="256"/>
      <c r="C2291" s="257"/>
      <c r="D2291" s="266"/>
      <c r="E2291" s="273"/>
      <c r="F2291" s="258"/>
      <c r="G2291" s="272">
        <f t="shared" si="234"/>
        <v>0</v>
      </c>
      <c r="N2291" t="str">
        <f t="shared" si="232"/>
        <v>Komputer</v>
      </c>
    </row>
    <row r="2292" spans="2:14" hidden="1">
      <c r="B2292" s="256"/>
      <c r="C2292" s="257"/>
      <c r="D2292" s="266"/>
      <c r="E2292" s="273"/>
      <c r="F2292" s="258"/>
      <c r="G2292" s="272">
        <f t="shared" si="234"/>
        <v>0</v>
      </c>
      <c r="N2292" t="str">
        <f t="shared" si="232"/>
        <v>Komputer</v>
      </c>
    </row>
    <row r="2293" spans="2:14" hidden="1">
      <c r="B2293" s="256"/>
      <c r="C2293" s="257"/>
      <c r="D2293" s="271"/>
      <c r="E2293" s="258"/>
      <c r="F2293" s="258"/>
      <c r="G2293" s="272">
        <f t="shared" si="234"/>
        <v>0</v>
      </c>
      <c r="N2293" t="str">
        <f t="shared" si="232"/>
        <v>Komputer</v>
      </c>
    </row>
    <row r="2294" spans="2:14" hidden="1">
      <c r="B2294" s="256"/>
      <c r="C2294" s="257"/>
      <c r="D2294" s="271"/>
      <c r="E2294" s="258"/>
      <c r="F2294" s="258"/>
      <c r="G2294" s="257">
        <f t="shared" si="234"/>
        <v>0</v>
      </c>
      <c r="N2294" t="str">
        <f t="shared" si="232"/>
        <v>Komputer</v>
      </c>
    </row>
    <row r="2295" spans="2:14" hidden="1">
      <c r="B2295" s="256"/>
      <c r="C2295" s="257"/>
      <c r="D2295" s="271"/>
      <c r="E2295" s="258"/>
      <c r="F2295" s="258"/>
      <c r="G2295" s="257"/>
      <c r="N2295" t="str">
        <f t="shared" si="232"/>
        <v>Komputer</v>
      </c>
    </row>
    <row r="2296" spans="2:14" hidden="1">
      <c r="B2296" s="256"/>
      <c r="C2296" s="257"/>
      <c r="D2296" s="271"/>
      <c r="E2296" s="258"/>
      <c r="F2296" s="258"/>
      <c r="G2296" s="257"/>
      <c r="N2296" t="str">
        <f t="shared" si="232"/>
        <v>Komputer</v>
      </c>
    </row>
    <row r="2297" spans="2:14" hidden="1">
      <c r="B2297" s="311"/>
      <c r="C2297" s="83"/>
      <c r="D2297" s="303"/>
      <c r="E2297" s="303"/>
      <c r="F2297" s="268"/>
      <c r="G2297" s="289">
        <f>C2297*D2297</f>
        <v>0</v>
      </c>
      <c r="H2297" s="84">
        <v>9</v>
      </c>
      <c r="I2297" s="89" t="s">
        <v>12</v>
      </c>
      <c r="N2297" t="str">
        <f t="shared" si="232"/>
        <v>Komputer</v>
      </c>
    </row>
    <row r="2298" spans="2:14" hidden="1">
      <c r="B2298" s="311"/>
      <c r="C2298" s="96"/>
      <c r="D2298" s="303"/>
      <c r="E2298" s="303"/>
      <c r="F2298" s="268"/>
      <c r="G2298" s="289">
        <f t="shared" ref="G2298" si="235">C2298*D2298</f>
        <v>0</v>
      </c>
      <c r="H2298" s="85">
        <v>0</v>
      </c>
      <c r="I2298" s="89" t="s">
        <v>13</v>
      </c>
      <c r="N2298" t="str">
        <f t="shared" si="232"/>
        <v>Komputer</v>
      </c>
    </row>
    <row r="2299" spans="2:14" hidden="1">
      <c r="B2299" s="493" t="s">
        <v>16</v>
      </c>
      <c r="C2299" s="494"/>
      <c r="D2299" s="276">
        <f>SUM(D2274:D2298)</f>
        <v>26</v>
      </c>
      <c r="E2299" s="276">
        <f>SUM(E2274:E2296)</f>
        <v>13</v>
      </c>
      <c r="F2299" s="276">
        <f>D2299-E2299</f>
        <v>13</v>
      </c>
      <c r="G2299" s="277">
        <f>SUM(G2274:G2298)</f>
        <v>2983303</v>
      </c>
      <c r="H2299" s="94">
        <v>0</v>
      </c>
      <c r="I2299" s="89" t="s">
        <v>14</v>
      </c>
      <c r="N2299" t="str">
        <f t="shared" si="232"/>
        <v>Komputer</v>
      </c>
    </row>
    <row r="2300" spans="2:14" hidden="1">
      <c r="H2300" s="87"/>
      <c r="I2300" s="89" t="s">
        <v>15</v>
      </c>
      <c r="N2300" t="str">
        <f t="shared" si="232"/>
        <v>Komputer</v>
      </c>
    </row>
    <row r="2301" spans="2:14" hidden="1">
      <c r="B2301" s="493" t="s">
        <v>18</v>
      </c>
      <c r="C2301" s="495"/>
      <c r="D2301" s="495"/>
      <c r="E2301" s="494"/>
      <c r="F2301" s="276" t="s">
        <v>19</v>
      </c>
      <c r="G2301" s="279" t="s">
        <v>20</v>
      </c>
      <c r="N2301" t="str">
        <f t="shared" si="232"/>
        <v>Komputer</v>
      </c>
    </row>
    <row r="2302" spans="2:14" hidden="1">
      <c r="B2302" s="496" t="str">
        <f>B2255</f>
        <v>Saldo Awal 1 April  2026</v>
      </c>
      <c r="C2302" s="497"/>
      <c r="D2302" s="497"/>
      <c r="E2302" s="498"/>
      <c r="F2302" s="276">
        <f>D2274</f>
        <v>9</v>
      </c>
      <c r="G2302" s="277">
        <f>G2274</f>
        <v>1035000</v>
      </c>
      <c r="N2302" t="str">
        <f t="shared" si="232"/>
        <v>Komputer</v>
      </c>
    </row>
    <row r="2303" spans="2:14" hidden="1">
      <c r="B2303" s="496" t="s">
        <v>518</v>
      </c>
      <c r="C2303" s="497"/>
      <c r="D2303" s="497"/>
      <c r="E2303" s="498"/>
      <c r="F2303" s="276">
        <f>D2299-F2302</f>
        <v>17</v>
      </c>
      <c r="G2303" s="277">
        <f>G2299-G2302</f>
        <v>1948303</v>
      </c>
      <c r="N2303" t="str">
        <f t="shared" si="232"/>
        <v>Komputer</v>
      </c>
    </row>
    <row r="2304" spans="2:14" hidden="1">
      <c r="B2304" s="496" t="str">
        <f>B2257</f>
        <v>Saldo Ahir  30 April  2026</v>
      </c>
      <c r="C2304" s="497"/>
      <c r="D2304" s="497"/>
      <c r="E2304" s="498"/>
      <c r="F2304" s="280">
        <f>SUM(B2307:B2310)</f>
        <v>13</v>
      </c>
      <c r="G2304" s="281">
        <f>SUM(D2307:E2310)</f>
        <v>1495000</v>
      </c>
      <c r="N2304" t="str">
        <f t="shared" si="232"/>
        <v>Komputer</v>
      </c>
    </row>
    <row r="2305" spans="1:14" hidden="1">
      <c r="B2305" s="282" t="s">
        <v>465</v>
      </c>
      <c r="C2305" s="283"/>
      <c r="D2305" s="283"/>
      <c r="E2305" s="284"/>
      <c r="F2305" s="285"/>
      <c r="G2305" s="286"/>
      <c r="N2305" t="str">
        <f t="shared" si="232"/>
        <v>Komputer</v>
      </c>
    </row>
    <row r="2306" spans="1:14" ht="30" hidden="1">
      <c r="B2306" s="255" t="s">
        <v>22</v>
      </c>
      <c r="C2306" s="254" t="s">
        <v>23</v>
      </c>
      <c r="D2306" s="499" t="s">
        <v>20</v>
      </c>
      <c r="E2306" s="499"/>
      <c r="F2306" s="287"/>
      <c r="G2306" s="288"/>
      <c r="N2306" t="str">
        <f t="shared" si="232"/>
        <v>Komputer</v>
      </c>
    </row>
    <row r="2307" spans="1:14" hidden="1">
      <c r="B2307" s="268">
        <f>F2299</f>
        <v>13</v>
      </c>
      <c r="C2307" s="257">
        <v>115000</v>
      </c>
      <c r="D2307" s="500">
        <f>B2307*C2307</f>
        <v>1495000</v>
      </c>
      <c r="E2307" s="500"/>
      <c r="F2307" s="285"/>
      <c r="G2307" s="286"/>
      <c r="N2307" t="str">
        <f t="shared" si="232"/>
        <v>Komputer</v>
      </c>
    </row>
    <row r="2308" spans="1:14" hidden="1">
      <c r="B2308" s="268"/>
      <c r="C2308" s="289"/>
      <c r="D2308" s="500">
        <f t="shared" ref="D2308:D2310" si="236">B2308*C2308</f>
        <v>0</v>
      </c>
      <c r="E2308" s="500"/>
      <c r="F2308" s="285"/>
      <c r="G2308" s="286"/>
      <c r="N2308" t="str">
        <f t="shared" si="232"/>
        <v>Komputer</v>
      </c>
    </row>
    <row r="2309" spans="1:14" hidden="1">
      <c r="B2309" s="268"/>
      <c r="C2309" s="289"/>
      <c r="D2309" s="500">
        <f t="shared" si="236"/>
        <v>0</v>
      </c>
      <c r="E2309" s="500"/>
      <c r="F2309" s="285"/>
      <c r="G2309" s="286"/>
      <c r="N2309" t="str">
        <f t="shared" si="232"/>
        <v>Komputer</v>
      </c>
    </row>
    <row r="2310" spans="1:14" hidden="1">
      <c r="B2310" s="268"/>
      <c r="C2310" s="289"/>
      <c r="D2310" s="500">
        <f t="shared" si="236"/>
        <v>0</v>
      </c>
      <c r="E2310" s="500"/>
      <c r="F2310" s="285"/>
      <c r="G2310" s="286"/>
      <c r="N2310" t="str">
        <f t="shared" si="232"/>
        <v>Komputer</v>
      </c>
    </row>
    <row r="2311" spans="1:14" hidden="1">
      <c r="B2311" s="501" t="s">
        <v>24</v>
      </c>
      <c r="C2311" s="501"/>
      <c r="D2311" s="501"/>
      <c r="E2311" s="501"/>
      <c r="F2311" s="276">
        <f>F2302+F2303-F2304</f>
        <v>13</v>
      </c>
      <c r="G2311" s="277">
        <f>G2302+G2303-G2304</f>
        <v>1488303</v>
      </c>
      <c r="N2311" t="str">
        <f t="shared" si="232"/>
        <v>Komputer</v>
      </c>
    </row>
    <row r="2312" spans="1:14" hidden="1">
      <c r="N2312" t="str">
        <f t="shared" si="232"/>
        <v>Komputer</v>
      </c>
    </row>
    <row r="2313" spans="1:14" hidden="1">
      <c r="N2313" t="str">
        <f t="shared" si="232"/>
        <v>Komputer</v>
      </c>
    </row>
    <row r="2314" spans="1:14" hidden="1">
      <c r="B2314" s="502" t="s">
        <v>0</v>
      </c>
      <c r="C2314" s="502"/>
      <c r="D2314" s="502"/>
      <c r="E2314" s="502"/>
      <c r="F2314" s="502"/>
      <c r="G2314" s="502"/>
      <c r="N2314" t="str">
        <f t="shared" si="232"/>
        <v>Komputer</v>
      </c>
    </row>
    <row r="2315" spans="1:14" hidden="1">
      <c r="N2315" t="str">
        <f t="shared" si="232"/>
        <v>Komputer</v>
      </c>
    </row>
    <row r="2316" spans="1:14" hidden="1">
      <c r="A2316" s="250">
        <v>63</v>
      </c>
      <c r="B2316" s="252" t="s">
        <v>1</v>
      </c>
      <c r="C2316" s="253" t="str">
        <f>'Rekap Master'!B72</f>
        <v>Tinta Epson 003 black</v>
      </c>
      <c r="G2316" s="253"/>
      <c r="N2316" t="s">
        <v>526</v>
      </c>
    </row>
    <row r="2317" spans="1:14" hidden="1">
      <c r="B2317" s="252" t="s">
        <v>3</v>
      </c>
      <c r="C2317" s="308" t="s">
        <v>37</v>
      </c>
      <c r="G2317" s="253"/>
      <c r="N2317" t="str">
        <f t="shared" ref="N2317:N2361" si="237">N2316</f>
        <v>Komputer</v>
      </c>
    </row>
    <row r="2318" spans="1:14" hidden="1">
      <c r="G2318" s="253"/>
      <c r="N2318" t="str">
        <f t="shared" si="237"/>
        <v>Komputer</v>
      </c>
    </row>
    <row r="2319" spans="1:14" ht="15" hidden="1" customHeight="1">
      <c r="B2319" s="499" t="s">
        <v>5</v>
      </c>
      <c r="C2319" s="487" t="s">
        <v>6</v>
      </c>
      <c r="D2319" s="489" t="s">
        <v>7</v>
      </c>
      <c r="E2319" s="490"/>
      <c r="F2319" s="491"/>
      <c r="G2319" s="492" t="s">
        <v>8</v>
      </c>
      <c r="N2319" t="str">
        <f t="shared" si="237"/>
        <v>Komputer</v>
      </c>
    </row>
    <row r="2320" spans="1:14" hidden="1">
      <c r="B2320" s="499"/>
      <c r="C2320" s="488"/>
      <c r="D2320" s="254" t="s">
        <v>9</v>
      </c>
      <c r="E2320" s="254" t="s">
        <v>10</v>
      </c>
      <c r="F2320" s="254" t="s">
        <v>11</v>
      </c>
      <c r="G2320" s="492"/>
      <c r="N2320" t="str">
        <f t="shared" si="237"/>
        <v>Komputer</v>
      </c>
    </row>
    <row r="2321" spans="2:14" hidden="1">
      <c r="B2321" s="267">
        <v>46024</v>
      </c>
      <c r="C2321" s="427">
        <v>114330</v>
      </c>
      <c r="D2321" s="258">
        <v>13</v>
      </c>
      <c r="E2321" s="258">
        <v>5</v>
      </c>
      <c r="F2321" s="258">
        <f>D2321-E2321</f>
        <v>8</v>
      </c>
      <c r="G2321" s="257">
        <f t="shared" ref="G2321:G2341" si="238">C2321*D2321</f>
        <v>1486290</v>
      </c>
      <c r="N2321" t="str">
        <f t="shared" si="237"/>
        <v>Komputer</v>
      </c>
    </row>
    <row r="2322" spans="2:14" hidden="1">
      <c r="B2322" s="267">
        <v>46034</v>
      </c>
      <c r="C2322" s="427"/>
      <c r="D2322" s="418"/>
      <c r="E2322" s="258">
        <v>5</v>
      </c>
      <c r="F2322" s="258">
        <f>F2321+D2322-E2322</f>
        <v>3</v>
      </c>
      <c r="G2322" s="257">
        <f t="shared" si="238"/>
        <v>0</v>
      </c>
      <c r="N2322" t="str">
        <f t="shared" si="237"/>
        <v>Komputer</v>
      </c>
    </row>
    <row r="2323" spans="2:14" hidden="1">
      <c r="B2323" s="267">
        <v>46037</v>
      </c>
      <c r="C2323" s="427">
        <v>114330</v>
      </c>
      <c r="D2323" s="258">
        <v>5</v>
      </c>
      <c r="E2323" s="258">
        <v>2</v>
      </c>
      <c r="F2323" s="258">
        <f t="shared" ref="F2323:F2327" si="239">F2322+D2323-E2323</f>
        <v>6</v>
      </c>
      <c r="G2323" s="257">
        <f t="shared" si="238"/>
        <v>571650</v>
      </c>
      <c r="N2323" t="str">
        <f t="shared" si="237"/>
        <v>Komputer</v>
      </c>
    </row>
    <row r="2324" spans="2:14" hidden="1">
      <c r="B2324" s="267">
        <v>46071</v>
      </c>
      <c r="C2324" s="427"/>
      <c r="D2324" s="418"/>
      <c r="E2324" s="418">
        <v>2</v>
      </c>
      <c r="F2324" s="258">
        <f t="shared" si="239"/>
        <v>4</v>
      </c>
      <c r="G2324" s="257">
        <f t="shared" si="238"/>
        <v>0</v>
      </c>
      <c r="N2324" t="str">
        <f t="shared" si="237"/>
        <v>Komputer</v>
      </c>
    </row>
    <row r="2325" spans="2:14" hidden="1">
      <c r="B2325" s="267">
        <v>46101</v>
      </c>
      <c r="C2325" s="427">
        <v>114330</v>
      </c>
      <c r="D2325" s="418">
        <v>2</v>
      </c>
      <c r="E2325" s="418">
        <v>2</v>
      </c>
      <c r="F2325" s="258">
        <f t="shared" si="239"/>
        <v>4</v>
      </c>
      <c r="G2325" s="272">
        <f t="shared" si="238"/>
        <v>228660</v>
      </c>
      <c r="N2325" t="str">
        <f t="shared" si="237"/>
        <v>Komputer</v>
      </c>
    </row>
    <row r="2326" spans="2:14" hidden="1">
      <c r="B2326" s="267">
        <v>46108</v>
      </c>
      <c r="C2326" s="427"/>
      <c r="D2326" s="418"/>
      <c r="E2326" s="418">
        <v>2</v>
      </c>
      <c r="F2326" s="258">
        <f t="shared" si="239"/>
        <v>2</v>
      </c>
      <c r="G2326" s="272">
        <f t="shared" si="238"/>
        <v>0</v>
      </c>
      <c r="N2326" t="str">
        <f t="shared" si="237"/>
        <v>Komputer</v>
      </c>
    </row>
    <row r="2327" spans="2:14" hidden="1">
      <c r="B2327" s="450"/>
      <c r="C2327" s="427"/>
      <c r="D2327" s="418"/>
      <c r="E2327" s="418"/>
      <c r="F2327" s="258">
        <f t="shared" si="239"/>
        <v>2</v>
      </c>
      <c r="G2327" s="272">
        <f t="shared" si="238"/>
        <v>0</v>
      </c>
      <c r="N2327" t="str">
        <f t="shared" si="237"/>
        <v>Komputer</v>
      </c>
    </row>
    <row r="2328" spans="2:14" hidden="1">
      <c r="B2328" s="420"/>
      <c r="C2328" s="421"/>
      <c r="D2328" s="418"/>
      <c r="E2328" s="418"/>
      <c r="F2328" s="301"/>
      <c r="G2328" s="272">
        <f t="shared" si="238"/>
        <v>0</v>
      </c>
      <c r="N2328" t="str">
        <f t="shared" si="237"/>
        <v>Komputer</v>
      </c>
    </row>
    <row r="2329" spans="2:14" hidden="1">
      <c r="B2329" s="420"/>
      <c r="C2329" s="427"/>
      <c r="D2329" s="418"/>
      <c r="E2329" s="418"/>
      <c r="F2329" s="301"/>
      <c r="G2329" s="272">
        <f t="shared" si="238"/>
        <v>0</v>
      </c>
      <c r="N2329" t="str">
        <f t="shared" si="237"/>
        <v>Komputer</v>
      </c>
    </row>
    <row r="2330" spans="2:14" hidden="1">
      <c r="B2330" s="434"/>
      <c r="C2330" s="427"/>
      <c r="D2330" s="418"/>
      <c r="E2330" s="268"/>
      <c r="F2330" s="301"/>
      <c r="G2330" s="272">
        <f t="shared" si="238"/>
        <v>0</v>
      </c>
      <c r="N2330" t="str">
        <f t="shared" si="237"/>
        <v>Komputer</v>
      </c>
    </row>
    <row r="2331" spans="2:14" hidden="1">
      <c r="B2331" s="434"/>
      <c r="C2331" s="427"/>
      <c r="D2331" s="418"/>
      <c r="E2331" s="268"/>
      <c r="F2331" s="301"/>
      <c r="G2331" s="272">
        <f t="shared" si="238"/>
        <v>0</v>
      </c>
      <c r="N2331" t="str">
        <f t="shared" si="237"/>
        <v>Komputer</v>
      </c>
    </row>
    <row r="2332" spans="2:14" hidden="1">
      <c r="B2332" s="434"/>
      <c r="C2332" s="22"/>
      <c r="D2332" s="266"/>
      <c r="E2332" s="268"/>
      <c r="F2332" s="301"/>
      <c r="G2332" s="272">
        <f t="shared" si="238"/>
        <v>0</v>
      </c>
      <c r="N2332" t="str">
        <f t="shared" si="237"/>
        <v>Komputer</v>
      </c>
    </row>
    <row r="2333" spans="2:14" hidden="1">
      <c r="B2333" s="434"/>
      <c r="C2333" s="427"/>
      <c r="D2333" s="418"/>
      <c r="E2333" s="268"/>
      <c r="F2333" s="301"/>
      <c r="G2333" s="272">
        <f t="shared" si="238"/>
        <v>0</v>
      </c>
      <c r="N2333" t="str">
        <f t="shared" si="237"/>
        <v>Komputer</v>
      </c>
    </row>
    <row r="2334" spans="2:14" hidden="1">
      <c r="B2334" s="439"/>
      <c r="C2334" s="427"/>
      <c r="D2334" s="418"/>
      <c r="E2334" s="268"/>
      <c r="F2334" s="301"/>
      <c r="G2334" s="272">
        <f t="shared" si="238"/>
        <v>0</v>
      </c>
      <c r="N2334" t="str">
        <f t="shared" si="237"/>
        <v>Komputer</v>
      </c>
    </row>
    <row r="2335" spans="2:14" hidden="1">
      <c r="B2335" s="434"/>
      <c r="C2335" s="257"/>
      <c r="D2335" s="258"/>
      <c r="E2335" s="258"/>
      <c r="F2335" s="301"/>
      <c r="G2335" s="272">
        <f t="shared" si="238"/>
        <v>0</v>
      </c>
      <c r="N2335" t="str">
        <f t="shared" si="237"/>
        <v>Komputer</v>
      </c>
    </row>
    <row r="2336" spans="2:14" hidden="1">
      <c r="B2336" s="434"/>
      <c r="C2336" s="22"/>
      <c r="D2336" s="266"/>
      <c r="E2336" s="268"/>
      <c r="F2336" s="301"/>
      <c r="G2336" s="272">
        <f t="shared" si="238"/>
        <v>0</v>
      </c>
      <c r="N2336" t="str">
        <f t="shared" si="237"/>
        <v>Komputer</v>
      </c>
    </row>
    <row r="2337" spans="2:14" hidden="1">
      <c r="B2337" s="434"/>
      <c r="C2337" s="81"/>
      <c r="D2337" s="266"/>
      <c r="E2337" s="273"/>
      <c r="F2337" s="301"/>
      <c r="G2337" s="272">
        <f t="shared" si="238"/>
        <v>0</v>
      </c>
      <c r="N2337" t="str">
        <f t="shared" si="237"/>
        <v>Komputer</v>
      </c>
    </row>
    <row r="2338" spans="2:14" hidden="1">
      <c r="B2338" s="434"/>
      <c r="C2338" s="427"/>
      <c r="D2338" s="266"/>
      <c r="E2338" s="273"/>
      <c r="F2338" s="301"/>
      <c r="G2338" s="272">
        <f t="shared" si="238"/>
        <v>0</v>
      </c>
      <c r="N2338" t="str">
        <f t="shared" si="237"/>
        <v>Komputer</v>
      </c>
    </row>
    <row r="2339" spans="2:14" hidden="1">
      <c r="B2339" s="434"/>
      <c r="C2339" s="437"/>
      <c r="D2339" s="266"/>
      <c r="E2339" s="273"/>
      <c r="F2339" s="301"/>
      <c r="G2339" s="272"/>
      <c r="N2339" t="str">
        <f t="shared" si="237"/>
        <v>Komputer</v>
      </c>
    </row>
    <row r="2340" spans="2:14" hidden="1">
      <c r="B2340" s="434"/>
      <c r="C2340" s="427"/>
      <c r="D2340" s="418"/>
      <c r="E2340" s="268"/>
      <c r="F2340" s="301"/>
      <c r="G2340" s="272">
        <f t="shared" si="238"/>
        <v>0</v>
      </c>
      <c r="N2340" t="str">
        <f t="shared" si="237"/>
        <v>Komputer</v>
      </c>
    </row>
    <row r="2341" spans="2:14" hidden="1">
      <c r="B2341" s="439"/>
      <c r="C2341" s="427"/>
      <c r="D2341" s="418"/>
      <c r="E2341" s="268"/>
      <c r="F2341" s="301"/>
      <c r="G2341" s="272">
        <f t="shared" si="238"/>
        <v>0</v>
      </c>
      <c r="N2341" t="str">
        <f t="shared" si="237"/>
        <v>Komputer</v>
      </c>
    </row>
    <row r="2342" spans="2:14" hidden="1">
      <c r="B2342" s="298"/>
      <c r="C2342" s="81"/>
      <c r="D2342" s="303"/>
      <c r="E2342" s="304"/>
      <c r="F2342" s="268"/>
      <c r="G2342" s="289">
        <f>C2342*D2342</f>
        <v>0</v>
      </c>
      <c r="H2342" s="84">
        <v>4</v>
      </c>
      <c r="I2342" s="89" t="s">
        <v>12</v>
      </c>
      <c r="N2342" t="str">
        <f t="shared" si="237"/>
        <v>Komputer</v>
      </c>
    </row>
    <row r="2343" spans="2:14" hidden="1">
      <c r="B2343" s="298"/>
      <c r="C2343" s="81"/>
      <c r="D2343" s="303"/>
      <c r="E2343" s="304"/>
      <c r="F2343" s="268"/>
      <c r="G2343" s="289">
        <f>C2343*D2343</f>
        <v>0</v>
      </c>
      <c r="H2343" s="85">
        <v>0</v>
      </c>
      <c r="I2343" s="89" t="s">
        <v>13</v>
      </c>
      <c r="N2343" t="str">
        <f t="shared" si="237"/>
        <v>Komputer</v>
      </c>
    </row>
    <row r="2344" spans="2:14" hidden="1">
      <c r="B2344" s="311"/>
      <c r="C2344" s="96"/>
      <c r="D2344" s="303"/>
      <c r="E2344" s="303"/>
      <c r="F2344" s="268"/>
      <c r="G2344" s="289">
        <f t="shared" ref="G2344" si="240">C2344*D2344</f>
        <v>0</v>
      </c>
      <c r="H2344" s="94">
        <v>0</v>
      </c>
      <c r="I2344" s="89" t="s">
        <v>14</v>
      </c>
      <c r="N2344" t="str">
        <f t="shared" si="237"/>
        <v>Komputer</v>
      </c>
    </row>
    <row r="2345" spans="2:14" hidden="1">
      <c r="B2345" s="493" t="s">
        <v>16</v>
      </c>
      <c r="C2345" s="494"/>
      <c r="D2345" s="276">
        <f>SUM(D2321:D2344)</f>
        <v>20</v>
      </c>
      <c r="E2345" s="276">
        <f>SUM(E2321:E2337)</f>
        <v>18</v>
      </c>
      <c r="F2345" s="276">
        <f>D2345-E2345</f>
        <v>2</v>
      </c>
      <c r="G2345" s="277">
        <f>SUM(G2321:G2344)</f>
        <v>2286600</v>
      </c>
      <c r="H2345" s="87">
        <v>6</v>
      </c>
      <c r="I2345" s="89" t="s">
        <v>15</v>
      </c>
      <c r="N2345" t="str">
        <f t="shared" si="237"/>
        <v>Komputer</v>
      </c>
    </row>
    <row r="2346" spans="2:14" hidden="1">
      <c r="N2346" t="str">
        <f t="shared" si="237"/>
        <v>Komputer</v>
      </c>
    </row>
    <row r="2347" spans="2:14" hidden="1">
      <c r="B2347" s="493" t="s">
        <v>18</v>
      </c>
      <c r="C2347" s="495"/>
      <c r="D2347" s="495"/>
      <c r="E2347" s="494"/>
      <c r="F2347" s="276" t="s">
        <v>19</v>
      </c>
      <c r="G2347" s="279" t="s">
        <v>20</v>
      </c>
      <c r="N2347" t="str">
        <f t="shared" si="237"/>
        <v>Komputer</v>
      </c>
    </row>
    <row r="2348" spans="2:14" hidden="1">
      <c r="B2348" s="496" t="str">
        <f>B2302</f>
        <v>Saldo Awal 1 April  2026</v>
      </c>
      <c r="C2348" s="497"/>
      <c r="D2348" s="497"/>
      <c r="E2348" s="498"/>
      <c r="F2348" s="276">
        <f>D2321</f>
        <v>13</v>
      </c>
      <c r="G2348" s="277">
        <f>G2321</f>
        <v>1486290</v>
      </c>
      <c r="N2348" t="str">
        <f t="shared" si="237"/>
        <v>Komputer</v>
      </c>
    </row>
    <row r="2349" spans="2:14" hidden="1">
      <c r="B2349" s="496" t="s">
        <v>317</v>
      </c>
      <c r="C2349" s="497"/>
      <c r="D2349" s="497"/>
      <c r="E2349" s="498"/>
      <c r="F2349" s="276">
        <f>D2345-F2348</f>
        <v>7</v>
      </c>
      <c r="G2349" s="277">
        <f>G2345-G2348</f>
        <v>800310</v>
      </c>
      <c r="N2349" t="str">
        <f t="shared" si="237"/>
        <v>Komputer</v>
      </c>
    </row>
    <row r="2350" spans="2:14" hidden="1">
      <c r="B2350" s="496" t="str">
        <f>B2304</f>
        <v>Saldo Ahir  30 April  2026</v>
      </c>
      <c r="C2350" s="497"/>
      <c r="D2350" s="497"/>
      <c r="E2350" s="498"/>
      <c r="F2350" s="280">
        <f>SUM(B2353:B2356)</f>
        <v>2</v>
      </c>
      <c r="G2350" s="281">
        <f>SUM(D2353:E2356)</f>
        <v>228660</v>
      </c>
      <c r="N2350" t="str">
        <f t="shared" si="237"/>
        <v>Komputer</v>
      </c>
    </row>
    <row r="2351" spans="2:14" hidden="1">
      <c r="B2351" s="282" t="s">
        <v>465</v>
      </c>
      <c r="C2351" s="283"/>
      <c r="D2351" s="283"/>
      <c r="E2351" s="284"/>
      <c r="F2351" s="285"/>
      <c r="G2351" s="286"/>
      <c r="N2351" t="str">
        <f t="shared" si="237"/>
        <v>Komputer</v>
      </c>
    </row>
    <row r="2352" spans="2:14" ht="30" hidden="1">
      <c r="B2352" s="255" t="s">
        <v>22</v>
      </c>
      <c r="C2352" s="254" t="s">
        <v>23</v>
      </c>
      <c r="D2352" s="499" t="s">
        <v>20</v>
      </c>
      <c r="E2352" s="499"/>
      <c r="F2352" s="287"/>
      <c r="G2352" s="288"/>
      <c r="N2352" t="str">
        <f t="shared" si="237"/>
        <v>Komputer</v>
      </c>
    </row>
    <row r="2353" spans="1:14" hidden="1">
      <c r="B2353" s="268">
        <f>F2345</f>
        <v>2</v>
      </c>
      <c r="C2353" s="427">
        <v>114330</v>
      </c>
      <c r="D2353" s="500">
        <f>B2353*C2353</f>
        <v>228660</v>
      </c>
      <c r="E2353" s="500"/>
      <c r="F2353" s="285"/>
      <c r="G2353" s="286"/>
      <c r="N2353" t="str">
        <f t="shared" si="237"/>
        <v>Komputer</v>
      </c>
    </row>
    <row r="2354" spans="1:14" hidden="1">
      <c r="B2354" s="268"/>
      <c r="C2354" s="289"/>
      <c r="D2354" s="500">
        <f t="shared" ref="D2354:D2356" si="241">B2354*C2354</f>
        <v>0</v>
      </c>
      <c r="E2354" s="500"/>
      <c r="F2354" s="285"/>
      <c r="G2354" s="286"/>
      <c r="N2354" t="str">
        <f t="shared" si="237"/>
        <v>Komputer</v>
      </c>
    </row>
    <row r="2355" spans="1:14" hidden="1">
      <c r="B2355" s="268"/>
      <c r="C2355" s="289"/>
      <c r="D2355" s="500">
        <f t="shared" si="241"/>
        <v>0</v>
      </c>
      <c r="E2355" s="500"/>
      <c r="F2355" s="285"/>
      <c r="G2355" s="286"/>
      <c r="N2355" t="str">
        <f t="shared" si="237"/>
        <v>Komputer</v>
      </c>
    </row>
    <row r="2356" spans="1:14" hidden="1">
      <c r="B2356" s="268"/>
      <c r="C2356" s="289"/>
      <c r="D2356" s="500">
        <f t="shared" si="241"/>
        <v>0</v>
      </c>
      <c r="E2356" s="500"/>
      <c r="F2356" s="285"/>
      <c r="G2356" s="286"/>
      <c r="N2356" t="str">
        <f t="shared" si="237"/>
        <v>Komputer</v>
      </c>
    </row>
    <row r="2357" spans="1:14" hidden="1">
      <c r="B2357" s="501" t="s">
        <v>24</v>
      </c>
      <c r="C2357" s="501"/>
      <c r="D2357" s="501"/>
      <c r="E2357" s="501"/>
      <c r="F2357" s="276">
        <f>F2348+F2349-F2350</f>
        <v>18</v>
      </c>
      <c r="G2357" s="277">
        <f>G2348+G2349-G2350</f>
        <v>2057940</v>
      </c>
      <c r="N2357" t="str">
        <f t="shared" si="237"/>
        <v>Komputer</v>
      </c>
    </row>
    <row r="2358" spans="1:14" hidden="1">
      <c r="N2358" t="str">
        <f t="shared" si="237"/>
        <v>Komputer</v>
      </c>
    </row>
    <row r="2359" spans="1:14" hidden="1">
      <c r="N2359" t="str">
        <f t="shared" si="237"/>
        <v>Komputer</v>
      </c>
    </row>
    <row r="2360" spans="1:14" hidden="1">
      <c r="B2360" s="502" t="s">
        <v>0</v>
      </c>
      <c r="C2360" s="502"/>
      <c r="D2360" s="502"/>
      <c r="E2360" s="502"/>
      <c r="F2360" s="502"/>
      <c r="G2360" s="502"/>
      <c r="N2360" t="str">
        <f t="shared" si="237"/>
        <v>Komputer</v>
      </c>
    </row>
    <row r="2361" spans="1:14" hidden="1">
      <c r="N2361" t="str">
        <f t="shared" si="237"/>
        <v>Komputer</v>
      </c>
    </row>
    <row r="2362" spans="1:14" hidden="1">
      <c r="A2362" s="250">
        <v>64</v>
      </c>
      <c r="B2362" s="252" t="s">
        <v>1</v>
      </c>
      <c r="C2362" s="253" t="str">
        <f>'Rekap Master'!B73</f>
        <v>Ballpoint  Bp 388</v>
      </c>
      <c r="G2362" s="253"/>
      <c r="N2362" t="s">
        <v>524</v>
      </c>
    </row>
    <row r="2363" spans="1:14" hidden="1">
      <c r="B2363" s="252" t="s">
        <v>3</v>
      </c>
      <c r="C2363" s="253" t="s">
        <v>27</v>
      </c>
      <c r="G2363" s="253"/>
      <c r="N2363" t="str">
        <f t="shared" ref="N2363:N2426" si="242">N2362</f>
        <v>ATK</v>
      </c>
    </row>
    <row r="2364" spans="1:14" hidden="1">
      <c r="G2364" s="253"/>
      <c r="N2364" t="str">
        <f t="shared" si="242"/>
        <v>ATK</v>
      </c>
    </row>
    <row r="2365" spans="1:14" ht="15" hidden="1" customHeight="1">
      <c r="B2365" s="499" t="s">
        <v>5</v>
      </c>
      <c r="C2365" s="487" t="s">
        <v>6</v>
      </c>
      <c r="D2365" s="489" t="s">
        <v>7</v>
      </c>
      <c r="E2365" s="490"/>
      <c r="F2365" s="491"/>
      <c r="G2365" s="492" t="s">
        <v>8</v>
      </c>
      <c r="N2365" t="str">
        <f t="shared" si="242"/>
        <v>ATK</v>
      </c>
    </row>
    <row r="2366" spans="1:14" hidden="1">
      <c r="B2366" s="499"/>
      <c r="C2366" s="488"/>
      <c r="D2366" s="254" t="s">
        <v>9</v>
      </c>
      <c r="E2366" s="254" t="s">
        <v>10</v>
      </c>
      <c r="F2366" s="254" t="s">
        <v>11</v>
      </c>
      <c r="G2366" s="492"/>
      <c r="N2366" t="str">
        <f t="shared" si="242"/>
        <v>ATK</v>
      </c>
    </row>
    <row r="2367" spans="1:14" hidden="1">
      <c r="B2367" s="267">
        <v>46024</v>
      </c>
      <c r="C2367" s="81">
        <v>2500</v>
      </c>
      <c r="D2367" s="258">
        <v>4</v>
      </c>
      <c r="E2367" s="258"/>
      <c r="F2367" s="258">
        <f>D2367-E2367</f>
        <v>4</v>
      </c>
      <c r="G2367" s="257">
        <f>C2367*D2367</f>
        <v>10000</v>
      </c>
      <c r="N2367" t="str">
        <f t="shared" si="242"/>
        <v>ATK</v>
      </c>
    </row>
    <row r="2368" spans="1:14" hidden="1">
      <c r="B2368" s="434"/>
      <c r="C2368" s="81"/>
      <c r="D2368" s="258"/>
      <c r="E2368" s="258"/>
      <c r="F2368" s="258"/>
      <c r="G2368" s="257">
        <f t="shared" ref="G2368" si="243">C2368*D2368</f>
        <v>0</v>
      </c>
      <c r="N2368" t="str">
        <f t="shared" si="242"/>
        <v>ATK</v>
      </c>
    </row>
    <row r="2369" spans="2:14" hidden="1">
      <c r="B2369" s="434"/>
      <c r="C2369" s="81"/>
      <c r="D2369" s="303"/>
      <c r="E2369" s="258"/>
      <c r="F2369" s="258"/>
      <c r="G2369" s="289">
        <f>C2369*D2369</f>
        <v>0</v>
      </c>
      <c r="N2369" t="str">
        <f t="shared" si="242"/>
        <v>ATK</v>
      </c>
    </row>
    <row r="2370" spans="2:14" hidden="1">
      <c r="B2370" s="434"/>
      <c r="C2370" s="81"/>
      <c r="D2370" s="303"/>
      <c r="E2370" s="258"/>
      <c r="F2370" s="258"/>
      <c r="G2370" s="289"/>
      <c r="N2370" t="str">
        <f t="shared" si="242"/>
        <v>ATK</v>
      </c>
    </row>
    <row r="2371" spans="2:14" hidden="1">
      <c r="B2371" s="434"/>
      <c r="C2371" s="81"/>
      <c r="D2371" s="303"/>
      <c r="E2371" s="258"/>
      <c r="F2371" s="258"/>
      <c r="G2371" s="289"/>
      <c r="N2371" t="str">
        <f t="shared" si="242"/>
        <v>ATK</v>
      </c>
    </row>
    <row r="2372" spans="2:14" hidden="1">
      <c r="B2372" s="434"/>
      <c r="C2372" s="81"/>
      <c r="D2372" s="303"/>
      <c r="E2372" s="258"/>
      <c r="F2372" s="258"/>
      <c r="G2372" s="289"/>
      <c r="N2372" t="str">
        <f t="shared" si="242"/>
        <v>ATK</v>
      </c>
    </row>
    <row r="2373" spans="2:14" hidden="1">
      <c r="B2373" s="434"/>
      <c r="C2373" s="83"/>
      <c r="D2373" s="303"/>
      <c r="E2373" s="258"/>
      <c r="F2373" s="258"/>
      <c r="G2373" s="289">
        <f t="shared" ref="G2373:G2377" si="244">C2373*D2373</f>
        <v>0</v>
      </c>
      <c r="N2373" t="str">
        <f t="shared" si="242"/>
        <v>ATK</v>
      </c>
    </row>
    <row r="2374" spans="2:14" hidden="1">
      <c r="B2374" s="434"/>
      <c r="C2374" s="83"/>
      <c r="D2374" s="303"/>
      <c r="E2374" s="258"/>
      <c r="F2374" s="258"/>
      <c r="G2374" s="289">
        <f t="shared" si="244"/>
        <v>0</v>
      </c>
      <c r="N2374" t="str">
        <f t="shared" si="242"/>
        <v>ATK</v>
      </c>
    </row>
    <row r="2375" spans="2:14" hidden="1">
      <c r="B2375" s="434"/>
      <c r="C2375" s="83"/>
      <c r="D2375" s="303"/>
      <c r="E2375" s="258"/>
      <c r="F2375" s="258"/>
      <c r="G2375" s="289"/>
      <c r="N2375" t="str">
        <f t="shared" si="242"/>
        <v>ATK</v>
      </c>
    </row>
    <row r="2376" spans="2:14" hidden="1">
      <c r="B2376" s="434"/>
      <c r="C2376" s="83"/>
      <c r="D2376" s="303"/>
      <c r="E2376" s="258"/>
      <c r="F2376" s="258"/>
      <c r="G2376" s="289"/>
      <c r="N2376" t="str">
        <f t="shared" si="242"/>
        <v>ATK</v>
      </c>
    </row>
    <row r="2377" spans="2:14" hidden="1">
      <c r="B2377" s="434"/>
      <c r="C2377" s="96"/>
      <c r="D2377" s="303"/>
      <c r="E2377" s="303"/>
      <c r="F2377" s="258"/>
      <c r="G2377" s="289">
        <f t="shared" si="244"/>
        <v>0</v>
      </c>
      <c r="N2377" t="str">
        <f t="shared" si="242"/>
        <v>ATK</v>
      </c>
    </row>
    <row r="2378" spans="2:14" hidden="1">
      <c r="B2378" s="493" t="s">
        <v>16</v>
      </c>
      <c r="C2378" s="494"/>
      <c r="D2378" s="276">
        <f>SUM(D2367:D2377)</f>
        <v>4</v>
      </c>
      <c r="E2378" s="276">
        <f>SUM(E2367:E2377)</f>
        <v>0</v>
      </c>
      <c r="F2378" s="276">
        <f>D2378-E2378</f>
        <v>4</v>
      </c>
      <c r="G2378" s="277">
        <f>SUM(G2367:G2377)</f>
        <v>10000</v>
      </c>
      <c r="N2378" t="str">
        <f t="shared" si="242"/>
        <v>ATK</v>
      </c>
    </row>
    <row r="2379" spans="2:14" hidden="1">
      <c r="N2379" t="str">
        <f t="shared" si="242"/>
        <v>ATK</v>
      </c>
    </row>
    <row r="2380" spans="2:14" hidden="1">
      <c r="B2380" s="493" t="s">
        <v>18</v>
      </c>
      <c r="C2380" s="495"/>
      <c r="D2380" s="495"/>
      <c r="E2380" s="494"/>
      <c r="F2380" s="276" t="s">
        <v>19</v>
      </c>
      <c r="G2380" s="279" t="s">
        <v>20</v>
      </c>
      <c r="N2380" t="str">
        <f t="shared" si="242"/>
        <v>ATK</v>
      </c>
    </row>
    <row r="2381" spans="2:14" hidden="1">
      <c r="B2381" s="496" t="str">
        <f>B2348</f>
        <v>Saldo Awal 1 April  2026</v>
      </c>
      <c r="C2381" s="497"/>
      <c r="D2381" s="497"/>
      <c r="E2381" s="498"/>
      <c r="F2381" s="276">
        <f>D2367</f>
        <v>4</v>
      </c>
      <c r="G2381" s="277">
        <f>G2367</f>
        <v>10000</v>
      </c>
      <c r="N2381" t="str">
        <f t="shared" si="242"/>
        <v>ATK</v>
      </c>
    </row>
    <row r="2382" spans="2:14" hidden="1">
      <c r="B2382" s="496" t="s">
        <v>317</v>
      </c>
      <c r="C2382" s="497"/>
      <c r="D2382" s="497"/>
      <c r="E2382" s="498"/>
      <c r="F2382" s="276">
        <f>D2378-F2381</f>
        <v>0</v>
      </c>
      <c r="G2382" s="277">
        <f>G2378-G2381</f>
        <v>0</v>
      </c>
      <c r="N2382" t="str">
        <f t="shared" si="242"/>
        <v>ATK</v>
      </c>
    </row>
    <row r="2383" spans="2:14" hidden="1">
      <c r="B2383" s="496" t="str">
        <f>B2350</f>
        <v>Saldo Ahir  30 April  2026</v>
      </c>
      <c r="C2383" s="497"/>
      <c r="D2383" s="497"/>
      <c r="E2383" s="498"/>
      <c r="F2383" s="280">
        <f>SUM(B2386:B2389)</f>
        <v>4</v>
      </c>
      <c r="G2383" s="281">
        <f>SUM(D2386:E2389)</f>
        <v>10000</v>
      </c>
      <c r="N2383" t="str">
        <f t="shared" si="242"/>
        <v>ATK</v>
      </c>
    </row>
    <row r="2384" spans="2:14" hidden="1">
      <c r="B2384" s="282" t="s">
        <v>465</v>
      </c>
      <c r="C2384" s="283"/>
      <c r="D2384" s="283"/>
      <c r="E2384" s="284"/>
      <c r="F2384" s="285"/>
      <c r="G2384" s="286"/>
      <c r="N2384" t="str">
        <f t="shared" si="242"/>
        <v>ATK</v>
      </c>
    </row>
    <row r="2385" spans="1:14" ht="30" hidden="1">
      <c r="B2385" s="255" t="s">
        <v>22</v>
      </c>
      <c r="C2385" s="254" t="s">
        <v>23</v>
      </c>
      <c r="D2385" s="499" t="s">
        <v>20</v>
      </c>
      <c r="E2385" s="499"/>
      <c r="F2385" s="287"/>
      <c r="G2385" s="288"/>
      <c r="N2385" t="str">
        <f t="shared" si="242"/>
        <v>ATK</v>
      </c>
    </row>
    <row r="2386" spans="1:14" hidden="1">
      <c r="B2386" s="268">
        <f>F2378</f>
        <v>4</v>
      </c>
      <c r="C2386" s="81">
        <v>2500</v>
      </c>
      <c r="D2386" s="500">
        <f>B2386*C2386</f>
        <v>10000</v>
      </c>
      <c r="E2386" s="500"/>
      <c r="F2386" s="285"/>
      <c r="G2386" s="286"/>
      <c r="N2386" t="str">
        <f t="shared" si="242"/>
        <v>ATK</v>
      </c>
    </row>
    <row r="2387" spans="1:14" hidden="1">
      <c r="B2387" s="268"/>
      <c r="C2387" s="289"/>
      <c r="D2387" s="500">
        <f t="shared" ref="D2387:D2389" si="245">B2387*C2387</f>
        <v>0</v>
      </c>
      <c r="E2387" s="500"/>
      <c r="F2387" s="285"/>
      <c r="G2387" s="286"/>
      <c r="N2387" t="str">
        <f t="shared" si="242"/>
        <v>ATK</v>
      </c>
    </row>
    <row r="2388" spans="1:14" hidden="1">
      <c r="B2388" s="268"/>
      <c r="C2388" s="289"/>
      <c r="D2388" s="500">
        <f t="shared" si="245"/>
        <v>0</v>
      </c>
      <c r="E2388" s="500"/>
      <c r="F2388" s="285"/>
      <c r="G2388" s="286"/>
      <c r="N2388" t="str">
        <f t="shared" si="242"/>
        <v>ATK</v>
      </c>
    </row>
    <row r="2389" spans="1:14" hidden="1">
      <c r="B2389" s="268"/>
      <c r="C2389" s="289"/>
      <c r="D2389" s="500">
        <f t="shared" si="245"/>
        <v>0</v>
      </c>
      <c r="E2389" s="500"/>
      <c r="F2389" s="285"/>
      <c r="G2389" s="286"/>
      <c r="N2389" t="str">
        <f t="shared" si="242"/>
        <v>ATK</v>
      </c>
    </row>
    <row r="2390" spans="1:14" hidden="1">
      <c r="B2390" s="501" t="s">
        <v>24</v>
      </c>
      <c r="C2390" s="501"/>
      <c r="D2390" s="501"/>
      <c r="E2390" s="501"/>
      <c r="F2390" s="276">
        <f>F2381+F2382-F2383</f>
        <v>0</v>
      </c>
      <c r="G2390" s="277">
        <f>G2381+G2382-G2383</f>
        <v>0</v>
      </c>
      <c r="N2390" t="str">
        <f t="shared" si="242"/>
        <v>ATK</v>
      </c>
    </row>
    <row r="2391" spans="1:14" hidden="1">
      <c r="N2391" t="str">
        <f t="shared" si="242"/>
        <v>ATK</v>
      </c>
    </row>
    <row r="2392" spans="1:14" hidden="1">
      <c r="N2392" t="str">
        <f t="shared" si="242"/>
        <v>ATK</v>
      </c>
    </row>
    <row r="2393" spans="1:14" hidden="1">
      <c r="B2393" s="502" t="s">
        <v>0</v>
      </c>
      <c r="C2393" s="502"/>
      <c r="D2393" s="502"/>
      <c r="E2393" s="502"/>
      <c r="F2393" s="502"/>
      <c r="G2393" s="502"/>
      <c r="N2393" t="str">
        <f t="shared" si="242"/>
        <v>ATK</v>
      </c>
    </row>
    <row r="2394" spans="1:14" hidden="1">
      <c r="N2394" t="str">
        <f t="shared" si="242"/>
        <v>ATK</v>
      </c>
    </row>
    <row r="2395" spans="1:14" hidden="1">
      <c r="A2395" s="250">
        <v>65</v>
      </c>
      <c r="B2395" s="252" t="s">
        <v>1</v>
      </c>
      <c r="C2395" s="253" t="str">
        <f>'Rekap Master'!B74</f>
        <v>Bolpoin pentel</v>
      </c>
      <c r="G2395" s="253"/>
      <c r="N2395" t="str">
        <f t="shared" si="242"/>
        <v>ATK</v>
      </c>
    </row>
    <row r="2396" spans="1:14" hidden="1">
      <c r="B2396" s="252" t="s">
        <v>3</v>
      </c>
      <c r="C2396" s="308" t="s">
        <v>27</v>
      </c>
      <c r="G2396" s="253"/>
      <c r="M2396" s="433"/>
      <c r="N2396" t="str">
        <f t="shared" si="242"/>
        <v>ATK</v>
      </c>
    </row>
    <row r="2397" spans="1:14" hidden="1">
      <c r="G2397" s="253"/>
      <c r="N2397" t="str">
        <f t="shared" si="242"/>
        <v>ATK</v>
      </c>
    </row>
    <row r="2398" spans="1:14" ht="15" hidden="1" customHeight="1">
      <c r="B2398" s="499" t="s">
        <v>5</v>
      </c>
      <c r="C2398" s="487" t="s">
        <v>6</v>
      </c>
      <c r="D2398" s="489" t="s">
        <v>7</v>
      </c>
      <c r="E2398" s="490"/>
      <c r="F2398" s="491"/>
      <c r="G2398" s="492" t="s">
        <v>8</v>
      </c>
      <c r="N2398" t="str">
        <f t="shared" si="242"/>
        <v>ATK</v>
      </c>
    </row>
    <row r="2399" spans="1:14" hidden="1">
      <c r="B2399" s="499"/>
      <c r="C2399" s="488"/>
      <c r="D2399" s="254" t="s">
        <v>9</v>
      </c>
      <c r="E2399" s="254" t="s">
        <v>10</v>
      </c>
      <c r="F2399" s="254" t="s">
        <v>11</v>
      </c>
      <c r="G2399" s="492"/>
      <c r="N2399" t="str">
        <f t="shared" si="242"/>
        <v>ATK</v>
      </c>
    </row>
    <row r="2400" spans="1:14" hidden="1">
      <c r="B2400" s="267">
        <v>46024</v>
      </c>
      <c r="C2400" s="427">
        <v>99900</v>
      </c>
      <c r="D2400" s="258">
        <v>5</v>
      </c>
      <c r="F2400" s="258"/>
      <c r="G2400" s="257">
        <f>C2400*D2400</f>
        <v>499500</v>
      </c>
      <c r="N2400" t="str">
        <f t="shared" si="242"/>
        <v>ATK</v>
      </c>
    </row>
    <row r="2401" spans="2:14" hidden="1">
      <c r="B2401" s="434"/>
      <c r="C2401" s="427"/>
      <c r="D2401" s="418"/>
      <c r="E2401" s="418"/>
      <c r="F2401" s="258"/>
      <c r="G2401" s="257">
        <f>C2401*D2401</f>
        <v>0</v>
      </c>
      <c r="N2401" t="str">
        <f t="shared" si="242"/>
        <v>ATK</v>
      </c>
    </row>
    <row r="2402" spans="2:14" hidden="1">
      <c r="B2402" s="434"/>
      <c r="C2402" s="257"/>
      <c r="D2402" s="258"/>
      <c r="E2402" s="258"/>
      <c r="F2402" s="258"/>
      <c r="G2402" s="257">
        <f>C2402*D2402</f>
        <v>0</v>
      </c>
      <c r="N2402" t="str">
        <f t="shared" si="242"/>
        <v>ATK</v>
      </c>
    </row>
    <row r="2403" spans="2:14" hidden="1">
      <c r="B2403" s="434"/>
      <c r="C2403" s="81"/>
      <c r="D2403" s="258"/>
      <c r="E2403" s="258"/>
      <c r="F2403" s="258"/>
      <c r="G2403" s="257"/>
      <c r="N2403" t="str">
        <f t="shared" si="242"/>
        <v>ATK</v>
      </c>
    </row>
    <row r="2404" spans="2:14" hidden="1">
      <c r="B2404" s="434"/>
      <c r="C2404" s="81"/>
      <c r="D2404" s="258"/>
      <c r="E2404" s="258"/>
      <c r="F2404" s="258"/>
      <c r="G2404" s="257"/>
      <c r="N2404" t="str">
        <f t="shared" si="242"/>
        <v>ATK</v>
      </c>
    </row>
    <row r="2405" spans="2:14" hidden="1">
      <c r="B2405" s="267"/>
      <c r="C2405" s="81"/>
      <c r="D2405" s="258"/>
      <c r="E2405" s="258"/>
      <c r="F2405" s="258"/>
      <c r="G2405" s="257"/>
      <c r="N2405" t="str">
        <f t="shared" si="242"/>
        <v>ATK</v>
      </c>
    </row>
    <row r="2406" spans="2:14" hidden="1">
      <c r="B2406" s="267"/>
      <c r="C2406" s="257"/>
      <c r="D2406" s="271"/>
      <c r="E2406" s="258"/>
      <c r="F2406" s="301"/>
      <c r="G2406" s="289">
        <f>C2406*D2406</f>
        <v>0</v>
      </c>
      <c r="N2406" t="str">
        <f t="shared" si="242"/>
        <v>ATK</v>
      </c>
    </row>
    <row r="2407" spans="2:14" hidden="1">
      <c r="B2407" s="256"/>
      <c r="C2407" s="257"/>
      <c r="D2407" s="271"/>
      <c r="E2407" s="258"/>
      <c r="F2407" s="268"/>
      <c r="G2407" s="289">
        <f>C2407*D2407</f>
        <v>0</v>
      </c>
      <c r="N2407" t="str">
        <f t="shared" si="242"/>
        <v>ATK</v>
      </c>
    </row>
    <row r="2408" spans="2:14" hidden="1">
      <c r="B2408" s="311"/>
      <c r="C2408" s="83"/>
      <c r="D2408" s="303"/>
      <c r="E2408" s="303"/>
      <c r="F2408" s="268"/>
      <c r="G2408" s="289">
        <f t="shared" ref="G2408:G2409" si="246">C2408*D2408</f>
        <v>0</v>
      </c>
      <c r="N2408" t="str">
        <f t="shared" si="242"/>
        <v>ATK</v>
      </c>
    </row>
    <row r="2409" spans="2:14" hidden="1">
      <c r="B2409" s="311"/>
      <c r="C2409" s="96"/>
      <c r="D2409" s="303"/>
      <c r="E2409" s="303"/>
      <c r="F2409" s="268"/>
      <c r="G2409" s="289">
        <f t="shared" si="246"/>
        <v>0</v>
      </c>
      <c r="N2409" t="str">
        <f t="shared" si="242"/>
        <v>ATK</v>
      </c>
    </row>
    <row r="2410" spans="2:14" hidden="1">
      <c r="B2410" s="493" t="s">
        <v>16</v>
      </c>
      <c r="C2410" s="494"/>
      <c r="D2410" s="276">
        <f>SUM(D2390:D2404)</f>
        <v>5</v>
      </c>
      <c r="E2410" s="346">
        <f>SUM(E2401:E2409)</f>
        <v>0</v>
      </c>
      <c r="F2410" s="276">
        <f>D2410-E2410</f>
        <v>5</v>
      </c>
      <c r="G2410" s="277">
        <f>SUM(G2400:G2409)</f>
        <v>499500</v>
      </c>
      <c r="N2410" t="str">
        <f t="shared" si="242"/>
        <v>ATK</v>
      </c>
    </row>
    <row r="2411" spans="2:14" hidden="1">
      <c r="N2411" t="str">
        <f t="shared" si="242"/>
        <v>ATK</v>
      </c>
    </row>
    <row r="2412" spans="2:14" hidden="1">
      <c r="B2412" s="493" t="s">
        <v>18</v>
      </c>
      <c r="C2412" s="495"/>
      <c r="D2412" s="495"/>
      <c r="E2412" s="494"/>
      <c r="F2412" s="276" t="s">
        <v>19</v>
      </c>
      <c r="G2412" s="279" t="s">
        <v>20</v>
      </c>
      <c r="N2412" t="str">
        <f t="shared" si="242"/>
        <v>ATK</v>
      </c>
    </row>
    <row r="2413" spans="2:14" hidden="1">
      <c r="B2413" s="496" t="str">
        <f>B2381</f>
        <v>Saldo Awal 1 April  2026</v>
      </c>
      <c r="C2413" s="497"/>
      <c r="D2413" s="497"/>
      <c r="E2413" s="498"/>
      <c r="F2413" s="276">
        <f>D2400</f>
        <v>5</v>
      </c>
      <c r="G2413" s="277">
        <f>G2400</f>
        <v>499500</v>
      </c>
      <c r="N2413" t="str">
        <f t="shared" si="242"/>
        <v>ATK</v>
      </c>
    </row>
    <row r="2414" spans="2:14" hidden="1">
      <c r="B2414" s="496" t="s">
        <v>317</v>
      </c>
      <c r="C2414" s="497"/>
      <c r="D2414" s="497"/>
      <c r="E2414" s="498"/>
      <c r="F2414" s="276">
        <f>D2410-F2413</f>
        <v>0</v>
      </c>
      <c r="G2414" s="277">
        <f>G2410-G2413</f>
        <v>0</v>
      </c>
      <c r="N2414" t="str">
        <f t="shared" si="242"/>
        <v>ATK</v>
      </c>
    </row>
    <row r="2415" spans="2:14" hidden="1">
      <c r="B2415" s="496" t="str">
        <f>B2383</f>
        <v>Saldo Ahir  30 April  2026</v>
      </c>
      <c r="C2415" s="497"/>
      <c r="D2415" s="497"/>
      <c r="E2415" s="498"/>
      <c r="F2415" s="280">
        <f>SUM(B2418:B2421)</f>
        <v>5</v>
      </c>
      <c r="G2415" s="281">
        <f>SUM(D2418:E2421)</f>
        <v>499500</v>
      </c>
      <c r="N2415" t="str">
        <f t="shared" si="242"/>
        <v>ATK</v>
      </c>
    </row>
    <row r="2416" spans="2:14" hidden="1">
      <c r="B2416" s="282" t="s">
        <v>465</v>
      </c>
      <c r="C2416" s="283"/>
      <c r="D2416" s="283"/>
      <c r="E2416" s="284"/>
      <c r="F2416" s="285"/>
      <c r="G2416" s="286"/>
      <c r="N2416" t="str">
        <f t="shared" si="242"/>
        <v>ATK</v>
      </c>
    </row>
    <row r="2417" spans="1:14" ht="30" hidden="1">
      <c r="B2417" s="255" t="s">
        <v>22</v>
      </c>
      <c r="C2417" s="254" t="s">
        <v>23</v>
      </c>
      <c r="D2417" s="499" t="s">
        <v>20</v>
      </c>
      <c r="E2417" s="499"/>
      <c r="F2417" s="287"/>
      <c r="G2417" s="288"/>
      <c r="N2417" t="str">
        <f t="shared" si="242"/>
        <v>ATK</v>
      </c>
    </row>
    <row r="2418" spans="1:14" hidden="1">
      <c r="B2418" s="268">
        <f>F2410</f>
        <v>5</v>
      </c>
      <c r="C2418" s="427">
        <v>99900</v>
      </c>
      <c r="D2418" s="500">
        <f>B2418*C2418</f>
        <v>499500</v>
      </c>
      <c r="E2418" s="500"/>
      <c r="F2418" s="285"/>
      <c r="G2418" s="286"/>
      <c r="N2418" t="str">
        <f t="shared" si="242"/>
        <v>ATK</v>
      </c>
    </row>
    <row r="2419" spans="1:14" hidden="1">
      <c r="B2419" s="268"/>
      <c r="C2419" s="289"/>
      <c r="D2419" s="500">
        <f t="shared" ref="D2419:D2421" si="247">B2419*C2419</f>
        <v>0</v>
      </c>
      <c r="E2419" s="500"/>
      <c r="F2419" s="285"/>
      <c r="G2419" s="286"/>
      <c r="N2419" t="str">
        <f t="shared" si="242"/>
        <v>ATK</v>
      </c>
    </row>
    <row r="2420" spans="1:14" hidden="1">
      <c r="B2420" s="268"/>
      <c r="C2420" s="289"/>
      <c r="D2420" s="500">
        <f t="shared" si="247"/>
        <v>0</v>
      </c>
      <c r="E2420" s="500"/>
      <c r="F2420" s="285"/>
      <c r="G2420" s="286"/>
      <c r="N2420" t="str">
        <f t="shared" si="242"/>
        <v>ATK</v>
      </c>
    </row>
    <row r="2421" spans="1:14" hidden="1">
      <c r="B2421" s="268"/>
      <c r="C2421" s="289"/>
      <c r="D2421" s="500">
        <f t="shared" si="247"/>
        <v>0</v>
      </c>
      <c r="E2421" s="500"/>
      <c r="F2421" s="285"/>
      <c r="G2421" s="286"/>
      <c r="N2421" t="str">
        <f t="shared" si="242"/>
        <v>ATK</v>
      </c>
    </row>
    <row r="2422" spans="1:14" hidden="1">
      <c r="B2422" s="501" t="s">
        <v>24</v>
      </c>
      <c r="C2422" s="501"/>
      <c r="D2422" s="501"/>
      <c r="E2422" s="501"/>
      <c r="F2422" s="276">
        <f>F2413+F2414-F2415</f>
        <v>0</v>
      </c>
      <c r="G2422" s="277">
        <f>G2413+G2414-G2415</f>
        <v>0</v>
      </c>
      <c r="N2422" t="str">
        <f t="shared" si="242"/>
        <v>ATK</v>
      </c>
    </row>
    <row r="2423" spans="1:14" hidden="1">
      <c r="N2423" t="str">
        <f t="shared" si="242"/>
        <v>ATK</v>
      </c>
    </row>
    <row r="2424" spans="1:14" hidden="1">
      <c r="B2424" s="502" t="s">
        <v>0</v>
      </c>
      <c r="C2424" s="502"/>
      <c r="D2424" s="502"/>
      <c r="E2424" s="502"/>
      <c r="F2424" s="502"/>
      <c r="G2424" s="502"/>
      <c r="N2424" t="str">
        <f t="shared" si="242"/>
        <v>ATK</v>
      </c>
    </row>
    <row r="2425" spans="1:14" hidden="1">
      <c r="N2425" t="str">
        <f t="shared" si="242"/>
        <v>ATK</v>
      </c>
    </row>
    <row r="2426" spans="1:14" hidden="1">
      <c r="A2426" s="251">
        <v>66</v>
      </c>
      <c r="B2426" s="252" t="s">
        <v>1</v>
      </c>
      <c r="C2426" s="253" t="str">
        <f>'Rekap Master'!B75</f>
        <v>Balpoint gel pentel</v>
      </c>
      <c r="G2426" s="253"/>
      <c r="N2426" t="str">
        <f t="shared" si="242"/>
        <v>ATK</v>
      </c>
    </row>
    <row r="2427" spans="1:14" hidden="1">
      <c r="A2427" s="251"/>
      <c r="B2427" s="252" t="s">
        <v>3</v>
      </c>
      <c r="C2427" s="308" t="s">
        <v>38</v>
      </c>
      <c r="G2427" s="253"/>
      <c r="N2427" t="str">
        <f t="shared" ref="N2427:N2459" si="248">N2426</f>
        <v>ATK</v>
      </c>
    </row>
    <row r="2428" spans="1:14" hidden="1">
      <c r="A2428" s="251"/>
      <c r="G2428" s="253"/>
      <c r="N2428" t="str">
        <f t="shared" si="248"/>
        <v>ATK</v>
      </c>
    </row>
    <row r="2429" spans="1:14" hidden="1">
      <c r="A2429" s="251"/>
      <c r="B2429" s="499" t="s">
        <v>5</v>
      </c>
      <c r="C2429" s="487" t="s">
        <v>6</v>
      </c>
      <c r="D2429" s="489" t="s">
        <v>7</v>
      </c>
      <c r="E2429" s="490"/>
      <c r="F2429" s="491"/>
      <c r="G2429" s="492" t="s">
        <v>8</v>
      </c>
      <c r="N2429" t="str">
        <f t="shared" si="248"/>
        <v>ATK</v>
      </c>
    </row>
    <row r="2430" spans="1:14" s="65" customFormat="1" ht="15" hidden="1" customHeight="1">
      <c r="A2430" s="251"/>
      <c r="B2430" s="499"/>
      <c r="C2430" s="488"/>
      <c r="D2430" s="254" t="s">
        <v>9</v>
      </c>
      <c r="E2430" s="254" t="s">
        <v>10</v>
      </c>
      <c r="F2430" s="254" t="s">
        <v>11</v>
      </c>
      <c r="G2430" s="492"/>
      <c r="N2430" t="str">
        <f t="shared" si="248"/>
        <v>ATK</v>
      </c>
    </row>
    <row r="2431" spans="1:14" s="65" customFormat="1" hidden="1">
      <c r="A2431" s="251"/>
      <c r="B2431" s="267">
        <v>46024</v>
      </c>
      <c r="C2431" s="257"/>
      <c r="D2431" s="258"/>
      <c r="E2431" s="258"/>
      <c r="F2431" s="258">
        <f>D2431-E2431</f>
        <v>0</v>
      </c>
      <c r="G2431" s="257">
        <f t="shared" ref="G2431:G2443" si="249">C2431*D2431</f>
        <v>0</v>
      </c>
      <c r="N2431" t="str">
        <f t="shared" si="248"/>
        <v>ATK</v>
      </c>
    </row>
    <row r="2432" spans="1:14" s="65" customFormat="1" hidden="1">
      <c r="A2432" s="251"/>
      <c r="B2432" s="302"/>
      <c r="C2432" s="81"/>
      <c r="D2432" s="303"/>
      <c r="E2432" s="304"/>
      <c r="F2432" s="268"/>
      <c r="G2432" s="289">
        <f t="shared" si="249"/>
        <v>0</v>
      </c>
      <c r="N2432" t="str">
        <f t="shared" si="248"/>
        <v>ATK</v>
      </c>
    </row>
    <row r="2433" spans="1:14" s="65" customFormat="1" hidden="1">
      <c r="A2433" s="251"/>
      <c r="B2433" s="302"/>
      <c r="C2433" s="81"/>
      <c r="D2433" s="303"/>
      <c r="E2433" s="304"/>
      <c r="F2433" s="268"/>
      <c r="G2433" s="289">
        <f t="shared" si="249"/>
        <v>0</v>
      </c>
      <c r="N2433" t="str">
        <f t="shared" si="248"/>
        <v>ATK</v>
      </c>
    </row>
    <row r="2434" spans="1:14" s="65" customFormat="1" hidden="1">
      <c r="A2434" s="251"/>
      <c r="B2434" s="302"/>
      <c r="C2434" s="81"/>
      <c r="D2434" s="303"/>
      <c r="E2434" s="304"/>
      <c r="F2434" s="268"/>
      <c r="G2434" s="289">
        <f t="shared" si="249"/>
        <v>0</v>
      </c>
      <c r="N2434" t="str">
        <f t="shared" si="248"/>
        <v>ATK</v>
      </c>
    </row>
    <row r="2435" spans="1:14" s="65" customFormat="1" hidden="1">
      <c r="A2435" s="251"/>
      <c r="B2435" s="302"/>
      <c r="C2435" s="81"/>
      <c r="D2435" s="303"/>
      <c r="E2435" s="304"/>
      <c r="F2435" s="268"/>
      <c r="G2435" s="289">
        <f t="shared" si="249"/>
        <v>0</v>
      </c>
      <c r="N2435" t="str">
        <f t="shared" si="248"/>
        <v>ATK</v>
      </c>
    </row>
    <row r="2436" spans="1:14" s="65" customFormat="1" hidden="1">
      <c r="A2436" s="251"/>
      <c r="B2436" s="302"/>
      <c r="C2436" s="81"/>
      <c r="D2436" s="303"/>
      <c r="E2436" s="304"/>
      <c r="F2436" s="268"/>
      <c r="G2436" s="289">
        <f t="shared" si="249"/>
        <v>0</v>
      </c>
      <c r="N2436" t="str">
        <f t="shared" si="248"/>
        <v>ATK</v>
      </c>
    </row>
    <row r="2437" spans="1:14" s="65" customFormat="1" hidden="1">
      <c r="A2437" s="251"/>
      <c r="B2437" s="302"/>
      <c r="C2437" s="81"/>
      <c r="D2437" s="303"/>
      <c r="E2437" s="304"/>
      <c r="F2437" s="268"/>
      <c r="G2437" s="289">
        <f t="shared" si="249"/>
        <v>0</v>
      </c>
      <c r="N2437" t="str">
        <f t="shared" si="248"/>
        <v>ATK</v>
      </c>
    </row>
    <row r="2438" spans="1:14" hidden="1">
      <c r="A2438" s="251"/>
      <c r="B2438" s="302"/>
      <c r="C2438" s="81"/>
      <c r="D2438" s="303"/>
      <c r="E2438" s="304"/>
      <c r="F2438" s="268"/>
      <c r="G2438" s="289">
        <f t="shared" si="249"/>
        <v>0</v>
      </c>
      <c r="N2438" t="str">
        <f t="shared" si="248"/>
        <v>ATK</v>
      </c>
    </row>
    <row r="2439" spans="1:14" hidden="1">
      <c r="A2439" s="251"/>
      <c r="B2439" s="311"/>
      <c r="C2439" s="83"/>
      <c r="D2439" s="303"/>
      <c r="E2439" s="303"/>
      <c r="F2439" s="268">
        <f>D2439+F2438-E2439</f>
        <v>0</v>
      </c>
      <c r="G2439" s="289">
        <f t="shared" si="249"/>
        <v>0</v>
      </c>
      <c r="N2439" t="str">
        <f t="shared" si="248"/>
        <v>ATK</v>
      </c>
    </row>
    <row r="2440" spans="1:14" hidden="1">
      <c r="A2440" s="251"/>
      <c r="B2440" s="311"/>
      <c r="C2440" s="96"/>
      <c r="D2440" s="303"/>
      <c r="E2440" s="303"/>
      <c r="F2440" s="268">
        <f>D2440+F2439-E2440</f>
        <v>0</v>
      </c>
      <c r="G2440" s="289">
        <f t="shared" si="249"/>
        <v>0</v>
      </c>
      <c r="N2440" t="str">
        <f t="shared" si="248"/>
        <v>ATK</v>
      </c>
    </row>
    <row r="2441" spans="1:14" hidden="1">
      <c r="A2441" s="251"/>
      <c r="B2441" s="311"/>
      <c r="C2441" s="96"/>
      <c r="D2441" s="303"/>
      <c r="E2441" s="303"/>
      <c r="F2441" s="268">
        <f>D2441+F2440-E2441</f>
        <v>0</v>
      </c>
      <c r="G2441" s="289">
        <f t="shared" si="249"/>
        <v>0</v>
      </c>
      <c r="N2441" t="str">
        <f t="shared" si="248"/>
        <v>ATK</v>
      </c>
    </row>
    <row r="2442" spans="1:14" hidden="1">
      <c r="A2442" s="251"/>
      <c r="B2442" s="311"/>
      <c r="C2442" s="83"/>
      <c r="D2442" s="303"/>
      <c r="E2442" s="303"/>
      <c r="F2442" s="268">
        <f>D2442+F2441-E2442</f>
        <v>0</v>
      </c>
      <c r="G2442" s="289">
        <f t="shared" si="249"/>
        <v>0</v>
      </c>
      <c r="N2442" t="str">
        <f t="shared" si="248"/>
        <v>ATK</v>
      </c>
    </row>
    <row r="2443" spans="1:14" hidden="1">
      <c r="A2443" s="251"/>
      <c r="B2443" s="311"/>
      <c r="C2443" s="96"/>
      <c r="D2443" s="303"/>
      <c r="E2443" s="303"/>
      <c r="F2443" s="268">
        <f>D2443+F2442-E2443</f>
        <v>0</v>
      </c>
      <c r="G2443" s="289">
        <f t="shared" si="249"/>
        <v>0</v>
      </c>
      <c r="N2443" t="str">
        <f t="shared" si="248"/>
        <v>ATK</v>
      </c>
    </row>
    <row r="2444" spans="1:14" hidden="1">
      <c r="A2444" s="251"/>
      <c r="B2444" s="493" t="s">
        <v>16</v>
      </c>
      <c r="C2444" s="494"/>
      <c r="D2444" s="276">
        <f>SUM(D2431:D2443)</f>
        <v>0</v>
      </c>
      <c r="E2444" s="276">
        <f>SUM(E2432:E2443)</f>
        <v>0</v>
      </c>
      <c r="F2444" s="276">
        <f>D2444-E2444</f>
        <v>0</v>
      </c>
      <c r="G2444" s="277">
        <f>SUM(G2431:G2443)</f>
        <v>0</v>
      </c>
      <c r="N2444" t="str">
        <f t="shared" si="248"/>
        <v>ATK</v>
      </c>
    </row>
    <row r="2445" spans="1:14" hidden="1">
      <c r="A2445" s="251"/>
      <c r="N2445" t="str">
        <f t="shared" si="248"/>
        <v>ATK</v>
      </c>
    </row>
    <row r="2446" spans="1:14" hidden="1">
      <c r="A2446" s="251"/>
      <c r="B2446" s="493" t="s">
        <v>18</v>
      </c>
      <c r="C2446" s="495"/>
      <c r="D2446" s="495"/>
      <c r="E2446" s="494"/>
      <c r="F2446" s="276" t="s">
        <v>19</v>
      </c>
      <c r="G2446" s="279" t="s">
        <v>20</v>
      </c>
      <c r="N2446" t="str">
        <f t="shared" si="248"/>
        <v>ATK</v>
      </c>
    </row>
    <row r="2447" spans="1:14" hidden="1">
      <c r="A2447" s="251"/>
      <c r="B2447" s="496" t="str">
        <f>B2413</f>
        <v>Saldo Awal 1 April  2026</v>
      </c>
      <c r="C2447" s="497"/>
      <c r="D2447" s="497"/>
      <c r="E2447" s="498"/>
      <c r="F2447" s="276">
        <f>D2431</f>
        <v>0</v>
      </c>
      <c r="G2447" s="277">
        <f>G2431</f>
        <v>0</v>
      </c>
      <c r="N2447" t="str">
        <f t="shared" si="248"/>
        <v>ATK</v>
      </c>
    </row>
    <row r="2448" spans="1:14" hidden="1">
      <c r="A2448" s="251"/>
      <c r="B2448" s="496" t="s">
        <v>317</v>
      </c>
      <c r="C2448" s="497"/>
      <c r="D2448" s="497"/>
      <c r="E2448" s="498"/>
      <c r="F2448" s="276">
        <f>D2444-F2447</f>
        <v>0</v>
      </c>
      <c r="G2448" s="277">
        <f>G2444-G2447</f>
        <v>0</v>
      </c>
      <c r="N2448" t="str">
        <f t="shared" si="248"/>
        <v>ATK</v>
      </c>
    </row>
    <row r="2449" spans="1:14" hidden="1">
      <c r="A2449" s="251"/>
      <c r="B2449" s="496" t="str">
        <f>B2415</f>
        <v>Saldo Ahir  30 April  2026</v>
      </c>
      <c r="C2449" s="497"/>
      <c r="D2449" s="497"/>
      <c r="E2449" s="498"/>
      <c r="F2449" s="280">
        <f>SUM(B2452:B2455)</f>
        <v>0</v>
      </c>
      <c r="G2449" s="281">
        <f>SUM(D2452:E2455)</f>
        <v>0</v>
      </c>
      <c r="N2449" t="str">
        <f t="shared" si="248"/>
        <v>ATK</v>
      </c>
    </row>
    <row r="2450" spans="1:14" hidden="1">
      <c r="A2450" s="251"/>
      <c r="B2450" s="282" t="s">
        <v>465</v>
      </c>
      <c r="C2450" s="283"/>
      <c r="D2450" s="283"/>
      <c r="E2450" s="284"/>
      <c r="F2450" s="285"/>
      <c r="G2450" s="286"/>
      <c r="N2450" t="str">
        <f t="shared" si="248"/>
        <v>ATK</v>
      </c>
    </row>
    <row r="2451" spans="1:14" ht="30" hidden="1">
      <c r="A2451" s="251"/>
      <c r="B2451" s="255" t="s">
        <v>22</v>
      </c>
      <c r="C2451" s="254" t="s">
        <v>23</v>
      </c>
      <c r="D2451" s="499" t="s">
        <v>20</v>
      </c>
      <c r="E2451" s="499"/>
      <c r="F2451" s="287"/>
      <c r="G2451" s="288"/>
      <c r="N2451" t="str">
        <f t="shared" si="248"/>
        <v>ATK</v>
      </c>
    </row>
    <row r="2452" spans="1:14" hidden="1">
      <c r="A2452" s="251"/>
      <c r="B2452" s="268"/>
      <c r="C2452" s="289"/>
      <c r="D2452" s="500">
        <f>B2452*C2452</f>
        <v>0</v>
      </c>
      <c r="E2452" s="500"/>
      <c r="F2452" s="285"/>
      <c r="G2452" s="286"/>
      <c r="H2452" s="66"/>
      <c r="N2452" t="str">
        <f t="shared" si="248"/>
        <v>ATK</v>
      </c>
    </row>
    <row r="2453" spans="1:14" hidden="1">
      <c r="A2453" s="251"/>
      <c r="B2453" s="268"/>
      <c r="C2453" s="289"/>
      <c r="D2453" s="500">
        <f t="shared" ref="D2453:D2455" si="250">B2453*C2453</f>
        <v>0</v>
      </c>
      <c r="E2453" s="500"/>
      <c r="F2453" s="285"/>
      <c r="G2453" s="286"/>
      <c r="N2453" t="str">
        <f t="shared" si="248"/>
        <v>ATK</v>
      </c>
    </row>
    <row r="2454" spans="1:14" hidden="1">
      <c r="A2454" s="251"/>
      <c r="B2454" s="268"/>
      <c r="C2454" s="289"/>
      <c r="D2454" s="500">
        <f t="shared" si="250"/>
        <v>0</v>
      </c>
      <c r="E2454" s="500"/>
      <c r="F2454" s="285"/>
      <c r="G2454" s="286"/>
      <c r="N2454" t="str">
        <f t="shared" si="248"/>
        <v>ATK</v>
      </c>
    </row>
    <row r="2455" spans="1:14" hidden="1">
      <c r="A2455" s="251"/>
      <c r="B2455" s="268"/>
      <c r="C2455" s="289"/>
      <c r="D2455" s="500">
        <f t="shared" si="250"/>
        <v>0</v>
      </c>
      <c r="E2455" s="500"/>
      <c r="F2455" s="285"/>
      <c r="G2455" s="286"/>
      <c r="N2455" t="str">
        <f t="shared" si="248"/>
        <v>ATK</v>
      </c>
    </row>
    <row r="2456" spans="1:14" hidden="1">
      <c r="A2456" s="251"/>
      <c r="B2456" s="501" t="s">
        <v>24</v>
      </c>
      <c r="C2456" s="501"/>
      <c r="D2456" s="501"/>
      <c r="E2456" s="501"/>
      <c r="F2456" s="276">
        <f>F2447+F2448-F2449</f>
        <v>0</v>
      </c>
      <c r="G2456" s="277">
        <f>G2447+G2448-G2449</f>
        <v>0</v>
      </c>
      <c r="N2456" t="str">
        <f t="shared" si="248"/>
        <v>ATK</v>
      </c>
    </row>
    <row r="2457" spans="1:14" hidden="1">
      <c r="N2457" t="str">
        <f t="shared" si="248"/>
        <v>ATK</v>
      </c>
    </row>
    <row r="2458" spans="1:14" hidden="1">
      <c r="B2458" s="502" t="s">
        <v>0</v>
      </c>
      <c r="C2458" s="502"/>
      <c r="D2458" s="502"/>
      <c r="E2458" s="502"/>
      <c r="F2458" s="502"/>
      <c r="G2458" s="502"/>
      <c r="N2458" t="str">
        <f t="shared" si="248"/>
        <v>ATK</v>
      </c>
    </row>
    <row r="2459" spans="1:14" hidden="1">
      <c r="N2459" t="str">
        <f t="shared" si="248"/>
        <v>ATK</v>
      </c>
    </row>
    <row r="2460" spans="1:14" hidden="1">
      <c r="A2460" s="250">
        <v>67</v>
      </c>
      <c r="B2460" s="252" t="s">
        <v>1</v>
      </c>
      <c r="C2460" s="253" t="str">
        <f>'Rekap Master'!B76</f>
        <v>Ballpoint standart 0.5/07</v>
      </c>
      <c r="G2460" s="253"/>
      <c r="N2460" t="s">
        <v>524</v>
      </c>
    </row>
    <row r="2461" spans="1:14" hidden="1">
      <c r="A2461" s="253"/>
      <c r="B2461" s="252" t="s">
        <v>3</v>
      </c>
      <c r="C2461" s="308" t="s">
        <v>27</v>
      </c>
      <c r="G2461" s="253"/>
      <c r="N2461" t="str">
        <f t="shared" ref="N2461:N2497" si="251">N2460</f>
        <v>ATK</v>
      </c>
    </row>
    <row r="2462" spans="1:14" hidden="1">
      <c r="A2462" s="253"/>
      <c r="G2462" s="253"/>
      <c r="N2462" t="str">
        <f t="shared" si="251"/>
        <v>ATK</v>
      </c>
    </row>
    <row r="2463" spans="1:14" hidden="1">
      <c r="A2463" s="253"/>
      <c r="B2463" s="499" t="s">
        <v>5</v>
      </c>
      <c r="C2463" s="487" t="s">
        <v>6</v>
      </c>
      <c r="D2463" s="489" t="s">
        <v>7</v>
      </c>
      <c r="E2463" s="490"/>
      <c r="F2463" s="491"/>
      <c r="G2463" s="492" t="s">
        <v>8</v>
      </c>
      <c r="N2463" t="str">
        <f t="shared" si="251"/>
        <v>ATK</v>
      </c>
    </row>
    <row r="2464" spans="1:14" ht="15" hidden="1" customHeight="1">
      <c r="A2464" s="253"/>
      <c r="B2464" s="499"/>
      <c r="C2464" s="488"/>
      <c r="D2464" s="254" t="s">
        <v>9</v>
      </c>
      <c r="E2464" s="254" t="s">
        <v>10</v>
      </c>
      <c r="F2464" s="254" t="s">
        <v>11</v>
      </c>
      <c r="G2464" s="492"/>
      <c r="N2464" t="str">
        <f t="shared" si="251"/>
        <v>ATK</v>
      </c>
    </row>
    <row r="2465" spans="1:14" hidden="1">
      <c r="A2465" s="253"/>
      <c r="B2465" s="267">
        <v>46024</v>
      </c>
      <c r="C2465" s="293">
        <v>2775</v>
      </c>
      <c r="D2465" s="258">
        <v>17</v>
      </c>
      <c r="E2465" s="258"/>
      <c r="F2465" s="258"/>
      <c r="G2465" s="257">
        <f>C2465*D2465</f>
        <v>47175</v>
      </c>
      <c r="N2465" t="str">
        <f t="shared" si="251"/>
        <v>ATK</v>
      </c>
    </row>
    <row r="2466" spans="1:14" hidden="1">
      <c r="A2466" s="253"/>
      <c r="B2466" s="267"/>
      <c r="C2466" s="293"/>
      <c r="D2466" s="258"/>
      <c r="E2466" s="258"/>
      <c r="F2466" s="258"/>
      <c r="G2466" s="257">
        <f>C2466*D2466</f>
        <v>0</v>
      </c>
      <c r="N2466" t="str">
        <f t="shared" si="251"/>
        <v>ATK</v>
      </c>
    </row>
    <row r="2467" spans="1:14" hidden="1">
      <c r="A2467" s="253"/>
      <c r="B2467" s="267"/>
      <c r="C2467" s="293"/>
      <c r="D2467" s="258"/>
      <c r="E2467" s="258"/>
      <c r="F2467" s="258"/>
      <c r="G2467" s="257">
        <f t="shared" ref="G2467:G2471" si="252">C2467*D2467</f>
        <v>0</v>
      </c>
      <c r="N2467" t="str">
        <f t="shared" si="251"/>
        <v>ATK</v>
      </c>
    </row>
    <row r="2468" spans="1:14" hidden="1">
      <c r="A2468" s="253"/>
      <c r="B2468" s="267"/>
      <c r="C2468" s="293"/>
      <c r="D2468" s="271"/>
      <c r="E2468" s="258"/>
      <c r="F2468" s="258"/>
      <c r="G2468" s="257">
        <f t="shared" si="252"/>
        <v>0</v>
      </c>
      <c r="N2468" t="str">
        <f t="shared" si="251"/>
        <v>ATK</v>
      </c>
    </row>
    <row r="2469" spans="1:14" hidden="1">
      <c r="A2469" s="253"/>
      <c r="B2469" s="267"/>
      <c r="C2469" s="293"/>
      <c r="D2469" s="271"/>
      <c r="E2469" s="258"/>
      <c r="F2469" s="258"/>
      <c r="G2469" s="257">
        <f t="shared" si="252"/>
        <v>0</v>
      </c>
      <c r="N2469" t="str">
        <f t="shared" si="251"/>
        <v>ATK</v>
      </c>
    </row>
    <row r="2470" spans="1:14" hidden="1">
      <c r="A2470" s="253"/>
      <c r="B2470" s="458"/>
      <c r="C2470" s="405"/>
      <c r="D2470" s="406"/>
      <c r="E2470" s="258"/>
      <c r="F2470" s="258"/>
      <c r="G2470" s="257">
        <f t="shared" si="252"/>
        <v>0</v>
      </c>
      <c r="N2470" t="str">
        <f t="shared" si="251"/>
        <v>ATK</v>
      </c>
    </row>
    <row r="2471" spans="1:14" hidden="1">
      <c r="A2471" s="253"/>
      <c r="B2471" s="267"/>
      <c r="C2471" s="293"/>
      <c r="D2471" s="258"/>
      <c r="E2471" s="258"/>
      <c r="F2471" s="258"/>
      <c r="G2471" s="289">
        <f t="shared" si="252"/>
        <v>0</v>
      </c>
      <c r="N2471" t="str">
        <f t="shared" si="251"/>
        <v>ATK</v>
      </c>
    </row>
    <row r="2472" spans="1:14" hidden="1">
      <c r="A2472" s="253"/>
      <c r="B2472" s="267"/>
      <c r="C2472" s="260"/>
      <c r="D2472" s="261"/>
      <c r="E2472" s="261"/>
      <c r="F2472" s="261"/>
      <c r="G2472" s="262">
        <f>D2472*C2472</f>
        <v>0</v>
      </c>
      <c r="N2472" t="str">
        <f t="shared" si="251"/>
        <v>ATK</v>
      </c>
    </row>
    <row r="2473" spans="1:14" hidden="1">
      <c r="A2473" s="253"/>
      <c r="B2473" s="434"/>
      <c r="C2473" s="260"/>
      <c r="D2473" s="261"/>
      <c r="E2473" s="261"/>
      <c r="F2473" s="261"/>
      <c r="G2473" s="262"/>
      <c r="N2473" t="str">
        <f t="shared" si="251"/>
        <v>ATK</v>
      </c>
    </row>
    <row r="2474" spans="1:14" hidden="1">
      <c r="A2474" s="253"/>
      <c r="B2474" s="434"/>
      <c r="C2474" s="263"/>
      <c r="D2474" s="264"/>
      <c r="E2474" s="261"/>
      <c r="F2474" s="261"/>
      <c r="G2474" s="262"/>
      <c r="N2474" t="str">
        <f t="shared" si="251"/>
        <v>ATK</v>
      </c>
    </row>
    <row r="2475" spans="1:14" hidden="1">
      <c r="A2475" s="253"/>
      <c r="B2475" s="434"/>
      <c r="C2475" s="269"/>
      <c r="D2475" s="264"/>
      <c r="E2475" s="261"/>
      <c r="F2475" s="261"/>
      <c r="G2475" s="262"/>
      <c r="N2475" t="str">
        <f t="shared" si="251"/>
        <v>ATK</v>
      </c>
    </row>
    <row r="2476" spans="1:14" hidden="1">
      <c r="A2476" s="253"/>
      <c r="B2476" s="434"/>
      <c r="C2476" s="269"/>
      <c r="D2476" s="264"/>
      <c r="E2476" s="261"/>
      <c r="F2476" s="261"/>
      <c r="G2476" s="262"/>
      <c r="N2476" t="str">
        <f t="shared" si="251"/>
        <v>ATK</v>
      </c>
    </row>
    <row r="2477" spans="1:14" hidden="1">
      <c r="A2477" s="253"/>
      <c r="B2477" s="434"/>
      <c r="C2477" s="269"/>
      <c r="D2477" s="264"/>
      <c r="E2477" s="261"/>
      <c r="F2477" s="261"/>
      <c r="G2477" s="262"/>
      <c r="N2477" t="str">
        <f t="shared" si="251"/>
        <v>ATK</v>
      </c>
    </row>
    <row r="2478" spans="1:14" hidden="1">
      <c r="A2478" s="253"/>
      <c r="B2478" s="434"/>
      <c r="C2478" s="269"/>
      <c r="D2478" s="264"/>
      <c r="E2478" s="261"/>
      <c r="F2478" s="261"/>
      <c r="G2478" s="262"/>
      <c r="N2478" t="str">
        <f t="shared" si="251"/>
        <v>ATK</v>
      </c>
    </row>
    <row r="2479" spans="1:14" hidden="1">
      <c r="A2479" s="253"/>
      <c r="B2479" s="434"/>
      <c r="C2479" s="269"/>
      <c r="D2479" s="264"/>
      <c r="E2479" s="261"/>
      <c r="F2479" s="261"/>
      <c r="G2479" s="262"/>
      <c r="N2479" t="str">
        <f t="shared" si="251"/>
        <v>ATK</v>
      </c>
    </row>
    <row r="2480" spans="1:14" hidden="1">
      <c r="A2480" s="253"/>
      <c r="B2480" s="330"/>
      <c r="C2480" s="257"/>
      <c r="D2480" s="271"/>
      <c r="E2480" s="258"/>
      <c r="F2480" s="258"/>
      <c r="G2480" s="289">
        <f t="shared" ref="G2480" si="253">C2480*D2480</f>
        <v>0</v>
      </c>
      <c r="N2480" t="str">
        <f t="shared" si="251"/>
        <v>ATK</v>
      </c>
    </row>
    <row r="2481" spans="1:14" hidden="1">
      <c r="A2481" s="253"/>
      <c r="B2481" s="493" t="s">
        <v>16</v>
      </c>
      <c r="C2481" s="494"/>
      <c r="D2481" s="276">
        <f>SUM(D2465:D2480)</f>
        <v>17</v>
      </c>
      <c r="E2481" s="276">
        <f>SUM(E2466:E2478)</f>
        <v>0</v>
      </c>
      <c r="F2481" s="276">
        <f>D2481-E2481</f>
        <v>17</v>
      </c>
      <c r="G2481" s="277">
        <f>SUM(G2465:G2480)</f>
        <v>47175</v>
      </c>
      <c r="N2481" t="str">
        <f t="shared" si="251"/>
        <v>ATK</v>
      </c>
    </row>
    <row r="2482" spans="1:14" hidden="1">
      <c r="A2482" s="253"/>
      <c r="N2482" t="str">
        <f t="shared" si="251"/>
        <v>ATK</v>
      </c>
    </row>
    <row r="2483" spans="1:14" hidden="1">
      <c r="A2483" s="253"/>
      <c r="B2483" s="493" t="s">
        <v>18</v>
      </c>
      <c r="C2483" s="495"/>
      <c r="D2483" s="495"/>
      <c r="E2483" s="494"/>
      <c r="F2483" s="276" t="s">
        <v>19</v>
      </c>
      <c r="G2483" s="279" t="s">
        <v>20</v>
      </c>
      <c r="N2483" t="str">
        <f t="shared" si="251"/>
        <v>ATK</v>
      </c>
    </row>
    <row r="2484" spans="1:14" hidden="1">
      <c r="A2484" s="253"/>
      <c r="B2484" s="496" t="str">
        <f>B2447</f>
        <v>Saldo Awal 1 April  2026</v>
      </c>
      <c r="C2484" s="497"/>
      <c r="D2484" s="497"/>
      <c r="E2484" s="498"/>
      <c r="F2484" s="276">
        <f>D2465</f>
        <v>17</v>
      </c>
      <c r="G2484" s="277">
        <f>G2465</f>
        <v>47175</v>
      </c>
      <c r="N2484" t="str">
        <f t="shared" si="251"/>
        <v>ATK</v>
      </c>
    </row>
    <row r="2485" spans="1:14" hidden="1">
      <c r="A2485" s="253"/>
      <c r="B2485" s="496" t="s">
        <v>317</v>
      </c>
      <c r="C2485" s="497"/>
      <c r="D2485" s="497"/>
      <c r="E2485" s="498"/>
      <c r="F2485" s="276">
        <f>D2481-F2484</f>
        <v>0</v>
      </c>
      <c r="G2485" s="277">
        <f>G2481-G2484</f>
        <v>0</v>
      </c>
      <c r="N2485" t="str">
        <f t="shared" si="251"/>
        <v>ATK</v>
      </c>
    </row>
    <row r="2486" spans="1:14" hidden="1">
      <c r="A2486" s="253"/>
      <c r="B2486" s="496" t="str">
        <f>B2449</f>
        <v>Saldo Ahir  30 April  2026</v>
      </c>
      <c r="C2486" s="497"/>
      <c r="D2486" s="497"/>
      <c r="E2486" s="498"/>
      <c r="F2486" s="280">
        <f>SUM(B2489:B2492)</f>
        <v>17</v>
      </c>
      <c r="G2486" s="281">
        <f>SUM(D2489:E2492)</f>
        <v>47175</v>
      </c>
      <c r="N2486" t="str">
        <f t="shared" si="251"/>
        <v>ATK</v>
      </c>
    </row>
    <row r="2487" spans="1:14" hidden="1">
      <c r="A2487" s="253"/>
      <c r="B2487" s="282" t="s">
        <v>465</v>
      </c>
      <c r="C2487" s="283"/>
      <c r="D2487" s="283"/>
      <c r="E2487" s="284"/>
      <c r="F2487" s="285"/>
      <c r="G2487" s="286"/>
      <c r="N2487" t="str">
        <f t="shared" si="251"/>
        <v>ATK</v>
      </c>
    </row>
    <row r="2488" spans="1:14" ht="30" hidden="1">
      <c r="A2488" s="253"/>
      <c r="B2488" s="255" t="s">
        <v>22</v>
      </c>
      <c r="C2488" s="254" t="s">
        <v>23</v>
      </c>
      <c r="D2488" s="499" t="s">
        <v>20</v>
      </c>
      <c r="E2488" s="499"/>
      <c r="F2488" s="287"/>
      <c r="G2488" s="288"/>
      <c r="N2488" t="str">
        <f t="shared" si="251"/>
        <v>ATK</v>
      </c>
    </row>
    <row r="2489" spans="1:14" hidden="1">
      <c r="A2489" s="253"/>
      <c r="B2489" s="268">
        <f>F2481</f>
        <v>17</v>
      </c>
      <c r="C2489" s="293">
        <v>2775</v>
      </c>
      <c r="D2489" s="500">
        <f>B2489*C2489</f>
        <v>47175</v>
      </c>
      <c r="E2489" s="500"/>
      <c r="F2489" s="285"/>
      <c r="G2489" s="286"/>
      <c r="N2489" t="str">
        <f t="shared" si="251"/>
        <v>ATK</v>
      </c>
    </row>
    <row r="2490" spans="1:14" hidden="1">
      <c r="A2490" s="253"/>
      <c r="B2490" s="268"/>
      <c r="C2490" s="400"/>
      <c r="D2490" s="500">
        <f t="shared" ref="D2490:D2492" si="254">B2490*C2490</f>
        <v>0</v>
      </c>
      <c r="E2490" s="500"/>
      <c r="F2490" s="285"/>
      <c r="G2490" s="286"/>
      <c r="N2490" t="str">
        <f t="shared" si="251"/>
        <v>ATK</v>
      </c>
    </row>
    <row r="2491" spans="1:14" hidden="1">
      <c r="A2491" s="253"/>
      <c r="B2491" s="268"/>
      <c r="C2491" s="289"/>
      <c r="D2491" s="500">
        <f t="shared" si="254"/>
        <v>0</v>
      </c>
      <c r="E2491" s="500"/>
      <c r="F2491" s="285"/>
      <c r="G2491" s="286"/>
      <c r="N2491" t="str">
        <f t="shared" si="251"/>
        <v>ATK</v>
      </c>
    </row>
    <row r="2492" spans="1:14" hidden="1">
      <c r="A2492" s="253"/>
      <c r="B2492" s="268"/>
      <c r="C2492" s="289"/>
      <c r="D2492" s="500">
        <f t="shared" si="254"/>
        <v>0</v>
      </c>
      <c r="E2492" s="500"/>
      <c r="F2492" s="285"/>
      <c r="G2492" s="286"/>
      <c r="N2492" t="str">
        <f t="shared" si="251"/>
        <v>ATK</v>
      </c>
    </row>
    <row r="2493" spans="1:14" hidden="1">
      <c r="A2493" s="253"/>
      <c r="B2493" s="501" t="s">
        <v>24</v>
      </c>
      <c r="C2493" s="501"/>
      <c r="D2493" s="501"/>
      <c r="E2493" s="501"/>
      <c r="F2493" s="276">
        <f>F2484+F2485-F2486</f>
        <v>0</v>
      </c>
      <c r="G2493" s="277">
        <f>G2484+G2485-G2486</f>
        <v>0</v>
      </c>
      <c r="N2493" t="str">
        <f t="shared" si="251"/>
        <v>ATK</v>
      </c>
    </row>
    <row r="2494" spans="1:14" hidden="1">
      <c r="N2494" t="str">
        <f t="shared" si="251"/>
        <v>ATK</v>
      </c>
    </row>
    <row r="2495" spans="1:14" hidden="1">
      <c r="N2495" t="str">
        <f t="shared" si="251"/>
        <v>ATK</v>
      </c>
    </row>
    <row r="2496" spans="1:14" hidden="1">
      <c r="B2496" s="502" t="s">
        <v>0</v>
      </c>
      <c r="C2496" s="502"/>
      <c r="D2496" s="502"/>
      <c r="E2496" s="502"/>
      <c r="F2496" s="502"/>
      <c r="G2496" s="502"/>
      <c r="N2496" t="str">
        <f t="shared" si="251"/>
        <v>ATK</v>
      </c>
    </row>
    <row r="2497" spans="1:14" hidden="1">
      <c r="N2497" t="str">
        <f t="shared" si="251"/>
        <v>ATK</v>
      </c>
    </row>
    <row r="2498" spans="1:14" hidden="1">
      <c r="A2498" s="250">
        <v>68</v>
      </c>
      <c r="B2498" s="252" t="s">
        <v>1</v>
      </c>
      <c r="C2498" s="253" t="e">
        <f>#REF!</f>
        <v>#REF!</v>
      </c>
      <c r="G2498" s="253"/>
      <c r="N2498" t="s">
        <v>524</v>
      </c>
    </row>
    <row r="2499" spans="1:14" hidden="1">
      <c r="B2499" s="252" t="s">
        <v>3</v>
      </c>
      <c r="C2499" s="308" t="s">
        <v>27</v>
      </c>
      <c r="G2499" s="253"/>
      <c r="N2499" t="str">
        <f t="shared" ref="N2499:N2529" si="255">N2498</f>
        <v>ATK</v>
      </c>
    </row>
    <row r="2500" spans="1:14" hidden="1">
      <c r="G2500" s="253"/>
      <c r="N2500" t="str">
        <f t="shared" si="255"/>
        <v>ATK</v>
      </c>
    </row>
    <row r="2501" spans="1:14" ht="15" hidden="1" customHeight="1">
      <c r="B2501" s="499" t="s">
        <v>5</v>
      </c>
      <c r="C2501" s="487" t="s">
        <v>6</v>
      </c>
      <c r="D2501" s="489" t="s">
        <v>7</v>
      </c>
      <c r="E2501" s="490"/>
      <c r="F2501" s="491"/>
      <c r="G2501" s="492" t="s">
        <v>8</v>
      </c>
      <c r="N2501" t="str">
        <f t="shared" si="255"/>
        <v>ATK</v>
      </c>
    </row>
    <row r="2502" spans="1:14" hidden="1">
      <c r="B2502" s="499"/>
      <c r="C2502" s="488"/>
      <c r="D2502" s="254" t="s">
        <v>9</v>
      </c>
      <c r="E2502" s="254" t="s">
        <v>10</v>
      </c>
      <c r="F2502" s="254" t="s">
        <v>11</v>
      </c>
      <c r="G2502" s="492"/>
      <c r="N2502" t="str">
        <f t="shared" si="255"/>
        <v>ATK</v>
      </c>
    </row>
    <row r="2503" spans="1:14" hidden="1">
      <c r="B2503" s="267">
        <v>46024</v>
      </c>
      <c r="C2503" s="257"/>
      <c r="D2503" s="258"/>
      <c r="E2503" s="258"/>
      <c r="F2503" s="258"/>
      <c r="G2503" s="257">
        <f>C2503*D2503</f>
        <v>0</v>
      </c>
      <c r="N2503" t="str">
        <f t="shared" si="255"/>
        <v>ATK</v>
      </c>
    </row>
    <row r="2504" spans="1:14" hidden="1">
      <c r="B2504" s="411"/>
      <c r="C2504" s="410"/>
      <c r="D2504" s="258"/>
      <c r="E2504" s="258"/>
      <c r="F2504" s="258"/>
      <c r="G2504" s="257">
        <f>C2504*D2504</f>
        <v>0</v>
      </c>
      <c r="N2504" t="str">
        <f t="shared" si="255"/>
        <v>ATK</v>
      </c>
    </row>
    <row r="2505" spans="1:14" hidden="1">
      <c r="B2505" s="409"/>
      <c r="C2505" s="410"/>
      <c r="D2505" s="258"/>
      <c r="E2505" s="258"/>
      <c r="F2505" s="258"/>
      <c r="G2505" s="289">
        <f>C2505*D2505</f>
        <v>0</v>
      </c>
      <c r="N2505" t="str">
        <f t="shared" si="255"/>
        <v>ATK</v>
      </c>
    </row>
    <row r="2506" spans="1:14" hidden="1">
      <c r="B2506" s="409"/>
      <c r="C2506" s="410"/>
      <c r="D2506" s="258"/>
      <c r="E2506" s="258"/>
      <c r="F2506" s="258"/>
      <c r="G2506" s="289">
        <f t="shared" ref="G2506:G2512" si="256">C2506*D2506</f>
        <v>0</v>
      </c>
      <c r="N2506" t="str">
        <f t="shared" si="255"/>
        <v>ATK</v>
      </c>
    </row>
    <row r="2507" spans="1:14" hidden="1">
      <c r="B2507" s="256"/>
      <c r="C2507" s="257"/>
      <c r="D2507" s="271"/>
      <c r="E2507" s="258"/>
      <c r="F2507" s="258"/>
      <c r="G2507" s="289">
        <f t="shared" si="256"/>
        <v>0</v>
      </c>
      <c r="N2507" t="str">
        <f t="shared" si="255"/>
        <v>ATK</v>
      </c>
    </row>
    <row r="2508" spans="1:14" hidden="1">
      <c r="B2508" s="256"/>
      <c r="C2508" s="257"/>
      <c r="D2508" s="271"/>
      <c r="E2508" s="258"/>
      <c r="F2508" s="258"/>
      <c r="G2508" s="289">
        <f t="shared" si="256"/>
        <v>0</v>
      </c>
      <c r="H2508" s="84">
        <v>0</v>
      </c>
      <c r="I2508" s="89" t="s">
        <v>12</v>
      </c>
      <c r="N2508" t="str">
        <f t="shared" si="255"/>
        <v>ATK</v>
      </c>
    </row>
    <row r="2509" spans="1:14" hidden="1">
      <c r="B2509" s="256"/>
      <c r="C2509" s="257"/>
      <c r="D2509" s="271"/>
      <c r="E2509" s="258"/>
      <c r="F2509" s="258">
        <f>F2507+D2509-E2509</f>
        <v>0</v>
      </c>
      <c r="G2509" s="289">
        <f t="shared" si="256"/>
        <v>0</v>
      </c>
      <c r="H2509" s="85">
        <v>0</v>
      </c>
      <c r="I2509" s="89" t="s">
        <v>13</v>
      </c>
      <c r="N2509" t="str">
        <f t="shared" si="255"/>
        <v>ATK</v>
      </c>
    </row>
    <row r="2510" spans="1:14" hidden="1">
      <c r="B2510" s="311"/>
      <c r="C2510" s="96"/>
      <c r="D2510" s="303"/>
      <c r="E2510" s="303"/>
      <c r="F2510" s="268">
        <f>D2510+F2509-E2510</f>
        <v>0</v>
      </c>
      <c r="G2510" s="289">
        <f t="shared" si="256"/>
        <v>0</v>
      </c>
      <c r="H2510" s="94">
        <v>0</v>
      </c>
      <c r="I2510" s="89" t="s">
        <v>14</v>
      </c>
      <c r="N2510" t="str">
        <f t="shared" si="255"/>
        <v>ATK</v>
      </c>
    </row>
    <row r="2511" spans="1:14" hidden="1">
      <c r="B2511" s="311"/>
      <c r="C2511" s="83"/>
      <c r="D2511" s="303"/>
      <c r="E2511" s="303"/>
      <c r="F2511" s="268">
        <f>D2511+F2510-E2511</f>
        <v>0</v>
      </c>
      <c r="G2511" s="289">
        <f t="shared" si="256"/>
        <v>0</v>
      </c>
      <c r="H2511" s="87">
        <v>0</v>
      </c>
      <c r="I2511" s="89" t="s">
        <v>15</v>
      </c>
      <c r="N2511" t="str">
        <f t="shared" si="255"/>
        <v>ATK</v>
      </c>
    </row>
    <row r="2512" spans="1:14" hidden="1">
      <c r="B2512" s="311"/>
      <c r="C2512" s="96"/>
      <c r="D2512" s="303"/>
      <c r="E2512" s="303"/>
      <c r="F2512" s="268">
        <f>D2512+F2511-E2512</f>
        <v>0</v>
      </c>
      <c r="G2512" s="289">
        <f t="shared" si="256"/>
        <v>0</v>
      </c>
      <c r="N2512" t="str">
        <f t="shared" si="255"/>
        <v>ATK</v>
      </c>
    </row>
    <row r="2513" spans="2:14" hidden="1">
      <c r="B2513" s="493" t="s">
        <v>16</v>
      </c>
      <c r="C2513" s="494"/>
      <c r="D2513" s="276">
        <f>SUM(D2503:D2512)</f>
        <v>0</v>
      </c>
      <c r="E2513" s="276">
        <f>SUM(E2504:E2512)</f>
        <v>0</v>
      </c>
      <c r="F2513" s="276">
        <f>D2513-E2513</f>
        <v>0</v>
      </c>
      <c r="G2513" s="277">
        <f>SUM(G2503:G2512)</f>
        <v>0</v>
      </c>
      <c r="N2513" t="str">
        <f t="shared" si="255"/>
        <v>ATK</v>
      </c>
    </row>
    <row r="2514" spans="2:14" hidden="1">
      <c r="N2514" t="str">
        <f t="shared" si="255"/>
        <v>ATK</v>
      </c>
    </row>
    <row r="2515" spans="2:14" hidden="1">
      <c r="B2515" s="493" t="s">
        <v>18</v>
      </c>
      <c r="C2515" s="495"/>
      <c r="D2515" s="495"/>
      <c r="E2515" s="494"/>
      <c r="F2515" s="276" t="s">
        <v>19</v>
      </c>
      <c r="G2515" s="279" t="s">
        <v>20</v>
      </c>
      <c r="N2515" t="str">
        <f t="shared" si="255"/>
        <v>ATK</v>
      </c>
    </row>
    <row r="2516" spans="2:14" hidden="1">
      <c r="B2516" s="496" t="str">
        <f>B2484</f>
        <v>Saldo Awal 1 April  2026</v>
      </c>
      <c r="C2516" s="497"/>
      <c r="D2516" s="497"/>
      <c r="E2516" s="498"/>
      <c r="F2516" s="276">
        <f>D2503</f>
        <v>0</v>
      </c>
      <c r="G2516" s="277">
        <f>G2503</f>
        <v>0</v>
      </c>
      <c r="N2516" t="str">
        <f t="shared" si="255"/>
        <v>ATK</v>
      </c>
    </row>
    <row r="2517" spans="2:14" hidden="1">
      <c r="B2517" s="496" t="s">
        <v>466</v>
      </c>
      <c r="C2517" s="497"/>
      <c r="D2517" s="497"/>
      <c r="E2517" s="498"/>
      <c r="F2517" s="276">
        <f>D2513-F2516</f>
        <v>0</v>
      </c>
      <c r="G2517" s="277">
        <f>G2513-G2516</f>
        <v>0</v>
      </c>
      <c r="N2517" t="str">
        <f t="shared" si="255"/>
        <v>ATK</v>
      </c>
    </row>
    <row r="2518" spans="2:14" hidden="1">
      <c r="B2518" s="496" t="str">
        <f>B2486</f>
        <v>Saldo Ahir  30 April  2026</v>
      </c>
      <c r="C2518" s="497"/>
      <c r="D2518" s="497"/>
      <c r="E2518" s="498"/>
      <c r="F2518" s="280">
        <f>SUM(B2521:B2524)</f>
        <v>0</v>
      </c>
      <c r="G2518" s="281">
        <f>SUM(D2521:E2524)</f>
        <v>0</v>
      </c>
      <c r="N2518" t="str">
        <f t="shared" si="255"/>
        <v>ATK</v>
      </c>
    </row>
    <row r="2519" spans="2:14" hidden="1">
      <c r="B2519" s="282" t="s">
        <v>465</v>
      </c>
      <c r="C2519" s="283"/>
      <c r="D2519" s="283"/>
      <c r="E2519" s="284"/>
      <c r="F2519" s="285"/>
      <c r="G2519" s="286"/>
      <c r="N2519" t="str">
        <f t="shared" si="255"/>
        <v>ATK</v>
      </c>
    </row>
    <row r="2520" spans="2:14" ht="30" hidden="1">
      <c r="B2520" s="255" t="s">
        <v>22</v>
      </c>
      <c r="C2520" s="254" t="s">
        <v>23</v>
      </c>
      <c r="D2520" s="499" t="s">
        <v>20</v>
      </c>
      <c r="E2520" s="499"/>
      <c r="F2520" s="287"/>
      <c r="G2520" s="288"/>
      <c r="N2520" t="str">
        <f t="shared" si="255"/>
        <v>ATK</v>
      </c>
    </row>
    <row r="2521" spans="2:14" hidden="1">
      <c r="B2521" s="268">
        <f>F2513</f>
        <v>0</v>
      </c>
      <c r="C2521" s="257">
        <v>26500</v>
      </c>
      <c r="D2521" s="500">
        <f>B2521*C2521</f>
        <v>0</v>
      </c>
      <c r="E2521" s="500"/>
      <c r="F2521" s="285"/>
      <c r="G2521" s="286"/>
      <c r="N2521" t="str">
        <f t="shared" si="255"/>
        <v>ATK</v>
      </c>
    </row>
    <row r="2522" spans="2:14" hidden="1">
      <c r="B2522" s="268"/>
      <c r="C2522" s="289"/>
      <c r="D2522" s="500">
        <f t="shared" ref="D2522:D2524" si="257">B2522*C2522</f>
        <v>0</v>
      </c>
      <c r="E2522" s="500"/>
      <c r="F2522" s="285"/>
      <c r="G2522" s="286"/>
      <c r="N2522" t="str">
        <f t="shared" si="255"/>
        <v>ATK</v>
      </c>
    </row>
    <row r="2523" spans="2:14" hidden="1">
      <c r="B2523" s="268"/>
      <c r="C2523" s="289"/>
      <c r="D2523" s="500">
        <f t="shared" si="257"/>
        <v>0</v>
      </c>
      <c r="E2523" s="500"/>
      <c r="F2523" s="285"/>
      <c r="G2523" s="286"/>
      <c r="N2523" t="str">
        <f t="shared" si="255"/>
        <v>ATK</v>
      </c>
    </row>
    <row r="2524" spans="2:14" hidden="1">
      <c r="B2524" s="268"/>
      <c r="C2524" s="289"/>
      <c r="D2524" s="500">
        <f t="shared" si="257"/>
        <v>0</v>
      </c>
      <c r="E2524" s="500"/>
      <c r="F2524" s="285"/>
      <c r="G2524" s="286"/>
      <c r="N2524" t="str">
        <f t="shared" si="255"/>
        <v>ATK</v>
      </c>
    </row>
    <row r="2525" spans="2:14" hidden="1">
      <c r="B2525" s="501" t="s">
        <v>24</v>
      </c>
      <c r="C2525" s="501"/>
      <c r="D2525" s="501"/>
      <c r="E2525" s="501"/>
      <c r="F2525" s="276">
        <f>F2516+F2517-F2518</f>
        <v>0</v>
      </c>
      <c r="G2525" s="277">
        <f>G2516+G2517-G2518</f>
        <v>0</v>
      </c>
      <c r="N2525" t="str">
        <f t="shared" si="255"/>
        <v>ATK</v>
      </c>
    </row>
    <row r="2526" spans="2:14" hidden="1">
      <c r="N2526" t="str">
        <f t="shared" si="255"/>
        <v>ATK</v>
      </c>
    </row>
    <row r="2527" spans="2:14" hidden="1">
      <c r="N2527" t="str">
        <f t="shared" si="255"/>
        <v>ATK</v>
      </c>
    </row>
    <row r="2528" spans="2:14" hidden="1">
      <c r="B2528" s="502" t="s">
        <v>0</v>
      </c>
      <c r="C2528" s="502"/>
      <c r="D2528" s="502"/>
      <c r="E2528" s="502"/>
      <c r="F2528" s="502"/>
      <c r="G2528" s="502"/>
      <c r="N2528" t="str">
        <f t="shared" si="255"/>
        <v>ATK</v>
      </c>
    </row>
    <row r="2529" spans="1:14" hidden="1">
      <c r="N2529" t="str">
        <f t="shared" si="255"/>
        <v>ATK</v>
      </c>
    </row>
    <row r="2530" spans="1:14" hidden="1">
      <c r="A2530" s="250">
        <v>69</v>
      </c>
      <c r="B2530" s="252" t="s">
        <v>1</v>
      </c>
      <c r="C2530" s="253" t="str">
        <f>'Rekap Master'!B78</f>
        <v>Catridge Epson LX-310</v>
      </c>
      <c r="G2530" s="253"/>
      <c r="N2530" t="s">
        <v>524</v>
      </c>
    </row>
    <row r="2531" spans="1:14" hidden="1">
      <c r="B2531" s="252" t="s">
        <v>3</v>
      </c>
      <c r="C2531" s="308" t="s">
        <v>39</v>
      </c>
      <c r="G2531" s="253"/>
      <c r="N2531" t="str">
        <f t="shared" ref="N2531:N2560" si="258">N2530</f>
        <v>ATK</v>
      </c>
    </row>
    <row r="2532" spans="1:14" hidden="1">
      <c r="G2532" s="253"/>
      <c r="N2532" t="str">
        <f t="shared" si="258"/>
        <v>ATK</v>
      </c>
    </row>
    <row r="2533" spans="1:14" ht="15" hidden="1" customHeight="1">
      <c r="B2533" s="499" t="s">
        <v>5</v>
      </c>
      <c r="C2533" s="487" t="s">
        <v>6</v>
      </c>
      <c r="D2533" s="489" t="s">
        <v>7</v>
      </c>
      <c r="E2533" s="490"/>
      <c r="F2533" s="491"/>
      <c r="G2533" s="492" t="s">
        <v>8</v>
      </c>
      <c r="N2533" t="str">
        <f t="shared" si="258"/>
        <v>ATK</v>
      </c>
    </row>
    <row r="2534" spans="1:14" hidden="1">
      <c r="B2534" s="499"/>
      <c r="C2534" s="488"/>
      <c r="D2534" s="254" t="s">
        <v>9</v>
      </c>
      <c r="E2534" s="254" t="s">
        <v>10</v>
      </c>
      <c r="F2534" s="254" t="s">
        <v>11</v>
      </c>
      <c r="G2534" s="492"/>
      <c r="N2534" t="str">
        <f t="shared" si="258"/>
        <v>ATK</v>
      </c>
    </row>
    <row r="2535" spans="1:14" hidden="1">
      <c r="B2535" s="267">
        <v>46024</v>
      </c>
      <c r="C2535" s="257">
        <v>124000</v>
      </c>
      <c r="D2535" s="258">
        <v>3</v>
      </c>
      <c r="E2535" s="258">
        <v>1</v>
      </c>
      <c r="F2535" s="258">
        <f>D2535-E2535</f>
        <v>2</v>
      </c>
      <c r="G2535" s="257">
        <f>C2535*D2535</f>
        <v>372000</v>
      </c>
      <c r="N2535" t="str">
        <f t="shared" si="258"/>
        <v>ATK</v>
      </c>
    </row>
    <row r="2536" spans="1:14" hidden="1">
      <c r="B2536" s="428"/>
      <c r="C2536" s="257"/>
      <c r="D2536" s="258"/>
      <c r="E2536" s="258"/>
      <c r="F2536" s="258"/>
      <c r="G2536" s="257">
        <f>C2536*D2536</f>
        <v>0</v>
      </c>
      <c r="N2536" t="str">
        <f t="shared" si="258"/>
        <v>ATK</v>
      </c>
    </row>
    <row r="2537" spans="1:14" hidden="1">
      <c r="B2537" s="267">
        <v>46063</v>
      </c>
      <c r="C2537" s="257"/>
      <c r="D2537" s="258"/>
      <c r="E2537" s="258">
        <v>1</v>
      </c>
      <c r="F2537" s="258">
        <f>D2537-E2537</f>
        <v>-1</v>
      </c>
      <c r="G2537" s="289">
        <f>C2537*D2537</f>
        <v>0</v>
      </c>
      <c r="N2537" t="str">
        <f t="shared" si="258"/>
        <v>ATK</v>
      </c>
    </row>
    <row r="2538" spans="1:14" hidden="1">
      <c r="B2538" s="467"/>
      <c r="C2538" s="257"/>
      <c r="D2538" s="258"/>
      <c r="E2538" s="258"/>
      <c r="F2538" s="258">
        <f t="shared" ref="F2538:F2541" si="259">D2538-E2538</f>
        <v>0</v>
      </c>
      <c r="G2538" s="289">
        <f t="shared" ref="G2538:G2543" si="260">C2538*D2538</f>
        <v>0</v>
      </c>
      <c r="N2538" t="str">
        <f t="shared" si="258"/>
        <v>ATK</v>
      </c>
    </row>
    <row r="2539" spans="1:14" hidden="1">
      <c r="B2539" s="256"/>
      <c r="C2539" s="257"/>
      <c r="D2539" s="258"/>
      <c r="E2539" s="258"/>
      <c r="F2539" s="258">
        <f t="shared" si="259"/>
        <v>0</v>
      </c>
      <c r="G2539" s="289">
        <f t="shared" si="260"/>
        <v>0</v>
      </c>
      <c r="N2539" t="str">
        <f t="shared" si="258"/>
        <v>ATK</v>
      </c>
    </row>
    <row r="2540" spans="1:14" hidden="1">
      <c r="B2540" s="256"/>
      <c r="C2540" s="257"/>
      <c r="D2540" s="258"/>
      <c r="E2540" s="258"/>
      <c r="F2540" s="258">
        <f t="shared" si="259"/>
        <v>0</v>
      </c>
      <c r="G2540" s="289">
        <f t="shared" si="260"/>
        <v>0</v>
      </c>
      <c r="N2540" t="str">
        <f t="shared" si="258"/>
        <v>ATK</v>
      </c>
    </row>
    <row r="2541" spans="1:14" hidden="1">
      <c r="B2541" s="256"/>
      <c r="C2541" s="257"/>
      <c r="D2541" s="258"/>
      <c r="E2541" s="258"/>
      <c r="F2541" s="268">
        <f t="shared" si="259"/>
        <v>0</v>
      </c>
      <c r="G2541" s="289">
        <f t="shared" si="260"/>
        <v>0</v>
      </c>
      <c r="N2541" t="str">
        <f t="shared" si="258"/>
        <v>ATK</v>
      </c>
    </row>
    <row r="2542" spans="1:14" hidden="1">
      <c r="B2542" s="311"/>
      <c r="C2542" s="83"/>
      <c r="D2542" s="303"/>
      <c r="E2542" s="303"/>
      <c r="F2542" s="268">
        <f>D2542+F2541-E2542</f>
        <v>0</v>
      </c>
      <c r="G2542" s="289">
        <f t="shared" si="260"/>
        <v>0</v>
      </c>
      <c r="N2542" t="str">
        <f t="shared" si="258"/>
        <v>ATK</v>
      </c>
    </row>
    <row r="2543" spans="1:14" hidden="1">
      <c r="B2543" s="311"/>
      <c r="C2543" s="96"/>
      <c r="D2543" s="303"/>
      <c r="E2543" s="303"/>
      <c r="F2543" s="268">
        <f>D2543+F2542-E2543</f>
        <v>0</v>
      </c>
      <c r="G2543" s="289">
        <f t="shared" si="260"/>
        <v>0</v>
      </c>
      <c r="N2543" t="str">
        <f t="shared" si="258"/>
        <v>ATK</v>
      </c>
    </row>
    <row r="2544" spans="1:14" hidden="1">
      <c r="B2544" s="493" t="s">
        <v>16</v>
      </c>
      <c r="C2544" s="494"/>
      <c r="D2544" s="276">
        <f>SUM(D2535:D2543)</f>
        <v>3</v>
      </c>
      <c r="E2544" s="276">
        <f>SUM(E2535:E2543)</f>
        <v>2</v>
      </c>
      <c r="F2544" s="276">
        <f>D2544-E2544</f>
        <v>1</v>
      </c>
      <c r="G2544" s="277">
        <f>SUM(G2535:G2543)</f>
        <v>372000</v>
      </c>
      <c r="N2544" t="str">
        <f t="shared" si="258"/>
        <v>ATK</v>
      </c>
    </row>
    <row r="2545" spans="2:14" hidden="1">
      <c r="N2545" t="str">
        <f t="shared" si="258"/>
        <v>ATK</v>
      </c>
    </row>
    <row r="2546" spans="2:14" hidden="1">
      <c r="B2546" s="493" t="s">
        <v>18</v>
      </c>
      <c r="C2546" s="495"/>
      <c r="D2546" s="495"/>
      <c r="E2546" s="494"/>
      <c r="F2546" s="276" t="s">
        <v>19</v>
      </c>
      <c r="G2546" s="279" t="s">
        <v>20</v>
      </c>
      <c r="N2546" t="str">
        <f t="shared" si="258"/>
        <v>ATK</v>
      </c>
    </row>
    <row r="2547" spans="2:14" hidden="1">
      <c r="B2547" s="496" t="str">
        <f>B2516</f>
        <v>Saldo Awal 1 April  2026</v>
      </c>
      <c r="C2547" s="497"/>
      <c r="D2547" s="497"/>
      <c r="E2547" s="498"/>
      <c r="F2547" s="276">
        <f>D2535</f>
        <v>3</v>
      </c>
      <c r="G2547" s="277">
        <f>G2535</f>
        <v>372000</v>
      </c>
      <c r="N2547" t="str">
        <f t="shared" si="258"/>
        <v>ATK</v>
      </c>
    </row>
    <row r="2548" spans="2:14" hidden="1">
      <c r="B2548" s="496" t="s">
        <v>317</v>
      </c>
      <c r="C2548" s="497"/>
      <c r="D2548" s="497"/>
      <c r="E2548" s="498"/>
      <c r="F2548" s="276">
        <f>D2544-F2547</f>
        <v>0</v>
      </c>
      <c r="G2548" s="277">
        <f>G2544-G2547</f>
        <v>0</v>
      </c>
      <c r="N2548" t="str">
        <f t="shared" si="258"/>
        <v>ATK</v>
      </c>
    </row>
    <row r="2549" spans="2:14" hidden="1">
      <c r="B2549" s="496" t="str">
        <f>B2518</f>
        <v>Saldo Ahir  30 April  2026</v>
      </c>
      <c r="C2549" s="497"/>
      <c r="D2549" s="497"/>
      <c r="E2549" s="498"/>
      <c r="F2549" s="280">
        <f>SUM(B2552:B2555)</f>
        <v>1</v>
      </c>
      <c r="G2549" s="281">
        <f>SUM(D2552:E2555)</f>
        <v>124000</v>
      </c>
      <c r="N2549" t="str">
        <f t="shared" si="258"/>
        <v>ATK</v>
      </c>
    </row>
    <row r="2550" spans="2:14" hidden="1">
      <c r="B2550" s="282" t="s">
        <v>465</v>
      </c>
      <c r="C2550" s="283"/>
      <c r="D2550" s="283"/>
      <c r="E2550" s="284"/>
      <c r="F2550" s="285"/>
      <c r="G2550" s="286"/>
      <c r="N2550" t="str">
        <f t="shared" si="258"/>
        <v>ATK</v>
      </c>
    </row>
    <row r="2551" spans="2:14" ht="30" hidden="1">
      <c r="B2551" s="255" t="s">
        <v>22</v>
      </c>
      <c r="C2551" s="254" t="s">
        <v>23</v>
      </c>
      <c r="D2551" s="499" t="s">
        <v>20</v>
      </c>
      <c r="E2551" s="499"/>
      <c r="F2551" s="287"/>
      <c r="G2551" s="288"/>
      <c r="N2551" t="str">
        <f t="shared" si="258"/>
        <v>ATK</v>
      </c>
    </row>
    <row r="2552" spans="2:14" hidden="1">
      <c r="B2552" s="268">
        <f>F2544</f>
        <v>1</v>
      </c>
      <c r="C2552" s="257">
        <v>124000</v>
      </c>
      <c r="D2552" s="500">
        <f>B2552*C2552</f>
        <v>124000</v>
      </c>
      <c r="E2552" s="500"/>
      <c r="F2552" s="285"/>
      <c r="G2552" s="286"/>
      <c r="N2552" t="str">
        <f t="shared" si="258"/>
        <v>ATK</v>
      </c>
    </row>
    <row r="2553" spans="2:14" hidden="1">
      <c r="B2553" s="268"/>
      <c r="C2553" s="289"/>
      <c r="D2553" s="500">
        <f t="shared" ref="D2553:D2555" si="261">B2553*C2553</f>
        <v>0</v>
      </c>
      <c r="E2553" s="500"/>
      <c r="F2553" s="285"/>
      <c r="G2553" s="286"/>
      <c r="N2553" t="str">
        <f t="shared" si="258"/>
        <v>ATK</v>
      </c>
    </row>
    <row r="2554" spans="2:14" hidden="1">
      <c r="B2554" s="268"/>
      <c r="C2554" s="289"/>
      <c r="D2554" s="500">
        <f t="shared" si="261"/>
        <v>0</v>
      </c>
      <c r="E2554" s="500"/>
      <c r="F2554" s="285"/>
      <c r="G2554" s="286"/>
      <c r="N2554" t="str">
        <f t="shared" si="258"/>
        <v>ATK</v>
      </c>
    </row>
    <row r="2555" spans="2:14" hidden="1">
      <c r="B2555" s="268"/>
      <c r="C2555" s="289"/>
      <c r="D2555" s="500">
        <f t="shared" si="261"/>
        <v>0</v>
      </c>
      <c r="E2555" s="500"/>
      <c r="F2555" s="285"/>
      <c r="G2555" s="286"/>
      <c r="N2555" t="str">
        <f t="shared" si="258"/>
        <v>ATK</v>
      </c>
    </row>
    <row r="2556" spans="2:14" hidden="1">
      <c r="B2556" s="501" t="s">
        <v>24</v>
      </c>
      <c r="C2556" s="501"/>
      <c r="D2556" s="501"/>
      <c r="E2556" s="501"/>
      <c r="F2556" s="276">
        <f>F2547+F2548-F2549</f>
        <v>2</v>
      </c>
      <c r="G2556" s="277">
        <f>G2547+G2548-G2549</f>
        <v>248000</v>
      </c>
      <c r="N2556" t="str">
        <f t="shared" si="258"/>
        <v>ATK</v>
      </c>
    </row>
    <row r="2557" spans="2:14" hidden="1">
      <c r="N2557" t="str">
        <f t="shared" si="258"/>
        <v>ATK</v>
      </c>
    </row>
    <row r="2558" spans="2:14" hidden="1">
      <c r="N2558" t="str">
        <f t="shared" si="258"/>
        <v>ATK</v>
      </c>
    </row>
    <row r="2559" spans="2:14" hidden="1">
      <c r="B2559" s="502" t="s">
        <v>0</v>
      </c>
      <c r="C2559" s="502"/>
      <c r="D2559" s="502"/>
      <c r="E2559" s="502"/>
      <c r="F2559" s="502"/>
      <c r="G2559" s="502"/>
      <c r="N2559" t="str">
        <f t="shared" si="258"/>
        <v>ATK</v>
      </c>
    </row>
    <row r="2560" spans="2:14" hidden="1">
      <c r="N2560" t="str">
        <f t="shared" si="258"/>
        <v>ATK</v>
      </c>
    </row>
    <row r="2561" spans="1:14" hidden="1">
      <c r="A2561" s="250">
        <v>70</v>
      </c>
      <c r="B2561" s="252" t="s">
        <v>1</v>
      </c>
      <c r="C2561" s="253" t="str">
        <f>'Rekap Master'!B79</f>
        <v>Isi Cutter besar</v>
      </c>
      <c r="G2561" s="253"/>
      <c r="N2561" t="s">
        <v>524</v>
      </c>
    </row>
    <row r="2562" spans="1:14" hidden="1">
      <c r="B2562" s="252" t="s">
        <v>3</v>
      </c>
      <c r="C2562" s="308" t="s">
        <v>25</v>
      </c>
      <c r="G2562" s="253"/>
      <c r="N2562" t="str">
        <f t="shared" ref="N2562:N2592" si="262">N2561</f>
        <v>ATK</v>
      </c>
    </row>
    <row r="2563" spans="1:14" hidden="1">
      <c r="G2563" s="253"/>
      <c r="N2563" t="str">
        <f t="shared" si="262"/>
        <v>ATK</v>
      </c>
    </row>
    <row r="2564" spans="1:14" ht="15" hidden="1" customHeight="1">
      <c r="B2564" s="499" t="s">
        <v>5</v>
      </c>
      <c r="C2564" s="487" t="s">
        <v>6</v>
      </c>
      <c r="D2564" s="489" t="s">
        <v>7</v>
      </c>
      <c r="E2564" s="490"/>
      <c r="F2564" s="491"/>
      <c r="G2564" s="492" t="s">
        <v>8</v>
      </c>
      <c r="N2564" t="str">
        <f t="shared" si="262"/>
        <v>ATK</v>
      </c>
    </row>
    <row r="2565" spans="1:14" hidden="1">
      <c r="B2565" s="499"/>
      <c r="C2565" s="488"/>
      <c r="D2565" s="254" t="s">
        <v>9</v>
      </c>
      <c r="E2565" s="254" t="s">
        <v>10</v>
      </c>
      <c r="F2565" s="254" t="s">
        <v>11</v>
      </c>
      <c r="G2565" s="492"/>
      <c r="N2565" t="str">
        <f t="shared" si="262"/>
        <v>ATK</v>
      </c>
    </row>
    <row r="2566" spans="1:14" hidden="1">
      <c r="B2566" s="267">
        <v>46024</v>
      </c>
      <c r="C2566" s="293">
        <v>13100</v>
      </c>
      <c r="D2566" s="258">
        <v>2</v>
      </c>
      <c r="E2566" s="258"/>
      <c r="F2566" s="258">
        <f>D2566-E2566</f>
        <v>2</v>
      </c>
      <c r="G2566" s="257">
        <f>C2566*D2566</f>
        <v>26200</v>
      </c>
      <c r="N2566" t="str">
        <f t="shared" si="262"/>
        <v>ATK</v>
      </c>
    </row>
    <row r="2567" spans="1:14" hidden="1">
      <c r="B2567" s="267"/>
      <c r="C2567" s="293"/>
      <c r="D2567" s="261"/>
      <c r="E2567" s="261"/>
      <c r="F2567" s="261"/>
      <c r="G2567" s="262">
        <f>D2567*C2567</f>
        <v>0</v>
      </c>
      <c r="N2567" t="str">
        <f t="shared" si="262"/>
        <v>ATK</v>
      </c>
    </row>
    <row r="2568" spans="1:14" hidden="1">
      <c r="B2568" s="267"/>
      <c r="C2568" s="293"/>
      <c r="D2568" s="261"/>
      <c r="E2568" s="261"/>
      <c r="F2568" s="261"/>
      <c r="G2568" s="262">
        <f t="shared" ref="G2568:G2571" si="263">D2568*C2568</f>
        <v>0</v>
      </c>
      <c r="N2568" t="str">
        <f t="shared" si="262"/>
        <v>ATK</v>
      </c>
    </row>
    <row r="2569" spans="1:14" hidden="1">
      <c r="B2569" s="267"/>
      <c r="C2569" s="263"/>
      <c r="D2569" s="264"/>
      <c r="E2569" s="261"/>
      <c r="F2569" s="261"/>
      <c r="G2569" s="262">
        <f t="shared" si="263"/>
        <v>0</v>
      </c>
      <c r="N2569" t="str">
        <f t="shared" si="262"/>
        <v>ATK</v>
      </c>
    </row>
    <row r="2570" spans="1:14" hidden="1">
      <c r="B2570" s="267"/>
      <c r="C2570" s="293"/>
      <c r="D2570" s="264"/>
      <c r="E2570" s="261"/>
      <c r="F2570" s="261"/>
      <c r="G2570" s="262">
        <f t="shared" si="263"/>
        <v>0</v>
      </c>
      <c r="N2570" t="str">
        <f t="shared" si="262"/>
        <v>ATK</v>
      </c>
    </row>
    <row r="2571" spans="1:14" hidden="1">
      <c r="B2571" s="267"/>
      <c r="C2571" s="83"/>
      <c r="D2571" s="303"/>
      <c r="E2571" s="303"/>
      <c r="F2571" s="268"/>
      <c r="G2571" s="262">
        <f t="shared" si="263"/>
        <v>0</v>
      </c>
      <c r="N2571" t="str">
        <f t="shared" si="262"/>
        <v>ATK</v>
      </c>
    </row>
    <row r="2572" spans="1:14" hidden="1">
      <c r="B2572" s="311"/>
      <c r="C2572" s="96"/>
      <c r="D2572" s="303"/>
      <c r="E2572" s="303"/>
      <c r="F2572" s="268"/>
      <c r="G2572" s="289">
        <f t="shared" ref="G2572:G2575" si="264">C2572*D2572</f>
        <v>0</v>
      </c>
      <c r="N2572" t="str">
        <f t="shared" si="262"/>
        <v>ATK</v>
      </c>
    </row>
    <row r="2573" spans="1:14" hidden="1">
      <c r="B2573" s="311"/>
      <c r="C2573" s="96"/>
      <c r="D2573" s="303"/>
      <c r="E2573" s="303"/>
      <c r="F2573" s="268"/>
      <c r="G2573" s="289">
        <f t="shared" si="264"/>
        <v>0</v>
      </c>
      <c r="N2573" t="str">
        <f t="shared" si="262"/>
        <v>ATK</v>
      </c>
    </row>
    <row r="2574" spans="1:14" hidden="1">
      <c r="B2574" s="311"/>
      <c r="C2574" s="83"/>
      <c r="D2574" s="303"/>
      <c r="E2574" s="303"/>
      <c r="F2574" s="268"/>
      <c r="G2574" s="289">
        <f t="shared" si="264"/>
        <v>0</v>
      </c>
      <c r="N2574" t="str">
        <f t="shared" si="262"/>
        <v>ATK</v>
      </c>
    </row>
    <row r="2575" spans="1:14" hidden="1">
      <c r="B2575" s="311"/>
      <c r="C2575" s="96"/>
      <c r="D2575" s="303"/>
      <c r="E2575" s="303"/>
      <c r="F2575" s="268"/>
      <c r="G2575" s="289">
        <f t="shared" si="264"/>
        <v>0</v>
      </c>
      <c r="N2575" t="str">
        <f t="shared" si="262"/>
        <v>ATK</v>
      </c>
    </row>
    <row r="2576" spans="1:14" hidden="1">
      <c r="B2576" s="493" t="s">
        <v>16</v>
      </c>
      <c r="C2576" s="494"/>
      <c r="D2576" s="276">
        <f>SUM(D2566:D2575)</f>
        <v>2</v>
      </c>
      <c r="E2576" s="276">
        <f>SUM(E2567:E2575)</f>
        <v>0</v>
      </c>
      <c r="F2576" s="276">
        <f>D2576-E2576</f>
        <v>2</v>
      </c>
      <c r="G2576" s="277">
        <f>SUM(G2566:G2575)</f>
        <v>26200</v>
      </c>
      <c r="N2576" t="str">
        <f t="shared" si="262"/>
        <v>ATK</v>
      </c>
    </row>
    <row r="2577" spans="2:14" hidden="1">
      <c r="N2577" t="str">
        <f t="shared" si="262"/>
        <v>ATK</v>
      </c>
    </row>
    <row r="2578" spans="2:14" hidden="1">
      <c r="B2578" s="493" t="s">
        <v>18</v>
      </c>
      <c r="C2578" s="495"/>
      <c r="D2578" s="495"/>
      <c r="E2578" s="494"/>
      <c r="F2578" s="276" t="s">
        <v>19</v>
      </c>
      <c r="G2578" s="279" t="s">
        <v>20</v>
      </c>
      <c r="N2578" t="str">
        <f t="shared" si="262"/>
        <v>ATK</v>
      </c>
    </row>
    <row r="2579" spans="2:14" hidden="1">
      <c r="B2579" s="496" t="str">
        <f>B2547</f>
        <v>Saldo Awal 1 April  2026</v>
      </c>
      <c r="C2579" s="497"/>
      <c r="D2579" s="497"/>
      <c r="E2579" s="498"/>
      <c r="F2579" s="276">
        <f>D2566</f>
        <v>2</v>
      </c>
      <c r="G2579" s="277">
        <f>G2566</f>
        <v>26200</v>
      </c>
      <c r="N2579" t="str">
        <f t="shared" si="262"/>
        <v>ATK</v>
      </c>
    </row>
    <row r="2580" spans="2:14" hidden="1">
      <c r="B2580" s="496" t="s">
        <v>317</v>
      </c>
      <c r="C2580" s="497"/>
      <c r="D2580" s="497"/>
      <c r="E2580" s="498"/>
      <c r="F2580" s="276">
        <f>D2576-F2579</f>
        <v>0</v>
      </c>
      <c r="G2580" s="277">
        <f>G2576-G2579</f>
        <v>0</v>
      </c>
      <c r="N2580" t="str">
        <f t="shared" si="262"/>
        <v>ATK</v>
      </c>
    </row>
    <row r="2581" spans="2:14" hidden="1">
      <c r="B2581" s="496" t="str">
        <f>B2549</f>
        <v>Saldo Ahir  30 April  2026</v>
      </c>
      <c r="C2581" s="497"/>
      <c r="D2581" s="497"/>
      <c r="E2581" s="498"/>
      <c r="F2581" s="280">
        <f>SUM(B2584:B2587)</f>
        <v>2</v>
      </c>
      <c r="G2581" s="281">
        <f>SUM(D2584:E2587)</f>
        <v>26200</v>
      </c>
      <c r="N2581" t="str">
        <f t="shared" si="262"/>
        <v>ATK</v>
      </c>
    </row>
    <row r="2582" spans="2:14" hidden="1">
      <c r="B2582" s="282" t="s">
        <v>465</v>
      </c>
      <c r="C2582" s="283"/>
      <c r="D2582" s="283"/>
      <c r="E2582" s="284"/>
      <c r="F2582" s="285"/>
      <c r="G2582" s="286"/>
      <c r="N2582" t="str">
        <f t="shared" si="262"/>
        <v>ATK</v>
      </c>
    </row>
    <row r="2583" spans="2:14" ht="30" hidden="1">
      <c r="B2583" s="255" t="s">
        <v>22</v>
      </c>
      <c r="C2583" s="254" t="s">
        <v>23</v>
      </c>
      <c r="D2583" s="499" t="s">
        <v>20</v>
      </c>
      <c r="E2583" s="499"/>
      <c r="F2583" s="287"/>
      <c r="G2583" s="288"/>
      <c r="N2583" t="str">
        <f t="shared" si="262"/>
        <v>ATK</v>
      </c>
    </row>
    <row r="2584" spans="2:14" hidden="1">
      <c r="B2584" s="268">
        <f>F2576</f>
        <v>2</v>
      </c>
      <c r="C2584" s="293">
        <v>13100</v>
      </c>
      <c r="D2584" s="500">
        <f>B2584*C2584</f>
        <v>26200</v>
      </c>
      <c r="E2584" s="500"/>
      <c r="F2584" s="285"/>
      <c r="G2584" s="286"/>
      <c r="N2584" t="str">
        <f t="shared" si="262"/>
        <v>ATK</v>
      </c>
    </row>
    <row r="2585" spans="2:14" hidden="1">
      <c r="B2585" s="268"/>
      <c r="C2585" s="289"/>
      <c r="D2585" s="500">
        <f t="shared" ref="D2585:D2587" si="265">B2585*C2585</f>
        <v>0</v>
      </c>
      <c r="E2585" s="500"/>
      <c r="F2585" s="285"/>
      <c r="G2585" s="286"/>
      <c r="N2585" t="str">
        <f t="shared" si="262"/>
        <v>ATK</v>
      </c>
    </row>
    <row r="2586" spans="2:14" hidden="1">
      <c r="B2586" s="268"/>
      <c r="C2586" s="289"/>
      <c r="D2586" s="500">
        <f t="shared" si="265"/>
        <v>0</v>
      </c>
      <c r="E2586" s="500"/>
      <c r="F2586" s="285"/>
      <c r="G2586" s="286"/>
      <c r="N2586" t="str">
        <f t="shared" si="262"/>
        <v>ATK</v>
      </c>
    </row>
    <row r="2587" spans="2:14" hidden="1">
      <c r="B2587" s="268"/>
      <c r="C2587" s="289"/>
      <c r="D2587" s="500">
        <f t="shared" si="265"/>
        <v>0</v>
      </c>
      <c r="E2587" s="500"/>
      <c r="F2587" s="285"/>
      <c r="G2587" s="286"/>
      <c r="N2587" t="str">
        <f t="shared" si="262"/>
        <v>ATK</v>
      </c>
    </row>
    <row r="2588" spans="2:14" hidden="1">
      <c r="B2588" s="501" t="s">
        <v>24</v>
      </c>
      <c r="C2588" s="501"/>
      <c r="D2588" s="501"/>
      <c r="E2588" s="501"/>
      <c r="F2588" s="276">
        <f>F2579+F2580-F2581</f>
        <v>0</v>
      </c>
      <c r="G2588" s="277">
        <f>G2579+G2580-G2581</f>
        <v>0</v>
      </c>
      <c r="N2588" t="str">
        <f t="shared" si="262"/>
        <v>ATK</v>
      </c>
    </row>
    <row r="2589" spans="2:14" hidden="1">
      <c r="N2589" t="str">
        <f t="shared" si="262"/>
        <v>ATK</v>
      </c>
    </row>
    <row r="2590" spans="2:14" hidden="1">
      <c r="N2590" t="str">
        <f t="shared" si="262"/>
        <v>ATK</v>
      </c>
    </row>
    <row r="2591" spans="2:14" hidden="1">
      <c r="B2591" s="502" t="s">
        <v>0</v>
      </c>
      <c r="C2591" s="502"/>
      <c r="D2591" s="502"/>
      <c r="E2591" s="502"/>
      <c r="F2591" s="502"/>
      <c r="G2591" s="502"/>
      <c r="N2591" t="str">
        <f t="shared" si="262"/>
        <v>ATK</v>
      </c>
    </row>
    <row r="2592" spans="2:14" hidden="1">
      <c r="N2592" t="str">
        <f t="shared" si="262"/>
        <v>ATK</v>
      </c>
    </row>
    <row r="2593" spans="1:14" hidden="1">
      <c r="A2593" s="250">
        <v>57</v>
      </c>
      <c r="B2593" s="252" t="s">
        <v>1</v>
      </c>
      <c r="C2593" s="253" t="str">
        <f>'Rekap Master'!B80</f>
        <v>Pensil 2B</v>
      </c>
      <c r="G2593" s="253"/>
      <c r="N2593" t="s">
        <v>524</v>
      </c>
    </row>
    <row r="2594" spans="1:14" hidden="1">
      <c r="B2594" s="252" t="s">
        <v>3</v>
      </c>
      <c r="C2594" s="308" t="s">
        <v>27</v>
      </c>
      <c r="G2594" s="253"/>
      <c r="N2594" t="str">
        <f t="shared" ref="N2594:N2629" si="266">N2593</f>
        <v>ATK</v>
      </c>
    </row>
    <row r="2595" spans="1:14" hidden="1">
      <c r="G2595" s="253"/>
      <c r="N2595" t="str">
        <f t="shared" si="266"/>
        <v>ATK</v>
      </c>
    </row>
    <row r="2596" spans="1:14" ht="15" hidden="1" customHeight="1">
      <c r="B2596" s="499" t="s">
        <v>5</v>
      </c>
      <c r="C2596" s="487" t="s">
        <v>6</v>
      </c>
      <c r="D2596" s="489" t="s">
        <v>7</v>
      </c>
      <c r="E2596" s="490"/>
      <c r="F2596" s="491"/>
      <c r="G2596" s="492" t="s">
        <v>8</v>
      </c>
      <c r="N2596" t="str">
        <f t="shared" si="266"/>
        <v>ATK</v>
      </c>
    </row>
    <row r="2597" spans="1:14" hidden="1">
      <c r="B2597" s="499"/>
      <c r="C2597" s="488"/>
      <c r="D2597" s="254" t="s">
        <v>9</v>
      </c>
      <c r="E2597" s="254" t="s">
        <v>10</v>
      </c>
      <c r="F2597" s="254" t="s">
        <v>11</v>
      </c>
      <c r="G2597" s="492"/>
      <c r="N2597" t="str">
        <f t="shared" si="266"/>
        <v>ATK</v>
      </c>
    </row>
    <row r="2598" spans="1:14" hidden="1">
      <c r="B2598" s="256">
        <v>46024</v>
      </c>
      <c r="C2598" s="257">
        <v>4400</v>
      </c>
      <c r="D2598" s="258">
        <v>31</v>
      </c>
      <c r="E2598" s="258"/>
      <c r="F2598" s="258">
        <f>D2598-E2598</f>
        <v>31</v>
      </c>
      <c r="G2598" s="257">
        <f>C2598*D2598</f>
        <v>136400</v>
      </c>
      <c r="N2598" t="str">
        <f t="shared" si="266"/>
        <v>ATK</v>
      </c>
    </row>
    <row r="2599" spans="1:14" hidden="1">
      <c r="B2599" s="256">
        <v>46041</v>
      </c>
      <c r="C2599" s="257"/>
      <c r="D2599" s="271"/>
      <c r="E2599" s="258">
        <v>3</v>
      </c>
      <c r="F2599" s="258"/>
      <c r="G2599" s="289">
        <f>C2599*D2599</f>
        <v>0</v>
      </c>
      <c r="N2599" t="str">
        <f t="shared" si="266"/>
        <v>ATK</v>
      </c>
    </row>
    <row r="2600" spans="1:14" hidden="1">
      <c r="B2600" s="256">
        <v>46072</v>
      </c>
      <c r="C2600" s="257">
        <v>4440</v>
      </c>
      <c r="D2600" s="258">
        <v>9</v>
      </c>
      <c r="E2600" s="258">
        <v>2</v>
      </c>
      <c r="F2600" s="258"/>
      <c r="G2600" s="257">
        <f t="shared" ref="G2600:G2612" si="267">C2600*D2600</f>
        <v>39960</v>
      </c>
      <c r="N2600" t="str">
        <f t="shared" si="266"/>
        <v>ATK</v>
      </c>
    </row>
    <row r="2601" spans="1:14" hidden="1">
      <c r="B2601" s="256">
        <v>46090</v>
      </c>
      <c r="C2601" s="83"/>
      <c r="D2601" s="303"/>
      <c r="E2601" s="258">
        <v>2</v>
      </c>
      <c r="F2601" s="258"/>
      <c r="G2601" s="289">
        <f t="shared" si="267"/>
        <v>0</v>
      </c>
      <c r="N2601" t="str">
        <f t="shared" si="266"/>
        <v>ATK</v>
      </c>
    </row>
    <row r="2602" spans="1:14" hidden="1">
      <c r="B2602" s="256">
        <v>46101</v>
      </c>
      <c r="C2602" s="257"/>
      <c r="D2602" s="258"/>
      <c r="E2602" s="258">
        <v>2</v>
      </c>
      <c r="F2602" s="258"/>
      <c r="G2602" s="289">
        <f t="shared" si="267"/>
        <v>0</v>
      </c>
      <c r="N2602" t="str">
        <f t="shared" si="266"/>
        <v>ATK</v>
      </c>
    </row>
    <row r="2603" spans="1:14" hidden="1">
      <c r="B2603" s="267"/>
      <c r="C2603" s="83"/>
      <c r="D2603" s="303"/>
      <c r="E2603" s="258"/>
      <c r="F2603" s="258"/>
      <c r="G2603" s="289"/>
      <c r="N2603" t="str">
        <f t="shared" si="266"/>
        <v>ATK</v>
      </c>
    </row>
    <row r="2604" spans="1:14" hidden="1">
      <c r="B2604" s="267"/>
      <c r="C2604" s="257"/>
      <c r="D2604" s="258"/>
      <c r="E2604" s="258"/>
      <c r="F2604" s="258"/>
      <c r="G2604" s="257">
        <f>C2604*D2604</f>
        <v>0</v>
      </c>
      <c r="N2604" t="str">
        <f t="shared" si="266"/>
        <v>ATK</v>
      </c>
    </row>
    <row r="2605" spans="1:14" hidden="1">
      <c r="B2605" s="256"/>
      <c r="C2605" s="257"/>
      <c r="D2605" s="258"/>
      <c r="E2605" s="258"/>
      <c r="F2605" s="258"/>
      <c r="G2605" s="257"/>
      <c r="N2605" t="str">
        <f t="shared" si="266"/>
        <v>ATK</v>
      </c>
    </row>
    <row r="2606" spans="1:14" hidden="1">
      <c r="B2606" s="256"/>
      <c r="C2606" s="257"/>
      <c r="D2606" s="258"/>
      <c r="E2606" s="258"/>
      <c r="F2606" s="258"/>
      <c r="G2606" s="257"/>
      <c r="N2606" t="str">
        <f t="shared" si="266"/>
        <v>ATK</v>
      </c>
    </row>
    <row r="2607" spans="1:14" hidden="1">
      <c r="B2607" s="256"/>
      <c r="C2607" s="257"/>
      <c r="D2607" s="258"/>
      <c r="E2607" s="258"/>
      <c r="F2607" s="258"/>
      <c r="G2607" s="257"/>
      <c r="N2607" t="str">
        <f t="shared" si="266"/>
        <v>ATK</v>
      </c>
    </row>
    <row r="2608" spans="1:14" hidden="1">
      <c r="B2608" s="256"/>
      <c r="C2608" s="257"/>
      <c r="D2608" s="273"/>
      <c r="E2608" s="258"/>
      <c r="F2608" s="258"/>
      <c r="G2608" s="289">
        <f t="shared" si="267"/>
        <v>0</v>
      </c>
      <c r="N2608" t="str">
        <f t="shared" si="266"/>
        <v>ATK</v>
      </c>
    </row>
    <row r="2609" spans="2:14" hidden="1">
      <c r="B2609" s="256"/>
      <c r="C2609" s="257"/>
      <c r="D2609" s="352"/>
      <c r="E2609" s="258"/>
      <c r="F2609" s="258"/>
      <c r="G2609" s="262">
        <f>D2609*C2609</f>
        <v>0</v>
      </c>
      <c r="N2609" t="str">
        <f t="shared" si="266"/>
        <v>ATK</v>
      </c>
    </row>
    <row r="2610" spans="2:14" hidden="1">
      <c r="B2610" s="256"/>
      <c r="C2610" s="96"/>
      <c r="D2610" s="303"/>
      <c r="E2610" s="258"/>
      <c r="F2610" s="258"/>
      <c r="G2610" s="262"/>
      <c r="N2610" t="str">
        <f t="shared" si="266"/>
        <v>ATK</v>
      </c>
    </row>
    <row r="2611" spans="2:14" hidden="1">
      <c r="B2611" s="330"/>
      <c r="C2611" s="257"/>
      <c r="D2611" s="352"/>
      <c r="E2611" s="261"/>
      <c r="F2611" s="261"/>
      <c r="G2611" s="262"/>
      <c r="N2611" t="str">
        <f t="shared" si="266"/>
        <v>ATK</v>
      </c>
    </row>
    <row r="2612" spans="2:14" hidden="1">
      <c r="B2612" s="311"/>
      <c r="C2612" s="96"/>
      <c r="D2612" s="303"/>
      <c r="E2612" s="303"/>
      <c r="F2612" s="268">
        <f>D2612+F2609-E2612</f>
        <v>0</v>
      </c>
      <c r="G2612" s="289">
        <f t="shared" si="267"/>
        <v>0</v>
      </c>
      <c r="N2612" t="str">
        <f t="shared" si="266"/>
        <v>ATK</v>
      </c>
    </row>
    <row r="2613" spans="2:14" hidden="1">
      <c r="B2613" s="493" t="s">
        <v>16</v>
      </c>
      <c r="C2613" s="494"/>
      <c r="D2613" s="276">
        <f>SUM(D2598:D2612)</f>
        <v>40</v>
      </c>
      <c r="E2613" s="276">
        <f>SUM(E2599:E2612)</f>
        <v>9</v>
      </c>
      <c r="F2613" s="276">
        <f>D2613-E2613</f>
        <v>31</v>
      </c>
      <c r="G2613" s="277">
        <f>SUM(G2598:G2612)</f>
        <v>176360</v>
      </c>
      <c r="N2613" t="str">
        <f t="shared" si="266"/>
        <v>ATK</v>
      </c>
    </row>
    <row r="2614" spans="2:14" hidden="1">
      <c r="N2614" t="str">
        <f t="shared" si="266"/>
        <v>ATK</v>
      </c>
    </row>
    <row r="2615" spans="2:14" hidden="1">
      <c r="B2615" s="493" t="s">
        <v>18</v>
      </c>
      <c r="C2615" s="495"/>
      <c r="D2615" s="495"/>
      <c r="E2615" s="494"/>
      <c r="F2615" s="276" t="s">
        <v>19</v>
      </c>
      <c r="G2615" s="279" t="s">
        <v>20</v>
      </c>
      <c r="N2615" t="str">
        <f t="shared" si="266"/>
        <v>ATK</v>
      </c>
    </row>
    <row r="2616" spans="2:14" hidden="1">
      <c r="B2616" s="496" t="str">
        <f>B2579</f>
        <v>Saldo Awal 1 April  2026</v>
      </c>
      <c r="C2616" s="497"/>
      <c r="D2616" s="497"/>
      <c r="E2616" s="498"/>
      <c r="F2616" s="276">
        <f>D2598</f>
        <v>31</v>
      </c>
      <c r="G2616" s="277">
        <f>G2598</f>
        <v>136400</v>
      </c>
      <c r="N2616" t="str">
        <f t="shared" si="266"/>
        <v>ATK</v>
      </c>
    </row>
    <row r="2617" spans="2:14" hidden="1">
      <c r="B2617" s="496" t="s">
        <v>317</v>
      </c>
      <c r="C2617" s="497"/>
      <c r="D2617" s="497"/>
      <c r="E2617" s="498"/>
      <c r="F2617" s="276">
        <f>D2613-F2616</f>
        <v>9</v>
      </c>
      <c r="G2617" s="277">
        <f>G2613-G2616</f>
        <v>39960</v>
      </c>
      <c r="N2617" t="str">
        <f t="shared" si="266"/>
        <v>ATK</v>
      </c>
    </row>
    <row r="2618" spans="2:14" hidden="1">
      <c r="B2618" s="496" t="str">
        <f>B2581</f>
        <v>Saldo Ahir  30 April  2026</v>
      </c>
      <c r="C2618" s="497"/>
      <c r="D2618" s="497"/>
      <c r="E2618" s="498"/>
      <c r="F2618" s="280">
        <f>SUM(B2621:B2624)</f>
        <v>31</v>
      </c>
      <c r="G2618" s="281">
        <f>SUM(D2621:E2624)</f>
        <v>137640</v>
      </c>
      <c r="N2618" t="str">
        <f t="shared" si="266"/>
        <v>ATK</v>
      </c>
    </row>
    <row r="2619" spans="2:14" hidden="1">
      <c r="B2619" s="282" t="s">
        <v>465</v>
      </c>
      <c r="C2619" s="283"/>
      <c r="D2619" s="283"/>
      <c r="E2619" s="284"/>
      <c r="F2619" s="285"/>
      <c r="G2619" s="286"/>
      <c r="N2619" t="str">
        <f t="shared" si="266"/>
        <v>ATK</v>
      </c>
    </row>
    <row r="2620" spans="2:14" ht="30" hidden="1">
      <c r="B2620" s="255" t="s">
        <v>22</v>
      </c>
      <c r="C2620" s="254" t="s">
        <v>23</v>
      </c>
      <c r="D2620" s="499" t="s">
        <v>20</v>
      </c>
      <c r="E2620" s="499"/>
      <c r="F2620" s="287"/>
      <c r="G2620" s="288"/>
      <c r="N2620" t="str">
        <f t="shared" si="266"/>
        <v>ATK</v>
      </c>
    </row>
    <row r="2621" spans="2:14" hidden="1">
      <c r="B2621" s="268">
        <f>F2613</f>
        <v>31</v>
      </c>
      <c r="C2621" s="257">
        <v>4440</v>
      </c>
      <c r="D2621" s="500">
        <f>B2621*C2621</f>
        <v>137640</v>
      </c>
      <c r="E2621" s="500"/>
      <c r="F2621" s="285"/>
      <c r="G2621" s="286"/>
      <c r="N2621" t="str">
        <f t="shared" si="266"/>
        <v>ATK</v>
      </c>
    </row>
    <row r="2622" spans="2:14" hidden="1">
      <c r="B2622" s="268"/>
      <c r="C2622" s="289"/>
      <c r="D2622" s="500">
        <f t="shared" ref="D2622:D2624" si="268">B2622*C2622</f>
        <v>0</v>
      </c>
      <c r="E2622" s="500"/>
      <c r="F2622" s="285"/>
      <c r="G2622" s="286"/>
      <c r="N2622" t="str">
        <f t="shared" si="266"/>
        <v>ATK</v>
      </c>
    </row>
    <row r="2623" spans="2:14" hidden="1">
      <c r="B2623" s="268"/>
      <c r="C2623" s="289"/>
      <c r="D2623" s="500">
        <f t="shared" si="268"/>
        <v>0</v>
      </c>
      <c r="E2623" s="500"/>
      <c r="F2623" s="285"/>
      <c r="G2623" s="286"/>
      <c r="N2623" t="str">
        <f t="shared" si="266"/>
        <v>ATK</v>
      </c>
    </row>
    <row r="2624" spans="2:14" hidden="1">
      <c r="B2624" s="268"/>
      <c r="C2624" s="289"/>
      <c r="D2624" s="500">
        <f t="shared" si="268"/>
        <v>0</v>
      </c>
      <c r="E2624" s="500"/>
      <c r="F2624" s="285"/>
      <c r="G2624" s="286"/>
      <c r="N2624" t="str">
        <f t="shared" si="266"/>
        <v>ATK</v>
      </c>
    </row>
    <row r="2625" spans="1:14" hidden="1">
      <c r="B2625" s="501" t="s">
        <v>24</v>
      </c>
      <c r="C2625" s="501"/>
      <c r="D2625" s="501"/>
      <c r="E2625" s="501"/>
      <c r="F2625" s="276">
        <f>F2616+F2617-F2618</f>
        <v>9</v>
      </c>
      <c r="G2625" s="277">
        <f>G2616+G2617-G2618</f>
        <v>38720</v>
      </c>
      <c r="N2625" t="str">
        <f t="shared" si="266"/>
        <v>ATK</v>
      </c>
    </row>
    <row r="2626" spans="1:14" hidden="1">
      <c r="N2626" t="str">
        <f t="shared" si="266"/>
        <v>ATK</v>
      </c>
    </row>
    <row r="2627" spans="1:14" hidden="1">
      <c r="N2627" t="str">
        <f t="shared" si="266"/>
        <v>ATK</v>
      </c>
    </row>
    <row r="2628" spans="1:14" hidden="1">
      <c r="B2628" s="502" t="s">
        <v>0</v>
      </c>
      <c r="C2628" s="502"/>
      <c r="D2628" s="502"/>
      <c r="E2628" s="502"/>
      <c r="F2628" s="502"/>
      <c r="G2628" s="502"/>
      <c r="N2628" t="str">
        <f t="shared" si="266"/>
        <v>ATK</v>
      </c>
    </row>
    <row r="2629" spans="1:14" hidden="1">
      <c r="N2629" t="str">
        <f t="shared" si="266"/>
        <v>ATK</v>
      </c>
    </row>
    <row r="2630" spans="1:14" hidden="1">
      <c r="A2630" s="250">
        <v>72</v>
      </c>
      <c r="B2630" s="252" t="s">
        <v>1</v>
      </c>
      <c r="C2630" s="253" t="str">
        <f>'Rekap Master'!B81</f>
        <v>pita printer Lq-2190</v>
      </c>
      <c r="G2630" s="253"/>
      <c r="N2630" t="s">
        <v>526</v>
      </c>
    </row>
    <row r="2631" spans="1:14" hidden="1">
      <c r="B2631" s="252" t="s">
        <v>3</v>
      </c>
      <c r="C2631" s="308" t="s">
        <v>27</v>
      </c>
      <c r="G2631" s="253"/>
      <c r="N2631" t="str">
        <f t="shared" ref="N2631:N2664" si="269">N2630</f>
        <v>Komputer</v>
      </c>
    </row>
    <row r="2632" spans="1:14" hidden="1">
      <c r="G2632" s="253"/>
      <c r="N2632" t="str">
        <f t="shared" si="269"/>
        <v>Komputer</v>
      </c>
    </row>
    <row r="2633" spans="1:14" ht="15" hidden="1" customHeight="1">
      <c r="B2633" s="499" t="s">
        <v>5</v>
      </c>
      <c r="C2633" s="487" t="s">
        <v>6</v>
      </c>
      <c r="D2633" s="489" t="s">
        <v>7</v>
      </c>
      <c r="E2633" s="490"/>
      <c r="F2633" s="491"/>
      <c r="G2633" s="492" t="s">
        <v>8</v>
      </c>
      <c r="N2633" t="str">
        <f t="shared" si="269"/>
        <v>Komputer</v>
      </c>
    </row>
    <row r="2634" spans="1:14" hidden="1">
      <c r="B2634" s="499"/>
      <c r="C2634" s="488"/>
      <c r="D2634" s="254" t="s">
        <v>9</v>
      </c>
      <c r="E2634" s="254" t="s">
        <v>10</v>
      </c>
      <c r="F2634" s="254" t="s">
        <v>11</v>
      </c>
      <c r="G2634" s="492"/>
      <c r="N2634" t="str">
        <f t="shared" si="269"/>
        <v>Komputer</v>
      </c>
    </row>
    <row r="2635" spans="1:14" hidden="1">
      <c r="B2635" s="267">
        <v>46024</v>
      </c>
      <c r="C2635" s="81"/>
      <c r="D2635" s="258"/>
      <c r="E2635" s="258"/>
      <c r="F2635" s="258">
        <f>D2635-E2635</f>
        <v>0</v>
      </c>
      <c r="G2635" s="257">
        <f t="shared" ref="G2635:G2647" si="270">C2635*D2635</f>
        <v>0</v>
      </c>
      <c r="N2635" t="str">
        <f t="shared" si="269"/>
        <v>Komputer</v>
      </c>
    </row>
    <row r="2636" spans="1:14" hidden="1">
      <c r="B2636" s="256"/>
      <c r="C2636" s="81"/>
      <c r="D2636" s="266"/>
      <c r="E2636" s="268"/>
      <c r="F2636" s="258"/>
      <c r="G2636" s="272">
        <f t="shared" si="270"/>
        <v>0</v>
      </c>
      <c r="N2636" t="str">
        <f t="shared" si="269"/>
        <v>Komputer</v>
      </c>
    </row>
    <row r="2637" spans="1:14" hidden="1">
      <c r="B2637" s="267"/>
      <c r="C2637" s="81"/>
      <c r="D2637" s="266"/>
      <c r="E2637" s="268"/>
      <c r="F2637" s="258"/>
      <c r="G2637" s="272"/>
      <c r="N2637" t="str">
        <f t="shared" si="269"/>
        <v>Komputer</v>
      </c>
    </row>
    <row r="2638" spans="1:14" hidden="1">
      <c r="B2638" s="256"/>
      <c r="C2638" s="257"/>
      <c r="D2638" s="271"/>
      <c r="E2638" s="258"/>
      <c r="F2638" s="258"/>
      <c r="G2638" s="289">
        <f t="shared" si="270"/>
        <v>0</v>
      </c>
      <c r="N2638" t="str">
        <f t="shared" si="269"/>
        <v>Komputer</v>
      </c>
    </row>
    <row r="2639" spans="1:14" hidden="1">
      <c r="B2639" s="256"/>
      <c r="C2639" s="257"/>
      <c r="D2639" s="271"/>
      <c r="E2639" s="258"/>
      <c r="F2639" s="258"/>
      <c r="G2639" s="289">
        <f t="shared" si="270"/>
        <v>0</v>
      </c>
      <c r="N2639" t="str">
        <f t="shared" si="269"/>
        <v>Komputer</v>
      </c>
    </row>
    <row r="2640" spans="1:14" hidden="1">
      <c r="B2640" s="256"/>
      <c r="C2640" s="257"/>
      <c r="D2640" s="271"/>
      <c r="E2640" s="258"/>
      <c r="F2640" s="258"/>
      <c r="G2640" s="289">
        <f t="shared" si="270"/>
        <v>0</v>
      </c>
      <c r="N2640" t="str">
        <f t="shared" si="269"/>
        <v>Komputer</v>
      </c>
    </row>
    <row r="2641" spans="2:14" hidden="1">
      <c r="B2641" s="256"/>
      <c r="C2641" s="257"/>
      <c r="D2641" s="271"/>
      <c r="E2641" s="258"/>
      <c r="F2641" s="258"/>
      <c r="G2641" s="289">
        <f t="shared" si="270"/>
        <v>0</v>
      </c>
      <c r="N2641" t="str">
        <f t="shared" si="269"/>
        <v>Komputer</v>
      </c>
    </row>
    <row r="2642" spans="2:14" hidden="1">
      <c r="B2642" s="256"/>
      <c r="C2642" s="257"/>
      <c r="D2642" s="271"/>
      <c r="E2642" s="258"/>
      <c r="F2642" s="258"/>
      <c r="G2642" s="289">
        <f t="shared" si="270"/>
        <v>0</v>
      </c>
      <c r="N2642" t="str">
        <f t="shared" si="269"/>
        <v>Komputer</v>
      </c>
    </row>
    <row r="2643" spans="2:14" hidden="1">
      <c r="B2643" s="256"/>
      <c r="C2643" s="81"/>
      <c r="D2643" s="303"/>
      <c r="E2643" s="303"/>
      <c r="F2643" s="268"/>
      <c r="G2643" s="289">
        <f t="shared" si="270"/>
        <v>0</v>
      </c>
      <c r="N2643" t="str">
        <f t="shared" si="269"/>
        <v>Komputer</v>
      </c>
    </row>
    <row r="2644" spans="2:14" ht="15.75" hidden="1">
      <c r="B2644" s="305"/>
      <c r="C2644" s="81"/>
      <c r="D2644" s="303"/>
      <c r="E2644" s="303"/>
      <c r="F2644" s="268"/>
      <c r="G2644" s="289">
        <f t="shared" si="270"/>
        <v>0</v>
      </c>
      <c r="N2644" t="str">
        <f t="shared" si="269"/>
        <v>Komputer</v>
      </c>
    </row>
    <row r="2645" spans="2:14" ht="15.75" hidden="1">
      <c r="B2645" s="305"/>
      <c r="C2645" s="81"/>
      <c r="D2645" s="303"/>
      <c r="E2645" s="303"/>
      <c r="F2645" s="268"/>
      <c r="G2645" s="289">
        <f t="shared" si="270"/>
        <v>0</v>
      </c>
      <c r="N2645" t="str">
        <f t="shared" si="269"/>
        <v>Komputer</v>
      </c>
    </row>
    <row r="2646" spans="2:14" ht="15.75" hidden="1">
      <c r="B2646" s="305"/>
      <c r="C2646" s="81"/>
      <c r="D2646" s="303"/>
      <c r="E2646" s="303"/>
      <c r="F2646" s="268"/>
      <c r="G2646" s="289">
        <f t="shared" si="270"/>
        <v>0</v>
      </c>
      <c r="H2646" s="86">
        <v>0</v>
      </c>
      <c r="I2646" s="89" t="s">
        <v>40</v>
      </c>
      <c r="N2646" t="str">
        <f t="shared" si="269"/>
        <v>Komputer</v>
      </c>
    </row>
    <row r="2647" spans="2:14" hidden="1">
      <c r="B2647" s="311"/>
      <c r="C2647" s="96"/>
      <c r="D2647" s="303"/>
      <c r="E2647" s="303"/>
      <c r="F2647" s="268">
        <f>F2646+D2647-E2647</f>
        <v>0</v>
      </c>
      <c r="G2647" s="289">
        <f t="shared" si="270"/>
        <v>0</v>
      </c>
      <c r="N2647" t="str">
        <f t="shared" si="269"/>
        <v>Komputer</v>
      </c>
    </row>
    <row r="2648" spans="2:14" hidden="1">
      <c r="B2648" s="493" t="s">
        <v>16</v>
      </c>
      <c r="C2648" s="494"/>
      <c r="D2648" s="276">
        <f>SUM(D2635:D2647)</f>
        <v>0</v>
      </c>
      <c r="E2648" s="276">
        <f>SUM(E2636:E2647)</f>
        <v>0</v>
      </c>
      <c r="F2648" s="276">
        <f>D2648-E2648</f>
        <v>0</v>
      </c>
      <c r="G2648" s="277">
        <f>SUM(G2635:G2647)</f>
        <v>0</v>
      </c>
      <c r="N2648" t="str">
        <f t="shared" si="269"/>
        <v>Komputer</v>
      </c>
    </row>
    <row r="2649" spans="2:14" hidden="1">
      <c r="N2649" t="str">
        <f t="shared" si="269"/>
        <v>Komputer</v>
      </c>
    </row>
    <row r="2650" spans="2:14" hidden="1">
      <c r="B2650" s="493" t="s">
        <v>18</v>
      </c>
      <c r="C2650" s="495"/>
      <c r="D2650" s="495"/>
      <c r="E2650" s="494"/>
      <c r="F2650" s="276" t="s">
        <v>19</v>
      </c>
      <c r="G2650" s="279" t="s">
        <v>20</v>
      </c>
      <c r="N2650" t="str">
        <f t="shared" si="269"/>
        <v>Komputer</v>
      </c>
    </row>
    <row r="2651" spans="2:14" hidden="1">
      <c r="B2651" s="496" t="str">
        <f>B2616</f>
        <v>Saldo Awal 1 April  2026</v>
      </c>
      <c r="C2651" s="497"/>
      <c r="D2651" s="497"/>
      <c r="E2651" s="498"/>
      <c r="F2651" s="276">
        <f>D2635</f>
        <v>0</v>
      </c>
      <c r="G2651" s="277">
        <f>G2635</f>
        <v>0</v>
      </c>
      <c r="N2651" t="str">
        <f t="shared" si="269"/>
        <v>Komputer</v>
      </c>
    </row>
    <row r="2652" spans="2:14" hidden="1">
      <c r="B2652" s="496" t="s">
        <v>518</v>
      </c>
      <c r="C2652" s="497"/>
      <c r="D2652" s="497"/>
      <c r="E2652" s="498"/>
      <c r="F2652" s="276">
        <f>D2648-F2651</f>
        <v>0</v>
      </c>
      <c r="G2652" s="277">
        <f>G2648-G2651</f>
        <v>0</v>
      </c>
      <c r="N2652" t="str">
        <f t="shared" si="269"/>
        <v>Komputer</v>
      </c>
    </row>
    <row r="2653" spans="2:14" hidden="1">
      <c r="B2653" s="496" t="str">
        <f>B2618</f>
        <v>Saldo Ahir  30 April  2026</v>
      </c>
      <c r="C2653" s="497"/>
      <c r="D2653" s="497"/>
      <c r="E2653" s="498"/>
      <c r="F2653" s="280">
        <f>SUM(B2656:B2659)</f>
        <v>0</v>
      </c>
      <c r="G2653" s="281">
        <f>SUM(D2656:E2659)</f>
        <v>0</v>
      </c>
      <c r="N2653" t="str">
        <f t="shared" si="269"/>
        <v>Komputer</v>
      </c>
    </row>
    <row r="2654" spans="2:14" hidden="1">
      <c r="B2654" s="282" t="s">
        <v>465</v>
      </c>
      <c r="C2654" s="283"/>
      <c r="D2654" s="283"/>
      <c r="E2654" s="284"/>
      <c r="F2654" s="285"/>
      <c r="G2654" s="286"/>
      <c r="N2654" t="str">
        <f t="shared" si="269"/>
        <v>Komputer</v>
      </c>
    </row>
    <row r="2655" spans="2:14" ht="30" hidden="1">
      <c r="B2655" s="255" t="s">
        <v>22</v>
      </c>
      <c r="C2655" s="254" t="s">
        <v>23</v>
      </c>
      <c r="D2655" s="499" t="s">
        <v>20</v>
      </c>
      <c r="E2655" s="499"/>
      <c r="F2655" s="287"/>
      <c r="G2655" s="288"/>
      <c r="N2655" t="str">
        <f t="shared" si="269"/>
        <v>Komputer</v>
      </c>
    </row>
    <row r="2656" spans="2:14" hidden="1">
      <c r="B2656" s="268">
        <f>F2648</f>
        <v>0</v>
      </c>
      <c r="C2656" s="81">
        <v>245000</v>
      </c>
      <c r="D2656" s="500">
        <f>B2656*C2656</f>
        <v>0</v>
      </c>
      <c r="E2656" s="500"/>
      <c r="F2656" s="285"/>
      <c r="G2656" s="286"/>
      <c r="N2656" t="str">
        <f t="shared" si="269"/>
        <v>Komputer</v>
      </c>
    </row>
    <row r="2657" spans="1:14" hidden="1">
      <c r="B2657" s="268"/>
      <c r="C2657" s="289"/>
      <c r="D2657" s="500">
        <f t="shared" ref="D2657:D2659" si="271">B2657*C2657</f>
        <v>0</v>
      </c>
      <c r="E2657" s="500"/>
      <c r="F2657" s="285"/>
      <c r="G2657" s="286"/>
      <c r="N2657" t="str">
        <f t="shared" si="269"/>
        <v>Komputer</v>
      </c>
    </row>
    <row r="2658" spans="1:14" hidden="1">
      <c r="B2658" s="268"/>
      <c r="C2658" s="289"/>
      <c r="D2658" s="500">
        <f t="shared" si="271"/>
        <v>0</v>
      </c>
      <c r="E2658" s="500"/>
      <c r="F2658" s="285"/>
      <c r="G2658" s="286"/>
      <c r="N2658" t="str">
        <f t="shared" si="269"/>
        <v>Komputer</v>
      </c>
    </row>
    <row r="2659" spans="1:14" hidden="1">
      <c r="B2659" s="268"/>
      <c r="C2659" s="289"/>
      <c r="D2659" s="500">
        <f t="shared" si="271"/>
        <v>0</v>
      </c>
      <c r="E2659" s="500"/>
      <c r="F2659" s="285"/>
      <c r="G2659" s="286"/>
      <c r="N2659" t="str">
        <f t="shared" si="269"/>
        <v>Komputer</v>
      </c>
    </row>
    <row r="2660" spans="1:14" hidden="1">
      <c r="B2660" s="501" t="s">
        <v>24</v>
      </c>
      <c r="C2660" s="501"/>
      <c r="D2660" s="501"/>
      <c r="E2660" s="501"/>
      <c r="F2660" s="276">
        <f>F2651+F2652-F2653</f>
        <v>0</v>
      </c>
      <c r="G2660" s="277">
        <f>G2651+G2652-G2653</f>
        <v>0</v>
      </c>
      <c r="N2660" t="str">
        <f t="shared" si="269"/>
        <v>Komputer</v>
      </c>
    </row>
    <row r="2661" spans="1:14" hidden="1">
      <c r="N2661" t="str">
        <f t="shared" si="269"/>
        <v>Komputer</v>
      </c>
    </row>
    <row r="2662" spans="1:14" hidden="1">
      <c r="N2662" t="str">
        <f t="shared" si="269"/>
        <v>Komputer</v>
      </c>
    </row>
    <row r="2663" spans="1:14" hidden="1">
      <c r="B2663" s="502" t="s">
        <v>0</v>
      </c>
      <c r="C2663" s="502"/>
      <c r="D2663" s="502"/>
      <c r="E2663" s="502"/>
      <c r="F2663" s="502"/>
      <c r="G2663" s="502"/>
      <c r="N2663" t="str">
        <f t="shared" si="269"/>
        <v>Komputer</v>
      </c>
    </row>
    <row r="2664" spans="1:14" hidden="1">
      <c r="N2664" t="str">
        <f t="shared" si="269"/>
        <v>Komputer</v>
      </c>
    </row>
    <row r="2665" spans="1:14">
      <c r="A2665" s="250">
        <v>6</v>
      </c>
      <c r="B2665" s="252" t="s">
        <v>1</v>
      </c>
      <c r="C2665" s="253" t="str">
        <f>'Rekap Master'!B82</f>
        <v>Kertas HVS 70 gsm F4 warna</v>
      </c>
      <c r="G2665" s="253"/>
      <c r="N2665" t="s">
        <v>525</v>
      </c>
    </row>
    <row r="2666" spans="1:14">
      <c r="B2666" s="252" t="s">
        <v>3</v>
      </c>
      <c r="C2666" s="308" t="s">
        <v>41</v>
      </c>
      <c r="G2666" s="253"/>
      <c r="N2666" t="str">
        <f t="shared" ref="N2666:N2694" si="272">N2665</f>
        <v>Kertas</v>
      </c>
    </row>
    <row r="2667" spans="1:14">
      <c r="G2667" s="253"/>
      <c r="N2667" t="str">
        <f t="shared" si="272"/>
        <v>Kertas</v>
      </c>
    </row>
    <row r="2668" spans="1:14" ht="15" customHeight="1">
      <c r="B2668" s="499" t="s">
        <v>5</v>
      </c>
      <c r="C2668" s="487" t="s">
        <v>6</v>
      </c>
      <c r="D2668" s="489" t="s">
        <v>7</v>
      </c>
      <c r="E2668" s="490"/>
      <c r="F2668" s="491"/>
      <c r="G2668" s="492" t="s">
        <v>8</v>
      </c>
      <c r="N2668" t="str">
        <f t="shared" si="272"/>
        <v>Kertas</v>
      </c>
    </row>
    <row r="2669" spans="1:14">
      <c r="B2669" s="499"/>
      <c r="C2669" s="488"/>
      <c r="D2669" s="254" t="s">
        <v>9</v>
      </c>
      <c r="E2669" s="254" t="s">
        <v>10</v>
      </c>
      <c r="F2669" s="254" t="s">
        <v>11</v>
      </c>
      <c r="G2669" s="492"/>
      <c r="N2669" t="str">
        <f t="shared" si="272"/>
        <v>Kertas</v>
      </c>
    </row>
    <row r="2670" spans="1:14">
      <c r="B2670" s="267">
        <v>46024</v>
      </c>
      <c r="C2670" s="257">
        <v>88000</v>
      </c>
      <c r="D2670" s="258">
        <v>8</v>
      </c>
      <c r="E2670" s="258"/>
      <c r="F2670" s="258">
        <f>D2670-E2670</f>
        <v>8</v>
      </c>
      <c r="G2670" s="257">
        <f>C2670*D2670</f>
        <v>704000</v>
      </c>
      <c r="N2670" t="str">
        <f t="shared" si="272"/>
        <v>Kertas</v>
      </c>
    </row>
    <row r="2671" spans="1:14">
      <c r="B2671" s="267"/>
      <c r="C2671" s="257"/>
      <c r="D2671" s="271"/>
      <c r="E2671" s="258"/>
      <c r="F2671" s="258"/>
      <c r="G2671" s="257">
        <f t="shared" ref="G2671:G2678" si="273">C2671*D2671</f>
        <v>0</v>
      </c>
      <c r="N2671" t="str">
        <f t="shared" si="272"/>
        <v>Kertas</v>
      </c>
    </row>
    <row r="2672" spans="1:14">
      <c r="B2672" s="267"/>
      <c r="C2672" s="257"/>
      <c r="D2672" s="271"/>
      <c r="E2672" s="258"/>
      <c r="F2672" s="258"/>
      <c r="G2672" s="289">
        <f t="shared" si="273"/>
        <v>0</v>
      </c>
      <c r="N2672" t="str">
        <f t="shared" si="272"/>
        <v>Kertas</v>
      </c>
    </row>
    <row r="2673" spans="2:14">
      <c r="B2673" s="267"/>
      <c r="C2673" s="257"/>
      <c r="D2673" s="271"/>
      <c r="E2673" s="258"/>
      <c r="F2673" s="258"/>
      <c r="G2673" s="289">
        <f t="shared" si="273"/>
        <v>0</v>
      </c>
      <c r="N2673" t="str">
        <f t="shared" si="272"/>
        <v>Kertas</v>
      </c>
    </row>
    <row r="2674" spans="2:14">
      <c r="B2674" s="267"/>
      <c r="C2674" s="257"/>
      <c r="D2674" s="271"/>
      <c r="E2674" s="258"/>
      <c r="F2674" s="258"/>
      <c r="G2674" s="257">
        <f t="shared" si="273"/>
        <v>0</v>
      </c>
      <c r="N2674" t="str">
        <f t="shared" si="272"/>
        <v>Kertas</v>
      </c>
    </row>
    <row r="2675" spans="2:14">
      <c r="B2675" s="302"/>
      <c r="C2675" s="96"/>
      <c r="D2675" s="303"/>
      <c r="E2675" s="258"/>
      <c r="F2675" s="258"/>
      <c r="G2675" s="289">
        <f t="shared" si="273"/>
        <v>0</v>
      </c>
      <c r="H2675" s="84">
        <v>10</v>
      </c>
      <c r="I2675" s="89" t="s">
        <v>12</v>
      </c>
      <c r="N2675" t="str">
        <f t="shared" si="272"/>
        <v>Kertas</v>
      </c>
    </row>
    <row r="2676" spans="2:14">
      <c r="B2676" s="302"/>
      <c r="C2676" s="257"/>
      <c r="D2676" s="271"/>
      <c r="E2676" s="258"/>
      <c r="F2676" s="258"/>
      <c r="G2676" s="257"/>
      <c r="H2676" s="85">
        <v>0</v>
      </c>
      <c r="I2676" s="89" t="s">
        <v>13</v>
      </c>
      <c r="N2676" t="str">
        <f t="shared" si="272"/>
        <v>Kertas</v>
      </c>
    </row>
    <row r="2677" spans="2:14">
      <c r="B2677" s="302"/>
      <c r="C2677" s="83"/>
      <c r="D2677" s="303"/>
      <c r="E2677" s="258"/>
      <c r="F2677" s="258"/>
      <c r="G2677" s="289">
        <f t="shared" si="273"/>
        <v>0</v>
      </c>
      <c r="H2677" s="94">
        <v>0</v>
      </c>
      <c r="I2677" s="89" t="s">
        <v>14</v>
      </c>
      <c r="N2677" t="str">
        <f t="shared" si="272"/>
        <v>Kertas</v>
      </c>
    </row>
    <row r="2678" spans="2:14">
      <c r="B2678" s="311"/>
      <c r="C2678" s="96"/>
      <c r="D2678" s="303"/>
      <c r="E2678" s="303"/>
      <c r="F2678" s="258"/>
      <c r="G2678" s="289">
        <f t="shared" si="273"/>
        <v>0</v>
      </c>
      <c r="H2678" s="87">
        <v>0</v>
      </c>
      <c r="I2678" s="89" t="s">
        <v>15</v>
      </c>
      <c r="N2678" t="str">
        <f t="shared" si="272"/>
        <v>Kertas</v>
      </c>
    </row>
    <row r="2679" spans="2:14">
      <c r="B2679" s="493" t="s">
        <v>16</v>
      </c>
      <c r="C2679" s="494"/>
      <c r="D2679" s="276">
        <f>SUM(D2670:D2678)</f>
        <v>8</v>
      </c>
      <c r="E2679" s="276">
        <f>SUM(E2671:E2678)</f>
        <v>0</v>
      </c>
      <c r="F2679" s="276">
        <f>D2679-E2679</f>
        <v>8</v>
      </c>
      <c r="G2679" s="277">
        <f>SUM(G2670:G2678)</f>
        <v>704000</v>
      </c>
      <c r="N2679" t="str">
        <f t="shared" si="272"/>
        <v>Kertas</v>
      </c>
    </row>
    <row r="2680" spans="2:14">
      <c r="N2680" t="str">
        <f t="shared" si="272"/>
        <v>Kertas</v>
      </c>
    </row>
    <row r="2681" spans="2:14">
      <c r="B2681" s="493" t="s">
        <v>18</v>
      </c>
      <c r="C2681" s="495"/>
      <c r="D2681" s="495"/>
      <c r="E2681" s="494"/>
      <c r="F2681" s="276" t="s">
        <v>19</v>
      </c>
      <c r="G2681" s="279" t="s">
        <v>20</v>
      </c>
      <c r="N2681" t="str">
        <f t="shared" si="272"/>
        <v>Kertas</v>
      </c>
    </row>
    <row r="2682" spans="2:14">
      <c r="B2682" s="496" t="str">
        <f>B2651</f>
        <v>Saldo Awal 1 April  2026</v>
      </c>
      <c r="C2682" s="497"/>
      <c r="D2682" s="497"/>
      <c r="E2682" s="498"/>
      <c r="F2682" s="276">
        <f>D2670</f>
        <v>8</v>
      </c>
      <c r="G2682" s="277">
        <f>G2670</f>
        <v>704000</v>
      </c>
      <c r="N2682" t="str">
        <f t="shared" si="272"/>
        <v>Kertas</v>
      </c>
    </row>
    <row r="2683" spans="2:14">
      <c r="B2683" s="496" t="str">
        <f>B811</f>
        <v>Nilai Penerimaan Barang Persediaan Tahun 2026</v>
      </c>
      <c r="C2683" s="497"/>
      <c r="D2683" s="497"/>
      <c r="E2683" s="498"/>
      <c r="F2683" s="276">
        <f>D2679-F2682</f>
        <v>0</v>
      </c>
      <c r="G2683" s="277">
        <f>G2679-G2682</f>
        <v>0</v>
      </c>
      <c r="N2683" t="str">
        <f t="shared" si="272"/>
        <v>Kertas</v>
      </c>
    </row>
    <row r="2684" spans="2:14">
      <c r="B2684" s="496" t="str">
        <f>B2653</f>
        <v>Saldo Ahir  30 April  2026</v>
      </c>
      <c r="C2684" s="497"/>
      <c r="D2684" s="497"/>
      <c r="E2684" s="498"/>
      <c r="F2684" s="280">
        <f>SUM(B2687:B2690)</f>
        <v>8</v>
      </c>
      <c r="G2684" s="281">
        <f>SUM(D2687:E2690)</f>
        <v>704000</v>
      </c>
      <c r="N2684" t="str">
        <f t="shared" si="272"/>
        <v>Kertas</v>
      </c>
    </row>
    <row r="2685" spans="2:14">
      <c r="B2685" s="282" t="s">
        <v>465</v>
      </c>
      <c r="C2685" s="283"/>
      <c r="D2685" s="283"/>
      <c r="E2685" s="284"/>
      <c r="F2685" s="285"/>
      <c r="G2685" s="286"/>
      <c r="N2685" t="str">
        <f t="shared" si="272"/>
        <v>Kertas</v>
      </c>
    </row>
    <row r="2686" spans="2:14" ht="30">
      <c r="B2686" s="255" t="s">
        <v>22</v>
      </c>
      <c r="C2686" s="254" t="s">
        <v>23</v>
      </c>
      <c r="D2686" s="499" t="s">
        <v>20</v>
      </c>
      <c r="E2686" s="499"/>
      <c r="F2686" s="287"/>
      <c r="G2686" s="288"/>
      <c r="N2686" t="str">
        <f t="shared" si="272"/>
        <v>Kertas</v>
      </c>
    </row>
    <row r="2687" spans="2:14">
      <c r="B2687" s="268">
        <f>F2679</f>
        <v>8</v>
      </c>
      <c r="C2687" s="257">
        <v>88000</v>
      </c>
      <c r="D2687" s="500">
        <f>B2687*C2687</f>
        <v>704000</v>
      </c>
      <c r="E2687" s="500"/>
      <c r="F2687" s="285"/>
      <c r="G2687" s="286"/>
      <c r="N2687" t="str">
        <f t="shared" si="272"/>
        <v>Kertas</v>
      </c>
    </row>
    <row r="2688" spans="2:14">
      <c r="B2688" s="268"/>
      <c r="C2688" s="289"/>
      <c r="D2688" s="500">
        <f t="shared" ref="D2688:D2690" si="274">B2688*C2688</f>
        <v>0</v>
      </c>
      <c r="E2688" s="500"/>
      <c r="F2688" s="285"/>
      <c r="G2688" s="286"/>
      <c r="N2688" t="str">
        <f t="shared" si="272"/>
        <v>Kertas</v>
      </c>
    </row>
    <row r="2689" spans="1:14">
      <c r="B2689" s="268"/>
      <c r="C2689" s="289"/>
      <c r="D2689" s="500">
        <f t="shared" si="274"/>
        <v>0</v>
      </c>
      <c r="E2689" s="500"/>
      <c r="F2689" s="285"/>
      <c r="G2689" s="286"/>
      <c r="N2689" t="str">
        <f t="shared" si="272"/>
        <v>Kertas</v>
      </c>
    </row>
    <row r="2690" spans="1:14">
      <c r="B2690" s="268"/>
      <c r="C2690" s="289"/>
      <c r="D2690" s="500">
        <f t="shared" si="274"/>
        <v>0</v>
      </c>
      <c r="E2690" s="500"/>
      <c r="F2690" s="285"/>
      <c r="G2690" s="286"/>
      <c r="N2690" t="str">
        <f t="shared" si="272"/>
        <v>Kertas</v>
      </c>
    </row>
    <row r="2691" spans="1:14">
      <c r="B2691" s="501" t="s">
        <v>24</v>
      </c>
      <c r="C2691" s="501"/>
      <c r="D2691" s="501"/>
      <c r="E2691" s="501"/>
      <c r="F2691" s="276">
        <f>F2682+F2683-F2684</f>
        <v>0</v>
      </c>
      <c r="G2691" s="277">
        <f>G2682+G2683-G2684</f>
        <v>0</v>
      </c>
      <c r="N2691" t="str">
        <f t="shared" si="272"/>
        <v>Kertas</v>
      </c>
    </row>
    <row r="2692" spans="1:14">
      <c r="N2692" t="str">
        <f t="shared" si="272"/>
        <v>Kertas</v>
      </c>
    </row>
    <row r="2693" spans="1:14">
      <c r="B2693" s="502" t="s">
        <v>0</v>
      </c>
      <c r="C2693" s="502"/>
      <c r="D2693" s="502"/>
      <c r="E2693" s="502"/>
      <c r="F2693" s="502"/>
      <c r="G2693" s="502"/>
      <c r="N2693" t="str">
        <f t="shared" si="272"/>
        <v>Kertas</v>
      </c>
    </row>
    <row r="2694" spans="1:14">
      <c r="N2694" t="str">
        <f t="shared" si="272"/>
        <v>Kertas</v>
      </c>
    </row>
    <row r="2695" spans="1:14" hidden="1">
      <c r="A2695" s="250">
        <v>74</v>
      </c>
      <c r="B2695" s="252" t="s">
        <v>1</v>
      </c>
      <c r="C2695" s="253" t="str">
        <f>'Rekap Master'!B83</f>
        <v>Box File</v>
      </c>
      <c r="G2695" s="253"/>
      <c r="N2695" t="s">
        <v>524</v>
      </c>
    </row>
    <row r="2696" spans="1:14" hidden="1">
      <c r="B2696" s="252" t="s">
        <v>3</v>
      </c>
      <c r="C2696" s="308" t="s">
        <v>27</v>
      </c>
      <c r="G2696" s="253"/>
      <c r="N2696" t="str">
        <f t="shared" ref="N2696:N2759" si="275">N2695</f>
        <v>ATK</v>
      </c>
    </row>
    <row r="2697" spans="1:14" hidden="1">
      <c r="G2697" s="253"/>
      <c r="N2697" t="str">
        <f t="shared" si="275"/>
        <v>ATK</v>
      </c>
    </row>
    <row r="2698" spans="1:14" hidden="1">
      <c r="A2698" s="321"/>
      <c r="B2698" s="499" t="s">
        <v>5</v>
      </c>
      <c r="C2698" s="487" t="s">
        <v>6</v>
      </c>
      <c r="D2698" s="489" t="s">
        <v>7</v>
      </c>
      <c r="E2698" s="490"/>
      <c r="F2698" s="491"/>
      <c r="G2698" s="492" t="s">
        <v>8</v>
      </c>
      <c r="N2698" t="str">
        <f t="shared" si="275"/>
        <v>ATK</v>
      </c>
    </row>
    <row r="2699" spans="1:14" s="65" customFormat="1" ht="15" hidden="1" customHeight="1">
      <c r="A2699" s="321"/>
      <c r="B2699" s="499"/>
      <c r="C2699" s="488"/>
      <c r="D2699" s="254" t="s">
        <v>9</v>
      </c>
      <c r="E2699" s="254" t="s">
        <v>10</v>
      </c>
      <c r="F2699" s="254" t="s">
        <v>11</v>
      </c>
      <c r="G2699" s="492"/>
      <c r="N2699" t="str">
        <f t="shared" si="275"/>
        <v>ATK</v>
      </c>
    </row>
    <row r="2700" spans="1:14" s="65" customFormat="1" hidden="1">
      <c r="A2700" s="321"/>
      <c r="B2700" s="267">
        <v>46024</v>
      </c>
      <c r="C2700" s="260"/>
      <c r="D2700" s="258"/>
      <c r="E2700" s="258"/>
      <c r="F2700" s="258">
        <f>D2700-E2700</f>
        <v>0</v>
      </c>
      <c r="G2700" s="257">
        <f t="shared" ref="G2700:G2710" si="276">C2700*D2700</f>
        <v>0</v>
      </c>
      <c r="N2700" t="str">
        <f t="shared" si="275"/>
        <v>ATK</v>
      </c>
    </row>
    <row r="2701" spans="1:14" s="65" customFormat="1" hidden="1">
      <c r="A2701" s="250"/>
      <c r="B2701" s="267"/>
      <c r="C2701" s="293"/>
      <c r="D2701" s="258"/>
      <c r="E2701" s="261"/>
      <c r="F2701" s="258"/>
      <c r="G2701" s="262">
        <f>D2701*C2701</f>
        <v>0</v>
      </c>
      <c r="N2701" t="str">
        <f t="shared" si="275"/>
        <v>ATK</v>
      </c>
    </row>
    <row r="2702" spans="1:14" hidden="1">
      <c r="B2702" s="267"/>
      <c r="C2702" s="263"/>
      <c r="D2702" s="264"/>
      <c r="E2702" s="261"/>
      <c r="F2702" s="258"/>
      <c r="G2702" s="262"/>
      <c r="N2702" t="str">
        <f t="shared" si="275"/>
        <v>ATK</v>
      </c>
    </row>
    <row r="2703" spans="1:14" hidden="1">
      <c r="B2703" s="330"/>
      <c r="C2703" s="269"/>
      <c r="D2703" s="264"/>
      <c r="E2703" s="261"/>
      <c r="F2703" s="261"/>
      <c r="G2703" s="262"/>
      <c r="N2703" t="str">
        <f t="shared" si="275"/>
        <v>ATK</v>
      </c>
    </row>
    <row r="2704" spans="1:14" hidden="1">
      <c r="B2704" s="330"/>
      <c r="C2704" s="260"/>
      <c r="D2704" s="261"/>
      <c r="E2704" s="261"/>
      <c r="F2704" s="261"/>
      <c r="G2704" s="262">
        <f>D2704*C2704</f>
        <v>0</v>
      </c>
      <c r="N2704" t="str">
        <f t="shared" si="275"/>
        <v>ATK</v>
      </c>
    </row>
    <row r="2705" spans="2:14" hidden="1">
      <c r="B2705" s="330"/>
      <c r="C2705" s="260"/>
      <c r="D2705" s="261"/>
      <c r="E2705" s="261"/>
      <c r="F2705" s="261"/>
      <c r="G2705" s="262"/>
      <c r="N2705" t="str">
        <f t="shared" si="275"/>
        <v>ATK</v>
      </c>
    </row>
    <row r="2706" spans="2:14" hidden="1">
      <c r="B2706" s="330"/>
      <c r="C2706" s="260"/>
      <c r="D2706" s="261"/>
      <c r="E2706" s="261"/>
      <c r="F2706" s="261"/>
      <c r="G2706" s="262"/>
      <c r="N2706" t="str">
        <f t="shared" si="275"/>
        <v>ATK</v>
      </c>
    </row>
    <row r="2707" spans="2:14" hidden="1">
      <c r="B2707" s="330"/>
      <c r="C2707" s="260"/>
      <c r="D2707" s="261"/>
      <c r="E2707" s="261"/>
      <c r="F2707" s="261"/>
      <c r="G2707" s="262"/>
      <c r="N2707" t="str">
        <f t="shared" si="275"/>
        <v>ATK</v>
      </c>
    </row>
    <row r="2708" spans="2:14" hidden="1">
      <c r="B2708" s="302"/>
      <c r="C2708" s="81"/>
      <c r="D2708" s="303"/>
      <c r="E2708" s="304"/>
      <c r="F2708" s="268"/>
      <c r="G2708" s="289">
        <f t="shared" si="276"/>
        <v>0</v>
      </c>
      <c r="N2708" t="str">
        <f t="shared" si="275"/>
        <v>ATK</v>
      </c>
    </row>
    <row r="2709" spans="2:14" hidden="1">
      <c r="B2709" s="302"/>
      <c r="C2709" s="81"/>
      <c r="D2709" s="303"/>
      <c r="E2709" s="304"/>
      <c r="F2709" s="268"/>
      <c r="G2709" s="289">
        <f t="shared" si="276"/>
        <v>0</v>
      </c>
      <c r="H2709" s="87">
        <v>0</v>
      </c>
      <c r="I2709" s="89" t="s">
        <v>15</v>
      </c>
      <c r="N2709" t="str">
        <f t="shared" si="275"/>
        <v>ATK</v>
      </c>
    </row>
    <row r="2710" spans="2:14" hidden="1">
      <c r="B2710" s="311"/>
      <c r="C2710" s="96"/>
      <c r="D2710" s="303"/>
      <c r="E2710" s="303"/>
      <c r="F2710" s="268">
        <f>D2710+F2709-E2710</f>
        <v>0</v>
      </c>
      <c r="G2710" s="289">
        <f t="shared" si="276"/>
        <v>0</v>
      </c>
      <c r="H2710" s="98">
        <v>6</v>
      </c>
      <c r="I2710" s="89" t="s">
        <v>12</v>
      </c>
      <c r="N2710" t="str">
        <f t="shared" si="275"/>
        <v>ATK</v>
      </c>
    </row>
    <row r="2711" spans="2:14" hidden="1">
      <c r="B2711" s="493" t="s">
        <v>16</v>
      </c>
      <c r="C2711" s="494"/>
      <c r="D2711" s="276">
        <f>SUM(D2700:D2710)</f>
        <v>0</v>
      </c>
      <c r="E2711" s="276">
        <f>SUM(E2701:E2710)</f>
        <v>0</v>
      </c>
      <c r="F2711" s="276">
        <f>D2711-E2711</f>
        <v>0</v>
      </c>
      <c r="G2711" s="277">
        <f>SUM(G2700:G2710)</f>
        <v>0</v>
      </c>
      <c r="H2711" s="85">
        <v>0</v>
      </c>
      <c r="I2711" s="89" t="s">
        <v>13</v>
      </c>
      <c r="N2711" t="str">
        <f t="shared" si="275"/>
        <v>ATK</v>
      </c>
    </row>
    <row r="2712" spans="2:14" hidden="1">
      <c r="H2712" s="94">
        <v>0</v>
      </c>
      <c r="I2712" s="89" t="s">
        <v>14</v>
      </c>
      <c r="N2712" t="str">
        <f t="shared" si="275"/>
        <v>ATK</v>
      </c>
    </row>
    <row r="2713" spans="2:14" hidden="1">
      <c r="B2713" s="493" t="s">
        <v>18</v>
      </c>
      <c r="C2713" s="495"/>
      <c r="D2713" s="495"/>
      <c r="E2713" s="494"/>
      <c r="F2713" s="276" t="s">
        <v>19</v>
      </c>
      <c r="G2713" s="279" t="s">
        <v>20</v>
      </c>
      <c r="N2713" t="str">
        <f t="shared" si="275"/>
        <v>ATK</v>
      </c>
    </row>
    <row r="2714" spans="2:14" hidden="1">
      <c r="B2714" s="496" t="str">
        <f>B2682</f>
        <v>Saldo Awal 1 April  2026</v>
      </c>
      <c r="C2714" s="497"/>
      <c r="D2714" s="497"/>
      <c r="E2714" s="498"/>
      <c r="F2714" s="276">
        <f>D2700</f>
        <v>0</v>
      </c>
      <c r="G2714" s="277">
        <f>G2700</f>
        <v>0</v>
      </c>
      <c r="N2714" t="str">
        <f t="shared" si="275"/>
        <v>ATK</v>
      </c>
    </row>
    <row r="2715" spans="2:14" hidden="1">
      <c r="B2715" s="496" t="s">
        <v>317</v>
      </c>
      <c r="C2715" s="497"/>
      <c r="D2715" s="497"/>
      <c r="E2715" s="498"/>
      <c r="F2715" s="276">
        <f>D2711-F2714</f>
        <v>0</v>
      </c>
      <c r="G2715" s="277">
        <f>G2711-G2714</f>
        <v>0</v>
      </c>
      <c r="N2715" t="str">
        <f t="shared" si="275"/>
        <v>ATK</v>
      </c>
    </row>
    <row r="2716" spans="2:14" hidden="1">
      <c r="B2716" s="496" t="str">
        <f>B2684</f>
        <v>Saldo Ahir  30 April  2026</v>
      </c>
      <c r="C2716" s="497"/>
      <c r="D2716" s="497"/>
      <c r="E2716" s="498"/>
      <c r="F2716" s="280">
        <f>SUM(B2719:B2722)</f>
        <v>0</v>
      </c>
      <c r="G2716" s="281">
        <f>SUM(D2719:E2722)</f>
        <v>0</v>
      </c>
      <c r="N2716" t="str">
        <f t="shared" si="275"/>
        <v>ATK</v>
      </c>
    </row>
    <row r="2717" spans="2:14" hidden="1">
      <c r="B2717" s="282" t="s">
        <v>465</v>
      </c>
      <c r="C2717" s="283"/>
      <c r="D2717" s="283"/>
      <c r="E2717" s="284"/>
      <c r="F2717" s="285"/>
      <c r="G2717" s="286"/>
      <c r="N2717" t="str">
        <f t="shared" si="275"/>
        <v>ATK</v>
      </c>
    </row>
    <row r="2718" spans="2:14" ht="30" hidden="1">
      <c r="B2718" s="255" t="s">
        <v>22</v>
      </c>
      <c r="C2718" s="254" t="s">
        <v>23</v>
      </c>
      <c r="D2718" s="499" t="s">
        <v>20</v>
      </c>
      <c r="E2718" s="499"/>
      <c r="F2718" s="287"/>
      <c r="G2718" s="288"/>
      <c r="N2718" t="str">
        <f t="shared" si="275"/>
        <v>ATK</v>
      </c>
    </row>
    <row r="2719" spans="2:14" hidden="1">
      <c r="B2719" s="268"/>
      <c r="C2719" s="260"/>
      <c r="D2719" s="500">
        <f>B2719*C2719</f>
        <v>0</v>
      </c>
      <c r="E2719" s="500"/>
      <c r="F2719" s="285"/>
      <c r="G2719" s="286"/>
      <c r="H2719" s="66"/>
      <c r="N2719" t="str">
        <f t="shared" si="275"/>
        <v>ATK</v>
      </c>
    </row>
    <row r="2720" spans="2:14" hidden="1">
      <c r="B2720" s="268">
        <f>F2711</f>
        <v>0</v>
      </c>
      <c r="C2720" s="260">
        <v>18000</v>
      </c>
      <c r="D2720" s="500">
        <f t="shared" ref="D2720:D2722" si="277">B2720*C2720</f>
        <v>0</v>
      </c>
      <c r="E2720" s="500"/>
      <c r="F2720" s="285"/>
      <c r="G2720" s="286"/>
      <c r="N2720" t="str">
        <f t="shared" si="275"/>
        <v>ATK</v>
      </c>
    </row>
    <row r="2721" spans="1:14" hidden="1">
      <c r="B2721" s="268"/>
      <c r="C2721" s="289"/>
      <c r="D2721" s="500">
        <f t="shared" si="277"/>
        <v>0</v>
      </c>
      <c r="E2721" s="500"/>
      <c r="F2721" s="285"/>
      <c r="G2721" s="286"/>
      <c r="N2721" t="str">
        <f t="shared" si="275"/>
        <v>ATK</v>
      </c>
    </row>
    <row r="2722" spans="1:14" hidden="1">
      <c r="B2722" s="268"/>
      <c r="C2722" s="289"/>
      <c r="D2722" s="500">
        <f t="shared" si="277"/>
        <v>0</v>
      </c>
      <c r="E2722" s="500"/>
      <c r="F2722" s="285"/>
      <c r="G2722" s="286"/>
      <c r="N2722" t="str">
        <f t="shared" si="275"/>
        <v>ATK</v>
      </c>
    </row>
    <row r="2723" spans="1:14" hidden="1">
      <c r="B2723" s="501" t="s">
        <v>24</v>
      </c>
      <c r="C2723" s="501"/>
      <c r="D2723" s="501"/>
      <c r="E2723" s="501"/>
      <c r="F2723" s="276">
        <f>F2714+F2715-F2716</f>
        <v>0</v>
      </c>
      <c r="G2723" s="277">
        <f>G2714+G2715-G2716</f>
        <v>0</v>
      </c>
      <c r="N2723" t="str">
        <f t="shared" si="275"/>
        <v>ATK</v>
      </c>
    </row>
    <row r="2724" spans="1:14" hidden="1">
      <c r="N2724" t="str">
        <f t="shared" si="275"/>
        <v>ATK</v>
      </c>
    </row>
    <row r="2725" spans="1:14" hidden="1">
      <c r="B2725" s="502" t="s">
        <v>0</v>
      </c>
      <c r="C2725" s="502"/>
      <c r="D2725" s="502"/>
      <c r="E2725" s="502"/>
      <c r="F2725" s="502"/>
      <c r="G2725" s="502"/>
      <c r="N2725" t="str">
        <f t="shared" si="275"/>
        <v>ATK</v>
      </c>
    </row>
    <row r="2726" spans="1:14" hidden="1">
      <c r="N2726" t="str">
        <f t="shared" si="275"/>
        <v>ATK</v>
      </c>
    </row>
    <row r="2727" spans="1:14" hidden="1">
      <c r="A2727" s="250">
        <v>75</v>
      </c>
      <c r="B2727" s="252" t="s">
        <v>1</v>
      </c>
      <c r="C2727" s="253" t="str">
        <f>'Rekap Master'!B84</f>
        <v>Stop map harmonika plastik</v>
      </c>
      <c r="G2727" s="253"/>
      <c r="N2727" t="str">
        <f t="shared" si="275"/>
        <v>ATK</v>
      </c>
    </row>
    <row r="2728" spans="1:14" hidden="1">
      <c r="B2728" s="252" t="s">
        <v>42</v>
      </c>
      <c r="C2728" s="308" t="s">
        <v>27</v>
      </c>
      <c r="G2728" s="253"/>
      <c r="N2728" t="str">
        <f t="shared" si="275"/>
        <v>ATK</v>
      </c>
    </row>
    <row r="2729" spans="1:14" hidden="1">
      <c r="G2729" s="253"/>
      <c r="N2729" t="str">
        <f t="shared" si="275"/>
        <v>ATK</v>
      </c>
    </row>
    <row r="2730" spans="1:14" hidden="1">
      <c r="B2730" s="499" t="s">
        <v>5</v>
      </c>
      <c r="C2730" s="487" t="s">
        <v>6</v>
      </c>
      <c r="D2730" s="489" t="s">
        <v>7</v>
      </c>
      <c r="E2730" s="490"/>
      <c r="F2730" s="491"/>
      <c r="G2730" s="492" t="s">
        <v>8</v>
      </c>
      <c r="N2730" t="str">
        <f t="shared" si="275"/>
        <v>ATK</v>
      </c>
    </row>
    <row r="2731" spans="1:14" ht="15" hidden="1" customHeight="1">
      <c r="B2731" s="499"/>
      <c r="C2731" s="488"/>
      <c r="D2731" s="254" t="s">
        <v>9</v>
      </c>
      <c r="E2731" s="254" t="s">
        <v>10</v>
      </c>
      <c r="F2731" s="254" t="s">
        <v>11</v>
      </c>
      <c r="G2731" s="492"/>
      <c r="N2731" t="str">
        <f t="shared" si="275"/>
        <v>ATK</v>
      </c>
    </row>
    <row r="2732" spans="1:14" hidden="1">
      <c r="B2732" s="267">
        <v>46024</v>
      </c>
      <c r="C2732" s="257"/>
      <c r="D2732" s="258"/>
      <c r="E2732" s="258"/>
      <c r="F2732" s="258"/>
      <c r="G2732" s="257">
        <f>C2732*D2732</f>
        <v>0</v>
      </c>
      <c r="N2732" t="str">
        <f t="shared" si="275"/>
        <v>ATK</v>
      </c>
    </row>
    <row r="2733" spans="1:14" hidden="1">
      <c r="B2733" s="267"/>
      <c r="C2733" s="293"/>
      <c r="D2733" s="258"/>
      <c r="E2733" s="258"/>
      <c r="F2733" s="258"/>
      <c r="G2733" s="289">
        <f>C2733*D2733</f>
        <v>0</v>
      </c>
      <c r="N2733" t="str">
        <f t="shared" si="275"/>
        <v>ATK</v>
      </c>
    </row>
    <row r="2734" spans="1:14" hidden="1">
      <c r="B2734" s="267"/>
      <c r="C2734" s="293"/>
      <c r="D2734" s="258"/>
      <c r="E2734" s="258"/>
      <c r="F2734" s="258"/>
      <c r="G2734" s="289">
        <f t="shared" ref="G2734:G2742" si="278">C2734*D2734</f>
        <v>0</v>
      </c>
      <c r="N2734" t="str">
        <f t="shared" si="275"/>
        <v>ATK</v>
      </c>
    </row>
    <row r="2735" spans="1:14" hidden="1">
      <c r="B2735" s="267"/>
      <c r="C2735" s="293"/>
      <c r="D2735" s="271"/>
      <c r="E2735" s="273"/>
      <c r="F2735" s="268"/>
      <c r="G2735" s="289">
        <f t="shared" si="278"/>
        <v>0</v>
      </c>
      <c r="N2735" t="str">
        <f t="shared" si="275"/>
        <v>ATK</v>
      </c>
    </row>
    <row r="2736" spans="1:14" hidden="1">
      <c r="B2736" s="267"/>
      <c r="C2736" s="293"/>
      <c r="D2736" s="268"/>
      <c r="E2736" s="273"/>
      <c r="F2736" s="268"/>
      <c r="G2736" s="289">
        <f t="shared" si="278"/>
        <v>0</v>
      </c>
      <c r="N2736" t="str">
        <f t="shared" si="275"/>
        <v>ATK</v>
      </c>
    </row>
    <row r="2737" spans="2:14" hidden="1">
      <c r="B2737" s="267"/>
      <c r="C2737" s="293"/>
      <c r="D2737" s="258"/>
      <c r="E2737" s="303"/>
      <c r="F2737" s="268"/>
      <c r="G2737" s="289">
        <f t="shared" si="278"/>
        <v>0</v>
      </c>
      <c r="N2737" t="str">
        <f t="shared" si="275"/>
        <v>ATK</v>
      </c>
    </row>
    <row r="2738" spans="2:14" hidden="1">
      <c r="B2738" s="267"/>
      <c r="C2738" s="293"/>
      <c r="D2738" s="258"/>
      <c r="E2738" s="273"/>
      <c r="F2738" s="268"/>
      <c r="G2738" s="289">
        <f t="shared" si="278"/>
        <v>0</v>
      </c>
      <c r="N2738" t="str">
        <f t="shared" si="275"/>
        <v>ATK</v>
      </c>
    </row>
    <row r="2739" spans="2:14" hidden="1">
      <c r="B2739" s="267"/>
      <c r="C2739" s="83"/>
      <c r="D2739" s="303"/>
      <c r="E2739" s="273"/>
      <c r="F2739" s="268"/>
      <c r="G2739" s="289">
        <f t="shared" si="278"/>
        <v>0</v>
      </c>
      <c r="N2739" t="str">
        <f t="shared" si="275"/>
        <v>ATK</v>
      </c>
    </row>
    <row r="2740" spans="2:14" hidden="1">
      <c r="B2740" s="267"/>
      <c r="C2740" s="83"/>
      <c r="D2740" s="303"/>
      <c r="E2740" s="273"/>
      <c r="F2740" s="268"/>
      <c r="G2740" s="289"/>
      <c r="N2740" t="str">
        <f t="shared" si="275"/>
        <v>ATK</v>
      </c>
    </row>
    <row r="2741" spans="2:14" hidden="1">
      <c r="B2741" s="267"/>
      <c r="C2741" s="83"/>
      <c r="D2741" s="303"/>
      <c r="E2741" s="303"/>
      <c r="F2741" s="268"/>
      <c r="G2741" s="289"/>
      <c r="N2741" t="str">
        <f t="shared" si="275"/>
        <v>ATK</v>
      </c>
    </row>
    <row r="2742" spans="2:14" hidden="1">
      <c r="B2742" s="311"/>
      <c r="C2742" s="96"/>
      <c r="D2742" s="303"/>
      <c r="E2742" s="303"/>
      <c r="F2742" s="268"/>
      <c r="G2742" s="289">
        <f t="shared" si="278"/>
        <v>0</v>
      </c>
      <c r="N2742" t="str">
        <f t="shared" si="275"/>
        <v>ATK</v>
      </c>
    </row>
    <row r="2743" spans="2:14" hidden="1">
      <c r="B2743" s="493" t="s">
        <v>16</v>
      </c>
      <c r="C2743" s="494"/>
      <c r="D2743" s="276">
        <f>SUM(D2732:D2742)</f>
        <v>0</v>
      </c>
      <c r="E2743" s="276">
        <f>SUM(E2733:E2742)</f>
        <v>0</v>
      </c>
      <c r="F2743" s="276">
        <f>D2743-E2743</f>
        <v>0</v>
      </c>
      <c r="G2743" s="277">
        <f>SUM(G2732:G2742)</f>
        <v>0</v>
      </c>
      <c r="N2743" t="str">
        <f t="shared" si="275"/>
        <v>ATK</v>
      </c>
    </row>
    <row r="2744" spans="2:14" hidden="1">
      <c r="N2744" t="str">
        <f t="shared" si="275"/>
        <v>ATK</v>
      </c>
    </row>
    <row r="2745" spans="2:14" hidden="1">
      <c r="B2745" s="493" t="s">
        <v>18</v>
      </c>
      <c r="C2745" s="495"/>
      <c r="D2745" s="495"/>
      <c r="E2745" s="494"/>
      <c r="F2745" s="276" t="s">
        <v>19</v>
      </c>
      <c r="G2745" s="279" t="s">
        <v>20</v>
      </c>
      <c r="N2745" t="str">
        <f t="shared" si="275"/>
        <v>ATK</v>
      </c>
    </row>
    <row r="2746" spans="2:14" hidden="1">
      <c r="B2746" s="496" t="str">
        <f>B2714</f>
        <v>Saldo Awal 1 April  2026</v>
      </c>
      <c r="C2746" s="497"/>
      <c r="D2746" s="497"/>
      <c r="E2746" s="498"/>
      <c r="F2746" s="276">
        <f>D2732</f>
        <v>0</v>
      </c>
      <c r="G2746" s="277">
        <f>G2732</f>
        <v>0</v>
      </c>
      <c r="N2746" t="str">
        <f t="shared" si="275"/>
        <v>ATK</v>
      </c>
    </row>
    <row r="2747" spans="2:14" hidden="1">
      <c r="B2747" s="496" t="s">
        <v>317</v>
      </c>
      <c r="C2747" s="497"/>
      <c r="D2747" s="497"/>
      <c r="E2747" s="498"/>
      <c r="F2747" s="276">
        <f>D2743-F2746</f>
        <v>0</v>
      </c>
      <c r="G2747" s="277">
        <f>G2743-G2746</f>
        <v>0</v>
      </c>
      <c r="N2747" t="str">
        <f t="shared" si="275"/>
        <v>ATK</v>
      </c>
    </row>
    <row r="2748" spans="2:14" hidden="1">
      <c r="B2748" s="496" t="str">
        <f>B2716</f>
        <v>Saldo Ahir  30 April  2026</v>
      </c>
      <c r="C2748" s="497"/>
      <c r="D2748" s="497"/>
      <c r="E2748" s="498"/>
      <c r="F2748" s="280">
        <f>SUM(B2751:B2754)</f>
        <v>0</v>
      </c>
      <c r="G2748" s="281">
        <f>SUM(D2751:E2754)</f>
        <v>0</v>
      </c>
      <c r="N2748" t="str">
        <f t="shared" si="275"/>
        <v>ATK</v>
      </c>
    </row>
    <row r="2749" spans="2:14" hidden="1">
      <c r="B2749" s="282" t="s">
        <v>465</v>
      </c>
      <c r="C2749" s="283"/>
      <c r="D2749" s="283"/>
      <c r="E2749" s="284"/>
      <c r="F2749" s="285"/>
      <c r="G2749" s="286"/>
      <c r="N2749" t="str">
        <f t="shared" si="275"/>
        <v>ATK</v>
      </c>
    </row>
    <row r="2750" spans="2:14" ht="30" hidden="1">
      <c r="B2750" s="255" t="s">
        <v>22</v>
      </c>
      <c r="C2750" s="254" t="s">
        <v>23</v>
      </c>
      <c r="D2750" s="499" t="s">
        <v>20</v>
      </c>
      <c r="E2750" s="499"/>
      <c r="F2750" s="287"/>
      <c r="G2750" s="288"/>
      <c r="N2750" t="str">
        <f t="shared" si="275"/>
        <v>ATK</v>
      </c>
    </row>
    <row r="2751" spans="2:14" hidden="1">
      <c r="B2751" s="268">
        <f>F2743</f>
        <v>0</v>
      </c>
      <c r="C2751" s="293">
        <v>2775</v>
      </c>
      <c r="D2751" s="500">
        <f>B2751*C2751</f>
        <v>0</v>
      </c>
      <c r="E2751" s="500"/>
      <c r="F2751" s="285"/>
      <c r="G2751" s="286"/>
      <c r="N2751" t="str">
        <f t="shared" si="275"/>
        <v>ATK</v>
      </c>
    </row>
    <row r="2752" spans="2:14" hidden="1">
      <c r="B2752" s="268"/>
      <c r="C2752" s="289"/>
      <c r="D2752" s="500">
        <f t="shared" ref="D2752:D2754" si="279">B2752*C2752</f>
        <v>0</v>
      </c>
      <c r="E2752" s="500"/>
      <c r="F2752" s="285"/>
      <c r="G2752" s="286"/>
      <c r="N2752" t="str">
        <f t="shared" si="275"/>
        <v>ATK</v>
      </c>
    </row>
    <row r="2753" spans="1:14" hidden="1">
      <c r="B2753" s="268"/>
      <c r="C2753" s="289"/>
      <c r="D2753" s="500">
        <f t="shared" si="279"/>
        <v>0</v>
      </c>
      <c r="E2753" s="500"/>
      <c r="F2753" s="285"/>
      <c r="G2753" s="286"/>
      <c r="N2753" t="str">
        <f t="shared" si="275"/>
        <v>ATK</v>
      </c>
    </row>
    <row r="2754" spans="1:14" hidden="1">
      <c r="B2754" s="268"/>
      <c r="C2754" s="289"/>
      <c r="D2754" s="500">
        <f t="shared" si="279"/>
        <v>0</v>
      </c>
      <c r="E2754" s="500"/>
      <c r="F2754" s="285"/>
      <c r="G2754" s="286"/>
      <c r="N2754" t="str">
        <f t="shared" si="275"/>
        <v>ATK</v>
      </c>
    </row>
    <row r="2755" spans="1:14" hidden="1">
      <c r="B2755" s="501" t="s">
        <v>24</v>
      </c>
      <c r="C2755" s="501"/>
      <c r="D2755" s="501"/>
      <c r="E2755" s="501"/>
      <c r="F2755" s="276">
        <f>F2746+F2747-F2748</f>
        <v>0</v>
      </c>
      <c r="G2755" s="277">
        <f>G2746+G2747-G2748</f>
        <v>0</v>
      </c>
      <c r="N2755" t="str">
        <f t="shared" si="275"/>
        <v>ATK</v>
      </c>
    </row>
    <row r="2756" spans="1:14" hidden="1">
      <c r="N2756" t="str">
        <f t="shared" si="275"/>
        <v>ATK</v>
      </c>
    </row>
    <row r="2757" spans="1:14" hidden="1">
      <c r="N2757" t="str">
        <f t="shared" si="275"/>
        <v>ATK</v>
      </c>
    </row>
    <row r="2758" spans="1:14" hidden="1">
      <c r="B2758" s="502" t="s">
        <v>0</v>
      </c>
      <c r="C2758" s="502"/>
      <c r="D2758" s="502"/>
      <c r="E2758" s="502"/>
      <c r="F2758" s="502"/>
      <c r="G2758" s="502"/>
      <c r="N2758" t="str">
        <f t="shared" si="275"/>
        <v>ATK</v>
      </c>
    </row>
    <row r="2759" spans="1:14" hidden="1">
      <c r="N2759" t="str">
        <f t="shared" si="275"/>
        <v>ATK</v>
      </c>
    </row>
    <row r="2760" spans="1:14">
      <c r="A2760" s="250">
        <v>7</v>
      </c>
      <c r="B2760" s="252" t="s">
        <v>1</v>
      </c>
      <c r="C2760" s="253" t="str">
        <f>April!B16</f>
        <v>Kertas NCR A4</v>
      </c>
      <c r="G2760" s="253"/>
      <c r="N2760" t="s">
        <v>525</v>
      </c>
    </row>
    <row r="2761" spans="1:14">
      <c r="B2761" s="252" t="s">
        <v>43</v>
      </c>
      <c r="C2761" s="308" t="s">
        <v>27</v>
      </c>
      <c r="G2761" s="253"/>
      <c r="N2761" t="str">
        <f t="shared" ref="N2761:N2792" si="280">N2760</f>
        <v>Kertas</v>
      </c>
    </row>
    <row r="2762" spans="1:14">
      <c r="G2762" s="253"/>
      <c r="N2762" t="str">
        <f t="shared" si="280"/>
        <v>Kertas</v>
      </c>
    </row>
    <row r="2763" spans="1:14" ht="15" customHeight="1">
      <c r="B2763" s="499" t="s">
        <v>5</v>
      </c>
      <c r="C2763" s="487" t="s">
        <v>6</v>
      </c>
      <c r="D2763" s="489" t="s">
        <v>7</v>
      </c>
      <c r="E2763" s="490"/>
      <c r="F2763" s="491"/>
      <c r="G2763" s="492" t="s">
        <v>8</v>
      </c>
      <c r="N2763" t="str">
        <f t="shared" si="280"/>
        <v>Kertas</v>
      </c>
    </row>
    <row r="2764" spans="1:14">
      <c r="B2764" s="499"/>
      <c r="C2764" s="488"/>
      <c r="D2764" s="254" t="s">
        <v>9</v>
      </c>
      <c r="E2764" s="254" t="s">
        <v>10</v>
      </c>
      <c r="F2764" s="254" t="s">
        <v>11</v>
      </c>
      <c r="G2764" s="492"/>
      <c r="N2764" t="str">
        <f t="shared" si="280"/>
        <v>Kertas</v>
      </c>
    </row>
    <row r="2765" spans="1:14">
      <c r="B2765" s="267">
        <v>46113</v>
      </c>
      <c r="C2765" s="257">
        <v>36000</v>
      </c>
      <c r="D2765" s="258">
        <v>12</v>
      </c>
      <c r="E2765" s="258"/>
      <c r="F2765" s="258">
        <f>D2765-E2765</f>
        <v>12</v>
      </c>
      <c r="G2765" s="257">
        <f>C2765*D2765</f>
        <v>432000</v>
      </c>
      <c r="N2765" t="str">
        <f t="shared" si="280"/>
        <v>Kertas</v>
      </c>
    </row>
    <row r="2766" spans="1:14">
      <c r="B2766" s="267">
        <v>46128</v>
      </c>
      <c r="C2766" s="257"/>
      <c r="D2766" s="268"/>
      <c r="E2766" s="258">
        <v>3</v>
      </c>
      <c r="F2766" s="258"/>
      <c r="G2766" s="257">
        <f>C2766*D2766</f>
        <v>0</v>
      </c>
      <c r="N2766" t="str">
        <f t="shared" si="280"/>
        <v>Kertas</v>
      </c>
    </row>
    <row r="2767" spans="1:14">
      <c r="B2767" s="449"/>
      <c r="C2767" s="421"/>
      <c r="D2767" s="419"/>
      <c r="E2767" s="303"/>
      <c r="F2767" s="258"/>
      <c r="G2767" s="257">
        <f>C2767*D2767</f>
        <v>0</v>
      </c>
      <c r="N2767" t="str">
        <f t="shared" si="280"/>
        <v>Kertas</v>
      </c>
    </row>
    <row r="2768" spans="1:14">
      <c r="B2768" s="438"/>
      <c r="C2768" s="421"/>
      <c r="D2768" s="418"/>
      <c r="E2768" s="258"/>
      <c r="F2768" s="258"/>
      <c r="G2768" s="257">
        <f t="shared" ref="G2768:G2775" si="281">C2768*D2768</f>
        <v>0</v>
      </c>
      <c r="N2768" t="str">
        <f t="shared" si="280"/>
        <v>Kertas</v>
      </c>
    </row>
    <row r="2769" spans="2:14">
      <c r="B2769" s="451"/>
      <c r="C2769" s="421"/>
      <c r="D2769" s="418"/>
      <c r="E2769" s="258"/>
      <c r="F2769" s="258"/>
      <c r="G2769" s="257">
        <f t="shared" si="281"/>
        <v>0</v>
      </c>
      <c r="N2769" t="str">
        <f t="shared" si="280"/>
        <v>Kertas</v>
      </c>
    </row>
    <row r="2770" spans="2:14">
      <c r="B2770" s="438"/>
      <c r="C2770" s="421"/>
      <c r="D2770" s="419"/>
      <c r="E2770" s="258"/>
      <c r="F2770" s="268"/>
      <c r="G2770" s="257">
        <f t="shared" si="281"/>
        <v>0</v>
      </c>
      <c r="N2770" t="str">
        <f t="shared" si="280"/>
        <v>Kertas</v>
      </c>
    </row>
    <row r="2771" spans="2:14">
      <c r="B2771" s="438"/>
      <c r="C2771" s="423"/>
      <c r="D2771" s="419"/>
      <c r="E2771" s="258"/>
      <c r="F2771" s="268"/>
      <c r="G2771" s="257">
        <f t="shared" si="281"/>
        <v>0</v>
      </c>
      <c r="N2771" t="str">
        <f t="shared" si="280"/>
        <v>Kertas</v>
      </c>
    </row>
    <row r="2772" spans="2:14">
      <c r="B2772" s="438"/>
      <c r="C2772" s="421"/>
      <c r="D2772" s="419"/>
      <c r="E2772" s="258"/>
      <c r="F2772" s="268"/>
      <c r="G2772" s="257">
        <f t="shared" si="281"/>
        <v>0</v>
      </c>
      <c r="N2772" t="str">
        <f t="shared" si="280"/>
        <v>Kertas</v>
      </c>
    </row>
    <row r="2773" spans="2:14">
      <c r="B2773" s="449"/>
      <c r="C2773" s="421"/>
      <c r="D2773" s="419"/>
      <c r="E2773" s="303"/>
      <c r="F2773" s="268"/>
      <c r="G2773" s="257">
        <f t="shared" si="281"/>
        <v>0</v>
      </c>
      <c r="N2773" t="str">
        <f t="shared" si="280"/>
        <v>Kertas</v>
      </c>
    </row>
    <row r="2774" spans="2:14">
      <c r="B2774" s="311"/>
      <c r="C2774" s="83"/>
      <c r="D2774" s="303"/>
      <c r="E2774" s="303"/>
      <c r="F2774" s="268"/>
      <c r="G2774" s="289">
        <f t="shared" si="281"/>
        <v>0</v>
      </c>
      <c r="N2774" t="str">
        <f t="shared" si="280"/>
        <v>Kertas</v>
      </c>
    </row>
    <row r="2775" spans="2:14">
      <c r="B2775" s="311"/>
      <c r="C2775" s="96"/>
      <c r="D2775" s="303"/>
      <c r="E2775" s="303"/>
      <c r="F2775" s="268"/>
      <c r="G2775" s="289">
        <f t="shared" si="281"/>
        <v>0</v>
      </c>
      <c r="N2775" t="str">
        <f t="shared" si="280"/>
        <v>Kertas</v>
      </c>
    </row>
    <row r="2776" spans="2:14">
      <c r="B2776" s="493" t="s">
        <v>16</v>
      </c>
      <c r="C2776" s="494"/>
      <c r="D2776" s="276">
        <f>SUM(D2765:D2775)</f>
        <v>12</v>
      </c>
      <c r="E2776" s="276">
        <f>SUBTOTAL(9,E2766:E2775)</f>
        <v>3</v>
      </c>
      <c r="F2776" s="276">
        <f>D2776-E2776</f>
        <v>9</v>
      </c>
      <c r="G2776" s="277">
        <f>SUM(G2765:G2775)</f>
        <v>432000</v>
      </c>
      <c r="N2776" t="str">
        <f t="shared" si="280"/>
        <v>Kertas</v>
      </c>
    </row>
    <row r="2777" spans="2:14">
      <c r="N2777" t="str">
        <f t="shared" si="280"/>
        <v>Kertas</v>
      </c>
    </row>
    <row r="2778" spans="2:14">
      <c r="B2778" s="493" t="s">
        <v>18</v>
      </c>
      <c r="C2778" s="495"/>
      <c r="D2778" s="495"/>
      <c r="E2778" s="494"/>
      <c r="F2778" s="276" t="s">
        <v>19</v>
      </c>
      <c r="G2778" s="279" t="s">
        <v>20</v>
      </c>
      <c r="N2778" t="str">
        <f t="shared" si="280"/>
        <v>Kertas</v>
      </c>
    </row>
    <row r="2779" spans="2:14">
      <c r="B2779" s="496" t="str">
        <f>B2746</f>
        <v>Saldo Awal 1 April  2026</v>
      </c>
      <c r="C2779" s="497"/>
      <c r="D2779" s="497"/>
      <c r="E2779" s="498"/>
      <c r="F2779" s="276">
        <f>D2765</f>
        <v>12</v>
      </c>
      <c r="G2779" s="277">
        <f>G2765</f>
        <v>432000</v>
      </c>
      <c r="H2779" s="84">
        <v>2</v>
      </c>
      <c r="I2779" s="89" t="s">
        <v>12</v>
      </c>
      <c r="N2779" t="str">
        <f t="shared" si="280"/>
        <v>Kertas</v>
      </c>
    </row>
    <row r="2780" spans="2:14">
      <c r="B2780" s="496" t="str">
        <f>B2683</f>
        <v>Nilai Penerimaan Barang Persediaan Tahun 2026</v>
      </c>
      <c r="C2780" s="497"/>
      <c r="D2780" s="497"/>
      <c r="E2780" s="498"/>
      <c r="F2780" s="276">
        <f>D2776-F2779</f>
        <v>0</v>
      </c>
      <c r="G2780" s="277">
        <f>G2776-G2779</f>
        <v>0</v>
      </c>
      <c r="H2780" s="85">
        <v>0</v>
      </c>
      <c r="I2780" s="89" t="s">
        <v>13</v>
      </c>
      <c r="N2780" t="str">
        <f t="shared" si="280"/>
        <v>Kertas</v>
      </c>
    </row>
    <row r="2781" spans="2:14">
      <c r="B2781" s="496" t="str">
        <f>B2748</f>
        <v>Saldo Ahir  30 April  2026</v>
      </c>
      <c r="C2781" s="497"/>
      <c r="D2781" s="497"/>
      <c r="E2781" s="498"/>
      <c r="F2781" s="280">
        <f>SUM(B2784:B2787)</f>
        <v>9</v>
      </c>
      <c r="G2781" s="281">
        <f>SUM(D2784:E2787)</f>
        <v>324000</v>
      </c>
      <c r="N2781" t="str">
        <f t="shared" si="280"/>
        <v>Kertas</v>
      </c>
    </row>
    <row r="2782" spans="2:14">
      <c r="B2782" s="282" t="s">
        <v>465</v>
      </c>
      <c r="C2782" s="283"/>
      <c r="D2782" s="283"/>
      <c r="E2782" s="284"/>
      <c r="F2782" s="285"/>
      <c r="G2782" s="286"/>
      <c r="N2782" t="str">
        <f t="shared" si="280"/>
        <v>Kertas</v>
      </c>
    </row>
    <row r="2783" spans="2:14" ht="30">
      <c r="B2783" s="255" t="s">
        <v>22</v>
      </c>
      <c r="C2783" s="254" t="s">
        <v>23</v>
      </c>
      <c r="D2783" s="499" t="s">
        <v>20</v>
      </c>
      <c r="E2783" s="499"/>
      <c r="F2783" s="287"/>
      <c r="G2783" s="288"/>
      <c r="N2783" t="str">
        <f t="shared" si="280"/>
        <v>Kertas</v>
      </c>
    </row>
    <row r="2784" spans="2:14">
      <c r="B2784" s="268">
        <f>F2776</f>
        <v>9</v>
      </c>
      <c r="C2784" s="257">
        <v>36000</v>
      </c>
      <c r="D2784" s="500">
        <f>B2784*C2784</f>
        <v>324000</v>
      </c>
      <c r="E2784" s="500"/>
      <c r="F2784" s="285"/>
      <c r="G2784" s="286"/>
      <c r="N2784" t="str">
        <f t="shared" si="280"/>
        <v>Kertas</v>
      </c>
    </row>
    <row r="2785" spans="1:14">
      <c r="B2785" s="268"/>
      <c r="C2785" s="289"/>
      <c r="D2785" s="500">
        <f t="shared" ref="D2785:D2787" si="282">B2785*C2785</f>
        <v>0</v>
      </c>
      <c r="E2785" s="500"/>
      <c r="F2785" s="285"/>
      <c r="G2785" s="286"/>
      <c r="N2785" t="str">
        <f t="shared" si="280"/>
        <v>Kertas</v>
      </c>
    </row>
    <row r="2786" spans="1:14">
      <c r="B2786" s="268"/>
      <c r="C2786" s="289"/>
      <c r="D2786" s="500">
        <f t="shared" si="282"/>
        <v>0</v>
      </c>
      <c r="E2786" s="500"/>
      <c r="F2786" s="285"/>
      <c r="G2786" s="286"/>
      <c r="N2786" t="str">
        <f t="shared" si="280"/>
        <v>Kertas</v>
      </c>
    </row>
    <row r="2787" spans="1:14">
      <c r="B2787" s="268"/>
      <c r="C2787" s="289"/>
      <c r="D2787" s="500">
        <f t="shared" si="282"/>
        <v>0</v>
      </c>
      <c r="E2787" s="500"/>
      <c r="F2787" s="285"/>
      <c r="G2787" s="286"/>
      <c r="N2787" t="str">
        <f t="shared" si="280"/>
        <v>Kertas</v>
      </c>
    </row>
    <row r="2788" spans="1:14">
      <c r="B2788" s="501" t="s">
        <v>24</v>
      </c>
      <c r="C2788" s="501"/>
      <c r="D2788" s="501"/>
      <c r="E2788" s="501"/>
      <c r="F2788" s="276">
        <f>F2779+F2780-F2781</f>
        <v>3</v>
      </c>
      <c r="G2788" s="277">
        <f>G2779+G2780-G2781</f>
        <v>108000</v>
      </c>
      <c r="N2788" t="str">
        <f t="shared" si="280"/>
        <v>Kertas</v>
      </c>
    </row>
    <row r="2789" spans="1:14">
      <c r="N2789" t="str">
        <f t="shared" si="280"/>
        <v>Kertas</v>
      </c>
    </row>
    <row r="2790" spans="1:14">
      <c r="N2790" t="str">
        <f t="shared" si="280"/>
        <v>Kertas</v>
      </c>
    </row>
    <row r="2791" spans="1:14">
      <c r="B2791" s="502" t="s">
        <v>0</v>
      </c>
      <c r="C2791" s="502"/>
      <c r="D2791" s="502"/>
      <c r="E2791" s="502"/>
      <c r="F2791" s="502"/>
      <c r="G2791" s="502"/>
      <c r="N2791" t="str">
        <f t="shared" si="280"/>
        <v>Kertas</v>
      </c>
    </row>
    <row r="2792" spans="1:14">
      <c r="N2792" t="str">
        <f t="shared" si="280"/>
        <v>Kertas</v>
      </c>
    </row>
    <row r="2793" spans="1:14" hidden="1">
      <c r="A2793" s="250">
        <v>60</v>
      </c>
      <c r="B2793" s="252" t="s">
        <v>1</v>
      </c>
      <c r="C2793" s="253" t="str">
        <f>'Rekap Master'!B86</f>
        <v>Buku tulis 38 lbr</v>
      </c>
      <c r="G2793" s="253"/>
      <c r="N2793" t="s">
        <v>524</v>
      </c>
    </row>
    <row r="2794" spans="1:14" hidden="1">
      <c r="B2794" s="252" t="s">
        <v>44</v>
      </c>
      <c r="C2794" s="308" t="s">
        <v>27</v>
      </c>
      <c r="G2794" s="253"/>
      <c r="N2794" t="str">
        <f t="shared" ref="N2794:N2824" si="283">N2793</f>
        <v>ATK</v>
      </c>
    </row>
    <row r="2795" spans="1:14" hidden="1">
      <c r="G2795" s="253"/>
      <c r="N2795" t="str">
        <f t="shared" si="283"/>
        <v>ATK</v>
      </c>
    </row>
    <row r="2796" spans="1:14" ht="15" hidden="1" customHeight="1">
      <c r="B2796" s="499" t="s">
        <v>5</v>
      </c>
      <c r="C2796" s="487" t="s">
        <v>6</v>
      </c>
      <c r="D2796" s="489" t="s">
        <v>7</v>
      </c>
      <c r="E2796" s="490"/>
      <c r="F2796" s="491"/>
      <c r="G2796" s="492" t="s">
        <v>8</v>
      </c>
      <c r="N2796" t="str">
        <f t="shared" si="283"/>
        <v>ATK</v>
      </c>
    </row>
    <row r="2797" spans="1:14" hidden="1">
      <c r="B2797" s="499"/>
      <c r="C2797" s="488"/>
      <c r="D2797" s="254" t="s">
        <v>9</v>
      </c>
      <c r="E2797" s="254" t="s">
        <v>10</v>
      </c>
      <c r="F2797" s="254" t="s">
        <v>11</v>
      </c>
      <c r="G2797" s="492"/>
      <c r="N2797" t="str">
        <f t="shared" si="283"/>
        <v>ATK</v>
      </c>
    </row>
    <row r="2798" spans="1:14" hidden="1">
      <c r="B2798" s="267">
        <v>45659</v>
      </c>
      <c r="C2798" s="257">
        <v>5550</v>
      </c>
      <c r="D2798" s="258">
        <v>10</v>
      </c>
      <c r="E2798" s="258"/>
      <c r="F2798" s="258">
        <f>D2798-E2798</f>
        <v>10</v>
      </c>
      <c r="G2798" s="257">
        <f>C2798*D2798</f>
        <v>55500</v>
      </c>
      <c r="N2798" t="str">
        <f t="shared" si="283"/>
        <v>ATK</v>
      </c>
    </row>
    <row r="2799" spans="1:14" hidden="1">
      <c r="B2799" s="267"/>
      <c r="C2799" s="257"/>
      <c r="D2799" s="271"/>
      <c r="E2799" s="258"/>
      <c r="F2799" s="301"/>
      <c r="G2799" s="289">
        <f>C2799*D2799</f>
        <v>0</v>
      </c>
      <c r="N2799" t="str">
        <f t="shared" si="283"/>
        <v>ATK</v>
      </c>
    </row>
    <row r="2800" spans="1:14" hidden="1">
      <c r="B2800" s="267"/>
      <c r="C2800" s="257"/>
      <c r="D2800" s="258"/>
      <c r="E2800" s="258"/>
      <c r="F2800" s="258"/>
      <c r="G2800" s="257">
        <f>C2800*D2800</f>
        <v>0</v>
      </c>
      <c r="N2800" t="str">
        <f t="shared" si="283"/>
        <v>ATK</v>
      </c>
    </row>
    <row r="2801" spans="2:14" hidden="1">
      <c r="B2801" s="267"/>
      <c r="C2801" s="83"/>
      <c r="D2801" s="303"/>
      <c r="E2801" s="258"/>
      <c r="F2801" s="301"/>
      <c r="G2801" s="289">
        <f t="shared" ref="G2801:G2807" si="284">C2801*D2801</f>
        <v>0</v>
      </c>
      <c r="N2801" t="str">
        <f t="shared" si="283"/>
        <v>ATK</v>
      </c>
    </row>
    <row r="2802" spans="2:14" hidden="1">
      <c r="B2802" s="267"/>
      <c r="C2802" s="257"/>
      <c r="D2802" s="258"/>
      <c r="E2802" s="258"/>
      <c r="F2802" s="301"/>
      <c r="G2802" s="289">
        <f t="shared" si="284"/>
        <v>0</v>
      </c>
      <c r="H2802" s="84">
        <v>10</v>
      </c>
      <c r="I2802" s="89" t="s">
        <v>12</v>
      </c>
      <c r="N2802" t="str">
        <f t="shared" si="283"/>
        <v>ATK</v>
      </c>
    </row>
    <row r="2803" spans="2:14" hidden="1">
      <c r="B2803" s="302"/>
      <c r="C2803" s="96"/>
      <c r="D2803" s="303"/>
      <c r="E2803" s="303"/>
      <c r="F2803" s="301"/>
      <c r="G2803" s="289">
        <f t="shared" si="284"/>
        <v>0</v>
      </c>
      <c r="H2803" s="85">
        <v>0</v>
      </c>
      <c r="I2803" s="89" t="s">
        <v>13</v>
      </c>
      <c r="N2803" t="str">
        <f t="shared" si="283"/>
        <v>ATK</v>
      </c>
    </row>
    <row r="2804" spans="2:14" hidden="1">
      <c r="B2804" s="302"/>
      <c r="C2804" s="257"/>
      <c r="D2804" s="271"/>
      <c r="E2804" s="258"/>
      <c r="F2804" s="301"/>
      <c r="G2804" s="257">
        <f t="shared" si="284"/>
        <v>0</v>
      </c>
      <c r="H2804" s="94">
        <v>0</v>
      </c>
      <c r="I2804" s="89" t="s">
        <v>14</v>
      </c>
      <c r="N2804" t="str">
        <f t="shared" si="283"/>
        <v>ATK</v>
      </c>
    </row>
    <row r="2805" spans="2:14" hidden="1">
      <c r="B2805" s="256"/>
      <c r="C2805" s="257"/>
      <c r="D2805" s="271"/>
      <c r="E2805" s="258"/>
      <c r="F2805" s="301"/>
      <c r="G2805" s="257"/>
      <c r="H2805" s="94"/>
      <c r="I2805" s="89"/>
      <c r="N2805" t="str">
        <f t="shared" si="283"/>
        <v>ATK</v>
      </c>
    </row>
    <row r="2806" spans="2:14" hidden="1">
      <c r="B2806" s="256"/>
      <c r="C2806" s="257"/>
      <c r="D2806" s="271"/>
      <c r="E2806" s="258"/>
      <c r="F2806" s="301"/>
      <c r="G2806" s="257"/>
      <c r="H2806" s="94"/>
      <c r="I2806" s="89"/>
      <c r="N2806" t="str">
        <f t="shared" si="283"/>
        <v>ATK</v>
      </c>
    </row>
    <row r="2807" spans="2:14" hidden="1">
      <c r="B2807" s="311"/>
      <c r="C2807" s="96"/>
      <c r="D2807" s="303"/>
      <c r="E2807" s="303"/>
      <c r="F2807" s="301">
        <f t="shared" ref="F2807" si="285">F2806+D2807-E2807</f>
        <v>0</v>
      </c>
      <c r="G2807" s="289">
        <f t="shared" si="284"/>
        <v>0</v>
      </c>
      <c r="H2807" s="87">
        <v>0</v>
      </c>
      <c r="I2807" s="89" t="s">
        <v>15</v>
      </c>
      <c r="N2807" t="str">
        <f t="shared" si="283"/>
        <v>ATK</v>
      </c>
    </row>
    <row r="2808" spans="2:14" hidden="1">
      <c r="B2808" s="493" t="s">
        <v>16</v>
      </c>
      <c r="C2808" s="494"/>
      <c r="D2808" s="276">
        <f>SUM(D2798:D2805)</f>
        <v>10</v>
      </c>
      <c r="E2808" s="276">
        <f>SUM(E2799:E2807)</f>
        <v>0</v>
      </c>
      <c r="F2808" s="301">
        <f>D2808-E2808</f>
        <v>10</v>
      </c>
      <c r="G2808" s="277">
        <f>SUM(G2798:G2807)</f>
        <v>55500</v>
      </c>
      <c r="N2808" t="str">
        <f t="shared" si="283"/>
        <v>ATK</v>
      </c>
    </row>
    <row r="2809" spans="2:14" hidden="1">
      <c r="N2809" t="str">
        <f t="shared" si="283"/>
        <v>ATK</v>
      </c>
    </row>
    <row r="2810" spans="2:14" hidden="1">
      <c r="B2810" s="493" t="s">
        <v>18</v>
      </c>
      <c r="C2810" s="495"/>
      <c r="D2810" s="495"/>
      <c r="E2810" s="494"/>
      <c r="F2810" s="276" t="s">
        <v>19</v>
      </c>
      <c r="G2810" s="279" t="s">
        <v>20</v>
      </c>
      <c r="N2810" t="str">
        <f t="shared" si="283"/>
        <v>ATK</v>
      </c>
    </row>
    <row r="2811" spans="2:14" hidden="1">
      <c r="B2811" s="496" t="str">
        <f>B2779</f>
        <v>Saldo Awal 1 April  2026</v>
      </c>
      <c r="C2811" s="497"/>
      <c r="D2811" s="497"/>
      <c r="E2811" s="498"/>
      <c r="F2811" s="276">
        <f>D2798</f>
        <v>10</v>
      </c>
      <c r="G2811" s="277">
        <f>G2798</f>
        <v>55500</v>
      </c>
      <c r="N2811" t="str">
        <f t="shared" si="283"/>
        <v>ATK</v>
      </c>
    </row>
    <row r="2812" spans="2:14" hidden="1">
      <c r="B2812" s="496" t="s">
        <v>317</v>
      </c>
      <c r="C2812" s="497"/>
      <c r="D2812" s="497"/>
      <c r="E2812" s="498"/>
      <c r="F2812" s="276">
        <f>D2808-F2811</f>
        <v>0</v>
      </c>
      <c r="G2812" s="277">
        <f>G2808-G2811</f>
        <v>0</v>
      </c>
      <c r="N2812" t="str">
        <f t="shared" si="283"/>
        <v>ATK</v>
      </c>
    </row>
    <row r="2813" spans="2:14" hidden="1">
      <c r="B2813" s="496" t="str">
        <f>B2781</f>
        <v>Saldo Ahir  30 April  2026</v>
      </c>
      <c r="C2813" s="497"/>
      <c r="D2813" s="497"/>
      <c r="E2813" s="498"/>
      <c r="F2813" s="280">
        <f>SUM(B2816:B2819)</f>
        <v>10</v>
      </c>
      <c r="G2813" s="281">
        <f>SUM(D2816:E2819)</f>
        <v>55500</v>
      </c>
      <c r="N2813" t="str">
        <f t="shared" si="283"/>
        <v>ATK</v>
      </c>
    </row>
    <row r="2814" spans="2:14" hidden="1">
      <c r="B2814" s="282" t="s">
        <v>465</v>
      </c>
      <c r="C2814" s="283"/>
      <c r="D2814" s="283"/>
      <c r="E2814" s="284"/>
      <c r="F2814" s="285"/>
      <c r="G2814" s="286"/>
      <c r="N2814" t="str">
        <f t="shared" si="283"/>
        <v>ATK</v>
      </c>
    </row>
    <row r="2815" spans="2:14" ht="30" hidden="1">
      <c r="B2815" s="255" t="s">
        <v>22</v>
      </c>
      <c r="C2815" s="254" t="s">
        <v>23</v>
      </c>
      <c r="D2815" s="499" t="s">
        <v>20</v>
      </c>
      <c r="E2815" s="499"/>
      <c r="F2815" s="287"/>
      <c r="G2815" s="288"/>
      <c r="N2815" t="str">
        <f t="shared" si="283"/>
        <v>ATK</v>
      </c>
    </row>
    <row r="2816" spans="2:14" hidden="1">
      <c r="B2816" s="268">
        <f>F2808</f>
        <v>10</v>
      </c>
      <c r="C2816" s="257">
        <v>5550</v>
      </c>
      <c r="D2816" s="500">
        <f>B2816*C2816</f>
        <v>55500</v>
      </c>
      <c r="E2816" s="500"/>
      <c r="F2816" s="285"/>
      <c r="G2816" s="286"/>
      <c r="N2816" t="str">
        <f t="shared" si="283"/>
        <v>ATK</v>
      </c>
    </row>
    <row r="2817" spans="1:14" hidden="1">
      <c r="B2817" s="268"/>
      <c r="C2817" s="289"/>
      <c r="D2817" s="500">
        <f t="shared" ref="D2817:D2819" si="286">B2817*C2817</f>
        <v>0</v>
      </c>
      <c r="E2817" s="500"/>
      <c r="F2817" s="285"/>
      <c r="G2817" s="286"/>
      <c r="N2817" t="str">
        <f t="shared" si="283"/>
        <v>ATK</v>
      </c>
    </row>
    <row r="2818" spans="1:14" hidden="1">
      <c r="B2818" s="268"/>
      <c r="C2818" s="289"/>
      <c r="D2818" s="500">
        <f t="shared" si="286"/>
        <v>0</v>
      </c>
      <c r="E2818" s="500"/>
      <c r="F2818" s="285"/>
      <c r="G2818" s="286"/>
      <c r="N2818" t="str">
        <f t="shared" si="283"/>
        <v>ATK</v>
      </c>
    </row>
    <row r="2819" spans="1:14" hidden="1">
      <c r="B2819" s="268"/>
      <c r="C2819" s="289"/>
      <c r="D2819" s="500">
        <f t="shared" si="286"/>
        <v>0</v>
      </c>
      <c r="E2819" s="500"/>
      <c r="F2819" s="285"/>
      <c r="G2819" s="286"/>
      <c r="N2819" t="str">
        <f t="shared" si="283"/>
        <v>ATK</v>
      </c>
    </row>
    <row r="2820" spans="1:14" hidden="1">
      <c r="B2820" s="501" t="s">
        <v>24</v>
      </c>
      <c r="C2820" s="501"/>
      <c r="D2820" s="501"/>
      <c r="E2820" s="501"/>
      <c r="F2820" s="276">
        <f>F2811+F2812-F2813</f>
        <v>0</v>
      </c>
      <c r="G2820" s="277">
        <f>G2811+G2812-G2813</f>
        <v>0</v>
      </c>
      <c r="N2820" t="str">
        <f t="shared" si="283"/>
        <v>ATK</v>
      </c>
    </row>
    <row r="2821" spans="1:14" hidden="1">
      <c r="N2821" t="str">
        <f t="shared" si="283"/>
        <v>ATK</v>
      </c>
    </row>
    <row r="2822" spans="1:14" hidden="1">
      <c r="N2822" t="str">
        <f t="shared" si="283"/>
        <v>ATK</v>
      </c>
    </row>
    <row r="2823" spans="1:14" hidden="1">
      <c r="B2823" s="502" t="s">
        <v>0</v>
      </c>
      <c r="C2823" s="502"/>
      <c r="D2823" s="502"/>
      <c r="E2823" s="502"/>
      <c r="F2823" s="502"/>
      <c r="G2823" s="502"/>
      <c r="N2823" t="str">
        <f t="shared" si="283"/>
        <v>ATK</v>
      </c>
    </row>
    <row r="2824" spans="1:14" hidden="1">
      <c r="N2824" t="str">
        <f t="shared" si="283"/>
        <v>ATK</v>
      </c>
    </row>
    <row r="2825" spans="1:14" hidden="1">
      <c r="A2825" s="250">
        <v>78</v>
      </c>
      <c r="B2825" s="252" t="s">
        <v>1</v>
      </c>
      <c r="C2825" s="253" t="e">
        <f>#REF!</f>
        <v>#REF!</v>
      </c>
      <c r="G2825" s="253"/>
      <c r="N2825" t="s">
        <v>524</v>
      </c>
    </row>
    <row r="2826" spans="1:14" hidden="1">
      <c r="B2826" s="252" t="s">
        <v>45</v>
      </c>
      <c r="C2826" s="308" t="s">
        <v>25</v>
      </c>
      <c r="G2826" s="253"/>
      <c r="N2826" t="str">
        <f t="shared" ref="N2826:N2854" si="287">N2825</f>
        <v>ATK</v>
      </c>
    </row>
    <row r="2827" spans="1:14" hidden="1">
      <c r="G2827" s="253"/>
      <c r="N2827" t="str">
        <f t="shared" si="287"/>
        <v>ATK</v>
      </c>
    </row>
    <row r="2828" spans="1:14" ht="15" hidden="1" customHeight="1">
      <c r="B2828" s="499" t="s">
        <v>5</v>
      </c>
      <c r="C2828" s="487" t="s">
        <v>6</v>
      </c>
      <c r="D2828" s="489" t="s">
        <v>7</v>
      </c>
      <c r="E2828" s="490"/>
      <c r="F2828" s="491"/>
      <c r="G2828" s="492" t="s">
        <v>8</v>
      </c>
      <c r="N2828" t="str">
        <f t="shared" si="287"/>
        <v>ATK</v>
      </c>
    </row>
    <row r="2829" spans="1:14" hidden="1">
      <c r="B2829" s="499"/>
      <c r="C2829" s="488"/>
      <c r="D2829" s="254" t="s">
        <v>9</v>
      </c>
      <c r="E2829" s="254" t="s">
        <v>10</v>
      </c>
      <c r="F2829" s="254" t="s">
        <v>11</v>
      </c>
      <c r="G2829" s="492"/>
      <c r="N2829" t="str">
        <f t="shared" si="287"/>
        <v>ATK</v>
      </c>
    </row>
    <row r="2830" spans="1:14" hidden="1">
      <c r="B2830" s="267">
        <v>46024</v>
      </c>
      <c r="C2830" s="257"/>
      <c r="D2830" s="258"/>
      <c r="E2830" s="258"/>
      <c r="F2830" s="258">
        <f>D2830-E2830</f>
        <v>0</v>
      </c>
      <c r="G2830" s="257">
        <f>C2830*D2830</f>
        <v>0</v>
      </c>
      <c r="N2830" t="str">
        <f t="shared" si="287"/>
        <v>ATK</v>
      </c>
    </row>
    <row r="2831" spans="1:14" hidden="1">
      <c r="B2831" s="267"/>
      <c r="C2831" s="293"/>
      <c r="D2831" s="258"/>
      <c r="E2831" s="258"/>
      <c r="F2831" s="301"/>
      <c r="G2831" s="289">
        <f>C2831*D2831</f>
        <v>0</v>
      </c>
      <c r="N2831" t="str">
        <f t="shared" si="287"/>
        <v>ATK</v>
      </c>
    </row>
    <row r="2832" spans="1:14" hidden="1">
      <c r="B2832" s="256"/>
      <c r="C2832" s="257"/>
      <c r="D2832" s="271"/>
      <c r="E2832" s="258"/>
      <c r="F2832" s="301"/>
      <c r="G2832" s="289">
        <f>C2832*D2832</f>
        <v>0</v>
      </c>
      <c r="N2832" t="str">
        <f t="shared" si="287"/>
        <v>ATK</v>
      </c>
    </row>
    <row r="2833" spans="2:14" hidden="1">
      <c r="B2833" s="267"/>
      <c r="C2833" s="257"/>
      <c r="D2833" s="271"/>
      <c r="E2833" s="258"/>
      <c r="F2833" s="301"/>
      <c r="G2833" s="289">
        <f t="shared" ref="G2833:G2837" si="288">C2833*D2833</f>
        <v>0</v>
      </c>
      <c r="N2833" t="str">
        <f t="shared" si="287"/>
        <v>ATK</v>
      </c>
    </row>
    <row r="2834" spans="2:14" hidden="1">
      <c r="B2834" s="256"/>
      <c r="C2834" s="257"/>
      <c r="D2834" s="271"/>
      <c r="E2834" s="258"/>
      <c r="F2834" s="301"/>
      <c r="G2834" s="289">
        <f t="shared" si="288"/>
        <v>0</v>
      </c>
      <c r="N2834" t="str">
        <f t="shared" si="287"/>
        <v>ATK</v>
      </c>
    </row>
    <row r="2835" spans="2:14" hidden="1">
      <c r="B2835" s="311"/>
      <c r="C2835" s="96"/>
      <c r="D2835" s="303"/>
      <c r="E2835" s="303"/>
      <c r="F2835" s="268"/>
      <c r="G2835" s="289">
        <f t="shared" si="288"/>
        <v>0</v>
      </c>
      <c r="N2835" t="str">
        <f t="shared" si="287"/>
        <v>ATK</v>
      </c>
    </row>
    <row r="2836" spans="2:14" hidden="1">
      <c r="B2836" s="311"/>
      <c r="C2836" s="83"/>
      <c r="D2836" s="303"/>
      <c r="E2836" s="303"/>
      <c r="F2836" s="268">
        <f>D2836+F2835-E2836</f>
        <v>0</v>
      </c>
      <c r="G2836" s="289">
        <f t="shared" si="288"/>
        <v>0</v>
      </c>
      <c r="N2836" t="str">
        <f t="shared" si="287"/>
        <v>ATK</v>
      </c>
    </row>
    <row r="2837" spans="2:14" hidden="1">
      <c r="B2837" s="311"/>
      <c r="C2837" s="96"/>
      <c r="D2837" s="303"/>
      <c r="E2837" s="303"/>
      <c r="F2837" s="268">
        <f>D2837+F2836-E2837</f>
        <v>0</v>
      </c>
      <c r="G2837" s="289">
        <f t="shared" si="288"/>
        <v>0</v>
      </c>
      <c r="N2837" t="str">
        <f t="shared" si="287"/>
        <v>ATK</v>
      </c>
    </row>
    <row r="2838" spans="2:14" hidden="1">
      <c r="B2838" s="493" t="s">
        <v>16</v>
      </c>
      <c r="C2838" s="494"/>
      <c r="D2838" s="276">
        <f>SUM(D2830:D2837)</f>
        <v>0</v>
      </c>
      <c r="E2838" s="276">
        <f>SUM(E2831:E2837)</f>
        <v>0</v>
      </c>
      <c r="F2838" s="276">
        <f>D2838-E2838</f>
        <v>0</v>
      </c>
      <c r="G2838" s="277">
        <f>SUM(G2830:G2837)</f>
        <v>0</v>
      </c>
      <c r="N2838" t="str">
        <f t="shared" si="287"/>
        <v>ATK</v>
      </c>
    </row>
    <row r="2839" spans="2:14" hidden="1">
      <c r="N2839" t="str">
        <f t="shared" si="287"/>
        <v>ATK</v>
      </c>
    </row>
    <row r="2840" spans="2:14" hidden="1">
      <c r="B2840" s="493" t="s">
        <v>18</v>
      </c>
      <c r="C2840" s="495"/>
      <c r="D2840" s="495"/>
      <c r="E2840" s="494"/>
      <c r="F2840" s="276" t="s">
        <v>19</v>
      </c>
      <c r="G2840" s="279" t="s">
        <v>20</v>
      </c>
      <c r="N2840" t="str">
        <f t="shared" si="287"/>
        <v>ATK</v>
      </c>
    </row>
    <row r="2841" spans="2:14" hidden="1">
      <c r="B2841" s="496" t="str">
        <f>B2811</f>
        <v>Saldo Awal 1 April  2026</v>
      </c>
      <c r="C2841" s="497"/>
      <c r="D2841" s="497"/>
      <c r="E2841" s="498"/>
      <c r="F2841" s="276">
        <f>D2830</f>
        <v>0</v>
      </c>
      <c r="G2841" s="277">
        <f>G2830</f>
        <v>0</v>
      </c>
      <c r="N2841" t="str">
        <f t="shared" si="287"/>
        <v>ATK</v>
      </c>
    </row>
    <row r="2842" spans="2:14" hidden="1">
      <c r="B2842" s="496" t="s">
        <v>317</v>
      </c>
      <c r="C2842" s="497"/>
      <c r="D2842" s="497"/>
      <c r="E2842" s="498"/>
      <c r="F2842" s="276">
        <f>D2838-F2841</f>
        <v>0</v>
      </c>
      <c r="G2842" s="277">
        <f>G2838-G2841</f>
        <v>0</v>
      </c>
      <c r="N2842" t="str">
        <f t="shared" si="287"/>
        <v>ATK</v>
      </c>
    </row>
    <row r="2843" spans="2:14" hidden="1">
      <c r="B2843" s="496" t="str">
        <f>B2813</f>
        <v>Saldo Ahir  30 April  2026</v>
      </c>
      <c r="C2843" s="497"/>
      <c r="D2843" s="497"/>
      <c r="E2843" s="498"/>
      <c r="F2843" s="280">
        <f>SUM(B2846:B2849)</f>
        <v>0</v>
      </c>
      <c r="G2843" s="281">
        <f>SUM(D2846:E2849)</f>
        <v>0</v>
      </c>
      <c r="N2843" t="str">
        <f t="shared" si="287"/>
        <v>ATK</v>
      </c>
    </row>
    <row r="2844" spans="2:14" hidden="1">
      <c r="B2844" s="282" t="s">
        <v>465</v>
      </c>
      <c r="C2844" s="283"/>
      <c r="D2844" s="283"/>
      <c r="E2844" s="284"/>
      <c r="F2844" s="285"/>
      <c r="G2844" s="286"/>
      <c r="N2844" t="str">
        <f t="shared" si="287"/>
        <v>ATK</v>
      </c>
    </row>
    <row r="2845" spans="2:14" ht="30" hidden="1">
      <c r="B2845" s="255" t="s">
        <v>22</v>
      </c>
      <c r="C2845" s="254" t="s">
        <v>23</v>
      </c>
      <c r="D2845" s="499" t="s">
        <v>20</v>
      </c>
      <c r="E2845" s="499"/>
      <c r="F2845" s="287"/>
      <c r="G2845" s="288"/>
      <c r="N2845" t="str">
        <f t="shared" si="287"/>
        <v>ATK</v>
      </c>
    </row>
    <row r="2846" spans="2:14" hidden="1">
      <c r="B2846" s="268"/>
      <c r="C2846" s="289"/>
      <c r="D2846" s="500">
        <f>B2846*C2846</f>
        <v>0</v>
      </c>
      <c r="E2846" s="500"/>
      <c r="F2846" s="285"/>
      <c r="G2846" s="286"/>
      <c r="N2846" t="str">
        <f t="shared" si="287"/>
        <v>ATK</v>
      </c>
    </row>
    <row r="2847" spans="2:14" hidden="1">
      <c r="B2847" s="268"/>
      <c r="C2847" s="289"/>
      <c r="D2847" s="500">
        <f t="shared" ref="D2847:D2849" si="289">B2847*C2847</f>
        <v>0</v>
      </c>
      <c r="E2847" s="500"/>
      <c r="F2847" s="285"/>
      <c r="G2847" s="286"/>
      <c r="N2847" t="str">
        <f t="shared" si="287"/>
        <v>ATK</v>
      </c>
    </row>
    <row r="2848" spans="2:14" hidden="1">
      <c r="B2848" s="268"/>
      <c r="C2848" s="289"/>
      <c r="D2848" s="500">
        <f t="shared" si="289"/>
        <v>0</v>
      </c>
      <c r="E2848" s="500"/>
      <c r="F2848" s="285"/>
      <c r="G2848" s="286"/>
      <c r="N2848" t="str">
        <f t="shared" si="287"/>
        <v>ATK</v>
      </c>
    </row>
    <row r="2849" spans="1:14" hidden="1">
      <c r="B2849" s="268"/>
      <c r="C2849" s="289"/>
      <c r="D2849" s="500">
        <f t="shared" si="289"/>
        <v>0</v>
      </c>
      <c r="E2849" s="500"/>
      <c r="F2849" s="285"/>
      <c r="G2849" s="286"/>
      <c r="N2849" t="str">
        <f t="shared" si="287"/>
        <v>ATK</v>
      </c>
    </row>
    <row r="2850" spans="1:14" hidden="1">
      <c r="B2850" s="501" t="s">
        <v>24</v>
      </c>
      <c r="C2850" s="501"/>
      <c r="D2850" s="501"/>
      <c r="E2850" s="501"/>
      <c r="F2850" s="276">
        <f>F2841+F2842-F2843</f>
        <v>0</v>
      </c>
      <c r="G2850" s="277">
        <f>G2841+G2842-G2843</f>
        <v>0</v>
      </c>
      <c r="N2850" t="str">
        <f t="shared" si="287"/>
        <v>ATK</v>
      </c>
    </row>
    <row r="2851" spans="1:14" hidden="1">
      <c r="N2851" t="str">
        <f t="shared" si="287"/>
        <v>ATK</v>
      </c>
    </row>
    <row r="2852" spans="1:14" hidden="1">
      <c r="N2852" t="str">
        <f t="shared" si="287"/>
        <v>ATK</v>
      </c>
    </row>
    <row r="2853" spans="1:14" hidden="1">
      <c r="B2853" s="502" t="s">
        <v>0</v>
      </c>
      <c r="C2853" s="502"/>
      <c r="D2853" s="502"/>
      <c r="E2853" s="502"/>
      <c r="F2853" s="502"/>
      <c r="G2853" s="502"/>
      <c r="N2853" t="str">
        <f t="shared" si="287"/>
        <v>ATK</v>
      </c>
    </row>
    <row r="2854" spans="1:14" hidden="1">
      <c r="N2854" t="str">
        <f t="shared" si="287"/>
        <v>ATK</v>
      </c>
    </row>
    <row r="2855" spans="1:14">
      <c r="A2855" s="250">
        <v>8</v>
      </c>
      <c r="B2855" s="252" t="s">
        <v>1</v>
      </c>
      <c r="C2855" s="253" t="str">
        <f>'Rekap Master'!B88</f>
        <v>Kertas foto/A4</v>
      </c>
      <c r="G2855" s="253"/>
      <c r="N2855" t="s">
        <v>525</v>
      </c>
    </row>
    <row r="2856" spans="1:14">
      <c r="B2856" s="252" t="s">
        <v>46</v>
      </c>
      <c r="C2856" s="308" t="s">
        <v>25</v>
      </c>
      <c r="G2856" s="253"/>
      <c r="N2856" t="str">
        <f t="shared" ref="N2856:N2884" si="290">N2855</f>
        <v>Kertas</v>
      </c>
    </row>
    <row r="2857" spans="1:14">
      <c r="G2857" s="253"/>
      <c r="N2857" t="str">
        <f t="shared" si="290"/>
        <v>Kertas</v>
      </c>
    </row>
    <row r="2858" spans="1:14" ht="15" customHeight="1">
      <c r="B2858" s="499" t="s">
        <v>5</v>
      </c>
      <c r="C2858" s="487" t="s">
        <v>6</v>
      </c>
      <c r="D2858" s="489" t="s">
        <v>7</v>
      </c>
      <c r="E2858" s="490"/>
      <c r="F2858" s="491"/>
      <c r="G2858" s="492" t="s">
        <v>8</v>
      </c>
      <c r="N2858" t="str">
        <f t="shared" si="290"/>
        <v>Kertas</v>
      </c>
    </row>
    <row r="2859" spans="1:14">
      <c r="B2859" s="499"/>
      <c r="C2859" s="488"/>
      <c r="D2859" s="254" t="s">
        <v>9</v>
      </c>
      <c r="E2859" s="254" t="s">
        <v>10</v>
      </c>
      <c r="F2859" s="254" t="s">
        <v>11</v>
      </c>
      <c r="G2859" s="492"/>
      <c r="N2859" t="str">
        <f t="shared" si="290"/>
        <v>Kertas</v>
      </c>
    </row>
    <row r="2860" spans="1:14">
      <c r="B2860" s="267">
        <v>46113</v>
      </c>
      <c r="C2860" s="257"/>
      <c r="D2860" s="258"/>
      <c r="E2860" s="258"/>
      <c r="F2860" s="258">
        <f>D2860-E2860</f>
        <v>0</v>
      </c>
      <c r="G2860" s="257">
        <f>C2860*D2860</f>
        <v>0</v>
      </c>
      <c r="N2860" t="str">
        <f t="shared" si="290"/>
        <v>Kertas</v>
      </c>
    </row>
    <row r="2861" spans="1:14">
      <c r="B2861" s="267"/>
      <c r="C2861" s="257"/>
      <c r="D2861" s="271"/>
      <c r="E2861" s="258"/>
      <c r="F2861" s="301"/>
      <c r="G2861" s="289">
        <f>C2861*D2861</f>
        <v>0</v>
      </c>
      <c r="N2861" t="str">
        <f t="shared" si="290"/>
        <v>Kertas</v>
      </c>
    </row>
    <row r="2862" spans="1:14">
      <c r="B2862" s="256"/>
      <c r="C2862" s="257"/>
      <c r="D2862" s="271"/>
      <c r="E2862" s="258"/>
      <c r="F2862" s="301"/>
      <c r="G2862" s="289">
        <f t="shared" ref="G2862:G2867" si="291">C2862*D2862</f>
        <v>0</v>
      </c>
      <c r="N2862" t="str">
        <f t="shared" si="290"/>
        <v>Kertas</v>
      </c>
    </row>
    <row r="2863" spans="1:14">
      <c r="B2863" s="311"/>
      <c r="C2863" s="83"/>
      <c r="D2863" s="303"/>
      <c r="E2863" s="303"/>
      <c r="F2863" s="268">
        <f>D2863+F2862-E2863</f>
        <v>0</v>
      </c>
      <c r="G2863" s="289">
        <f t="shared" si="291"/>
        <v>0</v>
      </c>
      <c r="N2863" t="str">
        <f t="shared" si="290"/>
        <v>Kertas</v>
      </c>
    </row>
    <row r="2864" spans="1:14">
      <c r="B2864" s="311"/>
      <c r="C2864" s="96"/>
      <c r="D2864" s="303"/>
      <c r="E2864" s="303"/>
      <c r="F2864" s="268">
        <f>D2864+F2863-E2864</f>
        <v>0</v>
      </c>
      <c r="G2864" s="289">
        <f t="shared" si="291"/>
        <v>0</v>
      </c>
      <c r="N2864" t="str">
        <f t="shared" si="290"/>
        <v>Kertas</v>
      </c>
    </row>
    <row r="2865" spans="2:14">
      <c r="B2865" s="311"/>
      <c r="C2865" s="96"/>
      <c r="D2865" s="303"/>
      <c r="E2865" s="303"/>
      <c r="F2865" s="268">
        <f>D2865+F2864-E2865</f>
        <v>0</v>
      </c>
      <c r="G2865" s="289">
        <f t="shared" si="291"/>
        <v>0</v>
      </c>
      <c r="N2865" t="str">
        <f t="shared" si="290"/>
        <v>Kertas</v>
      </c>
    </row>
    <row r="2866" spans="2:14">
      <c r="B2866" s="311"/>
      <c r="C2866" s="83"/>
      <c r="D2866" s="303"/>
      <c r="E2866" s="303"/>
      <c r="F2866" s="268">
        <f>D2866+F2865-E2866</f>
        <v>0</v>
      </c>
      <c r="G2866" s="289">
        <f t="shared" si="291"/>
        <v>0</v>
      </c>
      <c r="N2866" t="str">
        <f t="shared" si="290"/>
        <v>Kertas</v>
      </c>
    </row>
    <row r="2867" spans="2:14">
      <c r="B2867" s="311"/>
      <c r="C2867" s="96"/>
      <c r="D2867" s="303"/>
      <c r="E2867" s="303"/>
      <c r="F2867" s="268">
        <f>D2867+F2866-E2867</f>
        <v>0</v>
      </c>
      <c r="G2867" s="289">
        <f t="shared" si="291"/>
        <v>0</v>
      </c>
      <c r="N2867" t="str">
        <f t="shared" si="290"/>
        <v>Kertas</v>
      </c>
    </row>
    <row r="2868" spans="2:14">
      <c r="B2868" s="493" t="s">
        <v>16</v>
      </c>
      <c r="C2868" s="494"/>
      <c r="D2868" s="276">
        <f>SUM(D2860:D2867)</f>
        <v>0</v>
      </c>
      <c r="E2868" s="276">
        <f>SUM(E2861:E2867)</f>
        <v>0</v>
      </c>
      <c r="F2868" s="276">
        <f>D2868-E2868</f>
        <v>0</v>
      </c>
      <c r="G2868" s="277">
        <f>SUM(G2860:G2867)</f>
        <v>0</v>
      </c>
      <c r="N2868" t="str">
        <f t="shared" si="290"/>
        <v>Kertas</v>
      </c>
    </row>
    <row r="2869" spans="2:14">
      <c r="N2869" t="str">
        <f t="shared" si="290"/>
        <v>Kertas</v>
      </c>
    </row>
    <row r="2870" spans="2:14">
      <c r="B2870" s="493" t="s">
        <v>18</v>
      </c>
      <c r="C2870" s="495"/>
      <c r="D2870" s="495"/>
      <c r="E2870" s="494"/>
      <c r="F2870" s="276" t="s">
        <v>19</v>
      </c>
      <c r="G2870" s="279" t="s">
        <v>20</v>
      </c>
      <c r="N2870" t="str">
        <f t="shared" si="290"/>
        <v>Kertas</v>
      </c>
    </row>
    <row r="2871" spans="2:14">
      <c r="B2871" s="496" t="str">
        <f>B2841</f>
        <v>Saldo Awal 1 April  2026</v>
      </c>
      <c r="C2871" s="497"/>
      <c r="D2871" s="497"/>
      <c r="E2871" s="498"/>
      <c r="F2871" s="276">
        <f>D2860</f>
        <v>0</v>
      </c>
      <c r="G2871" s="277">
        <f>G2860</f>
        <v>0</v>
      </c>
      <c r="N2871" t="str">
        <f t="shared" si="290"/>
        <v>Kertas</v>
      </c>
    </row>
    <row r="2872" spans="2:14">
      <c r="B2872" s="496" t="str">
        <f>B2780</f>
        <v>Nilai Penerimaan Barang Persediaan Tahun 2026</v>
      </c>
      <c r="C2872" s="497"/>
      <c r="D2872" s="497"/>
      <c r="E2872" s="498"/>
      <c r="F2872" s="276">
        <f>D2868-F2871</f>
        <v>0</v>
      </c>
      <c r="G2872" s="277">
        <f>G2868-G2871</f>
        <v>0</v>
      </c>
      <c r="N2872" t="str">
        <f t="shared" si="290"/>
        <v>Kertas</v>
      </c>
    </row>
    <row r="2873" spans="2:14">
      <c r="B2873" s="496" t="str">
        <f>B2843</f>
        <v>Saldo Ahir  30 April  2026</v>
      </c>
      <c r="C2873" s="497"/>
      <c r="D2873" s="497"/>
      <c r="E2873" s="498"/>
      <c r="F2873" s="280">
        <f>SUM(B2876:B2879)</f>
        <v>0</v>
      </c>
      <c r="G2873" s="281">
        <f>SUM(D2876:E2879)</f>
        <v>0</v>
      </c>
      <c r="N2873" t="str">
        <f t="shared" si="290"/>
        <v>Kertas</v>
      </c>
    </row>
    <row r="2874" spans="2:14">
      <c r="B2874" s="282" t="s">
        <v>465</v>
      </c>
      <c r="C2874" s="283"/>
      <c r="D2874" s="283"/>
      <c r="E2874" s="284"/>
      <c r="F2874" s="285"/>
      <c r="G2874" s="286"/>
      <c r="N2874" t="str">
        <f t="shared" si="290"/>
        <v>Kertas</v>
      </c>
    </row>
    <row r="2875" spans="2:14" ht="30">
      <c r="B2875" s="255" t="s">
        <v>22</v>
      </c>
      <c r="C2875" s="254" t="s">
        <v>23</v>
      </c>
      <c r="D2875" s="499" t="s">
        <v>20</v>
      </c>
      <c r="E2875" s="499"/>
      <c r="F2875" s="287"/>
      <c r="G2875" s="288"/>
      <c r="N2875" t="str">
        <f t="shared" si="290"/>
        <v>Kertas</v>
      </c>
    </row>
    <row r="2876" spans="2:14">
      <c r="B2876" s="268">
        <f>F2868</f>
        <v>0</v>
      </c>
      <c r="C2876" s="257">
        <v>25000</v>
      </c>
      <c r="D2876" s="500">
        <f>B2876*C2876</f>
        <v>0</v>
      </c>
      <c r="E2876" s="500"/>
      <c r="F2876" s="285"/>
      <c r="G2876" s="286"/>
      <c r="N2876" t="str">
        <f t="shared" si="290"/>
        <v>Kertas</v>
      </c>
    </row>
    <row r="2877" spans="2:14">
      <c r="B2877" s="268"/>
      <c r="C2877" s="289"/>
      <c r="D2877" s="500">
        <f t="shared" ref="D2877:D2879" si="292">B2877*C2877</f>
        <v>0</v>
      </c>
      <c r="E2877" s="500"/>
      <c r="F2877" s="285"/>
      <c r="G2877" s="286"/>
      <c r="N2877" t="str">
        <f t="shared" si="290"/>
        <v>Kertas</v>
      </c>
    </row>
    <row r="2878" spans="2:14">
      <c r="B2878" s="268"/>
      <c r="C2878" s="289"/>
      <c r="D2878" s="500">
        <f t="shared" si="292"/>
        <v>0</v>
      </c>
      <c r="E2878" s="500"/>
      <c r="F2878" s="285"/>
      <c r="G2878" s="286"/>
      <c r="N2878" t="str">
        <f t="shared" si="290"/>
        <v>Kertas</v>
      </c>
    </row>
    <row r="2879" spans="2:14">
      <c r="B2879" s="268"/>
      <c r="C2879" s="289"/>
      <c r="D2879" s="500">
        <f t="shared" si="292"/>
        <v>0</v>
      </c>
      <c r="E2879" s="500"/>
      <c r="F2879" s="285"/>
      <c r="G2879" s="286"/>
      <c r="N2879" t="str">
        <f t="shared" si="290"/>
        <v>Kertas</v>
      </c>
    </row>
    <row r="2880" spans="2:14">
      <c r="B2880" s="501" t="s">
        <v>24</v>
      </c>
      <c r="C2880" s="501"/>
      <c r="D2880" s="501"/>
      <c r="E2880" s="501"/>
      <c r="F2880" s="276">
        <f>F2871+F2872-F2873</f>
        <v>0</v>
      </c>
      <c r="G2880" s="277">
        <f>G2871+G2872-G2873</f>
        <v>0</v>
      </c>
      <c r="N2880" t="str">
        <f t="shared" si="290"/>
        <v>Kertas</v>
      </c>
    </row>
    <row r="2881" spans="1:14">
      <c r="N2881" t="str">
        <f t="shared" si="290"/>
        <v>Kertas</v>
      </c>
    </row>
    <row r="2882" spans="1:14">
      <c r="N2882" t="str">
        <f t="shared" si="290"/>
        <v>Kertas</v>
      </c>
    </row>
    <row r="2883" spans="1:14">
      <c r="B2883" s="502" t="s">
        <v>0</v>
      </c>
      <c r="C2883" s="502"/>
      <c r="D2883" s="502"/>
      <c r="E2883" s="502"/>
      <c r="F2883" s="502"/>
      <c r="G2883" s="502"/>
      <c r="N2883" t="str">
        <f t="shared" si="290"/>
        <v>Kertas</v>
      </c>
    </row>
    <row r="2884" spans="1:14">
      <c r="N2884" t="str">
        <f t="shared" si="290"/>
        <v>Kertas</v>
      </c>
    </row>
    <row r="2885" spans="1:14">
      <c r="A2885" s="250">
        <v>9</v>
      </c>
      <c r="B2885" s="252" t="s">
        <v>1</v>
      </c>
      <c r="C2885" s="253" t="str">
        <f>'Rekap Master'!B89</f>
        <v>kertas gaji</v>
      </c>
      <c r="G2885" s="253"/>
      <c r="N2885" t="s">
        <v>525</v>
      </c>
    </row>
    <row r="2886" spans="1:14">
      <c r="B2886" s="252" t="s">
        <v>47</v>
      </c>
      <c r="C2886" s="308" t="s">
        <v>36</v>
      </c>
      <c r="G2886" s="253"/>
      <c r="N2886" t="str">
        <f t="shared" ref="N2886:N2914" si="293">N2885</f>
        <v>Kertas</v>
      </c>
    </row>
    <row r="2887" spans="1:14">
      <c r="G2887" s="253"/>
      <c r="N2887" t="str">
        <f t="shared" si="293"/>
        <v>Kertas</v>
      </c>
    </row>
    <row r="2888" spans="1:14" ht="15" customHeight="1">
      <c r="B2888" s="499" t="s">
        <v>5</v>
      </c>
      <c r="C2888" s="487" t="s">
        <v>6</v>
      </c>
      <c r="D2888" s="489" t="s">
        <v>7</v>
      </c>
      <c r="E2888" s="490"/>
      <c r="F2888" s="491"/>
      <c r="G2888" s="492" t="s">
        <v>8</v>
      </c>
      <c r="N2888" t="str">
        <f t="shared" si="293"/>
        <v>Kertas</v>
      </c>
    </row>
    <row r="2889" spans="1:14">
      <c r="B2889" s="499"/>
      <c r="C2889" s="488"/>
      <c r="D2889" s="254" t="s">
        <v>9</v>
      </c>
      <c r="E2889" s="254" t="s">
        <v>10</v>
      </c>
      <c r="F2889" s="254" t="s">
        <v>11</v>
      </c>
      <c r="G2889" s="492"/>
      <c r="N2889" t="str">
        <f t="shared" si="293"/>
        <v>Kertas</v>
      </c>
    </row>
    <row r="2890" spans="1:14">
      <c r="B2890" s="267">
        <v>46113</v>
      </c>
      <c r="C2890" s="257"/>
      <c r="D2890" s="258"/>
      <c r="E2890" s="258"/>
      <c r="F2890" s="258"/>
      <c r="G2890" s="257">
        <f>C2890*D2890</f>
        <v>0</v>
      </c>
      <c r="N2890" t="str">
        <f t="shared" si="293"/>
        <v>Kertas</v>
      </c>
    </row>
    <row r="2891" spans="1:14">
      <c r="B2891" s="267"/>
      <c r="C2891" s="257"/>
      <c r="D2891" s="271"/>
      <c r="E2891" s="258"/>
      <c r="F2891" s="301"/>
      <c r="G2891" s="289">
        <f>C2891*D2891</f>
        <v>0</v>
      </c>
      <c r="N2891" t="str">
        <f t="shared" si="293"/>
        <v>Kertas</v>
      </c>
    </row>
    <row r="2892" spans="1:14">
      <c r="B2892" s="311"/>
      <c r="C2892" s="83"/>
      <c r="D2892" s="303"/>
      <c r="E2892" s="303"/>
      <c r="F2892" s="268">
        <f t="shared" ref="F2892:F2897" si="294">D2892+F2891-E2892</f>
        <v>0</v>
      </c>
      <c r="G2892" s="289">
        <f t="shared" ref="G2892:G2897" si="295">C2892*D2892</f>
        <v>0</v>
      </c>
      <c r="N2892" t="str">
        <f t="shared" si="293"/>
        <v>Kertas</v>
      </c>
    </row>
    <row r="2893" spans="1:14">
      <c r="B2893" s="311"/>
      <c r="C2893" s="83"/>
      <c r="D2893" s="303"/>
      <c r="E2893" s="303"/>
      <c r="F2893" s="268">
        <f t="shared" si="294"/>
        <v>0</v>
      </c>
      <c r="G2893" s="289">
        <f t="shared" si="295"/>
        <v>0</v>
      </c>
      <c r="N2893" t="str">
        <f t="shared" si="293"/>
        <v>Kertas</v>
      </c>
    </row>
    <row r="2894" spans="1:14">
      <c r="B2894" s="311"/>
      <c r="C2894" s="96"/>
      <c r="D2894" s="303"/>
      <c r="E2894" s="303"/>
      <c r="F2894" s="268">
        <f t="shared" si="294"/>
        <v>0</v>
      </c>
      <c r="G2894" s="289">
        <f t="shared" si="295"/>
        <v>0</v>
      </c>
      <c r="N2894" t="str">
        <f t="shared" si="293"/>
        <v>Kertas</v>
      </c>
    </row>
    <row r="2895" spans="1:14">
      <c r="B2895" s="311"/>
      <c r="C2895" s="96"/>
      <c r="D2895" s="303"/>
      <c r="E2895" s="303"/>
      <c r="F2895" s="268">
        <f t="shared" si="294"/>
        <v>0</v>
      </c>
      <c r="G2895" s="289">
        <f t="shared" si="295"/>
        <v>0</v>
      </c>
      <c r="N2895" t="str">
        <f t="shared" si="293"/>
        <v>Kertas</v>
      </c>
    </row>
    <row r="2896" spans="1:14">
      <c r="B2896" s="311"/>
      <c r="C2896" s="83"/>
      <c r="D2896" s="303"/>
      <c r="E2896" s="303"/>
      <c r="F2896" s="268">
        <f t="shared" si="294"/>
        <v>0</v>
      </c>
      <c r="G2896" s="289">
        <f t="shared" si="295"/>
        <v>0</v>
      </c>
      <c r="N2896" t="str">
        <f t="shared" si="293"/>
        <v>Kertas</v>
      </c>
    </row>
    <row r="2897" spans="2:14">
      <c r="B2897" s="311"/>
      <c r="C2897" s="96"/>
      <c r="D2897" s="303"/>
      <c r="E2897" s="303"/>
      <c r="F2897" s="268">
        <f t="shared" si="294"/>
        <v>0</v>
      </c>
      <c r="G2897" s="289">
        <f t="shared" si="295"/>
        <v>0</v>
      </c>
      <c r="N2897" t="str">
        <f t="shared" si="293"/>
        <v>Kertas</v>
      </c>
    </row>
    <row r="2898" spans="2:14">
      <c r="B2898" s="493" t="s">
        <v>16</v>
      </c>
      <c r="C2898" s="494"/>
      <c r="D2898" s="276">
        <f>SUM(D2890:D2897)</f>
        <v>0</v>
      </c>
      <c r="E2898" s="276">
        <f>SUM(E2891:E2897)</f>
        <v>0</v>
      </c>
      <c r="F2898" s="276">
        <f>D2898-E2898</f>
        <v>0</v>
      </c>
      <c r="G2898" s="277">
        <f>SUM(G2890:G2897)</f>
        <v>0</v>
      </c>
      <c r="N2898" t="str">
        <f t="shared" si="293"/>
        <v>Kertas</v>
      </c>
    </row>
    <row r="2899" spans="2:14">
      <c r="N2899" t="str">
        <f t="shared" si="293"/>
        <v>Kertas</v>
      </c>
    </row>
    <row r="2900" spans="2:14">
      <c r="B2900" s="493" t="s">
        <v>18</v>
      </c>
      <c r="C2900" s="495"/>
      <c r="D2900" s="495"/>
      <c r="E2900" s="494"/>
      <c r="F2900" s="276" t="s">
        <v>19</v>
      </c>
      <c r="G2900" s="279" t="s">
        <v>20</v>
      </c>
      <c r="N2900" t="str">
        <f t="shared" si="293"/>
        <v>Kertas</v>
      </c>
    </row>
    <row r="2901" spans="2:14">
      <c r="B2901" s="496" t="str">
        <f>B2871</f>
        <v>Saldo Awal 1 April  2026</v>
      </c>
      <c r="C2901" s="497"/>
      <c r="D2901" s="497"/>
      <c r="E2901" s="498"/>
      <c r="F2901" s="276">
        <f>D2890</f>
        <v>0</v>
      </c>
      <c r="G2901" s="277">
        <f>G2890</f>
        <v>0</v>
      </c>
      <c r="N2901" t="str">
        <f t="shared" si="293"/>
        <v>Kertas</v>
      </c>
    </row>
    <row r="2902" spans="2:14">
      <c r="B2902" s="496" t="str">
        <f>B2872</f>
        <v>Nilai Penerimaan Barang Persediaan Tahun 2026</v>
      </c>
      <c r="C2902" s="497"/>
      <c r="D2902" s="497"/>
      <c r="E2902" s="498"/>
      <c r="F2902" s="276">
        <f>D2898-F2901</f>
        <v>0</v>
      </c>
      <c r="G2902" s="277">
        <f>G2898-G2901</f>
        <v>0</v>
      </c>
      <c r="N2902" t="str">
        <f t="shared" si="293"/>
        <v>Kertas</v>
      </c>
    </row>
    <row r="2903" spans="2:14">
      <c r="B2903" s="496" t="str">
        <f>B2873</f>
        <v>Saldo Ahir  30 April  2026</v>
      </c>
      <c r="C2903" s="497"/>
      <c r="D2903" s="497"/>
      <c r="E2903" s="498"/>
      <c r="F2903" s="280">
        <f>SUM(B2906:B2909)</f>
        <v>0</v>
      </c>
      <c r="G2903" s="281">
        <f>SUM(D2906:E2909)</f>
        <v>0</v>
      </c>
      <c r="N2903" t="str">
        <f t="shared" si="293"/>
        <v>Kertas</v>
      </c>
    </row>
    <row r="2904" spans="2:14">
      <c r="B2904" s="282" t="s">
        <v>465</v>
      </c>
      <c r="C2904" s="283"/>
      <c r="D2904" s="283"/>
      <c r="E2904" s="284"/>
      <c r="F2904" s="285"/>
      <c r="G2904" s="286"/>
      <c r="N2904" t="str">
        <f t="shared" si="293"/>
        <v>Kertas</v>
      </c>
    </row>
    <row r="2905" spans="2:14" ht="30">
      <c r="B2905" s="255" t="s">
        <v>22</v>
      </c>
      <c r="C2905" s="254" t="s">
        <v>23</v>
      </c>
      <c r="D2905" s="499" t="s">
        <v>20</v>
      </c>
      <c r="E2905" s="499"/>
      <c r="F2905" s="287"/>
      <c r="G2905" s="288"/>
      <c r="N2905" t="str">
        <f t="shared" si="293"/>
        <v>Kertas</v>
      </c>
    </row>
    <row r="2906" spans="2:14">
      <c r="B2906" s="268">
        <f>F2898</f>
        <v>0</v>
      </c>
      <c r="C2906" s="257"/>
      <c r="D2906" s="500">
        <f>B2906*C2906</f>
        <v>0</v>
      </c>
      <c r="E2906" s="500"/>
      <c r="F2906" s="285"/>
      <c r="G2906" s="286"/>
      <c r="N2906" t="str">
        <f t="shared" si="293"/>
        <v>Kertas</v>
      </c>
    </row>
    <row r="2907" spans="2:14">
      <c r="B2907" s="268"/>
      <c r="C2907" s="289"/>
      <c r="D2907" s="500">
        <f t="shared" ref="D2907:D2909" si="296">B2907*C2907</f>
        <v>0</v>
      </c>
      <c r="E2907" s="500"/>
      <c r="F2907" s="285"/>
      <c r="G2907" s="286"/>
      <c r="N2907" t="str">
        <f t="shared" si="293"/>
        <v>Kertas</v>
      </c>
    </row>
    <row r="2908" spans="2:14">
      <c r="B2908" s="268"/>
      <c r="C2908" s="289"/>
      <c r="D2908" s="500">
        <f t="shared" si="296"/>
        <v>0</v>
      </c>
      <c r="E2908" s="500"/>
      <c r="F2908" s="285"/>
      <c r="G2908" s="286"/>
      <c r="N2908" t="str">
        <f t="shared" si="293"/>
        <v>Kertas</v>
      </c>
    </row>
    <row r="2909" spans="2:14">
      <c r="B2909" s="268"/>
      <c r="C2909" s="289"/>
      <c r="D2909" s="500">
        <f t="shared" si="296"/>
        <v>0</v>
      </c>
      <c r="E2909" s="500"/>
      <c r="F2909" s="285"/>
      <c r="G2909" s="286"/>
      <c r="N2909" t="str">
        <f t="shared" si="293"/>
        <v>Kertas</v>
      </c>
    </row>
    <row r="2910" spans="2:14">
      <c r="B2910" s="501" t="s">
        <v>24</v>
      </c>
      <c r="C2910" s="501"/>
      <c r="D2910" s="501"/>
      <c r="E2910" s="501"/>
      <c r="F2910" s="276">
        <f>F2901+F2902-F2903</f>
        <v>0</v>
      </c>
      <c r="G2910" s="277">
        <f>G2901+G2902-G2903</f>
        <v>0</v>
      </c>
      <c r="N2910" t="str">
        <f t="shared" si="293"/>
        <v>Kertas</v>
      </c>
    </row>
    <row r="2911" spans="2:14">
      <c r="N2911" t="str">
        <f t="shared" si="293"/>
        <v>Kertas</v>
      </c>
    </row>
    <row r="2912" spans="2:14">
      <c r="N2912" t="str">
        <f t="shared" si="293"/>
        <v>Kertas</v>
      </c>
    </row>
    <row r="2913" spans="1:14">
      <c r="B2913" s="502" t="s">
        <v>0</v>
      </c>
      <c r="C2913" s="502"/>
      <c r="D2913" s="502"/>
      <c r="E2913" s="502"/>
      <c r="F2913" s="502"/>
      <c r="G2913" s="502"/>
      <c r="N2913" t="str">
        <f t="shared" si="293"/>
        <v>Kertas</v>
      </c>
    </row>
    <row r="2914" spans="1:14">
      <c r="N2914" t="str">
        <f t="shared" si="293"/>
        <v>Kertas</v>
      </c>
    </row>
    <row r="2915" spans="1:14" hidden="1">
      <c r="A2915" s="250">
        <v>62</v>
      </c>
      <c r="B2915" s="252" t="s">
        <v>1</v>
      </c>
      <c r="C2915" s="253" t="str">
        <f>'Rekap Master'!B90</f>
        <v>portepel</v>
      </c>
      <c r="G2915" s="253"/>
      <c r="N2915" t="s">
        <v>524</v>
      </c>
    </row>
    <row r="2916" spans="1:14" hidden="1">
      <c r="B2916" s="252" t="s">
        <v>46</v>
      </c>
      <c r="C2916" s="308" t="s">
        <v>27</v>
      </c>
      <c r="G2916" s="253"/>
      <c r="N2916" t="str">
        <f t="shared" ref="N2916:N2979" si="297">N2915</f>
        <v>ATK</v>
      </c>
    </row>
    <row r="2917" spans="1:14" hidden="1">
      <c r="G2917" s="253"/>
      <c r="N2917" t="str">
        <f t="shared" si="297"/>
        <v>ATK</v>
      </c>
    </row>
    <row r="2918" spans="1:14" ht="15" hidden="1" customHeight="1">
      <c r="B2918" s="499" t="s">
        <v>5</v>
      </c>
      <c r="C2918" s="487" t="s">
        <v>6</v>
      </c>
      <c r="D2918" s="489" t="s">
        <v>7</v>
      </c>
      <c r="E2918" s="490"/>
      <c r="F2918" s="491"/>
      <c r="G2918" s="492" t="s">
        <v>8</v>
      </c>
      <c r="N2918" t="str">
        <f t="shared" si="297"/>
        <v>ATK</v>
      </c>
    </row>
    <row r="2919" spans="1:14" hidden="1">
      <c r="B2919" s="499"/>
      <c r="C2919" s="488"/>
      <c r="D2919" s="254" t="s">
        <v>9</v>
      </c>
      <c r="E2919" s="254" t="s">
        <v>10</v>
      </c>
      <c r="F2919" s="254" t="s">
        <v>11</v>
      </c>
      <c r="G2919" s="492"/>
      <c r="N2919" t="str">
        <f t="shared" si="297"/>
        <v>ATK</v>
      </c>
    </row>
    <row r="2920" spans="1:14" hidden="1">
      <c r="B2920" s="267">
        <v>46024</v>
      </c>
      <c r="C2920" s="257">
        <v>9100</v>
      </c>
      <c r="D2920" s="258">
        <v>61</v>
      </c>
      <c r="E2920" s="258"/>
      <c r="F2920" s="258">
        <f>D2920-E2920</f>
        <v>61</v>
      </c>
      <c r="G2920" s="257">
        <f>C2920*D2920</f>
        <v>555100</v>
      </c>
      <c r="N2920" t="str">
        <f t="shared" si="297"/>
        <v>ATK</v>
      </c>
    </row>
    <row r="2921" spans="1:14" hidden="1">
      <c r="B2921" s="267">
        <v>46028</v>
      </c>
      <c r="C2921" s="293"/>
      <c r="D2921" s="258"/>
      <c r="E2921" s="258">
        <v>15</v>
      </c>
      <c r="F2921" s="258"/>
      <c r="G2921" s="289">
        <f>C2921*D2921</f>
        <v>0</v>
      </c>
      <c r="N2921" t="str">
        <f t="shared" si="297"/>
        <v>ATK</v>
      </c>
    </row>
    <row r="2922" spans="1:14" hidden="1">
      <c r="B2922" s="267">
        <v>46042</v>
      </c>
      <c r="C2922" s="257"/>
      <c r="D2922" s="271"/>
      <c r="E2922" s="258">
        <v>20</v>
      </c>
      <c r="F2922" s="258"/>
      <c r="G2922" s="257">
        <f t="shared" ref="G2922:G2932" si="298">C2922*D2922</f>
        <v>0</v>
      </c>
      <c r="N2922" t="str">
        <f t="shared" si="297"/>
        <v>ATK</v>
      </c>
    </row>
    <row r="2923" spans="1:14" hidden="1">
      <c r="B2923" s="256">
        <v>46072</v>
      </c>
      <c r="C2923" s="257">
        <v>7770</v>
      </c>
      <c r="D2923" s="258">
        <v>18</v>
      </c>
      <c r="E2923" s="258">
        <v>10</v>
      </c>
      <c r="F2923" s="258"/>
      <c r="G2923" s="289">
        <f t="shared" si="298"/>
        <v>139860</v>
      </c>
      <c r="N2923" t="str">
        <f t="shared" si="297"/>
        <v>ATK</v>
      </c>
    </row>
    <row r="2924" spans="1:14" hidden="1">
      <c r="B2924" s="256">
        <v>46097</v>
      </c>
      <c r="C2924" s="257"/>
      <c r="D2924" s="271"/>
      <c r="E2924" s="258">
        <v>10</v>
      </c>
      <c r="F2924" s="268"/>
      <c r="G2924" s="289">
        <f t="shared" si="298"/>
        <v>0</v>
      </c>
      <c r="H2924" s="100">
        <v>0</v>
      </c>
      <c r="I2924" t="s">
        <v>17</v>
      </c>
      <c r="N2924" t="str">
        <f t="shared" si="297"/>
        <v>ATK</v>
      </c>
    </row>
    <row r="2925" spans="1:14" hidden="1">
      <c r="B2925" s="256">
        <v>46100</v>
      </c>
      <c r="C2925" s="257">
        <v>7770</v>
      </c>
      <c r="D2925" s="258">
        <v>31</v>
      </c>
      <c r="E2925" s="258">
        <v>10</v>
      </c>
      <c r="F2925" s="258"/>
      <c r="G2925" s="289">
        <f t="shared" si="298"/>
        <v>240870</v>
      </c>
      <c r="H2925" s="98">
        <v>24</v>
      </c>
      <c r="I2925" s="89" t="s">
        <v>12</v>
      </c>
      <c r="N2925" t="str">
        <f t="shared" si="297"/>
        <v>ATK</v>
      </c>
    </row>
    <row r="2926" spans="1:14" hidden="1">
      <c r="B2926" s="256"/>
      <c r="C2926" s="257"/>
      <c r="D2926" s="271"/>
      <c r="E2926" s="258"/>
      <c r="F2926" s="258"/>
      <c r="G2926" s="257"/>
      <c r="I2926" s="89"/>
      <c r="N2926" t="str">
        <f t="shared" si="297"/>
        <v>ATK</v>
      </c>
    </row>
    <row r="2927" spans="1:14" hidden="1">
      <c r="B2927" s="256"/>
      <c r="C2927" s="257"/>
      <c r="D2927" s="271"/>
      <c r="E2927" s="258"/>
      <c r="F2927" s="258"/>
      <c r="G2927" s="257"/>
      <c r="I2927" s="89"/>
      <c r="N2927" t="str">
        <f t="shared" si="297"/>
        <v>ATK</v>
      </c>
    </row>
    <row r="2928" spans="1:14" hidden="1">
      <c r="B2928" s="256"/>
      <c r="C2928" s="257"/>
      <c r="D2928" s="271"/>
      <c r="E2928" s="258"/>
      <c r="F2928" s="258"/>
      <c r="G2928" s="257"/>
      <c r="I2928" s="89"/>
      <c r="N2928" t="str">
        <f t="shared" si="297"/>
        <v>ATK</v>
      </c>
    </row>
    <row r="2929" spans="2:14" hidden="1">
      <c r="B2929" s="267"/>
      <c r="C2929" s="257"/>
      <c r="D2929" s="271"/>
      <c r="E2929" s="258"/>
      <c r="F2929" s="258"/>
      <c r="G2929" s="257"/>
      <c r="I2929" s="89"/>
      <c r="N2929" t="str">
        <f t="shared" si="297"/>
        <v>ATK</v>
      </c>
    </row>
    <row r="2930" spans="2:14" hidden="1">
      <c r="B2930" s="267"/>
      <c r="C2930" s="257"/>
      <c r="D2930" s="271"/>
      <c r="E2930" s="258"/>
      <c r="F2930" s="258"/>
      <c r="G2930" s="257"/>
      <c r="I2930" s="89"/>
      <c r="N2930" t="str">
        <f t="shared" si="297"/>
        <v>ATK</v>
      </c>
    </row>
    <row r="2931" spans="2:14" hidden="1">
      <c r="B2931" s="311"/>
      <c r="C2931" s="83"/>
      <c r="D2931" s="303"/>
      <c r="E2931" s="303"/>
      <c r="F2931" s="268">
        <f>D2931+F2925-E2931</f>
        <v>0</v>
      </c>
      <c r="G2931" s="289">
        <f t="shared" si="298"/>
        <v>0</v>
      </c>
      <c r="H2931" s="85">
        <v>0</v>
      </c>
      <c r="I2931" s="89" t="s">
        <v>13</v>
      </c>
      <c r="N2931" t="str">
        <f t="shared" si="297"/>
        <v>ATK</v>
      </c>
    </row>
    <row r="2932" spans="2:14" hidden="1">
      <c r="B2932" s="311"/>
      <c r="C2932" s="96"/>
      <c r="D2932" s="303"/>
      <c r="E2932" s="303"/>
      <c r="F2932" s="268">
        <f>D2932+F2931-E2932</f>
        <v>0</v>
      </c>
      <c r="G2932" s="289">
        <f t="shared" si="298"/>
        <v>0</v>
      </c>
      <c r="H2932" s="94">
        <v>0</v>
      </c>
      <c r="I2932" s="89" t="s">
        <v>14</v>
      </c>
      <c r="N2932" t="str">
        <f t="shared" si="297"/>
        <v>ATK</v>
      </c>
    </row>
    <row r="2933" spans="2:14" hidden="1">
      <c r="B2933" s="493" t="s">
        <v>16</v>
      </c>
      <c r="C2933" s="494"/>
      <c r="D2933" s="276">
        <f>SUM(D2920:D2932)</f>
        <v>110</v>
      </c>
      <c r="E2933" s="276">
        <f>SUM(E2921:E2932)</f>
        <v>65</v>
      </c>
      <c r="F2933" s="276">
        <f>D2933-E2933</f>
        <v>45</v>
      </c>
      <c r="G2933" s="277">
        <f>SUM(G2920:G2932)</f>
        <v>935830</v>
      </c>
      <c r="H2933" s="87">
        <v>0</v>
      </c>
      <c r="I2933" s="89" t="s">
        <v>15</v>
      </c>
      <c r="N2933" t="str">
        <f t="shared" si="297"/>
        <v>ATK</v>
      </c>
    </row>
    <row r="2934" spans="2:14" hidden="1">
      <c r="N2934" t="str">
        <f t="shared" si="297"/>
        <v>ATK</v>
      </c>
    </row>
    <row r="2935" spans="2:14" hidden="1">
      <c r="B2935" s="493" t="s">
        <v>18</v>
      </c>
      <c r="C2935" s="495"/>
      <c r="D2935" s="495"/>
      <c r="E2935" s="494"/>
      <c r="F2935" s="276" t="s">
        <v>19</v>
      </c>
      <c r="G2935" s="279" t="s">
        <v>20</v>
      </c>
      <c r="N2935" t="str">
        <f t="shared" si="297"/>
        <v>ATK</v>
      </c>
    </row>
    <row r="2936" spans="2:14" hidden="1">
      <c r="B2936" s="496" t="str">
        <f>B2901</f>
        <v>Saldo Awal 1 April  2026</v>
      </c>
      <c r="C2936" s="497"/>
      <c r="D2936" s="497"/>
      <c r="E2936" s="498"/>
      <c r="F2936" s="276">
        <f>D2920</f>
        <v>61</v>
      </c>
      <c r="G2936" s="277">
        <f>G2920</f>
        <v>555100</v>
      </c>
      <c r="N2936" t="str">
        <f t="shared" si="297"/>
        <v>ATK</v>
      </c>
    </row>
    <row r="2937" spans="2:14" hidden="1">
      <c r="B2937" s="496" t="s">
        <v>317</v>
      </c>
      <c r="C2937" s="497"/>
      <c r="D2937" s="497"/>
      <c r="E2937" s="498"/>
      <c r="F2937" s="276">
        <f>D2933-F2936</f>
        <v>49</v>
      </c>
      <c r="G2937" s="277">
        <f>G2933-G2936</f>
        <v>380730</v>
      </c>
      <c r="N2937" t="str">
        <f t="shared" si="297"/>
        <v>ATK</v>
      </c>
    </row>
    <row r="2938" spans="2:14" hidden="1">
      <c r="B2938" s="496" t="str">
        <f>B2903</f>
        <v>Saldo Ahir  30 April  2026</v>
      </c>
      <c r="C2938" s="497"/>
      <c r="D2938" s="497"/>
      <c r="E2938" s="498"/>
      <c r="F2938" s="280">
        <f>SUM(B2941:B2944)</f>
        <v>45</v>
      </c>
      <c r="G2938" s="281">
        <f>SUM(D2941:E2944)</f>
        <v>409500</v>
      </c>
      <c r="N2938" t="str">
        <f t="shared" si="297"/>
        <v>ATK</v>
      </c>
    </row>
    <row r="2939" spans="2:14" hidden="1">
      <c r="B2939" s="282" t="s">
        <v>465</v>
      </c>
      <c r="C2939" s="283"/>
      <c r="D2939" s="283"/>
      <c r="E2939" s="284"/>
      <c r="F2939" s="285"/>
      <c r="G2939" s="286"/>
      <c r="N2939" t="str">
        <f t="shared" si="297"/>
        <v>ATK</v>
      </c>
    </row>
    <row r="2940" spans="2:14" ht="30" hidden="1">
      <c r="B2940" s="255" t="s">
        <v>22</v>
      </c>
      <c r="C2940" s="254" t="s">
        <v>23</v>
      </c>
      <c r="D2940" s="499" t="s">
        <v>20</v>
      </c>
      <c r="E2940" s="499"/>
      <c r="F2940" s="287"/>
      <c r="G2940" s="288"/>
      <c r="N2940" t="str">
        <f t="shared" si="297"/>
        <v>ATK</v>
      </c>
    </row>
    <row r="2941" spans="2:14" hidden="1">
      <c r="B2941" s="268">
        <f>F2933</f>
        <v>45</v>
      </c>
      <c r="C2941" s="257">
        <v>9100</v>
      </c>
      <c r="D2941" s="500">
        <f>B2941*C2941</f>
        <v>409500</v>
      </c>
      <c r="E2941" s="500"/>
      <c r="F2941" s="285"/>
      <c r="G2941" s="286"/>
      <c r="N2941" t="str">
        <f t="shared" si="297"/>
        <v>ATK</v>
      </c>
    </row>
    <row r="2942" spans="2:14" hidden="1">
      <c r="B2942" s="268"/>
      <c r="C2942" s="289"/>
      <c r="D2942" s="500">
        <f t="shared" ref="D2942:D2944" si="299">B2942*C2942</f>
        <v>0</v>
      </c>
      <c r="E2942" s="500"/>
      <c r="F2942" s="285"/>
      <c r="G2942" s="286"/>
      <c r="N2942" t="str">
        <f t="shared" si="297"/>
        <v>ATK</v>
      </c>
    </row>
    <row r="2943" spans="2:14" hidden="1">
      <c r="B2943" s="268"/>
      <c r="C2943" s="289"/>
      <c r="D2943" s="500">
        <f t="shared" si="299"/>
        <v>0</v>
      </c>
      <c r="E2943" s="500"/>
      <c r="F2943" s="285"/>
      <c r="G2943" s="286"/>
      <c r="N2943" t="str">
        <f t="shared" si="297"/>
        <v>ATK</v>
      </c>
    </row>
    <row r="2944" spans="2:14" hidden="1">
      <c r="B2944" s="268"/>
      <c r="C2944" s="289"/>
      <c r="D2944" s="500">
        <f t="shared" si="299"/>
        <v>0</v>
      </c>
      <c r="E2944" s="500"/>
      <c r="F2944" s="285"/>
      <c r="G2944" s="286"/>
      <c r="N2944" t="str">
        <f t="shared" si="297"/>
        <v>ATK</v>
      </c>
    </row>
    <row r="2945" spans="1:14" hidden="1">
      <c r="B2945" s="501" t="s">
        <v>24</v>
      </c>
      <c r="C2945" s="501"/>
      <c r="D2945" s="501"/>
      <c r="E2945" s="501"/>
      <c r="F2945" s="276">
        <f>F2936+F2937-F2938</f>
        <v>65</v>
      </c>
      <c r="G2945" s="277">
        <f>G2936+G2937-G2938</f>
        <v>526330</v>
      </c>
      <c r="N2945" t="str">
        <f t="shared" si="297"/>
        <v>ATK</v>
      </c>
    </row>
    <row r="2946" spans="1:14" hidden="1">
      <c r="N2946" t="str">
        <f t="shared" si="297"/>
        <v>ATK</v>
      </c>
    </row>
    <row r="2947" spans="1:14" hidden="1">
      <c r="B2947" s="502" t="s">
        <v>0</v>
      </c>
      <c r="C2947" s="502"/>
      <c r="D2947" s="502"/>
      <c r="E2947" s="502"/>
      <c r="F2947" s="502"/>
      <c r="G2947" s="502"/>
      <c r="N2947" t="str">
        <f t="shared" si="297"/>
        <v>ATK</v>
      </c>
    </row>
    <row r="2948" spans="1:14" hidden="1">
      <c r="N2948" t="str">
        <f t="shared" si="297"/>
        <v>ATK</v>
      </c>
    </row>
    <row r="2949" spans="1:14" hidden="1">
      <c r="A2949" s="250">
        <v>82</v>
      </c>
      <c r="B2949" s="252" t="s">
        <v>1</v>
      </c>
      <c r="C2949" s="253" t="str">
        <f>'Rekap Master'!B91</f>
        <v>post-it kertas</v>
      </c>
      <c r="G2949" s="253"/>
      <c r="N2949" t="str">
        <f t="shared" si="297"/>
        <v>ATK</v>
      </c>
    </row>
    <row r="2950" spans="1:14" hidden="1">
      <c r="B2950" s="252" t="s">
        <v>46</v>
      </c>
      <c r="C2950" s="308" t="s">
        <v>27</v>
      </c>
      <c r="G2950" s="253"/>
      <c r="N2950" t="str">
        <f t="shared" si="297"/>
        <v>ATK</v>
      </c>
    </row>
    <row r="2951" spans="1:14" hidden="1">
      <c r="G2951" s="253"/>
      <c r="N2951" t="str">
        <f t="shared" si="297"/>
        <v>ATK</v>
      </c>
    </row>
    <row r="2952" spans="1:14" hidden="1">
      <c r="A2952" s="321"/>
      <c r="B2952" s="499" t="s">
        <v>5</v>
      </c>
      <c r="C2952" s="487" t="s">
        <v>6</v>
      </c>
      <c r="D2952" s="489" t="s">
        <v>7</v>
      </c>
      <c r="E2952" s="490"/>
      <c r="F2952" s="491"/>
      <c r="G2952" s="492" t="s">
        <v>8</v>
      </c>
      <c r="N2952" t="str">
        <f t="shared" si="297"/>
        <v>ATK</v>
      </c>
    </row>
    <row r="2953" spans="1:14" s="65" customFormat="1" ht="15" hidden="1" customHeight="1">
      <c r="A2953" s="321"/>
      <c r="B2953" s="499"/>
      <c r="C2953" s="488"/>
      <c r="D2953" s="254" t="s">
        <v>9</v>
      </c>
      <c r="E2953" s="254" t="s">
        <v>10</v>
      </c>
      <c r="F2953" s="254" t="s">
        <v>11</v>
      </c>
      <c r="G2953" s="492"/>
      <c r="N2953" t="str">
        <f t="shared" si="297"/>
        <v>ATK</v>
      </c>
    </row>
    <row r="2954" spans="1:14" s="65" customFormat="1" hidden="1">
      <c r="A2954" s="321"/>
      <c r="B2954" s="267">
        <v>46024</v>
      </c>
      <c r="C2954" s="257"/>
      <c r="D2954" s="258"/>
      <c r="E2954" s="258"/>
      <c r="F2954" s="258">
        <f>D2954-E2954</f>
        <v>0</v>
      </c>
      <c r="G2954" s="257">
        <f>C2954*D2954</f>
        <v>0</v>
      </c>
      <c r="N2954" t="str">
        <f t="shared" si="297"/>
        <v>ATK</v>
      </c>
    </row>
    <row r="2955" spans="1:14" s="65" customFormat="1" hidden="1">
      <c r="A2955" s="250"/>
      <c r="B2955" s="267"/>
      <c r="C2955" s="257"/>
      <c r="D2955" s="271"/>
      <c r="E2955" s="258"/>
      <c r="F2955" s="258"/>
      <c r="G2955" s="289">
        <f>C2955*D2955</f>
        <v>0</v>
      </c>
      <c r="N2955" t="str">
        <f t="shared" si="297"/>
        <v>ATK</v>
      </c>
    </row>
    <row r="2956" spans="1:14" hidden="1">
      <c r="B2956" s="256"/>
      <c r="C2956" s="257"/>
      <c r="D2956" s="271"/>
      <c r="E2956" s="258"/>
      <c r="F2956" s="258"/>
      <c r="G2956" s="289">
        <f t="shared" ref="G2956:G2967" si="300">C2956*D2956</f>
        <v>0</v>
      </c>
      <c r="N2956" t="str">
        <f t="shared" si="297"/>
        <v>ATK</v>
      </c>
    </row>
    <row r="2957" spans="1:14" hidden="1">
      <c r="B2957" s="330"/>
      <c r="C2957" s="260"/>
      <c r="D2957" s="261"/>
      <c r="E2957" s="261"/>
      <c r="F2957" s="258"/>
      <c r="G2957" s="262">
        <f>D2957*C2957</f>
        <v>0</v>
      </c>
      <c r="N2957" t="str">
        <f t="shared" si="297"/>
        <v>ATK</v>
      </c>
    </row>
    <row r="2958" spans="1:14" hidden="1">
      <c r="B2958" s="330"/>
      <c r="C2958" s="263"/>
      <c r="D2958" s="264"/>
      <c r="E2958" s="261"/>
      <c r="F2958" s="258"/>
      <c r="G2958" s="262"/>
      <c r="N2958" t="str">
        <f t="shared" si="297"/>
        <v>ATK</v>
      </c>
    </row>
    <row r="2959" spans="1:14" hidden="1">
      <c r="B2959" s="330"/>
      <c r="C2959" s="269"/>
      <c r="D2959" s="264"/>
      <c r="E2959" s="261"/>
      <c r="F2959" s="258"/>
      <c r="G2959" s="262"/>
      <c r="N2959" t="str">
        <f t="shared" si="297"/>
        <v>ATK</v>
      </c>
    </row>
    <row r="2960" spans="1:14" hidden="1">
      <c r="B2960" s="330"/>
      <c r="C2960" s="269"/>
      <c r="D2960" s="264"/>
      <c r="E2960" s="261"/>
      <c r="F2960" s="258"/>
      <c r="G2960" s="262"/>
      <c r="N2960" t="str">
        <f t="shared" si="297"/>
        <v>ATK</v>
      </c>
    </row>
    <row r="2961" spans="2:14" hidden="1">
      <c r="B2961" s="330"/>
      <c r="C2961" s="351"/>
      <c r="D2961" s="261"/>
      <c r="E2961" s="352"/>
      <c r="F2961" s="258"/>
      <c r="G2961" s="262"/>
      <c r="N2961" t="str">
        <f t="shared" si="297"/>
        <v>ATK</v>
      </c>
    </row>
    <row r="2962" spans="2:14" hidden="1">
      <c r="B2962" s="256"/>
      <c r="C2962" s="257"/>
      <c r="D2962" s="303"/>
      <c r="E2962" s="303"/>
      <c r="F2962" s="258"/>
      <c r="G2962" s="289">
        <f t="shared" ref="G2962:G2963" si="301">C2962*D2962</f>
        <v>0</v>
      </c>
      <c r="N2962" t="str">
        <f t="shared" si="297"/>
        <v>ATK</v>
      </c>
    </row>
    <row r="2963" spans="2:14" hidden="1">
      <c r="B2963" s="256"/>
      <c r="C2963" s="257"/>
      <c r="D2963" s="303"/>
      <c r="E2963" s="303"/>
      <c r="F2963" s="258"/>
      <c r="G2963" s="289">
        <f t="shared" si="301"/>
        <v>0</v>
      </c>
      <c r="H2963" s="100">
        <v>0</v>
      </c>
      <c r="I2963" t="s">
        <v>17</v>
      </c>
      <c r="N2963" t="str">
        <f t="shared" si="297"/>
        <v>ATK</v>
      </c>
    </row>
    <row r="2964" spans="2:14" hidden="1">
      <c r="B2964" s="330"/>
      <c r="C2964" s="257"/>
      <c r="D2964" s="303"/>
      <c r="E2964" s="303"/>
      <c r="F2964" s="268"/>
      <c r="G2964" s="289"/>
      <c r="H2964" s="98">
        <v>0</v>
      </c>
      <c r="I2964" s="89" t="s">
        <v>12</v>
      </c>
      <c r="N2964" t="str">
        <f t="shared" si="297"/>
        <v>ATK</v>
      </c>
    </row>
    <row r="2965" spans="2:14" hidden="1">
      <c r="B2965" s="330"/>
      <c r="C2965" s="96"/>
      <c r="D2965" s="303"/>
      <c r="E2965" s="303"/>
      <c r="F2965" s="268"/>
      <c r="G2965" s="289">
        <f t="shared" si="300"/>
        <v>0</v>
      </c>
      <c r="H2965" s="85">
        <v>0</v>
      </c>
      <c r="I2965" s="89" t="s">
        <v>13</v>
      </c>
      <c r="N2965" t="str">
        <f t="shared" si="297"/>
        <v>ATK</v>
      </c>
    </row>
    <row r="2966" spans="2:14" hidden="1">
      <c r="B2966" s="311"/>
      <c r="C2966" s="83"/>
      <c r="D2966" s="303"/>
      <c r="E2966" s="303"/>
      <c r="F2966" s="268"/>
      <c r="G2966" s="289">
        <f t="shared" si="300"/>
        <v>0</v>
      </c>
      <c r="H2966" s="94">
        <v>0</v>
      </c>
      <c r="I2966" s="89" t="s">
        <v>14</v>
      </c>
      <c r="N2966" t="str">
        <f t="shared" si="297"/>
        <v>ATK</v>
      </c>
    </row>
    <row r="2967" spans="2:14" hidden="1">
      <c r="B2967" s="311"/>
      <c r="C2967" s="96"/>
      <c r="D2967" s="303"/>
      <c r="E2967" s="303"/>
      <c r="F2967" s="268"/>
      <c r="G2967" s="289">
        <f t="shared" si="300"/>
        <v>0</v>
      </c>
      <c r="H2967" s="87">
        <v>6</v>
      </c>
      <c r="I2967" s="89" t="s">
        <v>15</v>
      </c>
      <c r="N2967" t="str">
        <f t="shared" si="297"/>
        <v>ATK</v>
      </c>
    </row>
    <row r="2968" spans="2:14" hidden="1">
      <c r="B2968" s="493" t="s">
        <v>16</v>
      </c>
      <c r="C2968" s="494"/>
      <c r="D2968" s="276">
        <f>SUM(D2954:D2967)</f>
        <v>0</v>
      </c>
      <c r="E2968" s="276">
        <f>SUM(E2955:E2967)</f>
        <v>0</v>
      </c>
      <c r="F2968" s="276">
        <f>D2968-E2968</f>
        <v>0</v>
      </c>
      <c r="G2968" s="277">
        <f>SUM(G2954:G2967)</f>
        <v>0</v>
      </c>
      <c r="N2968" t="str">
        <f t="shared" si="297"/>
        <v>ATK</v>
      </c>
    </row>
    <row r="2969" spans="2:14" hidden="1">
      <c r="N2969" t="str">
        <f t="shared" si="297"/>
        <v>ATK</v>
      </c>
    </row>
    <row r="2970" spans="2:14" hidden="1">
      <c r="B2970" s="493" t="s">
        <v>18</v>
      </c>
      <c r="C2970" s="495"/>
      <c r="D2970" s="495"/>
      <c r="E2970" s="494"/>
      <c r="F2970" s="276" t="s">
        <v>19</v>
      </c>
      <c r="G2970" s="279" t="s">
        <v>20</v>
      </c>
      <c r="N2970" t="str">
        <f t="shared" si="297"/>
        <v>ATK</v>
      </c>
    </row>
    <row r="2971" spans="2:14" hidden="1">
      <c r="B2971" s="496" t="str">
        <f>B2936</f>
        <v>Saldo Awal 1 April  2026</v>
      </c>
      <c r="C2971" s="497"/>
      <c r="D2971" s="497"/>
      <c r="E2971" s="498"/>
      <c r="F2971" s="276">
        <f>D2954</f>
        <v>0</v>
      </c>
      <c r="G2971" s="277">
        <f>G2954</f>
        <v>0</v>
      </c>
      <c r="N2971" t="str">
        <f t="shared" si="297"/>
        <v>ATK</v>
      </c>
    </row>
    <row r="2972" spans="2:14" hidden="1">
      <c r="B2972" s="496" t="s">
        <v>317</v>
      </c>
      <c r="C2972" s="497"/>
      <c r="D2972" s="497"/>
      <c r="E2972" s="498"/>
      <c r="F2972" s="276">
        <f>D2968-F2971</f>
        <v>0</v>
      </c>
      <c r="G2972" s="277">
        <f>G2968-G2971</f>
        <v>0</v>
      </c>
      <c r="N2972" t="str">
        <f t="shared" si="297"/>
        <v>ATK</v>
      </c>
    </row>
    <row r="2973" spans="2:14" hidden="1">
      <c r="B2973" s="496" t="str">
        <f>B2938</f>
        <v>Saldo Ahir  30 April  2026</v>
      </c>
      <c r="C2973" s="497"/>
      <c r="D2973" s="497"/>
      <c r="E2973" s="498"/>
      <c r="F2973" s="280">
        <f>SUM(B2976:B2979)</f>
        <v>0</v>
      </c>
      <c r="G2973" s="281">
        <f>SUM(D2976:E2979)</f>
        <v>0</v>
      </c>
      <c r="N2973" t="str">
        <f t="shared" si="297"/>
        <v>ATK</v>
      </c>
    </row>
    <row r="2974" spans="2:14" hidden="1">
      <c r="B2974" s="282" t="s">
        <v>465</v>
      </c>
      <c r="C2974" s="283"/>
      <c r="D2974" s="283"/>
      <c r="E2974" s="284"/>
      <c r="F2974" s="285"/>
      <c r="G2974" s="286"/>
      <c r="N2974" t="str">
        <f t="shared" si="297"/>
        <v>ATK</v>
      </c>
    </row>
    <row r="2975" spans="2:14" ht="30" hidden="1">
      <c r="B2975" s="255" t="s">
        <v>22</v>
      </c>
      <c r="C2975" s="254" t="s">
        <v>23</v>
      </c>
      <c r="D2975" s="499" t="s">
        <v>20</v>
      </c>
      <c r="E2975" s="499"/>
      <c r="F2975" s="287"/>
      <c r="G2975" s="288"/>
      <c r="N2975" t="str">
        <f t="shared" si="297"/>
        <v>ATK</v>
      </c>
    </row>
    <row r="2976" spans="2:14" hidden="1">
      <c r="B2976" s="268">
        <f>F2968</f>
        <v>0</v>
      </c>
      <c r="C2976" s="269">
        <v>5300</v>
      </c>
      <c r="D2976" s="500">
        <f>B2976*C2976</f>
        <v>0</v>
      </c>
      <c r="E2976" s="500"/>
      <c r="F2976" s="285"/>
      <c r="G2976" s="286"/>
      <c r="H2976" s="66"/>
      <c r="N2976" t="str">
        <f t="shared" si="297"/>
        <v>ATK</v>
      </c>
    </row>
    <row r="2977" spans="1:14" hidden="1">
      <c r="B2977" s="268"/>
      <c r="C2977" s="289"/>
      <c r="D2977" s="500">
        <f t="shared" ref="D2977:D2979" si="302">B2977*C2977</f>
        <v>0</v>
      </c>
      <c r="E2977" s="500"/>
      <c r="F2977" s="285"/>
      <c r="G2977" s="286"/>
      <c r="N2977" t="str">
        <f t="shared" si="297"/>
        <v>ATK</v>
      </c>
    </row>
    <row r="2978" spans="1:14" hidden="1">
      <c r="B2978" s="268"/>
      <c r="C2978" s="289"/>
      <c r="D2978" s="500">
        <f t="shared" si="302"/>
        <v>0</v>
      </c>
      <c r="E2978" s="500"/>
      <c r="F2978" s="285"/>
      <c r="G2978" s="286"/>
      <c r="N2978" t="str">
        <f t="shared" si="297"/>
        <v>ATK</v>
      </c>
    </row>
    <row r="2979" spans="1:14" hidden="1">
      <c r="B2979" s="268"/>
      <c r="C2979" s="289"/>
      <c r="D2979" s="500">
        <f t="shared" si="302"/>
        <v>0</v>
      </c>
      <c r="E2979" s="500"/>
      <c r="F2979" s="285"/>
      <c r="G2979" s="286"/>
      <c r="N2979" t="str">
        <f t="shared" si="297"/>
        <v>ATK</v>
      </c>
    </row>
    <row r="2980" spans="1:14" hidden="1">
      <c r="B2980" s="501" t="s">
        <v>24</v>
      </c>
      <c r="C2980" s="501"/>
      <c r="D2980" s="501"/>
      <c r="E2980" s="501"/>
      <c r="F2980" s="276">
        <f>F2971+F2972-F2973</f>
        <v>0</v>
      </c>
      <c r="G2980" s="277">
        <f>G2971+G2972-G2973</f>
        <v>0</v>
      </c>
      <c r="N2980" t="str">
        <f t="shared" ref="N2980:N3013" si="303">N2979</f>
        <v>ATK</v>
      </c>
    </row>
    <row r="2981" spans="1:14" hidden="1">
      <c r="N2981" t="str">
        <f t="shared" si="303"/>
        <v>ATK</v>
      </c>
    </row>
    <row r="2982" spans="1:14" hidden="1">
      <c r="B2982" s="502" t="s">
        <v>0</v>
      </c>
      <c r="C2982" s="502"/>
      <c r="D2982" s="502"/>
      <c r="E2982" s="502"/>
      <c r="F2982" s="502"/>
      <c r="G2982" s="502"/>
      <c r="N2982" t="str">
        <f t="shared" si="303"/>
        <v>ATK</v>
      </c>
    </row>
    <row r="2983" spans="1:14" hidden="1">
      <c r="N2983" t="str">
        <f t="shared" si="303"/>
        <v>ATK</v>
      </c>
    </row>
    <row r="2984" spans="1:14" hidden="1">
      <c r="A2984" s="250">
        <v>83</v>
      </c>
      <c r="B2984" s="252" t="s">
        <v>1</v>
      </c>
      <c r="C2984" s="253" t="str">
        <f>'Rekap Master'!B92</f>
        <v>Gunting sedang</v>
      </c>
      <c r="G2984" s="253"/>
      <c r="N2984" t="str">
        <f t="shared" si="303"/>
        <v>ATK</v>
      </c>
    </row>
    <row r="2985" spans="1:14" hidden="1">
      <c r="B2985" s="252" t="s">
        <v>48</v>
      </c>
      <c r="C2985" s="308" t="s">
        <v>27</v>
      </c>
      <c r="G2985" s="253"/>
      <c r="N2985" t="str">
        <f t="shared" si="303"/>
        <v>ATK</v>
      </c>
    </row>
    <row r="2986" spans="1:14" hidden="1">
      <c r="G2986" s="253"/>
      <c r="N2986" t="str">
        <f t="shared" si="303"/>
        <v>ATK</v>
      </c>
    </row>
    <row r="2987" spans="1:14" hidden="1">
      <c r="B2987" s="499" t="s">
        <v>5</v>
      </c>
      <c r="C2987" s="487" t="s">
        <v>6</v>
      </c>
      <c r="D2987" s="489" t="s">
        <v>7</v>
      </c>
      <c r="E2987" s="490"/>
      <c r="F2987" s="491"/>
      <c r="G2987" s="492" t="s">
        <v>8</v>
      </c>
      <c r="N2987" t="str">
        <f t="shared" si="303"/>
        <v>ATK</v>
      </c>
    </row>
    <row r="2988" spans="1:14" ht="15" hidden="1" customHeight="1">
      <c r="B2988" s="499"/>
      <c r="C2988" s="488"/>
      <c r="D2988" s="254" t="s">
        <v>9</v>
      </c>
      <c r="E2988" s="254" t="s">
        <v>10</v>
      </c>
      <c r="F2988" s="254" t="s">
        <v>11</v>
      </c>
      <c r="G2988" s="492"/>
      <c r="N2988" t="str">
        <f t="shared" si="303"/>
        <v>ATK</v>
      </c>
    </row>
    <row r="2989" spans="1:14" hidden="1">
      <c r="B2989" s="267">
        <v>46024</v>
      </c>
      <c r="C2989" s="257"/>
      <c r="D2989" s="258"/>
      <c r="E2989" s="258"/>
      <c r="F2989" s="258">
        <f>D2989-E2989</f>
        <v>0</v>
      </c>
      <c r="G2989" s="257">
        <f>C2989*D2989</f>
        <v>0</v>
      </c>
      <c r="N2989" t="str">
        <f t="shared" si="303"/>
        <v>ATK</v>
      </c>
    </row>
    <row r="2990" spans="1:14" hidden="1">
      <c r="B2990" s="256"/>
      <c r="C2990" s="257"/>
      <c r="D2990" s="271"/>
      <c r="E2990" s="258"/>
      <c r="F2990" s="301"/>
      <c r="G2990" s="289">
        <f>C2990*D2990</f>
        <v>0</v>
      </c>
      <c r="N2990" t="str">
        <f t="shared" si="303"/>
        <v>ATK</v>
      </c>
    </row>
    <row r="2991" spans="1:14" hidden="1">
      <c r="B2991" s="256"/>
      <c r="C2991" s="257"/>
      <c r="D2991" s="271"/>
      <c r="E2991" s="258"/>
      <c r="F2991" s="268">
        <f t="shared" ref="F2991:F2996" si="304">D2991+F2990-E2991</f>
        <v>0</v>
      </c>
      <c r="G2991" s="289">
        <f t="shared" ref="G2991:G2996" si="305">C2991*D2991</f>
        <v>0</v>
      </c>
      <c r="N2991" t="str">
        <f t="shared" si="303"/>
        <v>ATK</v>
      </c>
    </row>
    <row r="2992" spans="1:14" hidden="1">
      <c r="B2992" s="311"/>
      <c r="C2992" s="83"/>
      <c r="D2992" s="303"/>
      <c r="E2992" s="303"/>
      <c r="F2992" s="268">
        <f t="shared" si="304"/>
        <v>0</v>
      </c>
      <c r="G2992" s="289">
        <f t="shared" si="305"/>
        <v>0</v>
      </c>
      <c r="N2992" t="str">
        <f t="shared" si="303"/>
        <v>ATK</v>
      </c>
    </row>
    <row r="2993" spans="2:14" hidden="1">
      <c r="B2993" s="311"/>
      <c r="C2993" s="96"/>
      <c r="D2993" s="303"/>
      <c r="E2993" s="303"/>
      <c r="F2993" s="268">
        <f t="shared" si="304"/>
        <v>0</v>
      </c>
      <c r="G2993" s="289">
        <f t="shared" si="305"/>
        <v>0</v>
      </c>
      <c r="N2993" t="str">
        <f t="shared" si="303"/>
        <v>ATK</v>
      </c>
    </row>
    <row r="2994" spans="2:14" hidden="1">
      <c r="B2994" s="311"/>
      <c r="C2994" s="96"/>
      <c r="D2994" s="303"/>
      <c r="E2994" s="303"/>
      <c r="F2994" s="268">
        <f t="shared" si="304"/>
        <v>0</v>
      </c>
      <c r="G2994" s="289">
        <f t="shared" si="305"/>
        <v>0</v>
      </c>
      <c r="N2994" t="str">
        <f t="shared" si="303"/>
        <v>ATK</v>
      </c>
    </row>
    <row r="2995" spans="2:14" hidden="1">
      <c r="B2995" s="311"/>
      <c r="C2995" s="83"/>
      <c r="D2995" s="303"/>
      <c r="E2995" s="303"/>
      <c r="F2995" s="268">
        <f t="shared" si="304"/>
        <v>0</v>
      </c>
      <c r="G2995" s="289">
        <f t="shared" si="305"/>
        <v>0</v>
      </c>
      <c r="N2995" t="str">
        <f t="shared" si="303"/>
        <v>ATK</v>
      </c>
    </row>
    <row r="2996" spans="2:14" hidden="1">
      <c r="B2996" s="311"/>
      <c r="C2996" s="96"/>
      <c r="D2996" s="303"/>
      <c r="E2996" s="303"/>
      <c r="F2996" s="268">
        <f t="shared" si="304"/>
        <v>0</v>
      </c>
      <c r="G2996" s="289">
        <f t="shared" si="305"/>
        <v>0</v>
      </c>
      <c r="N2996" t="str">
        <f t="shared" si="303"/>
        <v>ATK</v>
      </c>
    </row>
    <row r="2997" spans="2:14" hidden="1">
      <c r="B2997" s="493" t="s">
        <v>16</v>
      </c>
      <c r="C2997" s="494"/>
      <c r="D2997" s="276">
        <f>SUM(D2989:D2996)</f>
        <v>0</v>
      </c>
      <c r="E2997" s="276">
        <f>SUM(E2990:E2996)</f>
        <v>0</v>
      </c>
      <c r="F2997" s="276">
        <f>D2997-E2997</f>
        <v>0</v>
      </c>
      <c r="G2997" s="277">
        <f>SUM(G2989:G2996)</f>
        <v>0</v>
      </c>
      <c r="N2997" t="str">
        <f t="shared" si="303"/>
        <v>ATK</v>
      </c>
    </row>
    <row r="2998" spans="2:14" hidden="1">
      <c r="N2998" t="str">
        <f t="shared" si="303"/>
        <v>ATK</v>
      </c>
    </row>
    <row r="2999" spans="2:14" hidden="1">
      <c r="B2999" s="493" t="s">
        <v>18</v>
      </c>
      <c r="C2999" s="495"/>
      <c r="D2999" s="495"/>
      <c r="E2999" s="494"/>
      <c r="F2999" s="276" t="s">
        <v>19</v>
      </c>
      <c r="G2999" s="279" t="s">
        <v>20</v>
      </c>
      <c r="N2999" t="str">
        <f t="shared" si="303"/>
        <v>ATK</v>
      </c>
    </row>
    <row r="3000" spans="2:14" hidden="1">
      <c r="B3000" s="496" t="str">
        <f>B2971</f>
        <v>Saldo Awal 1 April  2026</v>
      </c>
      <c r="C3000" s="497"/>
      <c r="D3000" s="497"/>
      <c r="E3000" s="498"/>
      <c r="F3000" s="276">
        <f>D2989</f>
        <v>0</v>
      </c>
      <c r="G3000" s="277">
        <f>G2989</f>
        <v>0</v>
      </c>
      <c r="N3000" t="str">
        <f t="shared" si="303"/>
        <v>ATK</v>
      </c>
    </row>
    <row r="3001" spans="2:14" hidden="1">
      <c r="B3001" s="496" t="s">
        <v>317</v>
      </c>
      <c r="C3001" s="497"/>
      <c r="D3001" s="497"/>
      <c r="E3001" s="498"/>
      <c r="F3001" s="276">
        <f>D2997-F3000</f>
        <v>0</v>
      </c>
      <c r="G3001" s="277">
        <f>G2997-G3000</f>
        <v>0</v>
      </c>
      <c r="N3001" t="str">
        <f t="shared" si="303"/>
        <v>ATK</v>
      </c>
    </row>
    <row r="3002" spans="2:14" hidden="1">
      <c r="B3002" s="496" t="str">
        <f>B2973</f>
        <v>Saldo Ahir  30 April  2026</v>
      </c>
      <c r="C3002" s="497"/>
      <c r="D3002" s="497"/>
      <c r="E3002" s="498"/>
      <c r="F3002" s="280">
        <f>SUM(B3005:B3008)</f>
        <v>0</v>
      </c>
      <c r="G3002" s="281">
        <f>SUM(D3005:E3008)</f>
        <v>0</v>
      </c>
      <c r="N3002" t="str">
        <f t="shared" si="303"/>
        <v>ATK</v>
      </c>
    </row>
    <row r="3003" spans="2:14" hidden="1">
      <c r="B3003" s="282" t="s">
        <v>465</v>
      </c>
      <c r="C3003" s="283"/>
      <c r="D3003" s="283"/>
      <c r="E3003" s="284"/>
      <c r="F3003" s="285"/>
      <c r="G3003" s="286"/>
      <c r="N3003" t="str">
        <f t="shared" si="303"/>
        <v>ATK</v>
      </c>
    </row>
    <row r="3004" spans="2:14" ht="30" hidden="1">
      <c r="B3004" s="255" t="s">
        <v>22</v>
      </c>
      <c r="C3004" s="254" t="s">
        <v>23</v>
      </c>
      <c r="D3004" s="499" t="s">
        <v>20</v>
      </c>
      <c r="E3004" s="499"/>
      <c r="F3004" s="287"/>
      <c r="G3004" s="288"/>
      <c r="N3004" t="str">
        <f t="shared" si="303"/>
        <v>ATK</v>
      </c>
    </row>
    <row r="3005" spans="2:14" hidden="1">
      <c r="B3005" s="268"/>
      <c r="C3005" s="289"/>
      <c r="D3005" s="500">
        <f>B3005*C3005</f>
        <v>0</v>
      </c>
      <c r="E3005" s="500"/>
      <c r="F3005" s="285"/>
      <c r="G3005" s="286"/>
      <c r="N3005" t="str">
        <f t="shared" si="303"/>
        <v>ATK</v>
      </c>
    </row>
    <row r="3006" spans="2:14" hidden="1">
      <c r="B3006" s="268"/>
      <c r="C3006" s="289"/>
      <c r="D3006" s="500">
        <f t="shared" ref="D3006:D3008" si="306">B3006*C3006</f>
        <v>0</v>
      </c>
      <c r="E3006" s="500"/>
      <c r="F3006" s="285"/>
      <c r="G3006" s="286"/>
      <c r="N3006" t="str">
        <f t="shared" si="303"/>
        <v>ATK</v>
      </c>
    </row>
    <row r="3007" spans="2:14" hidden="1">
      <c r="B3007" s="268"/>
      <c r="C3007" s="289"/>
      <c r="D3007" s="500">
        <f t="shared" si="306"/>
        <v>0</v>
      </c>
      <c r="E3007" s="500"/>
      <c r="F3007" s="285"/>
      <c r="G3007" s="286"/>
      <c r="N3007" t="str">
        <f t="shared" si="303"/>
        <v>ATK</v>
      </c>
    </row>
    <row r="3008" spans="2:14" hidden="1">
      <c r="B3008" s="268"/>
      <c r="C3008" s="289"/>
      <c r="D3008" s="500">
        <f t="shared" si="306"/>
        <v>0</v>
      </c>
      <c r="E3008" s="500"/>
      <c r="F3008" s="285"/>
      <c r="G3008" s="286"/>
      <c r="N3008" t="str">
        <f t="shared" si="303"/>
        <v>ATK</v>
      </c>
    </row>
    <row r="3009" spans="1:14" hidden="1">
      <c r="B3009" s="501" t="s">
        <v>24</v>
      </c>
      <c r="C3009" s="501"/>
      <c r="D3009" s="501"/>
      <c r="E3009" s="501"/>
      <c r="F3009" s="276">
        <f>F3000+F3001-F3002</f>
        <v>0</v>
      </c>
      <c r="G3009" s="277">
        <f>G3000+G3001-G3002</f>
        <v>0</v>
      </c>
      <c r="N3009" t="str">
        <f t="shared" si="303"/>
        <v>ATK</v>
      </c>
    </row>
    <row r="3010" spans="1:14" hidden="1">
      <c r="N3010" t="str">
        <f t="shared" si="303"/>
        <v>ATK</v>
      </c>
    </row>
    <row r="3011" spans="1:14" hidden="1">
      <c r="N3011" t="str">
        <f t="shared" si="303"/>
        <v>ATK</v>
      </c>
    </row>
    <row r="3012" spans="1:14" hidden="1">
      <c r="B3012" s="502" t="s">
        <v>0</v>
      </c>
      <c r="C3012" s="502"/>
      <c r="D3012" s="502"/>
      <c r="E3012" s="502"/>
      <c r="F3012" s="502"/>
      <c r="G3012" s="502"/>
      <c r="N3012" t="str">
        <f t="shared" si="303"/>
        <v>ATK</v>
      </c>
    </row>
    <row r="3013" spans="1:14" hidden="1">
      <c r="N3013" t="str">
        <f t="shared" si="303"/>
        <v>ATK</v>
      </c>
    </row>
    <row r="3014" spans="1:14" hidden="1">
      <c r="A3014" s="250">
        <v>65</v>
      </c>
      <c r="B3014" s="252" t="s">
        <v>1</v>
      </c>
      <c r="C3014" s="253" t="str">
        <f>'Rekap Master'!B93</f>
        <v>Gunting besar</v>
      </c>
      <c r="G3014" s="253"/>
      <c r="N3014" t="s">
        <v>524</v>
      </c>
    </row>
    <row r="3015" spans="1:14" hidden="1">
      <c r="B3015" s="252" t="s">
        <v>48</v>
      </c>
      <c r="C3015" s="308" t="s">
        <v>27</v>
      </c>
      <c r="G3015" s="253"/>
      <c r="N3015" t="str">
        <f t="shared" ref="N3015:N3044" si="307">N3014</f>
        <v>ATK</v>
      </c>
    </row>
    <row r="3016" spans="1:14" hidden="1">
      <c r="G3016" s="253"/>
      <c r="N3016" t="str">
        <f t="shared" si="307"/>
        <v>ATK</v>
      </c>
    </row>
    <row r="3017" spans="1:14" ht="15" hidden="1" customHeight="1">
      <c r="B3017" s="499" t="s">
        <v>5</v>
      </c>
      <c r="C3017" s="487" t="s">
        <v>6</v>
      </c>
      <c r="D3017" s="489" t="s">
        <v>7</v>
      </c>
      <c r="E3017" s="490"/>
      <c r="F3017" s="491"/>
      <c r="G3017" s="492" t="s">
        <v>8</v>
      </c>
      <c r="N3017" t="str">
        <f t="shared" si="307"/>
        <v>ATK</v>
      </c>
    </row>
    <row r="3018" spans="1:14" hidden="1">
      <c r="B3018" s="499"/>
      <c r="C3018" s="488"/>
      <c r="D3018" s="254" t="s">
        <v>9</v>
      </c>
      <c r="E3018" s="254" t="s">
        <v>10</v>
      </c>
      <c r="F3018" s="254" t="s">
        <v>11</v>
      </c>
      <c r="G3018" s="492"/>
      <c r="N3018" t="str">
        <f t="shared" si="307"/>
        <v>ATK</v>
      </c>
    </row>
    <row r="3019" spans="1:14" hidden="1">
      <c r="B3019" s="267">
        <v>46024</v>
      </c>
      <c r="C3019" s="257"/>
      <c r="D3019" s="258"/>
      <c r="E3019" s="258"/>
      <c r="F3019" s="258">
        <f>D3019-E3019</f>
        <v>0</v>
      </c>
      <c r="G3019" s="257">
        <f>C3019*D3019</f>
        <v>0</v>
      </c>
      <c r="N3019" t="str">
        <f t="shared" si="307"/>
        <v>ATK</v>
      </c>
    </row>
    <row r="3020" spans="1:14" hidden="1">
      <c r="B3020" s="267"/>
      <c r="C3020" s="293"/>
      <c r="D3020" s="258"/>
      <c r="E3020" s="258"/>
      <c r="F3020" s="301"/>
      <c r="G3020" s="289">
        <f>C3020*D3020</f>
        <v>0</v>
      </c>
      <c r="N3020" t="str">
        <f t="shared" si="307"/>
        <v>ATK</v>
      </c>
    </row>
    <row r="3021" spans="1:14" hidden="1">
      <c r="B3021" s="428"/>
      <c r="C3021" s="293"/>
      <c r="D3021" s="258"/>
      <c r="E3021" s="258"/>
      <c r="F3021" s="301"/>
      <c r="G3021" s="289">
        <f>C3021*D3021</f>
        <v>0</v>
      </c>
      <c r="N3021" t="str">
        <f t="shared" si="307"/>
        <v>ATK</v>
      </c>
    </row>
    <row r="3022" spans="1:14" hidden="1">
      <c r="B3022" s="267"/>
      <c r="C3022" s="83"/>
      <c r="D3022" s="303"/>
      <c r="E3022" s="303"/>
      <c r="F3022" s="268"/>
      <c r="G3022" s="289">
        <f t="shared" ref="G3022:G3027" si="308">C3022*D3022</f>
        <v>0</v>
      </c>
      <c r="N3022" t="str">
        <f t="shared" si="307"/>
        <v>ATK</v>
      </c>
    </row>
    <row r="3023" spans="1:14" hidden="1">
      <c r="B3023" s="267"/>
      <c r="C3023" s="83"/>
      <c r="D3023" s="303"/>
      <c r="E3023" s="303"/>
      <c r="F3023" s="268"/>
      <c r="G3023" s="289">
        <f t="shared" si="308"/>
        <v>0</v>
      </c>
      <c r="N3023" t="str">
        <f t="shared" si="307"/>
        <v>ATK</v>
      </c>
    </row>
    <row r="3024" spans="1:14" hidden="1">
      <c r="B3024" s="267"/>
      <c r="C3024" s="257"/>
      <c r="D3024" s="271"/>
      <c r="E3024" s="303"/>
      <c r="F3024" s="268"/>
      <c r="G3024" s="289">
        <f t="shared" si="308"/>
        <v>0</v>
      </c>
      <c r="N3024" t="str">
        <f t="shared" si="307"/>
        <v>ATK</v>
      </c>
    </row>
    <row r="3025" spans="2:14" hidden="1">
      <c r="B3025" s="267"/>
      <c r="C3025" s="257"/>
      <c r="D3025" s="271"/>
      <c r="E3025" s="303"/>
      <c r="F3025" s="268"/>
      <c r="G3025" s="289">
        <f t="shared" si="308"/>
        <v>0</v>
      </c>
      <c r="N3025" t="str">
        <f t="shared" si="307"/>
        <v>ATK</v>
      </c>
    </row>
    <row r="3026" spans="2:14" hidden="1">
      <c r="B3026" s="311"/>
      <c r="C3026" s="83"/>
      <c r="D3026" s="303"/>
      <c r="E3026" s="303"/>
      <c r="F3026" s="268"/>
      <c r="G3026" s="289">
        <f t="shared" si="308"/>
        <v>0</v>
      </c>
      <c r="N3026" t="str">
        <f t="shared" si="307"/>
        <v>ATK</v>
      </c>
    </row>
    <row r="3027" spans="2:14" hidden="1">
      <c r="B3027" s="311"/>
      <c r="C3027" s="96"/>
      <c r="D3027" s="303"/>
      <c r="E3027" s="303"/>
      <c r="F3027" s="268"/>
      <c r="G3027" s="289">
        <f t="shared" si="308"/>
        <v>0</v>
      </c>
      <c r="N3027" t="str">
        <f t="shared" si="307"/>
        <v>ATK</v>
      </c>
    </row>
    <row r="3028" spans="2:14" hidden="1">
      <c r="B3028" s="493" t="s">
        <v>16</v>
      </c>
      <c r="C3028" s="494"/>
      <c r="D3028" s="276">
        <f>SUM(D3019:D3027)</f>
        <v>0</v>
      </c>
      <c r="E3028" s="276">
        <f>SUM(E3020:E3027)</f>
        <v>0</v>
      </c>
      <c r="F3028" s="276">
        <f>D3028-E3028</f>
        <v>0</v>
      </c>
      <c r="G3028" s="277">
        <f>SUM(G3019:G3027)</f>
        <v>0</v>
      </c>
      <c r="N3028" t="str">
        <f t="shared" si="307"/>
        <v>ATK</v>
      </c>
    </row>
    <row r="3029" spans="2:14" hidden="1">
      <c r="N3029" t="str">
        <f t="shared" si="307"/>
        <v>ATK</v>
      </c>
    </row>
    <row r="3030" spans="2:14" hidden="1">
      <c r="B3030" s="493" t="s">
        <v>18</v>
      </c>
      <c r="C3030" s="495"/>
      <c r="D3030" s="495"/>
      <c r="E3030" s="494"/>
      <c r="F3030" s="276" t="s">
        <v>19</v>
      </c>
      <c r="G3030" s="279" t="s">
        <v>20</v>
      </c>
      <c r="N3030" t="str">
        <f t="shared" si="307"/>
        <v>ATK</v>
      </c>
    </row>
    <row r="3031" spans="2:14" hidden="1">
      <c r="B3031" s="496" t="str">
        <f>B3000</f>
        <v>Saldo Awal 1 April  2026</v>
      </c>
      <c r="C3031" s="497"/>
      <c r="D3031" s="497"/>
      <c r="E3031" s="498"/>
      <c r="F3031" s="276">
        <f>D3019</f>
        <v>0</v>
      </c>
      <c r="G3031" s="277">
        <f>G3019</f>
        <v>0</v>
      </c>
      <c r="N3031" t="str">
        <f t="shared" si="307"/>
        <v>ATK</v>
      </c>
    </row>
    <row r="3032" spans="2:14" hidden="1">
      <c r="B3032" s="496" t="s">
        <v>317</v>
      </c>
      <c r="C3032" s="497"/>
      <c r="D3032" s="497"/>
      <c r="E3032" s="498"/>
      <c r="F3032" s="276">
        <f>D3028-F3031</f>
        <v>0</v>
      </c>
      <c r="G3032" s="277">
        <f>G3028-G3031</f>
        <v>0</v>
      </c>
      <c r="N3032" t="str">
        <f t="shared" si="307"/>
        <v>ATK</v>
      </c>
    </row>
    <row r="3033" spans="2:14" hidden="1">
      <c r="B3033" s="496" t="str">
        <f>B3002</f>
        <v>Saldo Ahir  30 April  2026</v>
      </c>
      <c r="C3033" s="497"/>
      <c r="D3033" s="497"/>
      <c r="E3033" s="498"/>
      <c r="F3033" s="280">
        <f>SUM(B3036:B3039)</f>
        <v>0</v>
      </c>
      <c r="G3033" s="281">
        <f>SUM(D3036:E3039)</f>
        <v>0</v>
      </c>
      <c r="N3033" t="str">
        <f t="shared" si="307"/>
        <v>ATK</v>
      </c>
    </row>
    <row r="3034" spans="2:14" hidden="1">
      <c r="B3034" s="282" t="s">
        <v>465</v>
      </c>
      <c r="C3034" s="283"/>
      <c r="D3034" s="283"/>
      <c r="E3034" s="284"/>
      <c r="F3034" s="285"/>
      <c r="G3034" s="286"/>
      <c r="N3034" t="str">
        <f t="shared" si="307"/>
        <v>ATK</v>
      </c>
    </row>
    <row r="3035" spans="2:14" ht="30" hidden="1">
      <c r="B3035" s="255" t="s">
        <v>22</v>
      </c>
      <c r="C3035" s="254" t="s">
        <v>23</v>
      </c>
      <c r="D3035" s="499" t="s">
        <v>20</v>
      </c>
      <c r="E3035" s="499"/>
      <c r="F3035" s="287"/>
      <c r="G3035" s="288"/>
      <c r="N3035" t="str">
        <f t="shared" si="307"/>
        <v>ATK</v>
      </c>
    </row>
    <row r="3036" spans="2:14" hidden="1">
      <c r="B3036" s="268">
        <f>F3028</f>
        <v>0</v>
      </c>
      <c r="C3036" s="289"/>
      <c r="D3036" s="500">
        <f>B3036*C3036</f>
        <v>0</v>
      </c>
      <c r="E3036" s="500"/>
      <c r="F3036" s="285"/>
      <c r="G3036" s="286"/>
      <c r="N3036" t="str">
        <f t="shared" si="307"/>
        <v>ATK</v>
      </c>
    </row>
    <row r="3037" spans="2:14" hidden="1">
      <c r="B3037" s="268"/>
      <c r="C3037" s="289"/>
      <c r="D3037" s="500">
        <f t="shared" ref="D3037:D3039" si="309">B3037*C3037</f>
        <v>0</v>
      </c>
      <c r="E3037" s="500"/>
      <c r="F3037" s="285"/>
      <c r="G3037" s="286"/>
      <c r="N3037" t="str">
        <f t="shared" si="307"/>
        <v>ATK</v>
      </c>
    </row>
    <row r="3038" spans="2:14" hidden="1">
      <c r="B3038" s="268"/>
      <c r="C3038" s="289"/>
      <c r="D3038" s="500">
        <f t="shared" si="309"/>
        <v>0</v>
      </c>
      <c r="E3038" s="500"/>
      <c r="F3038" s="285"/>
      <c r="G3038" s="286"/>
      <c r="N3038" t="str">
        <f t="shared" si="307"/>
        <v>ATK</v>
      </c>
    </row>
    <row r="3039" spans="2:14" hidden="1">
      <c r="B3039" s="268"/>
      <c r="C3039" s="289"/>
      <c r="D3039" s="500">
        <f t="shared" si="309"/>
        <v>0</v>
      </c>
      <c r="E3039" s="500"/>
      <c r="F3039" s="285"/>
      <c r="G3039" s="286"/>
      <c r="N3039" t="str">
        <f t="shared" si="307"/>
        <v>ATK</v>
      </c>
    </row>
    <row r="3040" spans="2:14" hidden="1">
      <c r="B3040" s="501" t="s">
        <v>24</v>
      </c>
      <c r="C3040" s="501"/>
      <c r="D3040" s="501"/>
      <c r="E3040" s="501"/>
      <c r="F3040" s="276">
        <f>F3031+F3032-F3033</f>
        <v>0</v>
      </c>
      <c r="G3040" s="277">
        <f>G3031+G3032-G3033</f>
        <v>0</v>
      </c>
      <c r="N3040" t="str">
        <f t="shared" si="307"/>
        <v>ATK</v>
      </c>
    </row>
    <row r="3041" spans="1:14" hidden="1">
      <c r="N3041" t="str">
        <f t="shared" si="307"/>
        <v>ATK</v>
      </c>
    </row>
    <row r="3042" spans="1:14" hidden="1">
      <c r="N3042" t="str">
        <f t="shared" si="307"/>
        <v>ATK</v>
      </c>
    </row>
    <row r="3043" spans="1:14" hidden="1">
      <c r="B3043" s="502" t="s">
        <v>0</v>
      </c>
      <c r="C3043" s="502"/>
      <c r="D3043" s="502"/>
      <c r="E3043" s="502"/>
      <c r="F3043" s="502"/>
      <c r="G3043" s="502"/>
      <c r="N3043" t="str">
        <f t="shared" si="307"/>
        <v>ATK</v>
      </c>
    </row>
    <row r="3044" spans="1:14" hidden="1">
      <c r="N3044" t="str">
        <f t="shared" si="307"/>
        <v>ATK</v>
      </c>
    </row>
    <row r="3045" spans="1:14" hidden="1">
      <c r="A3045" s="250">
        <v>85</v>
      </c>
      <c r="B3045" s="252" t="s">
        <v>1</v>
      </c>
      <c r="C3045" s="253" t="str">
        <f>'Rekap Master'!B94</f>
        <v xml:space="preserve">Tinta Stempel </v>
      </c>
      <c r="G3045" s="253"/>
      <c r="N3045" t="s">
        <v>526</v>
      </c>
    </row>
    <row r="3046" spans="1:14" hidden="1">
      <c r="B3046" s="252" t="s">
        <v>48</v>
      </c>
      <c r="C3046" s="308" t="s">
        <v>34</v>
      </c>
      <c r="G3046" s="253"/>
      <c r="N3046" t="str">
        <f t="shared" ref="N3046:N3074" si="310">N3045</f>
        <v>Komputer</v>
      </c>
    </row>
    <row r="3047" spans="1:14" hidden="1">
      <c r="G3047" s="253"/>
      <c r="N3047" t="str">
        <f t="shared" si="310"/>
        <v>Komputer</v>
      </c>
    </row>
    <row r="3048" spans="1:14" ht="15" hidden="1" customHeight="1">
      <c r="B3048" s="499" t="s">
        <v>5</v>
      </c>
      <c r="C3048" s="487" t="s">
        <v>6</v>
      </c>
      <c r="D3048" s="489" t="s">
        <v>7</v>
      </c>
      <c r="E3048" s="490"/>
      <c r="F3048" s="491"/>
      <c r="G3048" s="492" t="s">
        <v>8</v>
      </c>
      <c r="N3048" t="str">
        <f t="shared" si="310"/>
        <v>Komputer</v>
      </c>
    </row>
    <row r="3049" spans="1:14" hidden="1">
      <c r="B3049" s="499"/>
      <c r="C3049" s="488"/>
      <c r="D3049" s="254" t="s">
        <v>9</v>
      </c>
      <c r="E3049" s="254" t="s">
        <v>10</v>
      </c>
      <c r="F3049" s="254" t="s">
        <v>11</v>
      </c>
      <c r="G3049" s="492"/>
      <c r="N3049" t="str">
        <f t="shared" si="310"/>
        <v>Komputer</v>
      </c>
    </row>
    <row r="3050" spans="1:14" hidden="1">
      <c r="B3050" s="267">
        <v>45293</v>
      </c>
      <c r="C3050" s="257"/>
      <c r="D3050" s="258"/>
      <c r="E3050" s="258"/>
      <c r="F3050" s="258">
        <f>D3050-E3050</f>
        <v>0</v>
      </c>
      <c r="G3050" s="257">
        <f>C3050*D3050</f>
        <v>0</v>
      </c>
      <c r="N3050" t="str">
        <f t="shared" si="310"/>
        <v>Komputer</v>
      </c>
    </row>
    <row r="3051" spans="1:14" hidden="1">
      <c r="B3051" s="298"/>
      <c r="C3051" s="81"/>
      <c r="D3051" s="303"/>
      <c r="E3051" s="304"/>
      <c r="F3051" s="268"/>
      <c r="G3051" s="289">
        <f>C3051*D3051</f>
        <v>0</v>
      </c>
      <c r="N3051" t="str">
        <f t="shared" si="310"/>
        <v>Komputer</v>
      </c>
    </row>
    <row r="3052" spans="1:14" hidden="1">
      <c r="B3052" s="311"/>
      <c r="C3052" s="83"/>
      <c r="D3052" s="303"/>
      <c r="E3052" s="303"/>
      <c r="F3052" s="268"/>
      <c r="G3052" s="289"/>
      <c r="N3052" t="str">
        <f t="shared" si="310"/>
        <v>Komputer</v>
      </c>
    </row>
    <row r="3053" spans="1:14" hidden="1">
      <c r="B3053" s="311"/>
      <c r="C3053" s="83"/>
      <c r="D3053" s="303"/>
      <c r="E3053" s="303"/>
      <c r="F3053" s="268">
        <f>D3053+F3052-E3053</f>
        <v>0</v>
      </c>
      <c r="G3053" s="289">
        <f t="shared" ref="G3053:G3057" si="311">C3053*D3053</f>
        <v>0</v>
      </c>
      <c r="N3053" t="str">
        <f t="shared" si="310"/>
        <v>Komputer</v>
      </c>
    </row>
    <row r="3054" spans="1:14" hidden="1">
      <c r="B3054" s="311"/>
      <c r="C3054" s="96"/>
      <c r="D3054" s="303"/>
      <c r="E3054" s="303"/>
      <c r="F3054" s="268">
        <f>D3054+F3053-E3054</f>
        <v>0</v>
      </c>
      <c r="G3054" s="289">
        <f t="shared" si="311"/>
        <v>0</v>
      </c>
      <c r="N3054" t="str">
        <f t="shared" si="310"/>
        <v>Komputer</v>
      </c>
    </row>
    <row r="3055" spans="1:14" hidden="1">
      <c r="B3055" s="311"/>
      <c r="C3055" s="96"/>
      <c r="D3055" s="303"/>
      <c r="E3055" s="303"/>
      <c r="F3055" s="268">
        <f>D3055+F3054-E3055</f>
        <v>0</v>
      </c>
      <c r="G3055" s="289">
        <f t="shared" si="311"/>
        <v>0</v>
      </c>
      <c r="N3055" t="str">
        <f t="shared" si="310"/>
        <v>Komputer</v>
      </c>
    </row>
    <row r="3056" spans="1:14" hidden="1">
      <c r="B3056" s="311"/>
      <c r="C3056" s="83"/>
      <c r="D3056" s="303"/>
      <c r="E3056" s="303"/>
      <c r="F3056" s="268">
        <f>D3056+F3055-E3056</f>
        <v>0</v>
      </c>
      <c r="G3056" s="289">
        <f t="shared" si="311"/>
        <v>0</v>
      </c>
      <c r="N3056" t="str">
        <f t="shared" si="310"/>
        <v>Komputer</v>
      </c>
    </row>
    <row r="3057" spans="2:14" hidden="1">
      <c r="B3057" s="311"/>
      <c r="C3057" s="96"/>
      <c r="D3057" s="303"/>
      <c r="E3057" s="303"/>
      <c r="F3057" s="268">
        <f>D3057+F3056-E3057</f>
        <v>0</v>
      </c>
      <c r="G3057" s="289">
        <f t="shared" si="311"/>
        <v>0</v>
      </c>
      <c r="N3057" t="str">
        <f t="shared" si="310"/>
        <v>Komputer</v>
      </c>
    </row>
    <row r="3058" spans="2:14" hidden="1">
      <c r="B3058" s="493" t="s">
        <v>16</v>
      </c>
      <c r="C3058" s="494"/>
      <c r="D3058" s="276">
        <f>SUM(D3050:D3057)</f>
        <v>0</v>
      </c>
      <c r="E3058" s="276">
        <f>SUM(E3051:E3057)</f>
        <v>0</v>
      </c>
      <c r="F3058" s="276">
        <f>D3058-E3058</f>
        <v>0</v>
      </c>
      <c r="G3058" s="277">
        <f>SUM(G3050:G3057)</f>
        <v>0</v>
      </c>
      <c r="N3058" t="str">
        <f t="shared" si="310"/>
        <v>Komputer</v>
      </c>
    </row>
    <row r="3059" spans="2:14" hidden="1">
      <c r="N3059" t="str">
        <f t="shared" si="310"/>
        <v>Komputer</v>
      </c>
    </row>
    <row r="3060" spans="2:14" hidden="1">
      <c r="B3060" s="493" t="s">
        <v>18</v>
      </c>
      <c r="C3060" s="495"/>
      <c r="D3060" s="495"/>
      <c r="E3060" s="494"/>
      <c r="F3060" s="276" t="s">
        <v>19</v>
      </c>
      <c r="G3060" s="279" t="s">
        <v>20</v>
      </c>
      <c r="N3060" t="str">
        <f t="shared" si="310"/>
        <v>Komputer</v>
      </c>
    </row>
    <row r="3061" spans="2:14" hidden="1">
      <c r="B3061" s="496" t="str">
        <f>B3031</f>
        <v>Saldo Awal 1 April  2026</v>
      </c>
      <c r="C3061" s="497"/>
      <c r="D3061" s="497"/>
      <c r="E3061" s="498"/>
      <c r="F3061" s="276">
        <f>D3050</f>
        <v>0</v>
      </c>
      <c r="G3061" s="277">
        <f>G3050</f>
        <v>0</v>
      </c>
      <c r="N3061" t="str">
        <f t="shared" si="310"/>
        <v>Komputer</v>
      </c>
    </row>
    <row r="3062" spans="2:14" hidden="1">
      <c r="B3062" s="496" t="s">
        <v>317</v>
      </c>
      <c r="C3062" s="497"/>
      <c r="D3062" s="497"/>
      <c r="E3062" s="498"/>
      <c r="F3062" s="276">
        <f>D3058-F3061</f>
        <v>0</v>
      </c>
      <c r="G3062" s="277">
        <f>G3058-G3061</f>
        <v>0</v>
      </c>
      <c r="N3062" t="str">
        <f t="shared" si="310"/>
        <v>Komputer</v>
      </c>
    </row>
    <row r="3063" spans="2:14" hidden="1">
      <c r="B3063" s="496" t="str">
        <f>B3033</f>
        <v>Saldo Ahir  30 April  2026</v>
      </c>
      <c r="C3063" s="497"/>
      <c r="D3063" s="497"/>
      <c r="E3063" s="498"/>
      <c r="F3063" s="280">
        <f>SUM(B3066:B3069)</f>
        <v>0</v>
      </c>
      <c r="G3063" s="281">
        <f>SUM(D3066:E3069)</f>
        <v>0</v>
      </c>
      <c r="N3063" t="str">
        <f t="shared" si="310"/>
        <v>Komputer</v>
      </c>
    </row>
    <row r="3064" spans="2:14" hidden="1">
      <c r="B3064" s="282" t="s">
        <v>465</v>
      </c>
      <c r="C3064" s="283"/>
      <c r="D3064" s="283"/>
      <c r="E3064" s="284"/>
      <c r="F3064" s="285"/>
      <c r="G3064" s="286"/>
      <c r="N3064" t="str">
        <f t="shared" si="310"/>
        <v>Komputer</v>
      </c>
    </row>
    <row r="3065" spans="2:14" ht="30" hidden="1">
      <c r="B3065" s="255" t="s">
        <v>22</v>
      </c>
      <c r="C3065" s="254" t="s">
        <v>23</v>
      </c>
      <c r="D3065" s="499" t="s">
        <v>20</v>
      </c>
      <c r="E3065" s="499"/>
      <c r="F3065" s="287"/>
      <c r="G3065" s="288"/>
      <c r="N3065" t="str">
        <f t="shared" si="310"/>
        <v>Komputer</v>
      </c>
    </row>
    <row r="3066" spans="2:14" hidden="1">
      <c r="B3066" s="268"/>
      <c r="C3066" s="289"/>
      <c r="D3066" s="500">
        <f>B3066*C3066</f>
        <v>0</v>
      </c>
      <c r="E3066" s="500"/>
      <c r="F3066" s="285"/>
      <c r="G3066" s="286"/>
      <c r="N3066" t="str">
        <f t="shared" si="310"/>
        <v>Komputer</v>
      </c>
    </row>
    <row r="3067" spans="2:14" hidden="1">
      <c r="B3067" s="268"/>
      <c r="C3067" s="289"/>
      <c r="D3067" s="500">
        <f t="shared" ref="D3067:D3069" si="312">B3067*C3067</f>
        <v>0</v>
      </c>
      <c r="E3067" s="500"/>
      <c r="F3067" s="285"/>
      <c r="G3067" s="286"/>
      <c r="N3067" t="str">
        <f t="shared" si="310"/>
        <v>Komputer</v>
      </c>
    </row>
    <row r="3068" spans="2:14" hidden="1">
      <c r="B3068" s="268"/>
      <c r="C3068" s="289"/>
      <c r="D3068" s="500">
        <f t="shared" si="312"/>
        <v>0</v>
      </c>
      <c r="E3068" s="500"/>
      <c r="F3068" s="285"/>
      <c r="G3068" s="286"/>
      <c r="N3068" t="str">
        <f t="shared" si="310"/>
        <v>Komputer</v>
      </c>
    </row>
    <row r="3069" spans="2:14" hidden="1">
      <c r="B3069" s="268"/>
      <c r="C3069" s="289"/>
      <c r="D3069" s="500">
        <f t="shared" si="312"/>
        <v>0</v>
      </c>
      <c r="E3069" s="500"/>
      <c r="F3069" s="285"/>
      <c r="G3069" s="286"/>
      <c r="N3069" t="str">
        <f t="shared" si="310"/>
        <v>Komputer</v>
      </c>
    </row>
    <row r="3070" spans="2:14" hidden="1">
      <c r="B3070" s="501" t="s">
        <v>24</v>
      </c>
      <c r="C3070" s="501"/>
      <c r="D3070" s="501"/>
      <c r="E3070" s="501"/>
      <c r="F3070" s="276">
        <f>F3061+F3062-F3063</f>
        <v>0</v>
      </c>
      <c r="G3070" s="277">
        <f>G3061+G3062-G3063</f>
        <v>0</v>
      </c>
      <c r="N3070" t="str">
        <f t="shared" si="310"/>
        <v>Komputer</v>
      </c>
    </row>
    <row r="3071" spans="2:14" hidden="1">
      <c r="N3071" t="str">
        <f t="shared" si="310"/>
        <v>Komputer</v>
      </c>
    </row>
    <row r="3072" spans="2:14" hidden="1">
      <c r="N3072" t="str">
        <f t="shared" si="310"/>
        <v>Komputer</v>
      </c>
    </row>
    <row r="3073" spans="1:14" hidden="1">
      <c r="B3073" s="502" t="s">
        <v>0</v>
      </c>
      <c r="C3073" s="502"/>
      <c r="D3073" s="502"/>
      <c r="E3073" s="502"/>
      <c r="F3073" s="502"/>
      <c r="G3073" s="502"/>
      <c r="N3073" t="str">
        <f t="shared" si="310"/>
        <v>Komputer</v>
      </c>
    </row>
    <row r="3074" spans="1:14" hidden="1">
      <c r="N3074" t="str">
        <f t="shared" si="310"/>
        <v>Komputer</v>
      </c>
    </row>
    <row r="3075" spans="1:14" hidden="1">
      <c r="A3075" s="250">
        <v>86</v>
      </c>
      <c r="B3075" s="252" t="s">
        <v>1</v>
      </c>
      <c r="C3075" s="253" t="str">
        <f>'Rekap Master'!B95</f>
        <v>Map gantung folio</v>
      </c>
      <c r="G3075" s="253"/>
      <c r="N3075" t="s">
        <v>524</v>
      </c>
    </row>
    <row r="3076" spans="1:14" hidden="1">
      <c r="B3076" s="252" t="s">
        <v>48</v>
      </c>
      <c r="C3076" s="308" t="s">
        <v>27</v>
      </c>
      <c r="G3076" s="253"/>
      <c r="N3076" t="str">
        <f t="shared" ref="N3076:N3139" si="313">N3075</f>
        <v>ATK</v>
      </c>
    </row>
    <row r="3077" spans="1:14" hidden="1">
      <c r="G3077" s="253"/>
      <c r="N3077" t="str">
        <f t="shared" si="313"/>
        <v>ATK</v>
      </c>
    </row>
    <row r="3078" spans="1:14" ht="15" hidden="1" customHeight="1">
      <c r="B3078" s="499" t="s">
        <v>5</v>
      </c>
      <c r="C3078" s="487" t="s">
        <v>6</v>
      </c>
      <c r="D3078" s="489" t="s">
        <v>7</v>
      </c>
      <c r="E3078" s="490"/>
      <c r="F3078" s="491"/>
      <c r="G3078" s="492" t="s">
        <v>8</v>
      </c>
      <c r="N3078" t="str">
        <f t="shared" si="313"/>
        <v>ATK</v>
      </c>
    </row>
    <row r="3079" spans="1:14" hidden="1">
      <c r="B3079" s="499"/>
      <c r="C3079" s="488"/>
      <c r="D3079" s="254" t="s">
        <v>9</v>
      </c>
      <c r="E3079" s="254" t="s">
        <v>10</v>
      </c>
      <c r="F3079" s="254" t="s">
        <v>11</v>
      </c>
      <c r="G3079" s="492"/>
      <c r="N3079" t="str">
        <f t="shared" si="313"/>
        <v>ATK</v>
      </c>
    </row>
    <row r="3080" spans="1:14" hidden="1">
      <c r="B3080" s="267">
        <v>46024</v>
      </c>
      <c r="C3080" s="257">
        <v>6000</v>
      </c>
      <c r="D3080" s="258">
        <v>30</v>
      </c>
      <c r="E3080" s="258"/>
      <c r="F3080" s="258">
        <f>D3080-E3080</f>
        <v>30</v>
      </c>
      <c r="G3080" s="257">
        <f>C3080*D3080</f>
        <v>180000</v>
      </c>
      <c r="N3080" t="str">
        <f t="shared" si="313"/>
        <v>ATK</v>
      </c>
    </row>
    <row r="3081" spans="1:14" hidden="1">
      <c r="B3081" s="267"/>
      <c r="C3081" s="257"/>
      <c r="D3081" s="258"/>
      <c r="E3081" s="258"/>
      <c r="F3081" s="258">
        <f>F3080+D3081-E3081</f>
        <v>30</v>
      </c>
      <c r="G3081" s="289">
        <f>C3081*D3081</f>
        <v>0</v>
      </c>
      <c r="N3081" t="str">
        <f t="shared" si="313"/>
        <v>ATK</v>
      </c>
    </row>
    <row r="3082" spans="1:14" hidden="1">
      <c r="B3082" s="267"/>
      <c r="C3082" s="257"/>
      <c r="D3082" s="258"/>
      <c r="E3082" s="258"/>
      <c r="F3082" s="258"/>
      <c r="G3082" s="289">
        <f t="shared" ref="G3082" si="314">C3082*D3082</f>
        <v>0</v>
      </c>
      <c r="N3082" t="str">
        <f t="shared" si="313"/>
        <v>ATK</v>
      </c>
    </row>
    <row r="3083" spans="1:14" hidden="1">
      <c r="B3083" s="267"/>
      <c r="C3083" s="81"/>
      <c r="D3083" s="303"/>
      <c r="E3083" s="258"/>
      <c r="F3083" s="268"/>
      <c r="G3083" s="289">
        <f>C3083*D3083</f>
        <v>0</v>
      </c>
      <c r="N3083" t="str">
        <f t="shared" si="313"/>
        <v>ATK</v>
      </c>
    </row>
    <row r="3084" spans="1:14" hidden="1">
      <c r="B3084" s="298"/>
      <c r="C3084" s="81"/>
      <c r="D3084" s="303"/>
      <c r="E3084" s="304"/>
      <c r="F3084" s="268"/>
      <c r="G3084" s="289">
        <f>C3084*D3084</f>
        <v>0</v>
      </c>
      <c r="N3084" t="str">
        <f t="shared" si="313"/>
        <v>ATK</v>
      </c>
    </row>
    <row r="3085" spans="1:14" hidden="1">
      <c r="B3085" s="311"/>
      <c r="C3085" s="96"/>
      <c r="D3085" s="303"/>
      <c r="E3085" s="303"/>
      <c r="F3085" s="268"/>
      <c r="G3085" s="289">
        <f t="shared" ref="G3085:G3087" si="315">C3085*D3085</f>
        <v>0</v>
      </c>
      <c r="N3085" t="str">
        <f t="shared" si="313"/>
        <v>ATK</v>
      </c>
    </row>
    <row r="3086" spans="1:14" hidden="1">
      <c r="B3086" s="311"/>
      <c r="C3086" s="83"/>
      <c r="D3086" s="303"/>
      <c r="E3086" s="303"/>
      <c r="F3086" s="268">
        <f>D3086+F3085-E3086</f>
        <v>0</v>
      </c>
      <c r="G3086" s="289">
        <f t="shared" si="315"/>
        <v>0</v>
      </c>
      <c r="N3086" t="str">
        <f t="shared" si="313"/>
        <v>ATK</v>
      </c>
    </row>
    <row r="3087" spans="1:14" hidden="1">
      <c r="B3087" s="311"/>
      <c r="C3087" s="96"/>
      <c r="D3087" s="303"/>
      <c r="E3087" s="303"/>
      <c r="F3087" s="268">
        <f>D3087+F3086-E3087</f>
        <v>0</v>
      </c>
      <c r="G3087" s="289">
        <f t="shared" si="315"/>
        <v>0</v>
      </c>
      <c r="N3087" t="str">
        <f t="shared" si="313"/>
        <v>ATK</v>
      </c>
    </row>
    <row r="3088" spans="1:14" hidden="1">
      <c r="B3088" s="493" t="s">
        <v>16</v>
      </c>
      <c r="C3088" s="494"/>
      <c r="D3088" s="276">
        <f>SUM(D3080:D3087)</f>
        <v>30</v>
      </c>
      <c r="E3088" s="276">
        <f>SUM(E3081:E3087)</f>
        <v>0</v>
      </c>
      <c r="F3088" s="276">
        <f>D3088-E3088</f>
        <v>30</v>
      </c>
      <c r="G3088" s="277">
        <f>SUM(G3080:G3087)</f>
        <v>180000</v>
      </c>
      <c r="N3088" t="str">
        <f t="shared" si="313"/>
        <v>ATK</v>
      </c>
    </row>
    <row r="3089" spans="2:14" hidden="1">
      <c r="N3089" t="str">
        <f t="shared" si="313"/>
        <v>ATK</v>
      </c>
    </row>
    <row r="3090" spans="2:14" hidden="1">
      <c r="B3090" s="493" t="s">
        <v>18</v>
      </c>
      <c r="C3090" s="495"/>
      <c r="D3090" s="495"/>
      <c r="E3090" s="494"/>
      <c r="F3090" s="276" t="s">
        <v>19</v>
      </c>
      <c r="G3090" s="279" t="s">
        <v>20</v>
      </c>
      <c r="N3090" t="str">
        <f t="shared" si="313"/>
        <v>ATK</v>
      </c>
    </row>
    <row r="3091" spans="2:14" hidden="1">
      <c r="B3091" s="496" t="str">
        <f>B3061</f>
        <v>Saldo Awal 1 April  2026</v>
      </c>
      <c r="C3091" s="497"/>
      <c r="D3091" s="497"/>
      <c r="E3091" s="498"/>
      <c r="F3091" s="276">
        <f>D3080</f>
        <v>30</v>
      </c>
      <c r="G3091" s="277">
        <f>G3080</f>
        <v>180000</v>
      </c>
      <c r="N3091" t="str">
        <f t="shared" si="313"/>
        <v>ATK</v>
      </c>
    </row>
    <row r="3092" spans="2:14" hidden="1">
      <c r="B3092" s="496" t="s">
        <v>317</v>
      </c>
      <c r="C3092" s="497"/>
      <c r="D3092" s="497"/>
      <c r="E3092" s="498"/>
      <c r="F3092" s="276">
        <f>D3088-F3091</f>
        <v>0</v>
      </c>
      <c r="G3092" s="277">
        <f>G3088-G3091</f>
        <v>0</v>
      </c>
      <c r="N3092" t="str">
        <f t="shared" si="313"/>
        <v>ATK</v>
      </c>
    </row>
    <row r="3093" spans="2:14" hidden="1">
      <c r="B3093" s="496" t="str">
        <f>B3063</f>
        <v>Saldo Ahir  30 April  2026</v>
      </c>
      <c r="C3093" s="497"/>
      <c r="D3093" s="497"/>
      <c r="E3093" s="498"/>
      <c r="F3093" s="280">
        <f>SUM(B3096:B3099)</f>
        <v>30</v>
      </c>
      <c r="G3093" s="281">
        <f>SUM(D3096:E3099)</f>
        <v>180000</v>
      </c>
      <c r="N3093" t="str">
        <f t="shared" si="313"/>
        <v>ATK</v>
      </c>
    </row>
    <row r="3094" spans="2:14" hidden="1">
      <c r="B3094" s="282" t="s">
        <v>465</v>
      </c>
      <c r="C3094" s="283"/>
      <c r="D3094" s="283"/>
      <c r="E3094" s="284"/>
      <c r="F3094" s="285"/>
      <c r="G3094" s="286"/>
      <c r="N3094" t="str">
        <f t="shared" si="313"/>
        <v>ATK</v>
      </c>
    </row>
    <row r="3095" spans="2:14" ht="30" hidden="1">
      <c r="B3095" s="255" t="s">
        <v>22</v>
      </c>
      <c r="C3095" s="254" t="s">
        <v>23</v>
      </c>
      <c r="D3095" s="499" t="s">
        <v>20</v>
      </c>
      <c r="E3095" s="499"/>
      <c r="F3095" s="287"/>
      <c r="G3095" s="288"/>
      <c r="N3095" t="str">
        <f t="shared" si="313"/>
        <v>ATK</v>
      </c>
    </row>
    <row r="3096" spans="2:14" hidden="1">
      <c r="B3096" s="268">
        <f>F3088</f>
        <v>30</v>
      </c>
      <c r="C3096" s="257">
        <v>6000</v>
      </c>
      <c r="D3096" s="500">
        <f>B3096*C3096</f>
        <v>180000</v>
      </c>
      <c r="E3096" s="500"/>
      <c r="F3096" s="285"/>
      <c r="G3096" s="286"/>
      <c r="N3096" t="str">
        <f t="shared" si="313"/>
        <v>ATK</v>
      </c>
    </row>
    <row r="3097" spans="2:14" hidden="1">
      <c r="B3097" s="268"/>
      <c r="C3097" s="289"/>
      <c r="D3097" s="500">
        <f t="shared" ref="D3097:D3099" si="316">B3097*C3097</f>
        <v>0</v>
      </c>
      <c r="E3097" s="500"/>
      <c r="F3097" s="285"/>
      <c r="G3097" s="286"/>
      <c r="N3097" t="str">
        <f t="shared" si="313"/>
        <v>ATK</v>
      </c>
    </row>
    <row r="3098" spans="2:14" hidden="1">
      <c r="B3098" s="268"/>
      <c r="C3098" s="289"/>
      <c r="D3098" s="500">
        <f t="shared" si="316"/>
        <v>0</v>
      </c>
      <c r="E3098" s="500"/>
      <c r="F3098" s="285"/>
      <c r="G3098" s="286"/>
      <c r="N3098" t="str">
        <f t="shared" si="313"/>
        <v>ATK</v>
      </c>
    </row>
    <row r="3099" spans="2:14" hidden="1">
      <c r="B3099" s="268"/>
      <c r="C3099" s="289"/>
      <c r="D3099" s="500">
        <f t="shared" si="316"/>
        <v>0</v>
      </c>
      <c r="E3099" s="500"/>
      <c r="F3099" s="285"/>
      <c r="G3099" s="286"/>
      <c r="N3099" t="str">
        <f t="shared" si="313"/>
        <v>ATK</v>
      </c>
    </row>
    <row r="3100" spans="2:14" hidden="1">
      <c r="B3100" s="501" t="s">
        <v>24</v>
      </c>
      <c r="C3100" s="501"/>
      <c r="D3100" s="501"/>
      <c r="E3100" s="501"/>
      <c r="F3100" s="276">
        <f>F3091+F3092-F3093</f>
        <v>0</v>
      </c>
      <c r="G3100" s="277">
        <f>G3091+G3092-G3093</f>
        <v>0</v>
      </c>
      <c r="N3100" t="str">
        <f t="shared" si="313"/>
        <v>ATK</v>
      </c>
    </row>
    <row r="3101" spans="2:14" hidden="1">
      <c r="N3101" t="str">
        <f t="shared" si="313"/>
        <v>ATK</v>
      </c>
    </row>
    <row r="3102" spans="2:14" hidden="1">
      <c r="N3102" t="str">
        <f t="shared" si="313"/>
        <v>ATK</v>
      </c>
    </row>
    <row r="3103" spans="2:14" hidden="1">
      <c r="B3103" s="502" t="s">
        <v>0</v>
      </c>
      <c r="C3103" s="502"/>
      <c r="D3103" s="502"/>
      <c r="E3103" s="502"/>
      <c r="F3103" s="502"/>
      <c r="G3103" s="502"/>
      <c r="N3103" t="str">
        <f t="shared" si="313"/>
        <v>ATK</v>
      </c>
    </row>
    <row r="3104" spans="2:14" hidden="1">
      <c r="N3104" t="str">
        <f t="shared" si="313"/>
        <v>ATK</v>
      </c>
    </row>
    <row r="3105" spans="1:14" hidden="1">
      <c r="A3105" s="250">
        <v>67</v>
      </c>
      <c r="B3105" s="252" t="s">
        <v>1</v>
      </c>
      <c r="C3105" s="253" t="str">
        <f>'Rekap Master'!B96</f>
        <v>Stapler Besar</v>
      </c>
      <c r="G3105" s="253"/>
      <c r="N3105" t="str">
        <f t="shared" si="313"/>
        <v>ATK</v>
      </c>
    </row>
    <row r="3106" spans="1:14" hidden="1">
      <c r="B3106" s="252" t="s">
        <v>46</v>
      </c>
      <c r="C3106" s="253" t="s">
        <v>27</v>
      </c>
      <c r="G3106" s="253"/>
      <c r="N3106" t="str">
        <f t="shared" si="313"/>
        <v>ATK</v>
      </c>
    </row>
    <row r="3107" spans="1:14" hidden="1">
      <c r="G3107" s="253"/>
      <c r="N3107" t="str">
        <f t="shared" si="313"/>
        <v>ATK</v>
      </c>
    </row>
    <row r="3108" spans="1:14" ht="15" hidden="1" customHeight="1">
      <c r="B3108" s="499" t="s">
        <v>5</v>
      </c>
      <c r="C3108" s="487" t="s">
        <v>6</v>
      </c>
      <c r="D3108" s="489" t="s">
        <v>7</v>
      </c>
      <c r="E3108" s="490"/>
      <c r="F3108" s="491"/>
      <c r="G3108" s="492" t="s">
        <v>8</v>
      </c>
      <c r="N3108" t="str">
        <f t="shared" si="313"/>
        <v>ATK</v>
      </c>
    </row>
    <row r="3109" spans="1:14" hidden="1">
      <c r="B3109" s="499"/>
      <c r="C3109" s="488"/>
      <c r="D3109" s="254" t="s">
        <v>9</v>
      </c>
      <c r="E3109" s="254" t="s">
        <v>10</v>
      </c>
      <c r="F3109" s="254" t="s">
        <v>11</v>
      </c>
      <c r="G3109" s="492"/>
      <c r="N3109" t="str">
        <f t="shared" si="313"/>
        <v>ATK</v>
      </c>
    </row>
    <row r="3110" spans="1:14" hidden="1">
      <c r="B3110" s="267">
        <v>46024</v>
      </c>
      <c r="C3110" s="257">
        <v>45000</v>
      </c>
      <c r="D3110" s="258">
        <v>2</v>
      </c>
      <c r="E3110" s="258"/>
      <c r="F3110" s="258">
        <f>D3110-E3110</f>
        <v>2</v>
      </c>
      <c r="G3110" s="257">
        <f>C3110*D3110</f>
        <v>90000</v>
      </c>
      <c r="N3110" t="str">
        <f t="shared" si="313"/>
        <v>ATK</v>
      </c>
    </row>
    <row r="3111" spans="1:14" hidden="1">
      <c r="B3111" s="267"/>
      <c r="C3111" s="257"/>
      <c r="D3111" s="268"/>
      <c r="E3111" s="258"/>
      <c r="F3111" s="301"/>
      <c r="G3111" s="257">
        <f>C3111*D3111</f>
        <v>0</v>
      </c>
      <c r="N3111" t="str">
        <f t="shared" si="313"/>
        <v>ATK</v>
      </c>
    </row>
    <row r="3112" spans="1:14" hidden="1">
      <c r="B3112" s="267"/>
      <c r="C3112" s="257"/>
      <c r="D3112" s="268"/>
      <c r="E3112" s="258"/>
      <c r="F3112" s="301"/>
      <c r="G3112" s="257">
        <f t="shared" ref="G3112" si="317">C3112*D3112</f>
        <v>0</v>
      </c>
      <c r="N3112" t="str">
        <f t="shared" si="313"/>
        <v>ATK</v>
      </c>
    </row>
    <row r="3113" spans="1:14" hidden="1">
      <c r="B3113" s="267"/>
      <c r="C3113" s="257"/>
      <c r="D3113" s="258"/>
      <c r="E3113" s="258"/>
      <c r="F3113" s="258"/>
      <c r="G3113" s="257">
        <f>C3113*D3113</f>
        <v>0</v>
      </c>
      <c r="N3113" t="str">
        <f t="shared" si="313"/>
        <v>ATK</v>
      </c>
    </row>
    <row r="3114" spans="1:14" hidden="1">
      <c r="B3114" s="267"/>
      <c r="C3114" s="260"/>
      <c r="D3114" s="264"/>
      <c r="E3114" s="261"/>
      <c r="F3114" s="261"/>
      <c r="G3114" s="257">
        <f t="shared" ref="G3114:G3118" si="318">C3114*D3114</f>
        <v>0</v>
      </c>
      <c r="H3114" s="100">
        <v>0</v>
      </c>
      <c r="I3114" t="s">
        <v>17</v>
      </c>
      <c r="N3114" t="str">
        <f t="shared" si="313"/>
        <v>ATK</v>
      </c>
    </row>
    <row r="3115" spans="1:14" hidden="1">
      <c r="B3115" s="267"/>
      <c r="C3115" s="293"/>
      <c r="D3115" s="264"/>
      <c r="E3115" s="261"/>
      <c r="F3115" s="261"/>
      <c r="G3115" s="257">
        <f t="shared" si="318"/>
        <v>0</v>
      </c>
      <c r="H3115" s="98">
        <v>0</v>
      </c>
      <c r="I3115" s="89" t="s">
        <v>12</v>
      </c>
      <c r="N3115" t="str">
        <f t="shared" si="313"/>
        <v>ATK</v>
      </c>
    </row>
    <row r="3116" spans="1:14" hidden="1">
      <c r="B3116" s="256"/>
      <c r="C3116" s="257"/>
      <c r="D3116" s="258"/>
      <c r="E3116" s="258"/>
      <c r="F3116" s="261"/>
      <c r="G3116" s="257">
        <f t="shared" si="318"/>
        <v>0</v>
      </c>
      <c r="H3116" s="98"/>
      <c r="I3116" s="89"/>
      <c r="N3116" t="str">
        <f t="shared" si="313"/>
        <v>ATK</v>
      </c>
    </row>
    <row r="3117" spans="1:14" hidden="1">
      <c r="B3117" s="256"/>
      <c r="C3117" s="257"/>
      <c r="D3117" s="258"/>
      <c r="E3117" s="261"/>
      <c r="F3117" s="357"/>
      <c r="G3117" s="257">
        <f t="shared" si="318"/>
        <v>0</v>
      </c>
      <c r="H3117" s="85">
        <v>0</v>
      </c>
      <c r="I3117" s="89" t="s">
        <v>13</v>
      </c>
      <c r="N3117" t="str">
        <f t="shared" si="313"/>
        <v>ATK</v>
      </c>
    </row>
    <row r="3118" spans="1:14" hidden="1">
      <c r="B3118" s="302"/>
      <c r="C3118" s="257"/>
      <c r="D3118" s="271"/>
      <c r="E3118" s="258"/>
      <c r="F3118" s="301"/>
      <c r="G3118" s="257">
        <f t="shared" si="318"/>
        <v>0</v>
      </c>
      <c r="H3118" s="94">
        <v>0</v>
      </c>
      <c r="I3118" s="89" t="s">
        <v>14</v>
      </c>
      <c r="N3118" t="str">
        <f t="shared" si="313"/>
        <v>ATK</v>
      </c>
    </row>
    <row r="3119" spans="1:14" hidden="1">
      <c r="B3119" s="330"/>
      <c r="C3119" s="375"/>
      <c r="D3119" s="355"/>
      <c r="E3119" s="356"/>
      <c r="F3119" s="357"/>
      <c r="G3119" s="262"/>
      <c r="H3119" s="87">
        <v>0</v>
      </c>
      <c r="I3119" s="89" t="s">
        <v>15</v>
      </c>
      <c r="N3119" t="str">
        <f t="shared" si="313"/>
        <v>ATK</v>
      </c>
    </row>
    <row r="3120" spans="1:14" hidden="1">
      <c r="B3120" s="330"/>
      <c r="C3120" s="375"/>
      <c r="D3120" s="355"/>
      <c r="E3120" s="356"/>
      <c r="F3120" s="357"/>
      <c r="G3120" s="262"/>
      <c r="I3120" s="89"/>
      <c r="N3120" t="str">
        <f t="shared" si="313"/>
        <v>ATK</v>
      </c>
    </row>
    <row r="3121" spans="2:14" hidden="1">
      <c r="B3121" s="330"/>
      <c r="C3121" s="375"/>
      <c r="D3121" s="355"/>
      <c r="E3121" s="356"/>
      <c r="F3121" s="357"/>
      <c r="G3121" s="262"/>
      <c r="I3121" s="89"/>
      <c r="N3121" t="str">
        <f t="shared" si="313"/>
        <v>ATK</v>
      </c>
    </row>
    <row r="3122" spans="2:14" hidden="1">
      <c r="B3122" s="311"/>
      <c r="C3122" s="83"/>
      <c r="D3122" s="303"/>
      <c r="E3122" s="303"/>
      <c r="F3122" s="268"/>
      <c r="G3122" s="289">
        <f t="shared" ref="G3122:G3123" si="319">C3122*D3122</f>
        <v>0</v>
      </c>
      <c r="I3122" s="89"/>
      <c r="N3122" t="str">
        <f t="shared" si="313"/>
        <v>ATK</v>
      </c>
    </row>
    <row r="3123" spans="2:14" hidden="1">
      <c r="B3123" s="311"/>
      <c r="C3123" s="96"/>
      <c r="D3123" s="303"/>
      <c r="E3123" s="303"/>
      <c r="F3123" s="268">
        <f>D3123+F3122-E3123</f>
        <v>0</v>
      </c>
      <c r="G3123" s="289">
        <f t="shared" si="319"/>
        <v>0</v>
      </c>
      <c r="I3123" s="89"/>
      <c r="N3123" t="str">
        <f t="shared" si="313"/>
        <v>ATK</v>
      </c>
    </row>
    <row r="3124" spans="2:14" hidden="1">
      <c r="B3124" s="493" t="s">
        <v>16</v>
      </c>
      <c r="C3124" s="494"/>
      <c r="D3124" s="276">
        <f>SUM(D3110:D3123)</f>
        <v>2</v>
      </c>
      <c r="E3124" s="276">
        <f>SUM(E3112:E3123)</f>
        <v>0</v>
      </c>
      <c r="F3124" s="276">
        <f>D3124-E3124</f>
        <v>2</v>
      </c>
      <c r="G3124" s="277">
        <f>SUM(G3110:G3123)</f>
        <v>90000</v>
      </c>
      <c r="N3124" t="str">
        <f t="shared" si="313"/>
        <v>ATK</v>
      </c>
    </row>
    <row r="3125" spans="2:14" hidden="1">
      <c r="N3125" t="str">
        <f t="shared" si="313"/>
        <v>ATK</v>
      </c>
    </row>
    <row r="3126" spans="2:14" hidden="1">
      <c r="B3126" s="493" t="s">
        <v>18</v>
      </c>
      <c r="C3126" s="495"/>
      <c r="D3126" s="495"/>
      <c r="E3126" s="494"/>
      <c r="F3126" s="276" t="s">
        <v>19</v>
      </c>
      <c r="G3126" s="279" t="s">
        <v>20</v>
      </c>
      <c r="N3126" t="str">
        <f t="shared" si="313"/>
        <v>ATK</v>
      </c>
    </row>
    <row r="3127" spans="2:14" hidden="1">
      <c r="B3127" s="496" t="str">
        <f>B3091</f>
        <v>Saldo Awal 1 April  2026</v>
      </c>
      <c r="C3127" s="497"/>
      <c r="D3127" s="497"/>
      <c r="E3127" s="498"/>
      <c r="F3127" s="276">
        <f>D3110</f>
        <v>2</v>
      </c>
      <c r="G3127" s="277">
        <f>G3110</f>
        <v>90000</v>
      </c>
      <c r="N3127" t="str">
        <f t="shared" si="313"/>
        <v>ATK</v>
      </c>
    </row>
    <row r="3128" spans="2:14" hidden="1">
      <c r="B3128" s="496" t="s">
        <v>317</v>
      </c>
      <c r="C3128" s="497"/>
      <c r="D3128" s="497"/>
      <c r="E3128" s="498"/>
      <c r="F3128" s="276">
        <f>D3124-F3127</f>
        <v>0</v>
      </c>
      <c r="G3128" s="277">
        <f>G3124-G3127</f>
        <v>0</v>
      </c>
      <c r="N3128" t="str">
        <f t="shared" si="313"/>
        <v>ATK</v>
      </c>
    </row>
    <row r="3129" spans="2:14" hidden="1">
      <c r="B3129" s="496" t="str">
        <f>B3093</f>
        <v>Saldo Ahir  30 April  2026</v>
      </c>
      <c r="C3129" s="497"/>
      <c r="D3129" s="497"/>
      <c r="E3129" s="498"/>
      <c r="F3129" s="280">
        <f>SUM(B3132:B3135)</f>
        <v>2</v>
      </c>
      <c r="G3129" s="281">
        <f>SUM(D3132:E3135)</f>
        <v>90000</v>
      </c>
      <c r="N3129" t="str">
        <f t="shared" si="313"/>
        <v>ATK</v>
      </c>
    </row>
    <row r="3130" spans="2:14" hidden="1">
      <c r="B3130" s="282" t="s">
        <v>465</v>
      </c>
      <c r="C3130" s="283"/>
      <c r="D3130" s="283"/>
      <c r="E3130" s="284"/>
      <c r="F3130" s="285"/>
      <c r="G3130" s="286"/>
      <c r="N3130" t="str">
        <f t="shared" si="313"/>
        <v>ATK</v>
      </c>
    </row>
    <row r="3131" spans="2:14" ht="30" hidden="1">
      <c r="B3131" s="255" t="s">
        <v>22</v>
      </c>
      <c r="C3131" s="254" t="s">
        <v>23</v>
      </c>
      <c r="D3131" s="499" t="s">
        <v>20</v>
      </c>
      <c r="E3131" s="499"/>
      <c r="F3131" s="287"/>
      <c r="G3131" s="288"/>
      <c r="N3131" t="str">
        <f t="shared" si="313"/>
        <v>ATK</v>
      </c>
    </row>
    <row r="3132" spans="2:14" hidden="1">
      <c r="B3132" s="268">
        <f>F3124</f>
        <v>2</v>
      </c>
      <c r="C3132" s="257">
        <v>45000</v>
      </c>
      <c r="D3132" s="500">
        <f>B3132*C3132</f>
        <v>90000</v>
      </c>
      <c r="E3132" s="500"/>
      <c r="F3132" s="285"/>
      <c r="G3132" s="286"/>
      <c r="N3132" t="str">
        <f t="shared" si="313"/>
        <v>ATK</v>
      </c>
    </row>
    <row r="3133" spans="2:14" hidden="1">
      <c r="B3133" s="268"/>
      <c r="C3133" s="257"/>
      <c r="D3133" s="500"/>
      <c r="E3133" s="500"/>
      <c r="F3133" s="285"/>
      <c r="G3133" s="286"/>
      <c r="N3133" t="str">
        <f t="shared" si="313"/>
        <v>ATK</v>
      </c>
    </row>
    <row r="3134" spans="2:14" hidden="1">
      <c r="B3134" s="268"/>
      <c r="C3134" s="289"/>
      <c r="D3134" s="500"/>
      <c r="E3134" s="500"/>
      <c r="F3134" s="285"/>
      <c r="G3134" s="286"/>
      <c r="N3134" t="str">
        <f t="shared" si="313"/>
        <v>ATK</v>
      </c>
    </row>
    <row r="3135" spans="2:14" hidden="1">
      <c r="B3135" s="268"/>
      <c r="C3135" s="289"/>
      <c r="D3135" s="500">
        <f t="shared" ref="D3135" si="320">B3135*C3135</f>
        <v>0</v>
      </c>
      <c r="E3135" s="500"/>
      <c r="F3135" s="285"/>
      <c r="G3135" s="286"/>
      <c r="N3135" t="str">
        <f t="shared" si="313"/>
        <v>ATK</v>
      </c>
    </row>
    <row r="3136" spans="2:14" hidden="1">
      <c r="B3136" s="501" t="s">
        <v>24</v>
      </c>
      <c r="C3136" s="501"/>
      <c r="D3136" s="501"/>
      <c r="E3136" s="501"/>
      <c r="F3136" s="276">
        <f>F3127+F3128-F3129</f>
        <v>0</v>
      </c>
      <c r="G3136" s="277">
        <f>G3127+G3128-G3129</f>
        <v>0</v>
      </c>
      <c r="N3136" t="str">
        <f t="shared" si="313"/>
        <v>ATK</v>
      </c>
    </row>
    <row r="3137" spans="1:14" hidden="1">
      <c r="N3137" t="str">
        <f t="shared" si="313"/>
        <v>ATK</v>
      </c>
    </row>
    <row r="3138" spans="1:14" hidden="1">
      <c r="N3138" t="str">
        <f t="shared" si="313"/>
        <v>ATK</v>
      </c>
    </row>
    <row r="3139" spans="1:14" hidden="1">
      <c r="B3139" s="502" t="s">
        <v>0</v>
      </c>
      <c r="C3139" s="502"/>
      <c r="D3139" s="502"/>
      <c r="E3139" s="502"/>
      <c r="F3139" s="502"/>
      <c r="G3139" s="502"/>
      <c r="N3139" t="str">
        <f t="shared" si="313"/>
        <v>ATK</v>
      </c>
    </row>
    <row r="3140" spans="1:14" hidden="1">
      <c r="N3140" t="str">
        <f t="shared" ref="N3140" si="321">N3139</f>
        <v>ATK</v>
      </c>
    </row>
    <row r="3141" spans="1:14" hidden="1">
      <c r="A3141" s="250">
        <v>88</v>
      </c>
      <c r="B3141" s="252" t="s">
        <v>1</v>
      </c>
      <c r="C3141" s="253" t="str">
        <f>'Rekap Master'!B97</f>
        <v>Stepler kecil</v>
      </c>
      <c r="G3141" s="253"/>
      <c r="N3141" t="s">
        <v>524</v>
      </c>
    </row>
    <row r="3142" spans="1:14" hidden="1">
      <c r="B3142" s="252" t="s">
        <v>46</v>
      </c>
      <c r="C3142" s="253" t="s">
        <v>27</v>
      </c>
      <c r="G3142" s="253"/>
      <c r="N3142" t="str">
        <f t="shared" ref="N3142:N3171" si="322">N3141</f>
        <v>ATK</v>
      </c>
    </row>
    <row r="3143" spans="1:14" hidden="1">
      <c r="G3143" s="253"/>
      <c r="N3143" t="str">
        <f t="shared" si="322"/>
        <v>ATK</v>
      </c>
    </row>
    <row r="3144" spans="1:14" ht="15" hidden="1" customHeight="1">
      <c r="B3144" s="499" t="s">
        <v>5</v>
      </c>
      <c r="C3144" s="487" t="s">
        <v>6</v>
      </c>
      <c r="D3144" s="489" t="s">
        <v>7</v>
      </c>
      <c r="E3144" s="490"/>
      <c r="F3144" s="491"/>
      <c r="G3144" s="492" t="s">
        <v>8</v>
      </c>
      <c r="N3144" t="str">
        <f t="shared" si="322"/>
        <v>ATK</v>
      </c>
    </row>
    <row r="3145" spans="1:14" hidden="1">
      <c r="B3145" s="499"/>
      <c r="C3145" s="488"/>
      <c r="D3145" s="254" t="s">
        <v>9</v>
      </c>
      <c r="E3145" s="254" t="s">
        <v>10</v>
      </c>
      <c r="F3145" s="254" t="s">
        <v>11</v>
      </c>
      <c r="G3145" s="492"/>
      <c r="N3145" t="str">
        <f t="shared" si="322"/>
        <v>ATK</v>
      </c>
    </row>
    <row r="3146" spans="1:14" hidden="1">
      <c r="B3146" s="267">
        <v>46024</v>
      </c>
      <c r="C3146" s="257"/>
      <c r="D3146" s="258"/>
      <c r="E3146" s="258"/>
      <c r="F3146" s="258">
        <f>D3146-E3146</f>
        <v>0</v>
      </c>
      <c r="G3146" s="257">
        <f>C3146*D3146</f>
        <v>0</v>
      </c>
      <c r="N3146" t="str">
        <f t="shared" si="322"/>
        <v>ATK</v>
      </c>
    </row>
    <row r="3147" spans="1:14" hidden="1">
      <c r="B3147" s="407"/>
      <c r="C3147" s="293"/>
      <c r="D3147" s="258"/>
      <c r="E3147" s="258"/>
      <c r="F3147" s="258"/>
      <c r="G3147" s="257">
        <f>C3147*D3147</f>
        <v>0</v>
      </c>
      <c r="N3147" t="str">
        <f t="shared" si="322"/>
        <v>ATK</v>
      </c>
    </row>
    <row r="3148" spans="1:14" hidden="1">
      <c r="B3148" s="256"/>
      <c r="C3148" s="257"/>
      <c r="D3148" s="258"/>
      <c r="E3148" s="258"/>
      <c r="F3148" s="258"/>
      <c r="G3148" s="257">
        <f>C3148*D3148</f>
        <v>0</v>
      </c>
      <c r="N3148" t="str">
        <f t="shared" si="322"/>
        <v>ATK</v>
      </c>
    </row>
    <row r="3149" spans="1:14" hidden="1">
      <c r="B3149" s="256"/>
      <c r="C3149" s="257"/>
      <c r="D3149" s="261"/>
      <c r="E3149" s="394"/>
      <c r="F3149" s="261"/>
      <c r="G3149" s="257">
        <f t="shared" ref="G3149:G3154" si="323">C3149*D3149</f>
        <v>0</v>
      </c>
      <c r="N3149" t="str">
        <f t="shared" si="322"/>
        <v>ATK</v>
      </c>
    </row>
    <row r="3150" spans="1:14" hidden="1">
      <c r="B3150" s="256"/>
      <c r="C3150" s="257"/>
      <c r="D3150" s="261"/>
      <c r="E3150" s="394"/>
      <c r="F3150" s="261"/>
      <c r="G3150" s="257">
        <f t="shared" si="323"/>
        <v>0</v>
      </c>
      <c r="N3150" t="str">
        <f t="shared" si="322"/>
        <v>ATK</v>
      </c>
    </row>
    <row r="3151" spans="1:14" hidden="1">
      <c r="B3151" s="256"/>
      <c r="C3151" s="257"/>
      <c r="D3151" s="261"/>
      <c r="E3151" s="261"/>
      <c r="F3151" s="261"/>
      <c r="G3151" s="257">
        <f t="shared" si="323"/>
        <v>0</v>
      </c>
      <c r="N3151" t="str">
        <f t="shared" si="322"/>
        <v>ATK</v>
      </c>
    </row>
    <row r="3152" spans="1:14" hidden="1">
      <c r="B3152" s="256"/>
      <c r="C3152" s="257"/>
      <c r="D3152" s="261"/>
      <c r="E3152" s="261"/>
      <c r="F3152" s="268"/>
      <c r="G3152" s="289">
        <f t="shared" si="323"/>
        <v>0</v>
      </c>
      <c r="N3152" t="str">
        <f t="shared" si="322"/>
        <v>ATK</v>
      </c>
    </row>
    <row r="3153" spans="2:14" hidden="1">
      <c r="B3153" s="256"/>
      <c r="C3153" s="257"/>
      <c r="D3153" s="258"/>
      <c r="E3153" s="258"/>
      <c r="F3153" s="268"/>
      <c r="G3153" s="289">
        <f t="shared" si="323"/>
        <v>0</v>
      </c>
      <c r="N3153" t="str">
        <f t="shared" si="322"/>
        <v>ATK</v>
      </c>
    </row>
    <row r="3154" spans="2:14" hidden="1">
      <c r="B3154" s="311"/>
      <c r="C3154" s="96"/>
      <c r="D3154" s="303"/>
      <c r="E3154" s="303"/>
      <c r="F3154" s="268">
        <f>D3154+F3153-E3154</f>
        <v>0</v>
      </c>
      <c r="G3154" s="289">
        <f t="shared" si="323"/>
        <v>0</v>
      </c>
      <c r="N3154" t="str">
        <f t="shared" si="322"/>
        <v>ATK</v>
      </c>
    </row>
    <row r="3155" spans="2:14" hidden="1">
      <c r="B3155" s="493" t="s">
        <v>16</v>
      </c>
      <c r="C3155" s="494"/>
      <c r="D3155" s="276">
        <f>SUM(D3146:D3154)</f>
        <v>0</v>
      </c>
      <c r="E3155" s="276">
        <f>SUM(E3147:E3154)</f>
        <v>0</v>
      </c>
      <c r="F3155" s="276">
        <f>D3155-E3155</f>
        <v>0</v>
      </c>
      <c r="G3155" s="277">
        <f>SUM(G3146:G3154)</f>
        <v>0</v>
      </c>
      <c r="N3155" t="str">
        <f t="shared" si="322"/>
        <v>ATK</v>
      </c>
    </row>
    <row r="3156" spans="2:14" hidden="1">
      <c r="N3156" t="str">
        <f t="shared" si="322"/>
        <v>ATK</v>
      </c>
    </row>
    <row r="3157" spans="2:14" hidden="1">
      <c r="B3157" s="493" t="s">
        <v>18</v>
      </c>
      <c r="C3157" s="495"/>
      <c r="D3157" s="495"/>
      <c r="E3157" s="494"/>
      <c r="F3157" s="276" t="s">
        <v>19</v>
      </c>
      <c r="G3157" s="279" t="s">
        <v>20</v>
      </c>
      <c r="N3157" t="str">
        <f t="shared" si="322"/>
        <v>ATK</v>
      </c>
    </row>
    <row r="3158" spans="2:14" hidden="1">
      <c r="B3158" s="496" t="str">
        <f>B3127</f>
        <v>Saldo Awal 1 April  2026</v>
      </c>
      <c r="C3158" s="497"/>
      <c r="D3158" s="497"/>
      <c r="E3158" s="498"/>
      <c r="F3158" s="276">
        <f>D3146</f>
        <v>0</v>
      </c>
      <c r="G3158" s="277">
        <f>G3146</f>
        <v>0</v>
      </c>
      <c r="N3158" t="str">
        <f t="shared" si="322"/>
        <v>ATK</v>
      </c>
    </row>
    <row r="3159" spans="2:14" hidden="1">
      <c r="B3159" s="496" t="s">
        <v>317</v>
      </c>
      <c r="C3159" s="497"/>
      <c r="D3159" s="497"/>
      <c r="E3159" s="498"/>
      <c r="F3159" s="276">
        <f>D3155-F3158</f>
        <v>0</v>
      </c>
      <c r="G3159" s="277">
        <f>G3155-G3158</f>
        <v>0</v>
      </c>
      <c r="N3159" t="str">
        <f t="shared" si="322"/>
        <v>ATK</v>
      </c>
    </row>
    <row r="3160" spans="2:14" hidden="1">
      <c r="B3160" s="496" t="str">
        <f>B3129</f>
        <v>Saldo Ahir  30 April  2026</v>
      </c>
      <c r="C3160" s="497"/>
      <c r="D3160" s="497"/>
      <c r="E3160" s="498"/>
      <c r="F3160" s="280">
        <f>SUM(B3163:B3166)</f>
        <v>0</v>
      </c>
      <c r="G3160" s="281">
        <f>SUM(D3163:E3166)</f>
        <v>0</v>
      </c>
      <c r="N3160" t="str">
        <f t="shared" si="322"/>
        <v>ATK</v>
      </c>
    </row>
    <row r="3161" spans="2:14" hidden="1">
      <c r="B3161" s="282" t="s">
        <v>465</v>
      </c>
      <c r="C3161" s="283"/>
      <c r="D3161" s="283"/>
      <c r="E3161" s="284"/>
      <c r="F3161" s="285"/>
      <c r="G3161" s="286"/>
      <c r="N3161" t="str">
        <f t="shared" si="322"/>
        <v>ATK</v>
      </c>
    </row>
    <row r="3162" spans="2:14" ht="30" hidden="1">
      <c r="B3162" s="255" t="s">
        <v>22</v>
      </c>
      <c r="C3162" s="254" t="s">
        <v>23</v>
      </c>
      <c r="D3162" s="499" t="s">
        <v>20</v>
      </c>
      <c r="E3162" s="499"/>
      <c r="F3162" s="287"/>
      <c r="G3162" s="288"/>
      <c r="N3162" t="str">
        <f t="shared" si="322"/>
        <v>ATK</v>
      </c>
    </row>
    <row r="3163" spans="2:14" hidden="1">
      <c r="B3163" s="268">
        <f>F3155</f>
        <v>0</v>
      </c>
      <c r="C3163" s="393"/>
      <c r="D3163" s="500">
        <f>B3163+C3163</f>
        <v>0</v>
      </c>
      <c r="E3163" s="500"/>
      <c r="F3163" s="285"/>
      <c r="G3163" s="286"/>
      <c r="N3163" t="str">
        <f t="shared" si="322"/>
        <v>ATK</v>
      </c>
    </row>
    <row r="3164" spans="2:14" hidden="1">
      <c r="B3164" s="268"/>
      <c r="C3164" s="289"/>
      <c r="D3164" s="500"/>
      <c r="E3164" s="500"/>
      <c r="F3164" s="285"/>
      <c r="G3164" s="286"/>
      <c r="N3164" t="str">
        <f t="shared" si="322"/>
        <v>ATK</v>
      </c>
    </row>
    <row r="3165" spans="2:14" hidden="1">
      <c r="B3165" s="268"/>
      <c r="C3165" s="289"/>
      <c r="D3165" s="500"/>
      <c r="E3165" s="500"/>
      <c r="F3165" s="285"/>
      <c r="G3165" s="286"/>
      <c r="N3165" t="str">
        <f t="shared" si="322"/>
        <v>ATK</v>
      </c>
    </row>
    <row r="3166" spans="2:14" hidden="1">
      <c r="B3166" s="268"/>
      <c r="C3166" s="289"/>
      <c r="D3166" s="500">
        <f t="shared" ref="D3166" si="324">B3166*C3166</f>
        <v>0</v>
      </c>
      <c r="E3166" s="500"/>
      <c r="F3166" s="285"/>
      <c r="G3166" s="286"/>
      <c r="N3166" t="str">
        <f t="shared" si="322"/>
        <v>ATK</v>
      </c>
    </row>
    <row r="3167" spans="2:14" hidden="1">
      <c r="B3167" s="501" t="s">
        <v>24</v>
      </c>
      <c r="C3167" s="501"/>
      <c r="D3167" s="501"/>
      <c r="E3167" s="501"/>
      <c r="F3167" s="276">
        <f>F3158+F3159-F3160</f>
        <v>0</v>
      </c>
      <c r="G3167" s="277">
        <f>G3158+G3159-G3160</f>
        <v>0</v>
      </c>
      <c r="N3167" t="str">
        <f t="shared" si="322"/>
        <v>ATK</v>
      </c>
    </row>
    <row r="3168" spans="2:14" hidden="1">
      <c r="N3168" t="str">
        <f t="shared" si="322"/>
        <v>ATK</v>
      </c>
    </row>
    <row r="3169" spans="1:14" hidden="1">
      <c r="N3169" t="str">
        <f t="shared" si="322"/>
        <v>ATK</v>
      </c>
    </row>
    <row r="3170" spans="1:14" hidden="1">
      <c r="B3170" s="502" t="s">
        <v>0</v>
      </c>
      <c r="C3170" s="502"/>
      <c r="D3170" s="502"/>
      <c r="E3170" s="502"/>
      <c r="F3170" s="502"/>
      <c r="G3170" s="502"/>
      <c r="N3170" t="str">
        <f t="shared" si="322"/>
        <v>ATK</v>
      </c>
    </row>
    <row r="3171" spans="1:14" hidden="1">
      <c r="N3171" t="str">
        <f t="shared" si="322"/>
        <v>ATK</v>
      </c>
    </row>
    <row r="3172" spans="1:14" hidden="1">
      <c r="A3172" s="250">
        <v>69</v>
      </c>
      <c r="B3172" s="252" t="s">
        <v>1</v>
      </c>
      <c r="C3172" s="253" t="e">
        <f>#REF!</f>
        <v>#REF!</v>
      </c>
      <c r="G3172" s="253"/>
      <c r="N3172" t="s">
        <v>524</v>
      </c>
    </row>
    <row r="3173" spans="1:14" hidden="1">
      <c r="B3173" s="252" t="s">
        <v>47</v>
      </c>
      <c r="C3173" s="308" t="s">
        <v>35</v>
      </c>
      <c r="G3173" s="253"/>
      <c r="N3173" t="str">
        <f t="shared" ref="N3173:N3204" si="325">N3172</f>
        <v>ATK</v>
      </c>
    </row>
    <row r="3174" spans="1:14" hidden="1">
      <c r="G3174" s="253"/>
      <c r="N3174" t="str">
        <f t="shared" si="325"/>
        <v>ATK</v>
      </c>
    </row>
    <row r="3175" spans="1:14" ht="15" hidden="1" customHeight="1">
      <c r="B3175" s="499" t="s">
        <v>5</v>
      </c>
      <c r="C3175" s="487" t="s">
        <v>6</v>
      </c>
      <c r="D3175" s="489" t="s">
        <v>7</v>
      </c>
      <c r="E3175" s="490"/>
      <c r="F3175" s="491"/>
      <c r="G3175" s="492" t="s">
        <v>8</v>
      </c>
      <c r="N3175" t="str">
        <f t="shared" si="325"/>
        <v>ATK</v>
      </c>
    </row>
    <row r="3176" spans="1:14" hidden="1">
      <c r="B3176" s="499"/>
      <c r="C3176" s="488"/>
      <c r="D3176" s="254" t="s">
        <v>9</v>
      </c>
      <c r="E3176" s="254" t="s">
        <v>10</v>
      </c>
      <c r="F3176" s="254" t="s">
        <v>11</v>
      </c>
      <c r="G3176" s="492"/>
      <c r="N3176" t="str">
        <f t="shared" si="325"/>
        <v>ATK</v>
      </c>
    </row>
    <row r="3177" spans="1:14" hidden="1">
      <c r="B3177" s="267">
        <v>46024</v>
      </c>
      <c r="C3177" s="257">
        <v>13900</v>
      </c>
      <c r="D3177" s="258">
        <v>11</v>
      </c>
      <c r="E3177" s="258"/>
      <c r="F3177" s="258">
        <f>D3177-E3177</f>
        <v>11</v>
      </c>
      <c r="G3177" s="257">
        <f>C3177*D3177</f>
        <v>152900</v>
      </c>
      <c r="N3177" t="str">
        <f t="shared" si="325"/>
        <v>ATK</v>
      </c>
    </row>
    <row r="3178" spans="1:14" hidden="1">
      <c r="B3178" s="267"/>
      <c r="C3178" s="257"/>
      <c r="D3178" s="271"/>
      <c r="E3178" s="258"/>
      <c r="F3178" s="301"/>
      <c r="G3178" s="257">
        <f t="shared" ref="G3178" si="326">C3178*D3178</f>
        <v>0</v>
      </c>
      <c r="N3178" t="str">
        <f t="shared" si="325"/>
        <v>ATK</v>
      </c>
    </row>
    <row r="3179" spans="1:14" hidden="1">
      <c r="B3179" s="256"/>
      <c r="C3179" s="257"/>
      <c r="D3179" s="258"/>
      <c r="E3179" s="258"/>
      <c r="F3179" s="258"/>
      <c r="G3179" s="257">
        <f>C3179*D3179</f>
        <v>0</v>
      </c>
      <c r="N3179" t="str">
        <f t="shared" si="325"/>
        <v>ATK</v>
      </c>
    </row>
    <row r="3180" spans="1:14" hidden="1">
      <c r="B3180" s="267"/>
      <c r="C3180" s="257"/>
      <c r="D3180" s="258"/>
      <c r="E3180" s="258"/>
      <c r="F3180" s="258"/>
      <c r="G3180" s="257">
        <f>C3180*D3180</f>
        <v>0</v>
      </c>
      <c r="N3180" t="str">
        <f t="shared" si="325"/>
        <v>ATK</v>
      </c>
    </row>
    <row r="3181" spans="1:14" hidden="1">
      <c r="B3181" s="267"/>
      <c r="C3181" s="257"/>
      <c r="D3181" s="258"/>
      <c r="E3181" s="258"/>
      <c r="F3181" s="258"/>
      <c r="G3181" s="257"/>
      <c r="N3181" t="str">
        <f t="shared" si="325"/>
        <v>ATK</v>
      </c>
    </row>
    <row r="3182" spans="1:14" hidden="1">
      <c r="B3182" s="267"/>
      <c r="C3182" s="257"/>
      <c r="D3182" s="258"/>
      <c r="E3182" s="258"/>
      <c r="F3182" s="258"/>
      <c r="G3182" s="257"/>
      <c r="N3182" t="str">
        <f t="shared" si="325"/>
        <v>ATK</v>
      </c>
    </row>
    <row r="3183" spans="1:14" hidden="1">
      <c r="B3183" s="267"/>
      <c r="C3183" s="257"/>
      <c r="D3183" s="258"/>
      <c r="E3183" s="258"/>
      <c r="F3183" s="258"/>
      <c r="G3183" s="257"/>
      <c r="N3183" t="str">
        <f t="shared" si="325"/>
        <v>ATK</v>
      </c>
    </row>
    <row r="3184" spans="1:14" hidden="1">
      <c r="B3184" s="267"/>
      <c r="C3184" s="257"/>
      <c r="D3184" s="258"/>
      <c r="E3184" s="258"/>
      <c r="F3184" s="258"/>
      <c r="G3184" s="257"/>
      <c r="N3184" t="str">
        <f t="shared" si="325"/>
        <v>ATK</v>
      </c>
    </row>
    <row r="3185" spans="2:14" hidden="1">
      <c r="B3185" s="256"/>
      <c r="C3185" s="257"/>
      <c r="D3185" s="258"/>
      <c r="E3185" s="258"/>
      <c r="F3185" s="268"/>
      <c r="G3185" s="289">
        <f t="shared" ref="G3185:G3188" si="327">C3185*D3185</f>
        <v>0</v>
      </c>
      <c r="N3185" t="str">
        <f t="shared" si="325"/>
        <v>ATK</v>
      </c>
    </row>
    <row r="3186" spans="2:14" hidden="1">
      <c r="B3186" s="256"/>
      <c r="C3186" s="257"/>
      <c r="D3186" s="258"/>
      <c r="E3186" s="258"/>
      <c r="F3186" s="268"/>
      <c r="G3186" s="289">
        <f t="shared" si="327"/>
        <v>0</v>
      </c>
      <c r="N3186" t="str">
        <f t="shared" si="325"/>
        <v>ATK</v>
      </c>
    </row>
    <row r="3187" spans="2:14" hidden="1">
      <c r="B3187" s="311"/>
      <c r="C3187" s="83"/>
      <c r="D3187" s="303"/>
      <c r="E3187" s="303"/>
      <c r="F3187" s="268"/>
      <c r="G3187" s="289">
        <f t="shared" si="327"/>
        <v>0</v>
      </c>
      <c r="N3187" t="str">
        <f t="shared" si="325"/>
        <v>ATK</v>
      </c>
    </row>
    <row r="3188" spans="2:14" hidden="1">
      <c r="B3188" s="311"/>
      <c r="C3188" s="96"/>
      <c r="D3188" s="303"/>
      <c r="E3188" s="303"/>
      <c r="F3188" s="268"/>
      <c r="G3188" s="289">
        <f t="shared" si="327"/>
        <v>0</v>
      </c>
      <c r="N3188" t="str">
        <f t="shared" si="325"/>
        <v>ATK</v>
      </c>
    </row>
    <row r="3189" spans="2:14" hidden="1">
      <c r="B3189" s="493" t="s">
        <v>16</v>
      </c>
      <c r="C3189" s="494"/>
      <c r="D3189" s="276">
        <f>SUM(D3177:D3188)</f>
        <v>11</v>
      </c>
      <c r="E3189" s="276">
        <f>SUM(E3178:E3188)</f>
        <v>0</v>
      </c>
      <c r="F3189" s="276">
        <f>D3189-E3189</f>
        <v>11</v>
      </c>
      <c r="G3189" s="277">
        <f>SUM(G3177:G3188)</f>
        <v>152900</v>
      </c>
      <c r="N3189" t="str">
        <f t="shared" si="325"/>
        <v>ATK</v>
      </c>
    </row>
    <row r="3190" spans="2:14" hidden="1">
      <c r="N3190" t="str">
        <f t="shared" si="325"/>
        <v>ATK</v>
      </c>
    </row>
    <row r="3191" spans="2:14" hidden="1">
      <c r="B3191" s="493" t="s">
        <v>18</v>
      </c>
      <c r="C3191" s="495"/>
      <c r="D3191" s="495"/>
      <c r="E3191" s="494"/>
      <c r="F3191" s="276" t="s">
        <v>19</v>
      </c>
      <c r="G3191" s="279" t="s">
        <v>20</v>
      </c>
      <c r="N3191" t="str">
        <f t="shared" si="325"/>
        <v>ATK</v>
      </c>
    </row>
    <row r="3192" spans="2:14" hidden="1">
      <c r="B3192" s="496" t="str">
        <f>B3158</f>
        <v>Saldo Awal 1 April  2026</v>
      </c>
      <c r="C3192" s="497"/>
      <c r="D3192" s="497"/>
      <c r="E3192" s="498"/>
      <c r="F3192" s="276">
        <f>D3177</f>
        <v>11</v>
      </c>
      <c r="G3192" s="277">
        <f>G3177</f>
        <v>152900</v>
      </c>
      <c r="N3192" t="str">
        <f t="shared" si="325"/>
        <v>ATK</v>
      </c>
    </row>
    <row r="3193" spans="2:14" hidden="1">
      <c r="B3193" s="496" t="s">
        <v>317</v>
      </c>
      <c r="C3193" s="497"/>
      <c r="D3193" s="497"/>
      <c r="E3193" s="498"/>
      <c r="F3193" s="276">
        <f>D3189-F3192</f>
        <v>0</v>
      </c>
      <c r="G3193" s="277">
        <f>G3189-G3192</f>
        <v>0</v>
      </c>
      <c r="N3193" t="str">
        <f t="shared" si="325"/>
        <v>ATK</v>
      </c>
    </row>
    <row r="3194" spans="2:14" hidden="1">
      <c r="B3194" s="496" t="str">
        <f>B3160</f>
        <v>Saldo Ahir  30 April  2026</v>
      </c>
      <c r="C3194" s="497"/>
      <c r="D3194" s="497"/>
      <c r="E3194" s="498"/>
      <c r="F3194" s="280">
        <f>SUM(B3197:B3200)</f>
        <v>11</v>
      </c>
      <c r="G3194" s="281">
        <f>SUM(D3197:E3200)</f>
        <v>152900</v>
      </c>
      <c r="N3194" t="str">
        <f t="shared" si="325"/>
        <v>ATK</v>
      </c>
    </row>
    <row r="3195" spans="2:14" hidden="1">
      <c r="B3195" s="282" t="s">
        <v>465</v>
      </c>
      <c r="C3195" s="283"/>
      <c r="D3195" s="283"/>
      <c r="E3195" s="284"/>
      <c r="F3195" s="285"/>
      <c r="G3195" s="286"/>
      <c r="N3195" t="str">
        <f t="shared" si="325"/>
        <v>ATK</v>
      </c>
    </row>
    <row r="3196" spans="2:14" ht="30" hidden="1">
      <c r="B3196" s="255" t="s">
        <v>22</v>
      </c>
      <c r="C3196" s="254" t="s">
        <v>23</v>
      </c>
      <c r="D3196" s="499" t="s">
        <v>20</v>
      </c>
      <c r="E3196" s="499"/>
      <c r="F3196" s="287"/>
      <c r="G3196" s="288"/>
      <c r="N3196" t="str">
        <f t="shared" si="325"/>
        <v>ATK</v>
      </c>
    </row>
    <row r="3197" spans="2:14" hidden="1">
      <c r="B3197" s="268">
        <f>F3189</f>
        <v>11</v>
      </c>
      <c r="C3197" s="257">
        <v>13900</v>
      </c>
      <c r="D3197" s="500">
        <f>B3197*C3197</f>
        <v>152900</v>
      </c>
      <c r="E3197" s="500"/>
      <c r="F3197" s="285"/>
      <c r="G3197" s="286"/>
      <c r="N3197" t="str">
        <f t="shared" si="325"/>
        <v>ATK</v>
      </c>
    </row>
    <row r="3198" spans="2:14" hidden="1">
      <c r="B3198" s="268"/>
      <c r="C3198" s="289"/>
      <c r="D3198" s="500">
        <f t="shared" ref="D3198:D3200" si="328">B3198*C3198</f>
        <v>0</v>
      </c>
      <c r="E3198" s="500"/>
      <c r="F3198" s="285"/>
      <c r="G3198" s="286"/>
      <c r="N3198" t="str">
        <f t="shared" si="325"/>
        <v>ATK</v>
      </c>
    </row>
    <row r="3199" spans="2:14" hidden="1">
      <c r="B3199" s="268"/>
      <c r="C3199" s="289"/>
      <c r="D3199" s="500">
        <f t="shared" si="328"/>
        <v>0</v>
      </c>
      <c r="E3199" s="500"/>
      <c r="F3199" s="285"/>
      <c r="G3199" s="286"/>
      <c r="N3199" t="str">
        <f t="shared" si="325"/>
        <v>ATK</v>
      </c>
    </row>
    <row r="3200" spans="2:14" hidden="1">
      <c r="B3200" s="268"/>
      <c r="C3200" s="289"/>
      <c r="D3200" s="500">
        <f t="shared" si="328"/>
        <v>0</v>
      </c>
      <c r="E3200" s="500"/>
      <c r="F3200" s="285"/>
      <c r="G3200" s="286"/>
      <c r="N3200" t="str">
        <f t="shared" si="325"/>
        <v>ATK</v>
      </c>
    </row>
    <row r="3201" spans="1:14" hidden="1">
      <c r="B3201" s="501" t="s">
        <v>24</v>
      </c>
      <c r="C3201" s="501"/>
      <c r="D3201" s="501"/>
      <c r="E3201" s="501"/>
      <c r="F3201" s="276">
        <f>F3192+F3193-F3194</f>
        <v>0</v>
      </c>
      <c r="G3201" s="277">
        <f>G3192+G3193-G3194</f>
        <v>0</v>
      </c>
      <c r="N3201" t="str">
        <f t="shared" si="325"/>
        <v>ATK</v>
      </c>
    </row>
    <row r="3202" spans="1:14" hidden="1">
      <c r="N3202" t="str">
        <f t="shared" si="325"/>
        <v>ATK</v>
      </c>
    </row>
    <row r="3203" spans="1:14" hidden="1">
      <c r="B3203" s="502" t="s">
        <v>0</v>
      </c>
      <c r="C3203" s="502"/>
      <c r="D3203" s="502"/>
      <c r="E3203" s="502"/>
      <c r="F3203" s="502"/>
      <c r="G3203" s="502"/>
      <c r="N3203" t="str">
        <f t="shared" si="325"/>
        <v>ATK</v>
      </c>
    </row>
    <row r="3204" spans="1:14" hidden="1">
      <c r="N3204" t="str">
        <f t="shared" si="325"/>
        <v>ATK</v>
      </c>
    </row>
    <row r="3205" spans="1:14" hidden="1">
      <c r="A3205" s="250">
        <v>70</v>
      </c>
      <c r="B3205" s="252" t="s">
        <v>1</v>
      </c>
      <c r="C3205" s="253" t="e">
        <f>#REF!</f>
        <v>#REF!</v>
      </c>
      <c r="G3205" s="253"/>
      <c r="N3205" t="s">
        <v>524</v>
      </c>
    </row>
    <row r="3206" spans="1:14" hidden="1">
      <c r="B3206" s="252" t="s">
        <v>46</v>
      </c>
      <c r="C3206" s="253" t="s">
        <v>27</v>
      </c>
      <c r="G3206" s="253"/>
      <c r="N3206" t="str">
        <f t="shared" ref="N3206:N3234" si="329">N3205</f>
        <v>ATK</v>
      </c>
    </row>
    <row r="3207" spans="1:14" hidden="1">
      <c r="G3207" s="253"/>
      <c r="N3207" t="str">
        <f t="shared" si="329"/>
        <v>ATK</v>
      </c>
    </row>
    <row r="3208" spans="1:14" hidden="1">
      <c r="A3208" s="321"/>
      <c r="B3208" s="499" t="s">
        <v>5</v>
      </c>
      <c r="C3208" s="487" t="s">
        <v>6</v>
      </c>
      <c r="D3208" s="489" t="s">
        <v>7</v>
      </c>
      <c r="E3208" s="490"/>
      <c r="F3208" s="491"/>
      <c r="G3208" s="492" t="s">
        <v>8</v>
      </c>
      <c r="N3208" t="str">
        <f t="shared" si="329"/>
        <v>ATK</v>
      </c>
    </row>
    <row r="3209" spans="1:14" s="65" customFormat="1" ht="15" hidden="1" customHeight="1">
      <c r="A3209" s="321"/>
      <c r="B3209" s="499"/>
      <c r="C3209" s="488"/>
      <c r="D3209" s="254" t="s">
        <v>9</v>
      </c>
      <c r="E3209" s="254" t="s">
        <v>10</v>
      </c>
      <c r="F3209" s="254" t="s">
        <v>11</v>
      </c>
      <c r="G3209" s="492"/>
      <c r="N3209" t="str">
        <f t="shared" si="329"/>
        <v>ATK</v>
      </c>
    </row>
    <row r="3210" spans="1:14" s="65" customFormat="1" hidden="1">
      <c r="A3210" s="321"/>
      <c r="B3210" s="267">
        <v>46024</v>
      </c>
      <c r="C3210" s="257"/>
      <c r="D3210" s="258"/>
      <c r="E3210" s="258"/>
      <c r="F3210" s="15"/>
      <c r="G3210" s="257">
        <f>C3210*D3210</f>
        <v>0</v>
      </c>
      <c r="N3210" t="str">
        <f t="shared" si="329"/>
        <v>ATK</v>
      </c>
    </row>
    <row r="3211" spans="1:14" s="65" customFormat="1" hidden="1">
      <c r="A3211" s="321"/>
      <c r="B3211" s="267">
        <v>46072</v>
      </c>
      <c r="C3211" s="257">
        <v>6105</v>
      </c>
      <c r="D3211" s="258">
        <v>26</v>
      </c>
      <c r="E3211" s="258"/>
      <c r="F3211" s="15"/>
      <c r="G3211" s="257">
        <f>C3211*D3211</f>
        <v>158730</v>
      </c>
      <c r="N3211" t="str">
        <f t="shared" si="329"/>
        <v>ATK</v>
      </c>
    </row>
    <row r="3212" spans="1:14" s="65" customFormat="1" hidden="1">
      <c r="A3212" s="250"/>
      <c r="B3212" s="267">
        <v>46072</v>
      </c>
      <c r="C3212" s="293"/>
      <c r="D3212" s="268"/>
      <c r="E3212" s="271">
        <v>20</v>
      </c>
      <c r="F3212" s="404">
        <f>C3212*D3212</f>
        <v>0</v>
      </c>
      <c r="G3212" s="289">
        <f>C3212*D3212</f>
        <v>0</v>
      </c>
      <c r="N3212" t="str">
        <f t="shared" si="329"/>
        <v>ATK</v>
      </c>
    </row>
    <row r="3213" spans="1:14" hidden="1">
      <c r="B3213" s="267"/>
      <c r="C3213" s="293"/>
      <c r="D3213" s="258"/>
      <c r="E3213" s="271"/>
      <c r="F3213" s="404">
        <f t="shared" ref="F3213:F3214" si="330">C3213*D3213</f>
        <v>0</v>
      </c>
      <c r="G3213" s="289">
        <f t="shared" ref="G3213:G3218" si="331">C3213*D3213</f>
        <v>0</v>
      </c>
      <c r="N3213" t="str">
        <f t="shared" si="329"/>
        <v>ATK</v>
      </c>
    </row>
    <row r="3214" spans="1:14" hidden="1">
      <c r="B3214" s="267"/>
      <c r="C3214" s="293"/>
      <c r="D3214" s="258"/>
      <c r="E3214" s="303"/>
      <c r="F3214" s="404">
        <f t="shared" si="330"/>
        <v>0</v>
      </c>
      <c r="G3214" s="289">
        <f t="shared" si="331"/>
        <v>0</v>
      </c>
      <c r="N3214" t="str">
        <f t="shared" si="329"/>
        <v>ATK</v>
      </c>
    </row>
    <row r="3215" spans="1:14" hidden="1">
      <c r="B3215" s="256"/>
      <c r="C3215" s="257"/>
      <c r="D3215" s="271"/>
      <c r="E3215" s="303"/>
      <c r="F3215" s="268"/>
      <c r="G3215" s="289">
        <f t="shared" si="331"/>
        <v>0</v>
      </c>
      <c r="N3215" t="str">
        <f t="shared" si="329"/>
        <v>ATK</v>
      </c>
    </row>
    <row r="3216" spans="1:14" hidden="1">
      <c r="B3216" s="256"/>
      <c r="C3216" s="257"/>
      <c r="D3216" s="271"/>
      <c r="E3216" s="303"/>
      <c r="F3216" s="268"/>
      <c r="G3216" s="289">
        <f t="shared" si="331"/>
        <v>0</v>
      </c>
      <c r="N3216" t="str">
        <f t="shared" si="329"/>
        <v>ATK</v>
      </c>
    </row>
    <row r="3217" spans="2:14" hidden="1">
      <c r="B3217" s="311"/>
      <c r="C3217" s="83"/>
      <c r="D3217" s="303"/>
      <c r="E3217" s="303"/>
      <c r="F3217" s="268"/>
      <c r="G3217" s="289">
        <f t="shared" si="331"/>
        <v>0</v>
      </c>
      <c r="N3217" t="str">
        <f t="shared" si="329"/>
        <v>ATK</v>
      </c>
    </row>
    <row r="3218" spans="2:14" hidden="1">
      <c r="B3218" s="311"/>
      <c r="C3218" s="96"/>
      <c r="D3218" s="303"/>
      <c r="E3218" s="303"/>
      <c r="F3218" s="268"/>
      <c r="G3218" s="289">
        <f t="shared" si="331"/>
        <v>0</v>
      </c>
      <c r="N3218" t="str">
        <f t="shared" si="329"/>
        <v>ATK</v>
      </c>
    </row>
    <row r="3219" spans="2:14" hidden="1">
      <c r="B3219" s="493" t="s">
        <v>16</v>
      </c>
      <c r="C3219" s="494"/>
      <c r="D3219" s="276">
        <f>SUM(D3210:D3218)</f>
        <v>26</v>
      </c>
      <c r="E3219" s="276">
        <f>SUM(E3212:E3218)</f>
        <v>20</v>
      </c>
      <c r="F3219" s="276">
        <f>D3219-E3219</f>
        <v>6</v>
      </c>
      <c r="G3219" s="277">
        <f>SUM(G3210:G3218)</f>
        <v>158730</v>
      </c>
      <c r="N3219" t="str">
        <f t="shared" si="329"/>
        <v>ATK</v>
      </c>
    </row>
    <row r="3220" spans="2:14" hidden="1">
      <c r="N3220" t="str">
        <f t="shared" si="329"/>
        <v>ATK</v>
      </c>
    </row>
    <row r="3221" spans="2:14" hidden="1">
      <c r="B3221" s="493" t="s">
        <v>18</v>
      </c>
      <c r="C3221" s="495"/>
      <c r="D3221" s="495"/>
      <c r="E3221" s="494"/>
      <c r="F3221" s="276" t="s">
        <v>19</v>
      </c>
      <c r="G3221" s="279" t="s">
        <v>20</v>
      </c>
      <c r="N3221" t="str">
        <f t="shared" si="329"/>
        <v>ATK</v>
      </c>
    </row>
    <row r="3222" spans="2:14" hidden="1">
      <c r="B3222" s="496" t="str">
        <f>B3158</f>
        <v>Saldo Awal 1 April  2026</v>
      </c>
      <c r="C3222" s="497"/>
      <c r="D3222" s="497"/>
      <c r="E3222" s="498"/>
      <c r="F3222" s="276">
        <f>D3210</f>
        <v>0</v>
      </c>
      <c r="G3222" s="277">
        <f>G3210</f>
        <v>0</v>
      </c>
      <c r="N3222" t="str">
        <f t="shared" si="329"/>
        <v>ATK</v>
      </c>
    </row>
    <row r="3223" spans="2:14" hidden="1">
      <c r="B3223" s="496" t="s">
        <v>317</v>
      </c>
      <c r="C3223" s="497"/>
      <c r="D3223" s="497"/>
      <c r="E3223" s="498"/>
      <c r="F3223" s="276">
        <f>D3219-F3222</f>
        <v>26</v>
      </c>
      <c r="G3223" s="277">
        <f>G3219-G3222</f>
        <v>158730</v>
      </c>
      <c r="N3223" t="str">
        <f t="shared" si="329"/>
        <v>ATK</v>
      </c>
    </row>
    <row r="3224" spans="2:14" hidden="1">
      <c r="B3224" s="496" t="str">
        <f>B3194</f>
        <v>Saldo Ahir  30 April  2026</v>
      </c>
      <c r="C3224" s="497"/>
      <c r="D3224" s="497"/>
      <c r="E3224" s="498"/>
      <c r="F3224" s="280">
        <f>SUM(B3227:B3230)</f>
        <v>6</v>
      </c>
      <c r="G3224" s="281">
        <f>SUM(D3227:E3230)</f>
        <v>36630</v>
      </c>
      <c r="N3224" t="str">
        <f t="shared" si="329"/>
        <v>ATK</v>
      </c>
    </row>
    <row r="3225" spans="2:14" hidden="1">
      <c r="B3225" s="282" t="s">
        <v>465</v>
      </c>
      <c r="C3225" s="283"/>
      <c r="D3225" s="283"/>
      <c r="E3225" s="284"/>
      <c r="F3225" s="285"/>
      <c r="G3225" s="286"/>
      <c r="N3225" t="str">
        <f t="shared" si="329"/>
        <v>ATK</v>
      </c>
    </row>
    <row r="3226" spans="2:14" ht="30" hidden="1">
      <c r="B3226" s="255" t="s">
        <v>22</v>
      </c>
      <c r="C3226" s="254" t="s">
        <v>23</v>
      </c>
      <c r="D3226" s="499" t="s">
        <v>20</v>
      </c>
      <c r="E3226" s="499"/>
      <c r="F3226" s="287"/>
      <c r="G3226" s="288"/>
      <c r="N3226" t="str">
        <f t="shared" si="329"/>
        <v>ATK</v>
      </c>
    </row>
    <row r="3227" spans="2:14" hidden="1">
      <c r="B3227" s="268">
        <f>F3219</f>
        <v>6</v>
      </c>
      <c r="C3227" s="257">
        <v>6105</v>
      </c>
      <c r="D3227" s="500">
        <f>B3227*C3227</f>
        <v>36630</v>
      </c>
      <c r="E3227" s="500"/>
      <c r="F3227" s="285"/>
      <c r="G3227" s="286"/>
      <c r="H3227" s="66"/>
      <c r="N3227" t="str">
        <f t="shared" si="329"/>
        <v>ATK</v>
      </c>
    </row>
    <row r="3228" spans="2:14" hidden="1">
      <c r="B3228" s="268"/>
      <c r="C3228" s="289"/>
      <c r="D3228" s="500">
        <f t="shared" ref="D3228:D3230" si="332">B3228*C3228</f>
        <v>0</v>
      </c>
      <c r="E3228" s="500"/>
      <c r="F3228" s="285"/>
      <c r="G3228" s="286"/>
      <c r="N3228" t="str">
        <f t="shared" si="329"/>
        <v>ATK</v>
      </c>
    </row>
    <row r="3229" spans="2:14" hidden="1">
      <c r="B3229" s="268"/>
      <c r="C3229" s="289"/>
      <c r="D3229" s="500">
        <f t="shared" si="332"/>
        <v>0</v>
      </c>
      <c r="E3229" s="500"/>
      <c r="F3229" s="285"/>
      <c r="G3229" s="286"/>
      <c r="N3229" t="str">
        <f t="shared" si="329"/>
        <v>ATK</v>
      </c>
    </row>
    <row r="3230" spans="2:14" hidden="1">
      <c r="B3230" s="268"/>
      <c r="C3230" s="289"/>
      <c r="D3230" s="500">
        <f t="shared" si="332"/>
        <v>0</v>
      </c>
      <c r="E3230" s="500"/>
      <c r="F3230" s="285"/>
      <c r="G3230" s="286"/>
      <c r="N3230" t="str">
        <f t="shared" si="329"/>
        <v>ATK</v>
      </c>
    </row>
    <row r="3231" spans="2:14" hidden="1">
      <c r="B3231" s="501" t="s">
        <v>24</v>
      </c>
      <c r="C3231" s="501"/>
      <c r="D3231" s="501"/>
      <c r="E3231" s="501"/>
      <c r="F3231" s="276">
        <f>F3222+F3223-F3224</f>
        <v>20</v>
      </c>
      <c r="G3231" s="277">
        <f>G3222+G3223-G3224</f>
        <v>122100</v>
      </c>
      <c r="N3231" t="str">
        <f t="shared" si="329"/>
        <v>ATK</v>
      </c>
    </row>
    <row r="3232" spans="2:14" hidden="1">
      <c r="N3232" t="str">
        <f t="shared" si="329"/>
        <v>ATK</v>
      </c>
    </row>
    <row r="3233" spans="1:14" hidden="1">
      <c r="B3233" s="502" t="s">
        <v>0</v>
      </c>
      <c r="C3233" s="502"/>
      <c r="D3233" s="502"/>
      <c r="E3233" s="502"/>
      <c r="F3233" s="502"/>
      <c r="G3233" s="502"/>
      <c r="N3233" t="str">
        <f t="shared" si="329"/>
        <v>ATK</v>
      </c>
    </row>
    <row r="3234" spans="1:14" hidden="1">
      <c r="N3234" t="str">
        <f t="shared" si="329"/>
        <v>ATK</v>
      </c>
    </row>
    <row r="3235" spans="1:14" hidden="1">
      <c r="A3235" s="250">
        <v>71</v>
      </c>
      <c r="B3235" s="252" t="s">
        <v>1</v>
      </c>
      <c r="C3235" s="253" t="str">
        <f>'Rekap Master'!B100</f>
        <v>Buku folio</v>
      </c>
      <c r="G3235" s="253"/>
      <c r="N3235" t="s">
        <v>524</v>
      </c>
    </row>
    <row r="3236" spans="1:14" hidden="1">
      <c r="B3236" s="252" t="s">
        <v>48</v>
      </c>
      <c r="C3236" s="308" t="s">
        <v>27</v>
      </c>
      <c r="G3236" s="253"/>
      <c r="N3236" t="str">
        <f t="shared" ref="N3236:N3265" si="333">N3235</f>
        <v>ATK</v>
      </c>
    </row>
    <row r="3237" spans="1:14" hidden="1">
      <c r="G3237" s="253"/>
      <c r="N3237" t="str">
        <f t="shared" si="333"/>
        <v>ATK</v>
      </c>
    </row>
    <row r="3238" spans="1:14" hidden="1">
      <c r="B3238" s="499" t="s">
        <v>5</v>
      </c>
      <c r="C3238" s="487" t="s">
        <v>6</v>
      </c>
      <c r="D3238" s="489" t="s">
        <v>7</v>
      </c>
      <c r="E3238" s="490"/>
      <c r="F3238" s="491"/>
      <c r="G3238" s="492" t="s">
        <v>8</v>
      </c>
      <c r="N3238" t="str">
        <f t="shared" si="333"/>
        <v>ATK</v>
      </c>
    </row>
    <row r="3239" spans="1:14" ht="15" hidden="1" customHeight="1">
      <c r="B3239" s="499"/>
      <c r="C3239" s="488"/>
      <c r="D3239" s="254" t="s">
        <v>9</v>
      </c>
      <c r="E3239" s="254" t="s">
        <v>10</v>
      </c>
      <c r="F3239" s="254" t="s">
        <v>11</v>
      </c>
      <c r="G3239" s="492"/>
      <c r="N3239" t="str">
        <f t="shared" si="333"/>
        <v>ATK</v>
      </c>
    </row>
    <row r="3240" spans="1:14" hidden="1">
      <c r="B3240" s="267">
        <v>46024</v>
      </c>
      <c r="C3240" s="257">
        <v>38000</v>
      </c>
      <c r="D3240" s="258">
        <v>3</v>
      </c>
      <c r="E3240" s="258"/>
      <c r="F3240" s="258">
        <f>D3240-E3240</f>
        <v>3</v>
      </c>
      <c r="G3240" s="257">
        <f>C3240*D3240</f>
        <v>114000</v>
      </c>
      <c r="N3240" t="str">
        <f t="shared" si="333"/>
        <v>ATK</v>
      </c>
    </row>
    <row r="3241" spans="1:14" hidden="1">
      <c r="B3241" s="267"/>
      <c r="C3241" s="257"/>
      <c r="D3241" s="258"/>
      <c r="E3241" s="258"/>
      <c r="F3241" s="258">
        <f>D3241-E3241</f>
        <v>0</v>
      </c>
      <c r="G3241" s="257">
        <f>C3241*D3241</f>
        <v>0</v>
      </c>
      <c r="N3241" t="str">
        <f t="shared" si="333"/>
        <v>ATK</v>
      </c>
    </row>
    <row r="3242" spans="1:14" hidden="1">
      <c r="B3242" s="267"/>
      <c r="C3242" s="257"/>
      <c r="D3242" s="258"/>
      <c r="E3242" s="258"/>
      <c r="F3242" s="258">
        <f>D3242-E3242</f>
        <v>0</v>
      </c>
      <c r="G3242" s="257">
        <f>C3242*D3242</f>
        <v>0</v>
      </c>
      <c r="N3242" t="str">
        <f t="shared" si="333"/>
        <v>ATK</v>
      </c>
    </row>
    <row r="3243" spans="1:14" hidden="1">
      <c r="B3243" s="267"/>
      <c r="C3243" s="257"/>
      <c r="D3243" s="258"/>
      <c r="E3243" s="258"/>
      <c r="F3243" s="258">
        <f>D3243-E3243</f>
        <v>0</v>
      </c>
      <c r="G3243" s="289">
        <f t="shared" ref="G3243:G3248" si="334">C3243*D3243</f>
        <v>0</v>
      </c>
      <c r="N3243" t="str">
        <f t="shared" si="333"/>
        <v>ATK</v>
      </c>
    </row>
    <row r="3244" spans="1:14" hidden="1">
      <c r="B3244" s="302"/>
      <c r="C3244" s="83"/>
      <c r="D3244" s="303"/>
      <c r="E3244" s="303"/>
      <c r="F3244" s="268"/>
      <c r="G3244" s="289">
        <f t="shared" si="334"/>
        <v>0</v>
      </c>
      <c r="N3244" t="str">
        <f t="shared" si="333"/>
        <v>ATK</v>
      </c>
    </row>
    <row r="3245" spans="1:14" hidden="1">
      <c r="B3245" s="311"/>
      <c r="C3245" s="96"/>
      <c r="D3245" s="303"/>
      <c r="E3245" s="303"/>
      <c r="F3245" s="268"/>
      <c r="G3245" s="289">
        <f t="shared" si="334"/>
        <v>0</v>
      </c>
      <c r="N3245" t="str">
        <f t="shared" si="333"/>
        <v>ATK</v>
      </c>
    </row>
    <row r="3246" spans="1:14" hidden="1">
      <c r="B3246" s="311"/>
      <c r="C3246" s="96"/>
      <c r="D3246" s="303"/>
      <c r="E3246" s="303"/>
      <c r="F3246" s="268"/>
      <c r="G3246" s="289">
        <f t="shared" si="334"/>
        <v>0</v>
      </c>
      <c r="N3246" t="str">
        <f t="shared" si="333"/>
        <v>ATK</v>
      </c>
    </row>
    <row r="3247" spans="1:14" hidden="1">
      <c r="B3247" s="311"/>
      <c r="C3247" s="83"/>
      <c r="D3247" s="303"/>
      <c r="E3247" s="303"/>
      <c r="F3247" s="268">
        <f>D3247+F3246-E3247</f>
        <v>0</v>
      </c>
      <c r="G3247" s="289">
        <f t="shared" si="334"/>
        <v>0</v>
      </c>
      <c r="N3247" t="str">
        <f t="shared" si="333"/>
        <v>ATK</v>
      </c>
    </row>
    <row r="3248" spans="1:14" hidden="1">
      <c r="B3248" s="311"/>
      <c r="C3248" s="96"/>
      <c r="D3248" s="303"/>
      <c r="E3248" s="303"/>
      <c r="F3248" s="268">
        <f>D3248+F3247-E3248</f>
        <v>0</v>
      </c>
      <c r="G3248" s="289">
        <f t="shared" si="334"/>
        <v>0</v>
      </c>
      <c r="N3248" t="str">
        <f t="shared" si="333"/>
        <v>ATK</v>
      </c>
    </row>
    <row r="3249" spans="2:14" hidden="1">
      <c r="B3249" s="493" t="s">
        <v>16</v>
      </c>
      <c r="C3249" s="494"/>
      <c r="D3249" s="276">
        <f>SUM(D3240:D3248)</f>
        <v>3</v>
      </c>
      <c r="E3249" s="276">
        <f>SUM(E3241:E3248)</f>
        <v>0</v>
      </c>
      <c r="F3249" s="276">
        <f>D3249-E3249</f>
        <v>3</v>
      </c>
      <c r="G3249" s="277">
        <f>SUM(G3240:G3248)</f>
        <v>114000</v>
      </c>
      <c r="N3249" t="str">
        <f t="shared" si="333"/>
        <v>ATK</v>
      </c>
    </row>
    <row r="3250" spans="2:14" hidden="1">
      <c r="N3250" t="str">
        <f t="shared" si="333"/>
        <v>ATK</v>
      </c>
    </row>
    <row r="3251" spans="2:14" hidden="1">
      <c r="B3251" s="493" t="s">
        <v>18</v>
      </c>
      <c r="C3251" s="495"/>
      <c r="D3251" s="495"/>
      <c r="E3251" s="494"/>
      <c r="F3251" s="276" t="s">
        <v>19</v>
      </c>
      <c r="G3251" s="279" t="s">
        <v>20</v>
      </c>
      <c r="N3251" t="str">
        <f t="shared" si="333"/>
        <v>ATK</v>
      </c>
    </row>
    <row r="3252" spans="2:14" hidden="1">
      <c r="B3252" s="496" t="str">
        <f>B3222</f>
        <v>Saldo Awal 1 April  2026</v>
      </c>
      <c r="C3252" s="497"/>
      <c r="D3252" s="497"/>
      <c r="E3252" s="498"/>
      <c r="F3252" s="276">
        <f>D3240</f>
        <v>3</v>
      </c>
      <c r="G3252" s="277">
        <f>G3240</f>
        <v>114000</v>
      </c>
      <c r="N3252" t="str">
        <f t="shared" si="333"/>
        <v>ATK</v>
      </c>
    </row>
    <row r="3253" spans="2:14" hidden="1">
      <c r="B3253" s="496" t="s">
        <v>317</v>
      </c>
      <c r="C3253" s="497"/>
      <c r="D3253" s="497"/>
      <c r="E3253" s="498"/>
      <c r="F3253" s="276">
        <f>D3249-F3252</f>
        <v>0</v>
      </c>
      <c r="G3253" s="277">
        <f>G3249-G3252</f>
        <v>0</v>
      </c>
      <c r="N3253" t="str">
        <f t="shared" si="333"/>
        <v>ATK</v>
      </c>
    </row>
    <row r="3254" spans="2:14" hidden="1">
      <c r="B3254" s="496" t="str">
        <f>B3224</f>
        <v>Saldo Ahir  30 April  2026</v>
      </c>
      <c r="C3254" s="497"/>
      <c r="D3254" s="497"/>
      <c r="E3254" s="498"/>
      <c r="F3254" s="280">
        <f>SUM(B3257:B3260)</f>
        <v>3</v>
      </c>
      <c r="G3254" s="281">
        <f>SUM(D3257:E3260)</f>
        <v>114000</v>
      </c>
      <c r="N3254" t="str">
        <f t="shared" si="333"/>
        <v>ATK</v>
      </c>
    </row>
    <row r="3255" spans="2:14" hidden="1">
      <c r="B3255" s="282" t="s">
        <v>465</v>
      </c>
      <c r="C3255" s="283"/>
      <c r="D3255" s="283"/>
      <c r="E3255" s="284"/>
      <c r="F3255" s="285"/>
      <c r="G3255" s="286"/>
      <c r="N3255" t="str">
        <f t="shared" si="333"/>
        <v>ATK</v>
      </c>
    </row>
    <row r="3256" spans="2:14" ht="30" hidden="1">
      <c r="B3256" s="255" t="s">
        <v>22</v>
      </c>
      <c r="C3256" s="254" t="s">
        <v>23</v>
      </c>
      <c r="D3256" s="499" t="s">
        <v>20</v>
      </c>
      <c r="E3256" s="499"/>
      <c r="F3256" s="287"/>
      <c r="G3256" s="288"/>
      <c r="N3256" t="str">
        <f t="shared" si="333"/>
        <v>ATK</v>
      </c>
    </row>
    <row r="3257" spans="2:14" hidden="1">
      <c r="B3257" s="268">
        <f>F3249</f>
        <v>3</v>
      </c>
      <c r="C3257" s="257">
        <v>38000</v>
      </c>
      <c r="D3257" s="500">
        <f>B3257*C3257</f>
        <v>114000</v>
      </c>
      <c r="E3257" s="500"/>
      <c r="F3257" s="285"/>
      <c r="G3257" s="286"/>
      <c r="N3257" t="str">
        <f t="shared" si="333"/>
        <v>ATK</v>
      </c>
    </row>
    <row r="3258" spans="2:14" hidden="1">
      <c r="B3258" s="268"/>
      <c r="C3258" s="289"/>
      <c r="D3258" s="500">
        <f t="shared" ref="D3258:D3260" si="335">B3258*C3258</f>
        <v>0</v>
      </c>
      <c r="E3258" s="500"/>
      <c r="F3258" s="285"/>
      <c r="G3258" s="286"/>
      <c r="N3258" t="str">
        <f t="shared" si="333"/>
        <v>ATK</v>
      </c>
    </row>
    <row r="3259" spans="2:14" hidden="1">
      <c r="B3259" s="268"/>
      <c r="C3259" s="289"/>
      <c r="D3259" s="500">
        <f t="shared" si="335"/>
        <v>0</v>
      </c>
      <c r="E3259" s="500"/>
      <c r="F3259" s="285"/>
      <c r="G3259" s="286"/>
      <c r="N3259" t="str">
        <f t="shared" si="333"/>
        <v>ATK</v>
      </c>
    </row>
    <row r="3260" spans="2:14" hidden="1">
      <c r="B3260" s="268"/>
      <c r="C3260" s="289"/>
      <c r="D3260" s="500">
        <f t="shared" si="335"/>
        <v>0</v>
      </c>
      <c r="E3260" s="500"/>
      <c r="F3260" s="285"/>
      <c r="G3260" s="286"/>
      <c r="N3260" t="str">
        <f t="shared" si="333"/>
        <v>ATK</v>
      </c>
    </row>
    <row r="3261" spans="2:14" hidden="1">
      <c r="B3261" s="501" t="s">
        <v>24</v>
      </c>
      <c r="C3261" s="501"/>
      <c r="D3261" s="501"/>
      <c r="E3261" s="501"/>
      <c r="F3261" s="276">
        <f>F3252+F3253-F3254</f>
        <v>0</v>
      </c>
      <c r="G3261" s="277">
        <f>G3252+G3253-G3254</f>
        <v>0</v>
      </c>
      <c r="N3261" t="str">
        <f t="shared" si="333"/>
        <v>ATK</v>
      </c>
    </row>
    <row r="3262" spans="2:14" hidden="1">
      <c r="N3262" t="str">
        <f t="shared" si="333"/>
        <v>ATK</v>
      </c>
    </row>
    <row r="3263" spans="2:14" hidden="1">
      <c r="N3263" t="str">
        <f t="shared" si="333"/>
        <v>ATK</v>
      </c>
    </row>
    <row r="3264" spans="2:14" hidden="1">
      <c r="B3264" s="502" t="s">
        <v>0</v>
      </c>
      <c r="C3264" s="502"/>
      <c r="D3264" s="502"/>
      <c r="E3264" s="502"/>
      <c r="F3264" s="502"/>
      <c r="G3264" s="502"/>
      <c r="N3264" t="str">
        <f t="shared" si="333"/>
        <v>ATK</v>
      </c>
    </row>
    <row r="3265" spans="1:14" hidden="1">
      <c r="N3265" t="str">
        <f t="shared" si="333"/>
        <v>ATK</v>
      </c>
    </row>
    <row r="3266" spans="1:14" hidden="1">
      <c r="A3266" s="250">
        <v>72</v>
      </c>
      <c r="B3266" s="252" t="s">
        <v>1</v>
      </c>
      <c r="C3266" s="253" t="e">
        <f>#REF!</f>
        <v>#REF!</v>
      </c>
      <c r="G3266" s="253"/>
      <c r="N3266" t="s">
        <v>524</v>
      </c>
    </row>
    <row r="3267" spans="1:14" hidden="1">
      <c r="B3267" s="252" t="s">
        <v>48</v>
      </c>
      <c r="C3267" s="308" t="s">
        <v>27</v>
      </c>
      <c r="G3267" s="253"/>
      <c r="N3267" t="str">
        <f t="shared" ref="N3267:N3325" si="336">N3266</f>
        <v>ATK</v>
      </c>
    </row>
    <row r="3268" spans="1:14" hidden="1">
      <c r="G3268" s="253"/>
      <c r="N3268" t="str">
        <f t="shared" si="336"/>
        <v>ATK</v>
      </c>
    </row>
    <row r="3269" spans="1:14" ht="15" hidden="1" customHeight="1">
      <c r="B3269" s="499" t="s">
        <v>5</v>
      </c>
      <c r="C3269" s="487" t="s">
        <v>6</v>
      </c>
      <c r="D3269" s="489" t="s">
        <v>7</v>
      </c>
      <c r="E3269" s="490"/>
      <c r="F3269" s="491"/>
      <c r="G3269" s="492" t="s">
        <v>8</v>
      </c>
      <c r="N3269" t="str">
        <f t="shared" si="336"/>
        <v>ATK</v>
      </c>
    </row>
    <row r="3270" spans="1:14" hidden="1">
      <c r="B3270" s="499"/>
      <c r="C3270" s="488"/>
      <c r="D3270" s="254" t="s">
        <v>9</v>
      </c>
      <c r="E3270" s="254" t="s">
        <v>10</v>
      </c>
      <c r="F3270" s="254" t="s">
        <v>11</v>
      </c>
      <c r="G3270" s="492"/>
      <c r="N3270" t="str">
        <f t="shared" si="336"/>
        <v>ATK</v>
      </c>
    </row>
    <row r="3271" spans="1:14" hidden="1">
      <c r="B3271" s="267">
        <v>46024</v>
      </c>
      <c r="C3271" s="257">
        <v>56000</v>
      </c>
      <c r="D3271" s="258">
        <v>10</v>
      </c>
      <c r="E3271" s="258"/>
      <c r="F3271" s="258">
        <f>D3271-E3271</f>
        <v>10</v>
      </c>
      <c r="G3271" s="257">
        <f>C3271*D3271</f>
        <v>560000</v>
      </c>
      <c r="N3271" t="str">
        <f t="shared" si="336"/>
        <v>ATK</v>
      </c>
    </row>
    <row r="3272" spans="1:14" hidden="1">
      <c r="B3272" s="267"/>
      <c r="C3272" s="257"/>
      <c r="D3272" s="258"/>
      <c r="E3272" s="258"/>
      <c r="F3272" s="258">
        <f>D3272-E3272</f>
        <v>0</v>
      </c>
      <c r="G3272" s="257">
        <f>C3272*D3272</f>
        <v>0</v>
      </c>
      <c r="N3272" t="str">
        <f t="shared" si="336"/>
        <v>ATK</v>
      </c>
    </row>
    <row r="3273" spans="1:14" hidden="1">
      <c r="B3273" s="267"/>
      <c r="C3273" s="257"/>
      <c r="D3273" s="258"/>
      <c r="E3273" s="258"/>
      <c r="F3273" s="258"/>
      <c r="G3273" s="289">
        <f t="shared" ref="G3273:G3278" si="337">C3273*D3273</f>
        <v>0</v>
      </c>
      <c r="N3273" t="str">
        <f t="shared" si="336"/>
        <v>ATK</v>
      </c>
    </row>
    <row r="3274" spans="1:14" hidden="1">
      <c r="B3274" s="311"/>
      <c r="C3274" s="83"/>
      <c r="D3274" s="303"/>
      <c r="E3274" s="303"/>
      <c r="F3274" s="268"/>
      <c r="G3274" s="289">
        <f t="shared" si="337"/>
        <v>0</v>
      </c>
      <c r="N3274" t="str">
        <f t="shared" si="336"/>
        <v>ATK</v>
      </c>
    </row>
    <row r="3275" spans="1:14" hidden="1">
      <c r="B3275" s="311"/>
      <c r="C3275" s="96"/>
      <c r="D3275" s="303"/>
      <c r="E3275" s="303"/>
      <c r="F3275" s="268"/>
      <c r="G3275" s="289">
        <f t="shared" si="337"/>
        <v>0</v>
      </c>
      <c r="N3275" t="str">
        <f t="shared" si="336"/>
        <v>ATK</v>
      </c>
    </row>
    <row r="3276" spans="1:14" hidden="1">
      <c r="B3276" s="311"/>
      <c r="C3276" s="96"/>
      <c r="D3276" s="303"/>
      <c r="E3276" s="303"/>
      <c r="F3276" s="268">
        <f>D3276+F3275-E3276</f>
        <v>0</v>
      </c>
      <c r="G3276" s="289">
        <f t="shared" si="337"/>
        <v>0</v>
      </c>
      <c r="N3276" t="str">
        <f t="shared" si="336"/>
        <v>ATK</v>
      </c>
    </row>
    <row r="3277" spans="1:14" hidden="1">
      <c r="B3277" s="311"/>
      <c r="C3277" s="83"/>
      <c r="D3277" s="303"/>
      <c r="E3277" s="303"/>
      <c r="F3277" s="268">
        <f>D3277+F3276-E3277</f>
        <v>0</v>
      </c>
      <c r="G3277" s="289">
        <f t="shared" si="337"/>
        <v>0</v>
      </c>
      <c r="N3277" t="str">
        <f t="shared" si="336"/>
        <v>ATK</v>
      </c>
    </row>
    <row r="3278" spans="1:14" hidden="1">
      <c r="B3278" s="311"/>
      <c r="C3278" s="96"/>
      <c r="D3278" s="303"/>
      <c r="E3278" s="303"/>
      <c r="F3278" s="268">
        <f>D3278+F3277-E3278</f>
        <v>0</v>
      </c>
      <c r="G3278" s="289">
        <f t="shared" si="337"/>
        <v>0</v>
      </c>
      <c r="N3278" t="str">
        <f t="shared" si="336"/>
        <v>ATK</v>
      </c>
    </row>
    <row r="3279" spans="1:14" hidden="1">
      <c r="B3279" s="493" t="s">
        <v>16</v>
      </c>
      <c r="C3279" s="494"/>
      <c r="D3279" s="276">
        <f>SUM(D3271:D3278)</f>
        <v>10</v>
      </c>
      <c r="E3279" s="276">
        <f>SUM(E3272:E3278)</f>
        <v>0</v>
      </c>
      <c r="F3279" s="276">
        <f>D3279-E3279</f>
        <v>10</v>
      </c>
      <c r="G3279" s="277">
        <f>SUM(G3271:G3278)</f>
        <v>560000</v>
      </c>
      <c r="N3279" t="str">
        <f t="shared" si="336"/>
        <v>ATK</v>
      </c>
    </row>
    <row r="3280" spans="1:14" hidden="1">
      <c r="N3280" t="str">
        <f t="shared" si="336"/>
        <v>ATK</v>
      </c>
    </row>
    <row r="3281" spans="1:14" hidden="1">
      <c r="B3281" s="493" t="s">
        <v>18</v>
      </c>
      <c r="C3281" s="495"/>
      <c r="D3281" s="495"/>
      <c r="E3281" s="494"/>
      <c r="F3281" s="276" t="s">
        <v>19</v>
      </c>
      <c r="G3281" s="279" t="s">
        <v>20</v>
      </c>
      <c r="N3281" t="str">
        <f t="shared" si="336"/>
        <v>ATK</v>
      </c>
    </row>
    <row r="3282" spans="1:14" hidden="1">
      <c r="B3282" s="496" t="str">
        <f>B3252</f>
        <v>Saldo Awal 1 April  2026</v>
      </c>
      <c r="C3282" s="497"/>
      <c r="D3282" s="497"/>
      <c r="E3282" s="498"/>
      <c r="F3282" s="276">
        <f>D3271</f>
        <v>10</v>
      </c>
      <c r="G3282" s="277">
        <f>G3271</f>
        <v>560000</v>
      </c>
      <c r="N3282" t="str">
        <f t="shared" si="336"/>
        <v>ATK</v>
      </c>
    </row>
    <row r="3283" spans="1:14" hidden="1">
      <c r="B3283" s="496" t="s">
        <v>317</v>
      </c>
      <c r="C3283" s="497"/>
      <c r="D3283" s="497"/>
      <c r="E3283" s="498"/>
      <c r="F3283" s="276">
        <f>D3279-F3282</f>
        <v>0</v>
      </c>
      <c r="G3283" s="277">
        <f>G3279-G3282</f>
        <v>0</v>
      </c>
      <c r="N3283" t="str">
        <f t="shared" si="336"/>
        <v>ATK</v>
      </c>
    </row>
    <row r="3284" spans="1:14" hidden="1">
      <c r="B3284" s="496" t="str">
        <f>B3254</f>
        <v>Saldo Ahir  30 April  2026</v>
      </c>
      <c r="C3284" s="497"/>
      <c r="D3284" s="497"/>
      <c r="E3284" s="498"/>
      <c r="F3284" s="280">
        <f>SUM(B3287:B3290)</f>
        <v>10</v>
      </c>
      <c r="G3284" s="281">
        <f>SUM(D3287:E3290)</f>
        <v>560000</v>
      </c>
      <c r="N3284" t="str">
        <f t="shared" si="336"/>
        <v>ATK</v>
      </c>
    </row>
    <row r="3285" spans="1:14" hidden="1">
      <c r="B3285" s="282" t="s">
        <v>465</v>
      </c>
      <c r="C3285" s="283"/>
      <c r="D3285" s="283"/>
      <c r="E3285" s="284"/>
      <c r="F3285" s="285"/>
      <c r="G3285" s="286"/>
      <c r="N3285" t="str">
        <f t="shared" si="336"/>
        <v>ATK</v>
      </c>
    </row>
    <row r="3286" spans="1:14" ht="30" hidden="1">
      <c r="B3286" s="255" t="s">
        <v>22</v>
      </c>
      <c r="C3286" s="254" t="s">
        <v>23</v>
      </c>
      <c r="D3286" s="499" t="s">
        <v>20</v>
      </c>
      <c r="E3286" s="499"/>
      <c r="F3286" s="287"/>
      <c r="G3286" s="288"/>
      <c r="N3286" t="str">
        <f t="shared" si="336"/>
        <v>ATK</v>
      </c>
    </row>
    <row r="3287" spans="1:14" hidden="1">
      <c r="B3287" s="268">
        <f>F3279</f>
        <v>10</v>
      </c>
      <c r="C3287" s="257">
        <v>56000</v>
      </c>
      <c r="D3287" s="500">
        <f>B3287*C3287</f>
        <v>560000</v>
      </c>
      <c r="E3287" s="500"/>
      <c r="F3287" s="285"/>
      <c r="G3287" s="286"/>
      <c r="N3287" t="str">
        <f t="shared" si="336"/>
        <v>ATK</v>
      </c>
    </row>
    <row r="3288" spans="1:14" hidden="1">
      <c r="B3288" s="268"/>
      <c r="C3288" s="289"/>
      <c r="D3288" s="500">
        <f t="shared" ref="D3288:D3290" si="338">B3288*C3288</f>
        <v>0</v>
      </c>
      <c r="E3288" s="500"/>
      <c r="F3288" s="285"/>
      <c r="G3288" s="286"/>
      <c r="N3288" t="str">
        <f t="shared" si="336"/>
        <v>ATK</v>
      </c>
    </row>
    <row r="3289" spans="1:14" hidden="1">
      <c r="B3289" s="268"/>
      <c r="C3289" s="289"/>
      <c r="D3289" s="500">
        <f t="shared" si="338"/>
        <v>0</v>
      </c>
      <c r="E3289" s="500"/>
      <c r="F3289" s="285"/>
      <c r="G3289" s="286"/>
      <c r="N3289" t="str">
        <f t="shared" si="336"/>
        <v>ATK</v>
      </c>
    </row>
    <row r="3290" spans="1:14" hidden="1">
      <c r="B3290" s="268"/>
      <c r="C3290" s="289"/>
      <c r="D3290" s="500">
        <f t="shared" si="338"/>
        <v>0</v>
      </c>
      <c r="E3290" s="500"/>
      <c r="F3290" s="285"/>
      <c r="G3290" s="286"/>
      <c r="N3290" t="str">
        <f t="shared" si="336"/>
        <v>ATK</v>
      </c>
    </row>
    <row r="3291" spans="1:14" hidden="1">
      <c r="B3291" s="501" t="s">
        <v>24</v>
      </c>
      <c r="C3291" s="501"/>
      <c r="D3291" s="501"/>
      <c r="E3291" s="501"/>
      <c r="F3291" s="276">
        <f>F3282+F3283-F3284</f>
        <v>0</v>
      </c>
      <c r="G3291" s="277">
        <f>G3282+G3283-G3284</f>
        <v>0</v>
      </c>
      <c r="N3291" t="str">
        <f t="shared" si="336"/>
        <v>ATK</v>
      </c>
    </row>
    <row r="3292" spans="1:14" hidden="1">
      <c r="N3292" t="str">
        <f t="shared" si="336"/>
        <v>ATK</v>
      </c>
    </row>
    <row r="3293" spans="1:14" hidden="1">
      <c r="N3293" t="str">
        <f t="shared" si="336"/>
        <v>ATK</v>
      </c>
    </row>
    <row r="3294" spans="1:14" hidden="1">
      <c r="B3294" s="502" t="s">
        <v>0</v>
      </c>
      <c r="C3294" s="502"/>
      <c r="D3294" s="502"/>
      <c r="E3294" s="502"/>
      <c r="F3294" s="502"/>
      <c r="G3294" s="502"/>
      <c r="N3294" t="str">
        <f t="shared" si="336"/>
        <v>ATK</v>
      </c>
    </row>
    <row r="3295" spans="1:14" hidden="1">
      <c r="N3295" t="str">
        <f t="shared" si="336"/>
        <v>ATK</v>
      </c>
    </row>
    <row r="3296" spans="1:14" hidden="1">
      <c r="A3296" s="250">
        <v>93</v>
      </c>
      <c r="B3296" s="252" t="s">
        <v>1</v>
      </c>
      <c r="C3296" s="253" t="str">
        <f>'Rekap Master'!B102</f>
        <v>Pot it MMS IP</v>
      </c>
      <c r="G3296" s="253"/>
      <c r="N3296" t="str">
        <f t="shared" si="336"/>
        <v>ATK</v>
      </c>
    </row>
    <row r="3297" spans="2:14" hidden="1">
      <c r="B3297" s="252" t="s">
        <v>48</v>
      </c>
      <c r="C3297" s="308" t="s">
        <v>27</v>
      </c>
      <c r="G3297" s="253"/>
      <c r="N3297" t="str">
        <f t="shared" si="336"/>
        <v>ATK</v>
      </c>
    </row>
    <row r="3298" spans="2:14" hidden="1">
      <c r="G3298" s="253"/>
      <c r="N3298" t="str">
        <f t="shared" si="336"/>
        <v>ATK</v>
      </c>
    </row>
    <row r="3299" spans="2:14" ht="15" hidden="1" customHeight="1">
      <c r="B3299" s="499" t="s">
        <v>5</v>
      </c>
      <c r="C3299" s="487" t="s">
        <v>6</v>
      </c>
      <c r="D3299" s="489" t="s">
        <v>7</v>
      </c>
      <c r="E3299" s="490"/>
      <c r="F3299" s="491"/>
      <c r="G3299" s="492" t="s">
        <v>8</v>
      </c>
      <c r="N3299" t="str">
        <f t="shared" si="336"/>
        <v>ATK</v>
      </c>
    </row>
    <row r="3300" spans="2:14" hidden="1">
      <c r="B3300" s="499"/>
      <c r="C3300" s="488"/>
      <c r="D3300" s="254" t="s">
        <v>9</v>
      </c>
      <c r="E3300" s="254" t="s">
        <v>10</v>
      </c>
      <c r="F3300" s="254" t="s">
        <v>11</v>
      </c>
      <c r="G3300" s="492"/>
      <c r="N3300" t="str">
        <f t="shared" si="336"/>
        <v>ATK</v>
      </c>
    </row>
    <row r="3301" spans="2:14" hidden="1">
      <c r="B3301" s="267">
        <v>46024</v>
      </c>
      <c r="C3301" s="257">
        <v>15800</v>
      </c>
      <c r="D3301" s="258">
        <v>6</v>
      </c>
      <c r="E3301" s="258"/>
      <c r="F3301" s="258">
        <f>D3301-E3301</f>
        <v>6</v>
      </c>
      <c r="G3301" s="257">
        <f>C3301*D3301</f>
        <v>94800</v>
      </c>
      <c r="N3301" t="str">
        <f t="shared" si="336"/>
        <v>ATK</v>
      </c>
    </row>
    <row r="3302" spans="2:14" hidden="1">
      <c r="B3302" s="267"/>
      <c r="C3302" s="257"/>
      <c r="D3302" s="271"/>
      <c r="E3302" s="258"/>
      <c r="F3302" s="258"/>
      <c r="G3302" s="289">
        <f>C3302*D3302</f>
        <v>0</v>
      </c>
      <c r="N3302" t="str">
        <f t="shared" si="336"/>
        <v>ATK</v>
      </c>
    </row>
    <row r="3303" spans="2:14" hidden="1">
      <c r="B3303" s="267"/>
      <c r="C3303" s="257"/>
      <c r="D3303" s="271"/>
      <c r="E3303" s="258"/>
      <c r="F3303" s="258"/>
      <c r="G3303" s="289">
        <f t="shared" ref="G3303:G3308" si="339">C3303*D3303</f>
        <v>0</v>
      </c>
      <c r="N3303" t="str">
        <f t="shared" si="336"/>
        <v>ATK</v>
      </c>
    </row>
    <row r="3304" spans="2:14" hidden="1">
      <c r="B3304" s="267"/>
      <c r="C3304" s="83"/>
      <c r="D3304" s="303"/>
      <c r="E3304" s="258"/>
      <c r="F3304" s="258"/>
      <c r="G3304" s="289">
        <f t="shared" si="339"/>
        <v>0</v>
      </c>
      <c r="N3304" t="str">
        <f t="shared" si="336"/>
        <v>ATK</v>
      </c>
    </row>
    <row r="3305" spans="2:14" hidden="1">
      <c r="B3305" s="311"/>
      <c r="C3305" s="96"/>
      <c r="D3305" s="303"/>
      <c r="E3305" s="303"/>
      <c r="F3305" s="268"/>
      <c r="G3305" s="289">
        <f t="shared" si="339"/>
        <v>0</v>
      </c>
      <c r="N3305" t="str">
        <f t="shared" si="336"/>
        <v>ATK</v>
      </c>
    </row>
    <row r="3306" spans="2:14" hidden="1">
      <c r="B3306" s="311"/>
      <c r="C3306" s="96"/>
      <c r="D3306" s="303"/>
      <c r="E3306" s="303"/>
      <c r="F3306" s="268">
        <f>D3306+F3305-E3306</f>
        <v>0</v>
      </c>
      <c r="G3306" s="289">
        <f t="shared" si="339"/>
        <v>0</v>
      </c>
      <c r="N3306" t="str">
        <f t="shared" si="336"/>
        <v>ATK</v>
      </c>
    </row>
    <row r="3307" spans="2:14" hidden="1">
      <c r="B3307" s="311"/>
      <c r="C3307" s="83"/>
      <c r="D3307" s="303"/>
      <c r="E3307" s="303"/>
      <c r="F3307" s="268">
        <f>D3307+F3306-E3307</f>
        <v>0</v>
      </c>
      <c r="G3307" s="289">
        <f t="shared" si="339"/>
        <v>0</v>
      </c>
      <c r="N3307" t="str">
        <f t="shared" si="336"/>
        <v>ATK</v>
      </c>
    </row>
    <row r="3308" spans="2:14" hidden="1">
      <c r="B3308" s="311"/>
      <c r="C3308" s="96"/>
      <c r="D3308" s="303"/>
      <c r="E3308" s="303"/>
      <c r="F3308" s="268">
        <f>D3308+F3307-E3308</f>
        <v>0</v>
      </c>
      <c r="G3308" s="289">
        <f t="shared" si="339"/>
        <v>0</v>
      </c>
      <c r="N3308" t="str">
        <f t="shared" si="336"/>
        <v>ATK</v>
      </c>
    </row>
    <row r="3309" spans="2:14" hidden="1">
      <c r="B3309" s="493" t="s">
        <v>16</v>
      </c>
      <c r="C3309" s="494"/>
      <c r="D3309" s="276">
        <f>SUM(D3301:D3308)</f>
        <v>6</v>
      </c>
      <c r="E3309" s="276">
        <f>SUM(E3302:E3308)</f>
        <v>0</v>
      </c>
      <c r="F3309" s="276">
        <f>D3309-E3309</f>
        <v>6</v>
      </c>
      <c r="G3309" s="277">
        <f>SUM(G3301:G3308)</f>
        <v>94800</v>
      </c>
      <c r="N3309" t="str">
        <f t="shared" si="336"/>
        <v>ATK</v>
      </c>
    </row>
    <row r="3310" spans="2:14" hidden="1">
      <c r="N3310" t="str">
        <f t="shared" si="336"/>
        <v>ATK</v>
      </c>
    </row>
    <row r="3311" spans="2:14" hidden="1">
      <c r="B3311" s="493" t="s">
        <v>18</v>
      </c>
      <c r="C3311" s="495"/>
      <c r="D3311" s="495"/>
      <c r="E3311" s="494"/>
      <c r="F3311" s="276" t="s">
        <v>19</v>
      </c>
      <c r="G3311" s="279" t="s">
        <v>20</v>
      </c>
      <c r="N3311" t="str">
        <f t="shared" si="336"/>
        <v>ATK</v>
      </c>
    </row>
    <row r="3312" spans="2:14" hidden="1">
      <c r="B3312" s="496" t="str">
        <f>B3282</f>
        <v>Saldo Awal 1 April  2026</v>
      </c>
      <c r="C3312" s="497"/>
      <c r="D3312" s="497"/>
      <c r="E3312" s="498"/>
      <c r="F3312" s="276">
        <f>D3301</f>
        <v>6</v>
      </c>
      <c r="G3312" s="277">
        <f>G3301</f>
        <v>94800</v>
      </c>
      <c r="N3312" t="str">
        <f t="shared" si="336"/>
        <v>ATK</v>
      </c>
    </row>
    <row r="3313" spans="1:14" hidden="1">
      <c r="B3313" s="496" t="s">
        <v>317</v>
      </c>
      <c r="C3313" s="497"/>
      <c r="D3313" s="497"/>
      <c r="E3313" s="498"/>
      <c r="F3313" s="276">
        <f>D3309-F3312</f>
        <v>0</v>
      </c>
      <c r="G3313" s="277">
        <f>G3309-G3312</f>
        <v>0</v>
      </c>
      <c r="N3313" t="str">
        <f t="shared" si="336"/>
        <v>ATK</v>
      </c>
    </row>
    <row r="3314" spans="1:14" hidden="1">
      <c r="B3314" s="496" t="str">
        <f>B3284</f>
        <v>Saldo Ahir  30 April  2026</v>
      </c>
      <c r="C3314" s="497"/>
      <c r="D3314" s="497"/>
      <c r="E3314" s="498"/>
      <c r="F3314" s="280">
        <f>SUM(B3317:B3320)</f>
        <v>6</v>
      </c>
      <c r="G3314" s="281">
        <f>SUM(D3317:E3320)</f>
        <v>94800</v>
      </c>
      <c r="N3314" t="str">
        <f t="shared" si="336"/>
        <v>ATK</v>
      </c>
    </row>
    <row r="3315" spans="1:14" hidden="1">
      <c r="B3315" s="282" t="s">
        <v>465</v>
      </c>
      <c r="C3315" s="283"/>
      <c r="D3315" s="283"/>
      <c r="E3315" s="284"/>
      <c r="F3315" s="285"/>
      <c r="G3315" s="286"/>
      <c r="N3315" t="str">
        <f t="shared" si="336"/>
        <v>ATK</v>
      </c>
    </row>
    <row r="3316" spans="1:14" ht="30" hidden="1">
      <c r="B3316" s="255" t="s">
        <v>22</v>
      </c>
      <c r="C3316" s="254" t="s">
        <v>23</v>
      </c>
      <c r="D3316" s="499" t="s">
        <v>20</v>
      </c>
      <c r="E3316" s="499"/>
      <c r="F3316" s="287"/>
      <c r="G3316" s="288"/>
      <c r="N3316" t="str">
        <f t="shared" si="336"/>
        <v>ATK</v>
      </c>
    </row>
    <row r="3317" spans="1:14" hidden="1">
      <c r="B3317" s="268">
        <f>F3309</f>
        <v>6</v>
      </c>
      <c r="C3317" s="257">
        <v>15800</v>
      </c>
      <c r="D3317" s="500">
        <f>B3317*C3317</f>
        <v>94800</v>
      </c>
      <c r="E3317" s="500"/>
      <c r="F3317" s="285"/>
      <c r="G3317" s="286"/>
      <c r="N3317" t="str">
        <f t="shared" si="336"/>
        <v>ATK</v>
      </c>
    </row>
    <row r="3318" spans="1:14" hidden="1">
      <c r="B3318" s="268"/>
      <c r="C3318" s="289"/>
      <c r="D3318" s="500">
        <f t="shared" ref="D3318:D3320" si="340">B3318*C3318</f>
        <v>0</v>
      </c>
      <c r="E3318" s="500"/>
      <c r="F3318" s="285"/>
      <c r="G3318" s="286"/>
      <c r="N3318" t="str">
        <f t="shared" si="336"/>
        <v>ATK</v>
      </c>
    </row>
    <row r="3319" spans="1:14" hidden="1">
      <c r="B3319" s="268"/>
      <c r="C3319" s="289"/>
      <c r="D3319" s="500">
        <f t="shared" si="340"/>
        <v>0</v>
      </c>
      <c r="E3319" s="500"/>
      <c r="F3319" s="285"/>
      <c r="G3319" s="286"/>
      <c r="N3319" t="str">
        <f t="shared" si="336"/>
        <v>ATK</v>
      </c>
    </row>
    <row r="3320" spans="1:14" hidden="1">
      <c r="B3320" s="268"/>
      <c r="C3320" s="289"/>
      <c r="D3320" s="500">
        <f t="shared" si="340"/>
        <v>0</v>
      </c>
      <c r="E3320" s="500"/>
      <c r="F3320" s="285"/>
      <c r="G3320" s="286"/>
      <c r="N3320" t="str">
        <f t="shared" si="336"/>
        <v>ATK</v>
      </c>
    </row>
    <row r="3321" spans="1:14" hidden="1">
      <c r="B3321" s="501" t="s">
        <v>24</v>
      </c>
      <c r="C3321" s="501"/>
      <c r="D3321" s="501"/>
      <c r="E3321" s="501"/>
      <c r="F3321" s="276">
        <f>F3312+F3313-F3314</f>
        <v>0</v>
      </c>
      <c r="G3321" s="277">
        <f>G3312+G3313-G3314</f>
        <v>0</v>
      </c>
      <c r="N3321" t="str">
        <f t="shared" si="336"/>
        <v>ATK</v>
      </c>
    </row>
    <row r="3322" spans="1:14" hidden="1">
      <c r="N3322" t="str">
        <f t="shared" si="336"/>
        <v>ATK</v>
      </c>
    </row>
    <row r="3323" spans="1:14" hidden="1">
      <c r="N3323" t="str">
        <f t="shared" si="336"/>
        <v>ATK</v>
      </c>
    </row>
    <row r="3324" spans="1:14" hidden="1">
      <c r="B3324" s="502" t="s">
        <v>0</v>
      </c>
      <c r="C3324" s="502"/>
      <c r="D3324" s="502"/>
      <c r="E3324" s="502"/>
      <c r="F3324" s="502"/>
      <c r="G3324" s="502"/>
      <c r="N3324" t="str">
        <f t="shared" si="336"/>
        <v>ATK</v>
      </c>
    </row>
    <row r="3325" spans="1:14" hidden="1">
      <c r="N3325" t="str">
        <f t="shared" si="336"/>
        <v>ATK</v>
      </c>
    </row>
    <row r="3326" spans="1:14" hidden="1">
      <c r="A3326" s="250">
        <v>74</v>
      </c>
      <c r="B3326" s="252" t="s">
        <v>1</v>
      </c>
      <c r="C3326" s="253" t="str">
        <f>'Rekap Master'!B103</f>
        <v>Map kertas</v>
      </c>
      <c r="G3326" s="253"/>
      <c r="N3326" t="s">
        <v>524</v>
      </c>
    </row>
    <row r="3327" spans="1:14" hidden="1">
      <c r="B3327" s="252" t="s">
        <v>48</v>
      </c>
      <c r="C3327" s="308" t="s">
        <v>25</v>
      </c>
      <c r="G3327" s="253"/>
      <c r="N3327" t="str">
        <f t="shared" ref="N3327:N3357" si="341">N3326</f>
        <v>ATK</v>
      </c>
    </row>
    <row r="3328" spans="1:14" hidden="1">
      <c r="G3328" s="253"/>
      <c r="N3328" t="str">
        <f t="shared" si="341"/>
        <v>ATK</v>
      </c>
    </row>
    <row r="3329" spans="2:14" ht="15" hidden="1" customHeight="1">
      <c r="B3329" s="499" t="s">
        <v>5</v>
      </c>
      <c r="C3329" s="487" t="s">
        <v>6</v>
      </c>
      <c r="D3329" s="489" t="s">
        <v>7</v>
      </c>
      <c r="E3329" s="490"/>
      <c r="F3329" s="491"/>
      <c r="G3329" s="492" t="s">
        <v>8</v>
      </c>
      <c r="N3329" t="str">
        <f t="shared" si="341"/>
        <v>ATK</v>
      </c>
    </row>
    <row r="3330" spans="2:14" hidden="1">
      <c r="B3330" s="499"/>
      <c r="C3330" s="488"/>
      <c r="D3330" s="254" t="s">
        <v>9</v>
      </c>
      <c r="E3330" s="254" t="s">
        <v>10</v>
      </c>
      <c r="F3330" s="254" t="s">
        <v>11</v>
      </c>
      <c r="G3330" s="492"/>
      <c r="N3330" t="str">
        <f t="shared" si="341"/>
        <v>ATK</v>
      </c>
    </row>
    <row r="3331" spans="2:14" hidden="1">
      <c r="B3331" s="267">
        <v>46024</v>
      </c>
      <c r="C3331" s="257">
        <v>33000</v>
      </c>
      <c r="D3331" s="258">
        <v>13</v>
      </c>
      <c r="E3331" s="258"/>
      <c r="F3331" s="258">
        <f>D3331-E3331</f>
        <v>13</v>
      </c>
      <c r="G3331" s="257">
        <f>C3331*D3331</f>
        <v>429000</v>
      </c>
      <c r="N3331" t="str">
        <f t="shared" si="341"/>
        <v>ATK</v>
      </c>
    </row>
    <row r="3332" spans="2:14" hidden="1">
      <c r="B3332" s="267"/>
      <c r="C3332" s="257"/>
      <c r="D3332" s="258"/>
      <c r="E3332" s="258"/>
      <c r="F3332" s="258"/>
      <c r="G3332" s="289">
        <f>C3332*D3332</f>
        <v>0</v>
      </c>
      <c r="N3332" t="str">
        <f t="shared" si="341"/>
        <v>ATK</v>
      </c>
    </row>
    <row r="3333" spans="2:14" hidden="1">
      <c r="B3333" s="407"/>
      <c r="C3333" s="257"/>
      <c r="D3333" s="258"/>
      <c r="E3333" s="258"/>
      <c r="F3333" s="258"/>
      <c r="G3333" s="289">
        <f>C3333*D3333</f>
        <v>0</v>
      </c>
      <c r="N3333" t="str">
        <f t="shared" si="341"/>
        <v>ATK</v>
      </c>
    </row>
    <row r="3334" spans="2:14" hidden="1">
      <c r="B3334" s="256"/>
      <c r="C3334" s="257"/>
      <c r="D3334" s="268"/>
      <c r="E3334" s="258"/>
      <c r="F3334" s="258"/>
      <c r="G3334" s="289">
        <f>C3334*D3334</f>
        <v>0</v>
      </c>
      <c r="N3334" t="str">
        <f t="shared" si="341"/>
        <v>ATK</v>
      </c>
    </row>
    <row r="3335" spans="2:14" hidden="1">
      <c r="B3335" s="256"/>
      <c r="C3335" s="257"/>
      <c r="D3335" s="268"/>
      <c r="E3335" s="364"/>
      <c r="F3335" s="258"/>
      <c r="G3335" s="289">
        <f>C3335*D3335</f>
        <v>0</v>
      </c>
      <c r="N3335" t="str">
        <f t="shared" si="341"/>
        <v>ATK</v>
      </c>
    </row>
    <row r="3336" spans="2:14" hidden="1">
      <c r="B3336" s="267"/>
      <c r="C3336" s="293"/>
      <c r="D3336" s="261"/>
      <c r="E3336" s="394"/>
      <c r="F3336" s="261"/>
      <c r="G3336" s="289">
        <f t="shared" ref="G3336:G3340" si="342">C3336*D3336</f>
        <v>0</v>
      </c>
      <c r="N3336" t="str">
        <f t="shared" si="341"/>
        <v>ATK</v>
      </c>
    </row>
    <row r="3337" spans="2:14" hidden="1">
      <c r="B3337" s="256"/>
      <c r="C3337" s="257"/>
      <c r="D3337" s="268"/>
      <c r="E3337" s="394"/>
      <c r="F3337" s="261"/>
      <c r="G3337" s="289">
        <f t="shared" si="342"/>
        <v>0</v>
      </c>
      <c r="N3337" t="str">
        <f t="shared" si="341"/>
        <v>ATK</v>
      </c>
    </row>
    <row r="3338" spans="2:14" hidden="1">
      <c r="B3338" s="267"/>
      <c r="C3338" s="257"/>
      <c r="D3338" s="273"/>
      <c r="E3338" s="303"/>
      <c r="F3338" s="268"/>
      <c r="G3338" s="289">
        <f t="shared" si="342"/>
        <v>0</v>
      </c>
      <c r="N3338" t="str">
        <f t="shared" si="341"/>
        <v>ATK</v>
      </c>
    </row>
    <row r="3339" spans="2:14" hidden="1">
      <c r="B3339" s="311"/>
      <c r="C3339" s="83"/>
      <c r="D3339" s="273"/>
      <c r="E3339" s="303"/>
      <c r="F3339" s="268"/>
      <c r="G3339" s="289">
        <f t="shared" si="342"/>
        <v>0</v>
      </c>
      <c r="N3339" t="str">
        <f t="shared" si="341"/>
        <v>ATK</v>
      </c>
    </row>
    <row r="3340" spans="2:14" hidden="1">
      <c r="B3340" s="311"/>
      <c r="C3340" s="96"/>
      <c r="D3340" s="303"/>
      <c r="E3340" s="303"/>
      <c r="F3340" s="268">
        <f>D3340+F3339-E3340</f>
        <v>0</v>
      </c>
      <c r="G3340" s="289">
        <f t="shared" si="342"/>
        <v>0</v>
      </c>
      <c r="N3340" t="str">
        <f t="shared" si="341"/>
        <v>ATK</v>
      </c>
    </row>
    <row r="3341" spans="2:14" hidden="1">
      <c r="B3341" s="493" t="s">
        <v>16</v>
      </c>
      <c r="C3341" s="494"/>
      <c r="D3341" s="276">
        <f>SUM(D3331:D3340)</f>
        <v>13</v>
      </c>
      <c r="E3341" s="276">
        <f>SUM(E3332:E3340)</f>
        <v>0</v>
      </c>
      <c r="F3341" s="276">
        <f>D3341-E3341</f>
        <v>13</v>
      </c>
      <c r="G3341" s="277">
        <f>SUM(G3331:G3340)</f>
        <v>429000</v>
      </c>
      <c r="N3341" t="str">
        <f t="shared" si="341"/>
        <v>ATK</v>
      </c>
    </row>
    <row r="3342" spans="2:14" hidden="1">
      <c r="N3342" t="str">
        <f t="shared" si="341"/>
        <v>ATK</v>
      </c>
    </row>
    <row r="3343" spans="2:14" hidden="1">
      <c r="B3343" s="493" t="s">
        <v>18</v>
      </c>
      <c r="C3343" s="495"/>
      <c r="D3343" s="495"/>
      <c r="E3343" s="494"/>
      <c r="F3343" s="276" t="s">
        <v>19</v>
      </c>
      <c r="G3343" s="279" t="s">
        <v>20</v>
      </c>
      <c r="N3343" t="str">
        <f t="shared" si="341"/>
        <v>ATK</v>
      </c>
    </row>
    <row r="3344" spans="2:14" hidden="1">
      <c r="B3344" s="496" t="str">
        <f>B3312</f>
        <v>Saldo Awal 1 April  2026</v>
      </c>
      <c r="C3344" s="497"/>
      <c r="D3344" s="497"/>
      <c r="E3344" s="498"/>
      <c r="F3344" s="276">
        <f>D3331</f>
        <v>13</v>
      </c>
      <c r="G3344" s="277">
        <f>G3331</f>
        <v>429000</v>
      </c>
      <c r="N3344" t="str">
        <f t="shared" si="341"/>
        <v>ATK</v>
      </c>
    </row>
    <row r="3345" spans="1:14" hidden="1">
      <c r="B3345" s="496" t="s">
        <v>317</v>
      </c>
      <c r="C3345" s="497"/>
      <c r="D3345" s="497"/>
      <c r="E3345" s="498"/>
      <c r="F3345" s="276">
        <f>D3341-F3344</f>
        <v>0</v>
      </c>
      <c r="G3345" s="277">
        <f>G3341-G3344</f>
        <v>0</v>
      </c>
      <c r="N3345" t="str">
        <f t="shared" si="341"/>
        <v>ATK</v>
      </c>
    </row>
    <row r="3346" spans="1:14" hidden="1">
      <c r="B3346" s="496" t="str">
        <f>B3314</f>
        <v>Saldo Ahir  30 April  2026</v>
      </c>
      <c r="C3346" s="497"/>
      <c r="D3346" s="497"/>
      <c r="E3346" s="498"/>
      <c r="F3346" s="280">
        <f>SUM(B3349:B3352)</f>
        <v>13</v>
      </c>
      <c r="G3346" s="281">
        <f>SUM(D3349:E3352)</f>
        <v>429000</v>
      </c>
      <c r="N3346" t="str">
        <f t="shared" si="341"/>
        <v>ATK</v>
      </c>
    </row>
    <row r="3347" spans="1:14" hidden="1">
      <c r="B3347" s="282" t="s">
        <v>465</v>
      </c>
      <c r="C3347" s="283"/>
      <c r="D3347" s="283"/>
      <c r="E3347" s="284"/>
      <c r="F3347" s="285"/>
      <c r="G3347" s="286"/>
      <c r="N3347" t="str">
        <f t="shared" si="341"/>
        <v>ATK</v>
      </c>
    </row>
    <row r="3348" spans="1:14" ht="30" hidden="1">
      <c r="B3348" s="255" t="s">
        <v>22</v>
      </c>
      <c r="C3348" s="254" t="s">
        <v>23</v>
      </c>
      <c r="D3348" s="499" t="s">
        <v>20</v>
      </c>
      <c r="E3348" s="499"/>
      <c r="F3348" s="287"/>
      <c r="G3348" s="288"/>
      <c r="N3348" t="str">
        <f t="shared" si="341"/>
        <v>ATK</v>
      </c>
    </row>
    <row r="3349" spans="1:14" hidden="1">
      <c r="B3349" s="268">
        <f>F3341</f>
        <v>13</v>
      </c>
      <c r="C3349" s="257">
        <v>33000</v>
      </c>
      <c r="D3349" s="500">
        <f>B3349*C3349</f>
        <v>429000</v>
      </c>
      <c r="E3349" s="500"/>
      <c r="F3349" s="285"/>
      <c r="G3349" s="286"/>
      <c r="N3349" t="str">
        <f t="shared" si="341"/>
        <v>ATK</v>
      </c>
    </row>
    <row r="3350" spans="1:14" hidden="1">
      <c r="B3350" s="268"/>
      <c r="C3350" s="289"/>
      <c r="D3350" s="500">
        <f t="shared" ref="D3350:D3352" si="343">B3350*C3350</f>
        <v>0</v>
      </c>
      <c r="E3350" s="500"/>
      <c r="F3350" s="285"/>
      <c r="G3350" s="286"/>
      <c r="N3350" t="str">
        <f t="shared" si="341"/>
        <v>ATK</v>
      </c>
    </row>
    <row r="3351" spans="1:14" hidden="1">
      <c r="B3351" s="268"/>
      <c r="C3351" s="289"/>
      <c r="D3351" s="500">
        <f t="shared" si="343"/>
        <v>0</v>
      </c>
      <c r="E3351" s="500"/>
      <c r="F3351" s="285"/>
      <c r="G3351" s="286"/>
      <c r="N3351" t="str">
        <f t="shared" si="341"/>
        <v>ATK</v>
      </c>
    </row>
    <row r="3352" spans="1:14" hidden="1">
      <c r="B3352" s="268"/>
      <c r="C3352" s="289"/>
      <c r="D3352" s="500">
        <f t="shared" si="343"/>
        <v>0</v>
      </c>
      <c r="E3352" s="500"/>
      <c r="F3352" s="285"/>
      <c r="G3352" s="286"/>
      <c r="N3352" t="str">
        <f t="shared" si="341"/>
        <v>ATK</v>
      </c>
    </row>
    <row r="3353" spans="1:14" hidden="1">
      <c r="B3353" s="501" t="s">
        <v>24</v>
      </c>
      <c r="C3353" s="501"/>
      <c r="D3353" s="501"/>
      <c r="E3353" s="501"/>
      <c r="F3353" s="276">
        <f>F3344+F3345-F3346</f>
        <v>0</v>
      </c>
      <c r="G3353" s="277">
        <f>G3344+G3345-G3346</f>
        <v>0</v>
      </c>
      <c r="N3353" t="str">
        <f t="shared" si="341"/>
        <v>ATK</v>
      </c>
    </row>
    <row r="3354" spans="1:14" hidden="1">
      <c r="N3354" t="str">
        <f t="shared" si="341"/>
        <v>ATK</v>
      </c>
    </row>
    <row r="3355" spans="1:14" hidden="1">
      <c r="N3355" t="str">
        <f t="shared" si="341"/>
        <v>ATK</v>
      </c>
    </row>
    <row r="3356" spans="1:14" hidden="1">
      <c r="B3356" s="502" t="s">
        <v>0</v>
      </c>
      <c r="C3356" s="502"/>
      <c r="D3356" s="502"/>
      <c r="E3356" s="502"/>
      <c r="F3356" s="502"/>
      <c r="G3356" s="502"/>
      <c r="N3356" t="str">
        <f t="shared" si="341"/>
        <v>ATK</v>
      </c>
    </row>
    <row r="3357" spans="1:14" hidden="1">
      <c r="N3357" t="str">
        <f t="shared" si="341"/>
        <v>ATK</v>
      </c>
    </row>
    <row r="3358" spans="1:14" hidden="1">
      <c r="A3358" s="250">
        <v>95</v>
      </c>
      <c r="B3358" s="252" t="s">
        <v>1</v>
      </c>
      <c r="C3358" s="253" t="e">
        <f>#REF!</f>
        <v>#REF!</v>
      </c>
      <c r="G3358" s="253"/>
      <c r="N3358" t="s">
        <v>524</v>
      </c>
    </row>
    <row r="3359" spans="1:14" hidden="1">
      <c r="B3359" s="252" t="s">
        <v>48</v>
      </c>
      <c r="C3359" s="308" t="s">
        <v>27</v>
      </c>
      <c r="G3359" s="253"/>
      <c r="N3359" t="str">
        <f t="shared" ref="N3359:N3387" si="344">N3358</f>
        <v>ATK</v>
      </c>
    </row>
    <row r="3360" spans="1:14" hidden="1">
      <c r="G3360" s="253"/>
      <c r="N3360" t="str">
        <f t="shared" si="344"/>
        <v>ATK</v>
      </c>
    </row>
    <row r="3361" spans="2:14" ht="15" hidden="1" customHeight="1">
      <c r="B3361" s="499" t="s">
        <v>5</v>
      </c>
      <c r="C3361" s="487" t="s">
        <v>6</v>
      </c>
      <c r="D3361" s="489" t="s">
        <v>7</v>
      </c>
      <c r="E3361" s="490"/>
      <c r="F3361" s="491"/>
      <c r="G3361" s="492" t="s">
        <v>8</v>
      </c>
      <c r="N3361" t="str">
        <f t="shared" si="344"/>
        <v>ATK</v>
      </c>
    </row>
    <row r="3362" spans="2:14" hidden="1">
      <c r="B3362" s="499"/>
      <c r="C3362" s="488"/>
      <c r="D3362" s="254" t="s">
        <v>9</v>
      </c>
      <c r="E3362" s="254" t="s">
        <v>10</v>
      </c>
      <c r="F3362" s="254" t="s">
        <v>11</v>
      </c>
      <c r="G3362" s="492"/>
      <c r="N3362" t="str">
        <f t="shared" si="344"/>
        <v>ATK</v>
      </c>
    </row>
    <row r="3363" spans="2:14" hidden="1">
      <c r="B3363" s="267">
        <v>46024</v>
      </c>
      <c r="C3363" s="257">
        <v>67500</v>
      </c>
      <c r="D3363" s="258">
        <v>10</v>
      </c>
      <c r="E3363" s="258"/>
      <c r="F3363" s="258">
        <f>D3363-E3363</f>
        <v>10</v>
      </c>
      <c r="G3363" s="257">
        <f>C3363*D3363</f>
        <v>675000</v>
      </c>
      <c r="N3363" t="str">
        <f t="shared" si="344"/>
        <v>ATK</v>
      </c>
    </row>
    <row r="3364" spans="2:14" hidden="1">
      <c r="B3364" s="267"/>
      <c r="C3364" s="257"/>
      <c r="D3364" s="264"/>
      <c r="E3364" s="261"/>
      <c r="F3364" s="261">
        <f>F3363+D3364-E3364</f>
        <v>10</v>
      </c>
      <c r="G3364" s="262">
        <f>D3364*C3364</f>
        <v>0</v>
      </c>
      <c r="N3364" t="str">
        <f t="shared" si="344"/>
        <v>ATK</v>
      </c>
    </row>
    <row r="3365" spans="2:14" hidden="1">
      <c r="B3365" s="330"/>
      <c r="C3365" s="269"/>
      <c r="D3365" s="264"/>
      <c r="E3365" s="261"/>
      <c r="F3365" s="261"/>
      <c r="G3365" s="262"/>
      <c r="N3365" t="str">
        <f t="shared" si="344"/>
        <v>ATK</v>
      </c>
    </row>
    <row r="3366" spans="2:14" hidden="1">
      <c r="B3366" s="302"/>
      <c r="C3366" s="83"/>
      <c r="D3366" s="303"/>
      <c r="E3366" s="303"/>
      <c r="F3366" s="268"/>
      <c r="G3366" s="289">
        <f t="shared" ref="G3366:G3370" si="345">C3366*D3366</f>
        <v>0</v>
      </c>
      <c r="N3366" t="str">
        <f t="shared" si="344"/>
        <v>ATK</v>
      </c>
    </row>
    <row r="3367" spans="2:14" hidden="1">
      <c r="B3367" s="311"/>
      <c r="C3367" s="96"/>
      <c r="D3367" s="303"/>
      <c r="E3367" s="303"/>
      <c r="F3367" s="268"/>
      <c r="G3367" s="289">
        <f t="shared" si="345"/>
        <v>0</v>
      </c>
      <c r="N3367" t="str">
        <f t="shared" si="344"/>
        <v>ATK</v>
      </c>
    </row>
    <row r="3368" spans="2:14" hidden="1">
      <c r="B3368" s="311"/>
      <c r="C3368" s="96"/>
      <c r="D3368" s="303"/>
      <c r="E3368" s="303"/>
      <c r="F3368" s="268">
        <f>D3368+F3367-E3368</f>
        <v>0</v>
      </c>
      <c r="G3368" s="289">
        <f t="shared" si="345"/>
        <v>0</v>
      </c>
      <c r="N3368" t="str">
        <f t="shared" si="344"/>
        <v>ATK</v>
      </c>
    </row>
    <row r="3369" spans="2:14" hidden="1">
      <c r="B3369" s="311"/>
      <c r="C3369" s="83"/>
      <c r="D3369" s="303"/>
      <c r="E3369" s="303"/>
      <c r="F3369" s="268">
        <f>D3369+F3368-E3369</f>
        <v>0</v>
      </c>
      <c r="G3369" s="289">
        <f t="shared" si="345"/>
        <v>0</v>
      </c>
      <c r="N3369" t="str">
        <f t="shared" si="344"/>
        <v>ATK</v>
      </c>
    </row>
    <row r="3370" spans="2:14" hidden="1">
      <c r="B3370" s="311"/>
      <c r="C3370" s="96"/>
      <c r="D3370" s="303"/>
      <c r="E3370" s="303"/>
      <c r="F3370" s="268">
        <f>D3370+F3369-E3370</f>
        <v>0</v>
      </c>
      <c r="G3370" s="289">
        <f t="shared" si="345"/>
        <v>0</v>
      </c>
      <c r="N3370" t="str">
        <f t="shared" si="344"/>
        <v>ATK</v>
      </c>
    </row>
    <row r="3371" spans="2:14" hidden="1">
      <c r="B3371" s="493" t="s">
        <v>16</v>
      </c>
      <c r="C3371" s="494"/>
      <c r="D3371" s="276">
        <f>SUM(D3363:D3370)</f>
        <v>10</v>
      </c>
      <c r="E3371" s="276">
        <f>SUM(E3364:E3370)</f>
        <v>0</v>
      </c>
      <c r="F3371" s="276">
        <f>D3371-E3371</f>
        <v>10</v>
      </c>
      <c r="G3371" s="277">
        <f>SUM(G3363:G3370)</f>
        <v>675000</v>
      </c>
      <c r="N3371" t="str">
        <f t="shared" si="344"/>
        <v>ATK</v>
      </c>
    </row>
    <row r="3372" spans="2:14" hidden="1">
      <c r="N3372" t="str">
        <f t="shared" si="344"/>
        <v>ATK</v>
      </c>
    </row>
    <row r="3373" spans="2:14" hidden="1">
      <c r="B3373" s="493" t="s">
        <v>18</v>
      </c>
      <c r="C3373" s="495"/>
      <c r="D3373" s="495"/>
      <c r="E3373" s="494"/>
      <c r="F3373" s="276" t="s">
        <v>19</v>
      </c>
      <c r="G3373" s="279" t="s">
        <v>20</v>
      </c>
      <c r="N3373" t="str">
        <f t="shared" si="344"/>
        <v>ATK</v>
      </c>
    </row>
    <row r="3374" spans="2:14" hidden="1">
      <c r="B3374" s="496" t="str">
        <f>B3344</f>
        <v>Saldo Awal 1 April  2026</v>
      </c>
      <c r="C3374" s="497"/>
      <c r="D3374" s="497"/>
      <c r="E3374" s="498"/>
      <c r="F3374" s="276">
        <f>D3363</f>
        <v>10</v>
      </c>
      <c r="G3374" s="277">
        <f>G3363</f>
        <v>675000</v>
      </c>
      <c r="N3374" t="str">
        <f t="shared" si="344"/>
        <v>ATK</v>
      </c>
    </row>
    <row r="3375" spans="2:14" hidden="1">
      <c r="B3375" s="496" t="s">
        <v>317</v>
      </c>
      <c r="C3375" s="497"/>
      <c r="D3375" s="497"/>
      <c r="E3375" s="498"/>
      <c r="F3375" s="276">
        <f>D3371-F3374</f>
        <v>0</v>
      </c>
      <c r="G3375" s="277">
        <f>G3371-G3374</f>
        <v>0</v>
      </c>
      <c r="N3375" t="str">
        <f t="shared" si="344"/>
        <v>ATK</v>
      </c>
    </row>
    <row r="3376" spans="2:14" hidden="1">
      <c r="B3376" s="496" t="str">
        <f>B3346</f>
        <v>Saldo Ahir  30 April  2026</v>
      </c>
      <c r="C3376" s="497"/>
      <c r="D3376" s="497"/>
      <c r="E3376" s="498"/>
      <c r="F3376" s="280">
        <f>SUM(B3379:B3382)</f>
        <v>10</v>
      </c>
      <c r="G3376" s="281">
        <f>SUM(D3379:E3382)</f>
        <v>675000</v>
      </c>
      <c r="N3376" t="str">
        <f t="shared" si="344"/>
        <v>ATK</v>
      </c>
    </row>
    <row r="3377" spans="1:14" hidden="1">
      <c r="B3377" s="282" t="s">
        <v>465</v>
      </c>
      <c r="C3377" s="283"/>
      <c r="D3377" s="283"/>
      <c r="E3377" s="284"/>
      <c r="F3377" s="285"/>
      <c r="G3377" s="286"/>
      <c r="N3377" t="str">
        <f t="shared" si="344"/>
        <v>ATK</v>
      </c>
    </row>
    <row r="3378" spans="1:14" ht="30" hidden="1">
      <c r="B3378" s="255" t="s">
        <v>22</v>
      </c>
      <c r="C3378" s="254" t="s">
        <v>23</v>
      </c>
      <c r="D3378" s="499" t="s">
        <v>20</v>
      </c>
      <c r="E3378" s="499"/>
      <c r="F3378" s="287"/>
      <c r="G3378" s="288"/>
      <c r="N3378" t="str">
        <f t="shared" si="344"/>
        <v>ATK</v>
      </c>
    </row>
    <row r="3379" spans="1:14" hidden="1">
      <c r="B3379" s="268">
        <f>F3371</f>
        <v>10</v>
      </c>
      <c r="C3379" s="257">
        <v>67500</v>
      </c>
      <c r="D3379" s="500">
        <f>B3379*C3379</f>
        <v>675000</v>
      </c>
      <c r="E3379" s="500"/>
      <c r="F3379" s="285"/>
      <c r="G3379" s="286"/>
      <c r="N3379" t="str">
        <f t="shared" si="344"/>
        <v>ATK</v>
      </c>
    </row>
    <row r="3380" spans="1:14" hidden="1">
      <c r="B3380" s="268"/>
      <c r="C3380" s="289"/>
      <c r="D3380" s="500">
        <f t="shared" ref="D3380:D3382" si="346">B3380*C3380</f>
        <v>0</v>
      </c>
      <c r="E3380" s="500"/>
      <c r="F3380" s="285"/>
      <c r="G3380" s="286"/>
      <c r="N3380" t="str">
        <f t="shared" si="344"/>
        <v>ATK</v>
      </c>
    </row>
    <row r="3381" spans="1:14" hidden="1">
      <c r="B3381" s="268"/>
      <c r="C3381" s="289"/>
      <c r="D3381" s="500">
        <f t="shared" si="346"/>
        <v>0</v>
      </c>
      <c r="E3381" s="500"/>
      <c r="F3381" s="285"/>
      <c r="G3381" s="286"/>
      <c r="N3381" t="str">
        <f t="shared" si="344"/>
        <v>ATK</v>
      </c>
    </row>
    <row r="3382" spans="1:14" hidden="1">
      <c r="B3382" s="268"/>
      <c r="C3382" s="289"/>
      <c r="D3382" s="500">
        <f t="shared" si="346"/>
        <v>0</v>
      </c>
      <c r="E3382" s="500"/>
      <c r="F3382" s="285"/>
      <c r="G3382" s="286"/>
      <c r="N3382" t="str">
        <f t="shared" si="344"/>
        <v>ATK</v>
      </c>
    </row>
    <row r="3383" spans="1:14" hidden="1">
      <c r="B3383" s="501" t="s">
        <v>24</v>
      </c>
      <c r="C3383" s="501"/>
      <c r="D3383" s="501"/>
      <c r="E3383" s="501"/>
      <c r="F3383" s="276">
        <f>F3374+F3375-F3376</f>
        <v>0</v>
      </c>
      <c r="G3383" s="277">
        <f>G3374+G3375-G3376</f>
        <v>0</v>
      </c>
      <c r="N3383" t="str">
        <f t="shared" si="344"/>
        <v>ATK</v>
      </c>
    </row>
    <row r="3384" spans="1:14" hidden="1">
      <c r="N3384" t="str">
        <f t="shared" si="344"/>
        <v>ATK</v>
      </c>
    </row>
    <row r="3385" spans="1:14" hidden="1">
      <c r="N3385" t="str">
        <f t="shared" si="344"/>
        <v>ATK</v>
      </c>
    </row>
    <row r="3386" spans="1:14" hidden="1">
      <c r="B3386" s="502" t="s">
        <v>0</v>
      </c>
      <c r="C3386" s="502"/>
      <c r="D3386" s="502"/>
      <c r="E3386" s="502"/>
      <c r="F3386" s="502"/>
      <c r="G3386" s="502"/>
      <c r="N3386" t="str">
        <f t="shared" si="344"/>
        <v>ATK</v>
      </c>
    </row>
    <row r="3387" spans="1:14" hidden="1">
      <c r="N3387" t="str">
        <f t="shared" si="344"/>
        <v>ATK</v>
      </c>
    </row>
    <row r="3388" spans="1:14" hidden="1">
      <c r="A3388" s="250">
        <v>76</v>
      </c>
      <c r="B3388" s="252" t="s">
        <v>1</v>
      </c>
      <c r="C3388" s="253" t="e">
        <f>#REF!</f>
        <v>#REF!</v>
      </c>
      <c r="G3388" s="253"/>
      <c r="N3388" t="s">
        <v>524</v>
      </c>
    </row>
    <row r="3389" spans="1:14" hidden="1">
      <c r="B3389" s="252" t="s">
        <v>48</v>
      </c>
      <c r="C3389" s="308" t="s">
        <v>27</v>
      </c>
      <c r="G3389" s="253"/>
      <c r="N3389" t="str">
        <f t="shared" ref="N3389:N3423" si="347">N3388</f>
        <v>ATK</v>
      </c>
    </row>
    <row r="3390" spans="1:14" hidden="1">
      <c r="G3390" s="253"/>
      <c r="N3390" t="str">
        <f t="shared" si="347"/>
        <v>ATK</v>
      </c>
    </row>
    <row r="3391" spans="1:14" ht="15" hidden="1" customHeight="1">
      <c r="B3391" s="499" t="s">
        <v>5</v>
      </c>
      <c r="C3391" s="487" t="s">
        <v>6</v>
      </c>
      <c r="D3391" s="489" t="s">
        <v>7</v>
      </c>
      <c r="E3391" s="490"/>
      <c r="F3391" s="491"/>
      <c r="G3391" s="492" t="s">
        <v>8</v>
      </c>
      <c r="N3391" t="str">
        <f t="shared" si="347"/>
        <v>ATK</v>
      </c>
    </row>
    <row r="3392" spans="1:14" hidden="1">
      <c r="B3392" s="499"/>
      <c r="C3392" s="488"/>
      <c r="D3392" s="254" t="s">
        <v>9</v>
      </c>
      <c r="E3392" s="254" t="s">
        <v>10</v>
      </c>
      <c r="F3392" s="254" t="s">
        <v>11</v>
      </c>
      <c r="G3392" s="492"/>
      <c r="N3392" t="str">
        <f t="shared" si="347"/>
        <v>ATK</v>
      </c>
    </row>
    <row r="3393" spans="2:14" hidden="1">
      <c r="B3393" s="267">
        <v>46024</v>
      </c>
      <c r="C3393" s="257">
        <v>5000</v>
      </c>
      <c r="D3393" s="258">
        <v>32</v>
      </c>
      <c r="E3393" s="258"/>
      <c r="F3393" s="258"/>
      <c r="G3393" s="257">
        <f t="shared" ref="G3393:G3406" si="348">C3393*D3393</f>
        <v>160000</v>
      </c>
      <c r="N3393" t="str">
        <f t="shared" si="347"/>
        <v>ATK</v>
      </c>
    </row>
    <row r="3394" spans="2:14" hidden="1">
      <c r="B3394" s="267"/>
      <c r="C3394" s="257"/>
      <c r="D3394" s="268"/>
      <c r="E3394" s="258"/>
      <c r="F3394" s="258"/>
      <c r="G3394" s="257">
        <f t="shared" si="348"/>
        <v>0</v>
      </c>
      <c r="N3394" t="str">
        <f t="shared" si="347"/>
        <v>ATK</v>
      </c>
    </row>
    <row r="3395" spans="2:14" hidden="1">
      <c r="B3395" s="267"/>
      <c r="C3395" s="257"/>
      <c r="D3395" s="268"/>
      <c r="E3395" s="258"/>
      <c r="F3395" s="258"/>
      <c r="G3395" s="257">
        <f t="shared" si="348"/>
        <v>0</v>
      </c>
      <c r="N3395" t="str">
        <f t="shared" si="347"/>
        <v>ATK</v>
      </c>
    </row>
    <row r="3396" spans="2:14" hidden="1">
      <c r="B3396" s="267"/>
      <c r="C3396" s="257"/>
      <c r="D3396" s="268"/>
      <c r="E3396" s="258"/>
      <c r="F3396" s="258"/>
      <c r="G3396" s="257">
        <f t="shared" si="348"/>
        <v>0</v>
      </c>
      <c r="N3396" t="str">
        <f t="shared" si="347"/>
        <v>ATK</v>
      </c>
    </row>
    <row r="3397" spans="2:14" hidden="1">
      <c r="B3397" s="267"/>
      <c r="C3397" s="257"/>
      <c r="D3397" s="268"/>
      <c r="E3397" s="258"/>
      <c r="F3397" s="258"/>
      <c r="G3397" s="257">
        <f t="shared" si="348"/>
        <v>0</v>
      </c>
      <c r="N3397" t="str">
        <f t="shared" si="347"/>
        <v>ATK</v>
      </c>
    </row>
    <row r="3398" spans="2:14" hidden="1">
      <c r="B3398" s="267"/>
      <c r="C3398" s="257"/>
      <c r="D3398" s="268"/>
      <c r="E3398" s="258"/>
      <c r="F3398" s="258"/>
      <c r="G3398" s="257">
        <f t="shared" si="348"/>
        <v>0</v>
      </c>
      <c r="N3398" t="str">
        <f t="shared" si="347"/>
        <v>ATK</v>
      </c>
    </row>
    <row r="3399" spans="2:14" hidden="1">
      <c r="B3399" s="267"/>
      <c r="C3399" s="257"/>
      <c r="D3399" s="268"/>
      <c r="E3399" s="258"/>
      <c r="F3399" s="258"/>
      <c r="G3399" s="257">
        <f t="shared" si="348"/>
        <v>0</v>
      </c>
      <c r="N3399" t="str">
        <f t="shared" si="347"/>
        <v>ATK</v>
      </c>
    </row>
    <row r="3400" spans="2:14" hidden="1">
      <c r="B3400" s="267"/>
      <c r="C3400" s="257"/>
      <c r="D3400" s="268"/>
      <c r="E3400" s="258"/>
      <c r="F3400" s="258"/>
      <c r="G3400" s="289">
        <f t="shared" si="348"/>
        <v>0</v>
      </c>
      <c r="N3400" t="str">
        <f t="shared" si="347"/>
        <v>ATK</v>
      </c>
    </row>
    <row r="3401" spans="2:14" hidden="1">
      <c r="B3401" s="267"/>
      <c r="C3401" s="257"/>
      <c r="D3401" s="268"/>
      <c r="E3401" s="258"/>
      <c r="F3401" s="258"/>
      <c r="G3401" s="257">
        <f t="shared" si="348"/>
        <v>0</v>
      </c>
      <c r="N3401" t="str">
        <f t="shared" si="347"/>
        <v>ATK</v>
      </c>
    </row>
    <row r="3402" spans="2:14" hidden="1">
      <c r="B3402" s="267"/>
      <c r="C3402" s="257"/>
      <c r="D3402" s="273"/>
      <c r="E3402" s="258"/>
      <c r="F3402" s="258"/>
      <c r="G3402" s="289">
        <f t="shared" si="348"/>
        <v>0</v>
      </c>
      <c r="N3402" t="str">
        <f t="shared" si="347"/>
        <v>ATK</v>
      </c>
    </row>
    <row r="3403" spans="2:14" hidden="1">
      <c r="B3403" s="267"/>
      <c r="C3403" s="257"/>
      <c r="D3403" s="273"/>
      <c r="E3403" s="273"/>
      <c r="F3403" s="258"/>
      <c r="G3403" s="289">
        <f t="shared" si="348"/>
        <v>0</v>
      </c>
      <c r="N3403" t="str">
        <f t="shared" si="347"/>
        <v>ATK</v>
      </c>
    </row>
    <row r="3404" spans="2:14" hidden="1">
      <c r="B3404" s="311"/>
      <c r="C3404" s="96"/>
      <c r="D3404" s="303"/>
      <c r="E3404" s="303"/>
      <c r="F3404" s="258">
        <f t="shared" ref="F3404" si="349">F3403+D3404-E3404</f>
        <v>0</v>
      </c>
      <c r="G3404" s="289">
        <f t="shared" si="348"/>
        <v>0</v>
      </c>
      <c r="N3404" t="str">
        <f t="shared" si="347"/>
        <v>ATK</v>
      </c>
    </row>
    <row r="3405" spans="2:14" hidden="1">
      <c r="B3405" s="311"/>
      <c r="C3405" s="83"/>
      <c r="D3405" s="303"/>
      <c r="E3405" s="303"/>
      <c r="F3405" s="268"/>
      <c r="G3405" s="289">
        <f t="shared" si="348"/>
        <v>0</v>
      </c>
      <c r="N3405" t="str">
        <f t="shared" si="347"/>
        <v>ATK</v>
      </c>
    </row>
    <row r="3406" spans="2:14" hidden="1">
      <c r="B3406" s="311"/>
      <c r="C3406" s="96"/>
      <c r="D3406" s="303"/>
      <c r="E3406" s="303"/>
      <c r="F3406" s="268">
        <f>D3406+F3405-E3406</f>
        <v>0</v>
      </c>
      <c r="G3406" s="289">
        <f t="shared" si="348"/>
        <v>0</v>
      </c>
      <c r="N3406" t="str">
        <f t="shared" si="347"/>
        <v>ATK</v>
      </c>
    </row>
    <row r="3407" spans="2:14" hidden="1">
      <c r="B3407" s="493" t="s">
        <v>16</v>
      </c>
      <c r="C3407" s="494"/>
      <c r="D3407" s="276">
        <f>SUM(D3393:D3406)</f>
        <v>32</v>
      </c>
      <c r="E3407" s="276">
        <f>SUM(E3394:E3406)</f>
        <v>0</v>
      </c>
      <c r="F3407" s="276">
        <f>D3407-E3407</f>
        <v>32</v>
      </c>
      <c r="G3407" s="277">
        <f>SUM(G3393:G3406)</f>
        <v>160000</v>
      </c>
      <c r="N3407" t="str">
        <f t="shared" si="347"/>
        <v>ATK</v>
      </c>
    </row>
    <row r="3408" spans="2:14" hidden="1">
      <c r="N3408" t="str">
        <f t="shared" si="347"/>
        <v>ATK</v>
      </c>
    </row>
    <row r="3409" spans="1:14" hidden="1">
      <c r="B3409" s="493" t="s">
        <v>18</v>
      </c>
      <c r="C3409" s="495"/>
      <c r="D3409" s="495"/>
      <c r="E3409" s="494"/>
      <c r="F3409" s="276" t="s">
        <v>19</v>
      </c>
      <c r="G3409" s="279" t="s">
        <v>20</v>
      </c>
      <c r="N3409" t="str">
        <f t="shared" si="347"/>
        <v>ATK</v>
      </c>
    </row>
    <row r="3410" spans="1:14" hidden="1">
      <c r="B3410" s="496" t="str">
        <f>B3374</f>
        <v>Saldo Awal 1 April  2026</v>
      </c>
      <c r="C3410" s="497"/>
      <c r="D3410" s="497"/>
      <c r="E3410" s="498"/>
      <c r="F3410" s="276">
        <f>D3393</f>
        <v>32</v>
      </c>
      <c r="G3410" s="277">
        <f>G3393</f>
        <v>160000</v>
      </c>
      <c r="N3410" t="str">
        <f t="shared" si="347"/>
        <v>ATK</v>
      </c>
    </row>
    <row r="3411" spans="1:14" hidden="1">
      <c r="B3411" s="496" t="s">
        <v>317</v>
      </c>
      <c r="C3411" s="497"/>
      <c r="D3411" s="497"/>
      <c r="E3411" s="498"/>
      <c r="F3411" s="276">
        <f>D3407-F3410</f>
        <v>0</v>
      </c>
      <c r="G3411" s="277">
        <f>G3407-G3410</f>
        <v>0</v>
      </c>
      <c r="N3411" t="str">
        <f t="shared" si="347"/>
        <v>ATK</v>
      </c>
    </row>
    <row r="3412" spans="1:14" hidden="1">
      <c r="B3412" s="496" t="str">
        <f>B3376</f>
        <v>Saldo Ahir  30 April  2026</v>
      </c>
      <c r="C3412" s="497"/>
      <c r="D3412" s="497"/>
      <c r="E3412" s="498"/>
      <c r="F3412" s="280">
        <f>SUM(B3415:B3418)</f>
        <v>32</v>
      </c>
      <c r="G3412" s="281">
        <f>SUM(D3415:E3418)</f>
        <v>160000</v>
      </c>
      <c r="N3412" t="str">
        <f t="shared" si="347"/>
        <v>ATK</v>
      </c>
    </row>
    <row r="3413" spans="1:14" hidden="1">
      <c r="B3413" s="282" t="s">
        <v>465</v>
      </c>
      <c r="C3413" s="283"/>
      <c r="D3413" s="283"/>
      <c r="E3413" s="284"/>
      <c r="F3413" s="285"/>
      <c r="G3413" s="286"/>
      <c r="N3413" t="str">
        <f t="shared" si="347"/>
        <v>ATK</v>
      </c>
    </row>
    <row r="3414" spans="1:14" ht="30" hidden="1">
      <c r="B3414" s="255" t="s">
        <v>22</v>
      </c>
      <c r="C3414" s="254" t="s">
        <v>23</v>
      </c>
      <c r="D3414" s="499" t="s">
        <v>20</v>
      </c>
      <c r="E3414" s="499"/>
      <c r="F3414" s="287"/>
      <c r="G3414" s="288"/>
      <c r="N3414" t="str">
        <f t="shared" si="347"/>
        <v>ATK</v>
      </c>
    </row>
    <row r="3415" spans="1:14" hidden="1">
      <c r="B3415" s="268">
        <f>F3407</f>
        <v>32</v>
      </c>
      <c r="C3415" s="257">
        <v>5000</v>
      </c>
      <c r="D3415" s="500">
        <f>B3415*C3415</f>
        <v>160000</v>
      </c>
      <c r="E3415" s="500"/>
      <c r="F3415" s="285"/>
      <c r="G3415" s="286"/>
      <c r="N3415" t="str">
        <f t="shared" si="347"/>
        <v>ATK</v>
      </c>
    </row>
    <row r="3416" spans="1:14" hidden="1">
      <c r="B3416" s="268"/>
      <c r="C3416" s="289"/>
      <c r="D3416" s="500">
        <f t="shared" ref="D3416:D3418" si="350">B3416*C3416</f>
        <v>0</v>
      </c>
      <c r="E3416" s="500"/>
      <c r="F3416" s="285"/>
      <c r="G3416" s="286"/>
      <c r="N3416" t="str">
        <f t="shared" si="347"/>
        <v>ATK</v>
      </c>
    </row>
    <row r="3417" spans="1:14" hidden="1">
      <c r="B3417" s="268"/>
      <c r="C3417" s="289"/>
      <c r="D3417" s="500">
        <f t="shared" si="350"/>
        <v>0</v>
      </c>
      <c r="E3417" s="500"/>
      <c r="F3417" s="285"/>
      <c r="G3417" s="286"/>
      <c r="N3417" t="str">
        <f t="shared" si="347"/>
        <v>ATK</v>
      </c>
    </row>
    <row r="3418" spans="1:14" hidden="1">
      <c r="B3418" s="268"/>
      <c r="C3418" s="289"/>
      <c r="D3418" s="500">
        <f t="shared" si="350"/>
        <v>0</v>
      </c>
      <c r="E3418" s="500"/>
      <c r="F3418" s="285"/>
      <c r="G3418" s="286"/>
      <c r="N3418" t="str">
        <f t="shared" si="347"/>
        <v>ATK</v>
      </c>
    </row>
    <row r="3419" spans="1:14" hidden="1">
      <c r="B3419" s="501" t="s">
        <v>24</v>
      </c>
      <c r="C3419" s="501"/>
      <c r="D3419" s="501"/>
      <c r="E3419" s="501"/>
      <c r="F3419" s="276">
        <f>F3410+F3411-F3412</f>
        <v>0</v>
      </c>
      <c r="G3419" s="277">
        <f>G3410+G3411-G3412</f>
        <v>0</v>
      </c>
      <c r="N3419" t="str">
        <f t="shared" si="347"/>
        <v>ATK</v>
      </c>
    </row>
    <row r="3420" spans="1:14" hidden="1">
      <c r="N3420" t="str">
        <f t="shared" si="347"/>
        <v>ATK</v>
      </c>
    </row>
    <row r="3421" spans="1:14" hidden="1">
      <c r="N3421" t="str">
        <f t="shared" si="347"/>
        <v>ATK</v>
      </c>
    </row>
    <row r="3422" spans="1:14" hidden="1">
      <c r="B3422" s="502" t="s">
        <v>0</v>
      </c>
      <c r="C3422" s="502"/>
      <c r="D3422" s="502"/>
      <c r="E3422" s="502"/>
      <c r="F3422" s="502"/>
      <c r="G3422" s="502"/>
      <c r="N3422" t="str">
        <f t="shared" si="347"/>
        <v>ATK</v>
      </c>
    </row>
    <row r="3423" spans="1:14" hidden="1">
      <c r="N3423" t="str">
        <f t="shared" si="347"/>
        <v>ATK</v>
      </c>
    </row>
    <row r="3424" spans="1:14" hidden="1">
      <c r="A3424" s="250">
        <v>97</v>
      </c>
      <c r="B3424" s="252" t="s">
        <v>1</v>
      </c>
      <c r="C3424" s="253" t="e">
        <f>#REF!</f>
        <v>#REF!</v>
      </c>
      <c r="G3424" s="253"/>
      <c r="N3424" t="s">
        <v>524</v>
      </c>
    </row>
    <row r="3425" spans="2:14" hidden="1">
      <c r="B3425" s="252" t="s">
        <v>48</v>
      </c>
      <c r="C3425" s="308" t="s">
        <v>27</v>
      </c>
      <c r="G3425" s="253"/>
      <c r="N3425" t="str">
        <f t="shared" ref="N3425:N3452" si="351">N3424</f>
        <v>ATK</v>
      </c>
    </row>
    <row r="3426" spans="2:14" hidden="1">
      <c r="G3426" s="253"/>
      <c r="N3426" t="str">
        <f t="shared" si="351"/>
        <v>ATK</v>
      </c>
    </row>
    <row r="3427" spans="2:14" ht="15" hidden="1" customHeight="1">
      <c r="B3427" s="499" t="s">
        <v>5</v>
      </c>
      <c r="C3427" s="487" t="s">
        <v>6</v>
      </c>
      <c r="D3427" s="489" t="s">
        <v>7</v>
      </c>
      <c r="E3427" s="490"/>
      <c r="F3427" s="491"/>
      <c r="G3427" s="492" t="s">
        <v>8</v>
      </c>
      <c r="N3427" t="str">
        <f t="shared" si="351"/>
        <v>ATK</v>
      </c>
    </row>
    <row r="3428" spans="2:14" hidden="1">
      <c r="B3428" s="499"/>
      <c r="C3428" s="488"/>
      <c r="D3428" s="254" t="s">
        <v>9</v>
      </c>
      <c r="E3428" s="254" t="s">
        <v>10</v>
      </c>
      <c r="F3428" s="254" t="s">
        <v>11</v>
      </c>
      <c r="G3428" s="492"/>
      <c r="N3428" t="str">
        <f t="shared" si="351"/>
        <v>ATK</v>
      </c>
    </row>
    <row r="3429" spans="2:14" hidden="1">
      <c r="B3429" s="267">
        <v>46024</v>
      </c>
      <c r="C3429" s="257"/>
      <c r="D3429" s="258"/>
      <c r="E3429" s="258"/>
      <c r="F3429" s="258"/>
      <c r="G3429" s="257">
        <f>C3429*D3429</f>
        <v>0</v>
      </c>
      <c r="N3429" t="str">
        <f t="shared" si="351"/>
        <v>ATK</v>
      </c>
    </row>
    <row r="3430" spans="2:14" hidden="1">
      <c r="B3430" s="428"/>
      <c r="C3430" s="257"/>
      <c r="D3430" s="268"/>
      <c r="E3430" s="258"/>
      <c r="F3430" s="258"/>
      <c r="G3430" s="257">
        <f>C3430*D3430</f>
        <v>0</v>
      </c>
      <c r="N3430" t="str">
        <f t="shared" si="351"/>
        <v>ATK</v>
      </c>
    </row>
    <row r="3431" spans="2:14" hidden="1">
      <c r="B3431" s="267"/>
      <c r="C3431" s="257"/>
      <c r="D3431" s="271"/>
      <c r="E3431" s="313"/>
      <c r="F3431" s="261"/>
      <c r="G3431" s="262">
        <f>D3431*C3431</f>
        <v>0</v>
      </c>
      <c r="N3431" t="str">
        <f t="shared" si="351"/>
        <v>ATK</v>
      </c>
    </row>
    <row r="3432" spans="2:14" hidden="1">
      <c r="B3432" s="256"/>
      <c r="C3432" s="257"/>
      <c r="D3432" s="271"/>
      <c r="E3432" s="261"/>
      <c r="F3432" s="261"/>
      <c r="G3432" s="262">
        <f>D3432*C3432</f>
        <v>0</v>
      </c>
      <c r="N3432" t="str">
        <f t="shared" si="351"/>
        <v>ATK</v>
      </c>
    </row>
    <row r="3433" spans="2:14" hidden="1">
      <c r="B3433" s="311"/>
      <c r="C3433" s="96"/>
      <c r="D3433" s="303"/>
      <c r="E3433" s="303"/>
      <c r="F3433" s="268"/>
      <c r="G3433" s="289">
        <f t="shared" ref="G3433:G3436" si="352">C3433*D3433</f>
        <v>0</v>
      </c>
      <c r="N3433" t="str">
        <f t="shared" si="351"/>
        <v>ATK</v>
      </c>
    </row>
    <row r="3434" spans="2:14" hidden="1">
      <c r="B3434" s="311"/>
      <c r="C3434" s="96"/>
      <c r="D3434" s="303"/>
      <c r="E3434" s="303"/>
      <c r="F3434" s="268"/>
      <c r="G3434" s="289">
        <f t="shared" si="352"/>
        <v>0</v>
      </c>
      <c r="N3434" t="str">
        <f t="shared" si="351"/>
        <v>ATK</v>
      </c>
    </row>
    <row r="3435" spans="2:14" hidden="1">
      <c r="B3435" s="311"/>
      <c r="C3435" s="83"/>
      <c r="D3435" s="303"/>
      <c r="E3435" s="303"/>
      <c r="F3435" s="268"/>
      <c r="G3435" s="289">
        <f t="shared" si="352"/>
        <v>0</v>
      </c>
      <c r="N3435" t="str">
        <f t="shared" si="351"/>
        <v>ATK</v>
      </c>
    </row>
    <row r="3436" spans="2:14" hidden="1">
      <c r="B3436" s="311"/>
      <c r="C3436" s="96"/>
      <c r="D3436" s="303"/>
      <c r="E3436" s="303"/>
      <c r="F3436" s="268"/>
      <c r="G3436" s="289">
        <f t="shared" si="352"/>
        <v>0</v>
      </c>
      <c r="N3436" t="str">
        <f t="shared" si="351"/>
        <v>ATK</v>
      </c>
    </row>
    <row r="3437" spans="2:14" hidden="1">
      <c r="B3437" s="493" t="s">
        <v>16</v>
      </c>
      <c r="C3437" s="494"/>
      <c r="D3437" s="276">
        <f>SUM(D3429:D3436)</f>
        <v>0</v>
      </c>
      <c r="E3437" s="276">
        <f>SUM(E3430:E3436)</f>
        <v>0</v>
      </c>
      <c r="F3437" s="276">
        <f>D3437-E3437</f>
        <v>0</v>
      </c>
      <c r="G3437" s="277">
        <f>SUM(G3429:G3436)</f>
        <v>0</v>
      </c>
      <c r="N3437" t="str">
        <f t="shared" si="351"/>
        <v>ATK</v>
      </c>
    </row>
    <row r="3438" spans="2:14" hidden="1">
      <c r="N3438" t="str">
        <f t="shared" si="351"/>
        <v>ATK</v>
      </c>
    </row>
    <row r="3439" spans="2:14" hidden="1">
      <c r="B3439" s="493" t="s">
        <v>18</v>
      </c>
      <c r="C3439" s="495"/>
      <c r="D3439" s="495"/>
      <c r="E3439" s="494"/>
      <c r="F3439" s="276" t="s">
        <v>19</v>
      </c>
      <c r="G3439" s="279" t="s">
        <v>20</v>
      </c>
      <c r="N3439" t="str">
        <f t="shared" si="351"/>
        <v>ATK</v>
      </c>
    </row>
    <row r="3440" spans="2:14" hidden="1">
      <c r="B3440" s="496" t="str">
        <f>B3410</f>
        <v>Saldo Awal 1 April  2026</v>
      </c>
      <c r="C3440" s="497"/>
      <c r="D3440" s="497"/>
      <c r="E3440" s="498"/>
      <c r="F3440" s="276">
        <f>D3429</f>
        <v>0</v>
      </c>
      <c r="G3440" s="277">
        <f>G3429</f>
        <v>0</v>
      </c>
      <c r="N3440" t="str">
        <f t="shared" si="351"/>
        <v>ATK</v>
      </c>
    </row>
    <row r="3441" spans="1:14" hidden="1">
      <c r="B3441" s="496" t="s">
        <v>317</v>
      </c>
      <c r="C3441" s="497"/>
      <c r="D3441" s="497"/>
      <c r="E3441" s="498"/>
      <c r="F3441" s="276">
        <f>D3437-F3440</f>
        <v>0</v>
      </c>
      <c r="G3441" s="277">
        <f>G3437-G3440</f>
        <v>0</v>
      </c>
      <c r="N3441" t="str">
        <f t="shared" si="351"/>
        <v>ATK</v>
      </c>
    </row>
    <row r="3442" spans="1:14" hidden="1">
      <c r="B3442" s="496" t="str">
        <f>B3412</f>
        <v>Saldo Ahir  30 April  2026</v>
      </c>
      <c r="C3442" s="497"/>
      <c r="D3442" s="497"/>
      <c r="E3442" s="498"/>
      <c r="F3442" s="280">
        <f>SUM(B3445:B3448)</f>
        <v>0</v>
      </c>
      <c r="G3442" s="281">
        <f>SUM(D3445:E3448)</f>
        <v>0</v>
      </c>
      <c r="N3442" t="str">
        <f t="shared" si="351"/>
        <v>ATK</v>
      </c>
    </row>
    <row r="3443" spans="1:14" hidden="1">
      <c r="B3443" s="282" t="s">
        <v>465</v>
      </c>
      <c r="C3443" s="283"/>
      <c r="D3443" s="283"/>
      <c r="E3443" s="284"/>
      <c r="F3443" s="285"/>
      <c r="G3443" s="286"/>
      <c r="N3443" t="str">
        <f t="shared" si="351"/>
        <v>ATK</v>
      </c>
    </row>
    <row r="3444" spans="1:14" ht="30" hidden="1">
      <c r="B3444" s="255" t="s">
        <v>22</v>
      </c>
      <c r="C3444" s="254" t="s">
        <v>23</v>
      </c>
      <c r="D3444" s="499" t="s">
        <v>20</v>
      </c>
      <c r="E3444" s="499"/>
      <c r="F3444" s="287"/>
      <c r="G3444" s="288"/>
      <c r="N3444" t="str">
        <f t="shared" si="351"/>
        <v>ATK</v>
      </c>
    </row>
    <row r="3445" spans="1:14" hidden="1">
      <c r="B3445" s="268">
        <f>F3437</f>
        <v>0</v>
      </c>
      <c r="C3445" s="257">
        <v>2200</v>
      </c>
      <c r="D3445" s="500">
        <f>B3445*C3445</f>
        <v>0</v>
      </c>
      <c r="E3445" s="500"/>
      <c r="F3445" s="285"/>
      <c r="G3445" s="286"/>
      <c r="N3445" t="str">
        <f t="shared" si="351"/>
        <v>ATK</v>
      </c>
    </row>
    <row r="3446" spans="1:14" hidden="1">
      <c r="B3446" s="268"/>
      <c r="C3446" s="289"/>
      <c r="D3446" s="500">
        <f t="shared" ref="D3446:D3448" si="353">B3446*C3446</f>
        <v>0</v>
      </c>
      <c r="E3446" s="500"/>
      <c r="F3446" s="285"/>
      <c r="G3446" s="286"/>
      <c r="N3446" t="str">
        <f t="shared" si="351"/>
        <v>ATK</v>
      </c>
    </row>
    <row r="3447" spans="1:14" hidden="1">
      <c r="B3447" s="268"/>
      <c r="C3447" s="289"/>
      <c r="D3447" s="500">
        <f t="shared" si="353"/>
        <v>0</v>
      </c>
      <c r="E3447" s="500"/>
      <c r="F3447" s="285"/>
      <c r="G3447" s="286"/>
      <c r="N3447" t="str">
        <f t="shared" si="351"/>
        <v>ATK</v>
      </c>
    </row>
    <row r="3448" spans="1:14" hidden="1">
      <c r="B3448" s="268"/>
      <c r="C3448" s="289"/>
      <c r="D3448" s="500">
        <f t="shared" si="353"/>
        <v>0</v>
      </c>
      <c r="E3448" s="500"/>
      <c r="F3448" s="285"/>
      <c r="G3448" s="286"/>
      <c r="N3448" t="str">
        <f t="shared" si="351"/>
        <v>ATK</v>
      </c>
    </row>
    <row r="3449" spans="1:14" hidden="1">
      <c r="B3449" s="501" t="s">
        <v>24</v>
      </c>
      <c r="C3449" s="501"/>
      <c r="D3449" s="501"/>
      <c r="E3449" s="501"/>
      <c r="F3449" s="276">
        <f>F3440+F3441-F3442</f>
        <v>0</v>
      </c>
      <c r="G3449" s="277">
        <f>G3440+G3441-G3442</f>
        <v>0</v>
      </c>
      <c r="N3449" t="str">
        <f t="shared" si="351"/>
        <v>ATK</v>
      </c>
    </row>
    <row r="3450" spans="1:14" hidden="1">
      <c r="N3450" t="str">
        <f t="shared" si="351"/>
        <v>ATK</v>
      </c>
    </row>
    <row r="3451" spans="1:14" hidden="1">
      <c r="B3451" s="502" t="s">
        <v>0</v>
      </c>
      <c r="C3451" s="502"/>
      <c r="D3451" s="502"/>
      <c r="E3451" s="502"/>
      <c r="F3451" s="502"/>
      <c r="G3451" s="502"/>
      <c r="N3451" t="str">
        <f t="shared" si="351"/>
        <v>ATK</v>
      </c>
    </row>
    <row r="3452" spans="1:14" hidden="1">
      <c r="N3452" t="str">
        <f t="shared" si="351"/>
        <v>ATK</v>
      </c>
    </row>
    <row r="3453" spans="1:14" hidden="1">
      <c r="A3453" s="251">
        <v>98</v>
      </c>
      <c r="B3453" s="252" t="s">
        <v>1</v>
      </c>
      <c r="C3453" s="253" t="str">
        <f>'Rekap Master'!B107</f>
        <v>Tinta  HP GT52 warna</v>
      </c>
      <c r="G3453" s="253"/>
      <c r="N3453" t="s">
        <v>526</v>
      </c>
    </row>
    <row r="3454" spans="1:14" hidden="1">
      <c r="A3454" s="251"/>
      <c r="B3454" s="252" t="s">
        <v>48</v>
      </c>
      <c r="C3454" s="308" t="s">
        <v>34</v>
      </c>
      <c r="G3454" s="253"/>
      <c r="N3454" t="str">
        <f t="shared" ref="N3454:N3483" si="354">N3453</f>
        <v>Komputer</v>
      </c>
    </row>
    <row r="3455" spans="1:14" hidden="1">
      <c r="A3455" s="251"/>
      <c r="G3455" s="253"/>
      <c r="N3455" t="str">
        <f t="shared" si="354"/>
        <v>Komputer</v>
      </c>
    </row>
    <row r="3456" spans="1:14" hidden="1">
      <c r="A3456" s="251"/>
      <c r="B3456" s="499" t="s">
        <v>5</v>
      </c>
      <c r="C3456" s="487" t="s">
        <v>6</v>
      </c>
      <c r="D3456" s="489" t="s">
        <v>7</v>
      </c>
      <c r="E3456" s="490"/>
      <c r="F3456" s="491"/>
      <c r="G3456" s="492" t="s">
        <v>8</v>
      </c>
      <c r="N3456" t="str">
        <f t="shared" si="354"/>
        <v>Komputer</v>
      </c>
    </row>
    <row r="3457" spans="1:14" s="65" customFormat="1" ht="15" hidden="1" customHeight="1">
      <c r="A3457" s="251"/>
      <c r="B3457" s="499"/>
      <c r="C3457" s="488"/>
      <c r="D3457" s="254" t="s">
        <v>9</v>
      </c>
      <c r="E3457" s="254" t="s">
        <v>10</v>
      </c>
      <c r="F3457" s="254" t="s">
        <v>11</v>
      </c>
      <c r="G3457" s="492"/>
      <c r="N3457" t="str">
        <f t="shared" si="354"/>
        <v>Komputer</v>
      </c>
    </row>
    <row r="3458" spans="1:14" s="65" customFormat="1" hidden="1">
      <c r="A3458" s="251"/>
      <c r="B3458" s="267">
        <v>46024</v>
      </c>
      <c r="C3458" s="257">
        <v>110000</v>
      </c>
      <c r="D3458" s="258">
        <v>5</v>
      </c>
      <c r="E3458" s="258"/>
      <c r="F3458" s="258">
        <f>D3458-E3458</f>
        <v>5</v>
      </c>
      <c r="G3458" s="257">
        <f>C3458*D3458</f>
        <v>550000</v>
      </c>
      <c r="N3458" t="str">
        <f t="shared" si="354"/>
        <v>Komputer</v>
      </c>
    </row>
    <row r="3459" spans="1:14" s="65" customFormat="1" hidden="1">
      <c r="A3459" s="251"/>
      <c r="B3459" s="267"/>
      <c r="C3459" s="257">
        <v>119000</v>
      </c>
      <c r="D3459" s="258">
        <v>6</v>
      </c>
      <c r="E3459" s="258"/>
      <c r="F3459" s="258">
        <f t="shared" ref="F3459:F3460" si="355">D3459-E3459</f>
        <v>6</v>
      </c>
      <c r="G3459" s="257">
        <f t="shared" ref="G3459:G3467" si="356">C3459*D3459</f>
        <v>714000</v>
      </c>
      <c r="N3459" t="str">
        <f t="shared" si="354"/>
        <v>Komputer</v>
      </c>
    </row>
    <row r="3460" spans="1:14" s="65" customFormat="1" hidden="1">
      <c r="A3460" s="251"/>
      <c r="B3460" s="267">
        <v>46037</v>
      </c>
      <c r="C3460" s="257"/>
      <c r="D3460" s="258"/>
      <c r="E3460" s="258">
        <v>2</v>
      </c>
      <c r="F3460" s="258">
        <f t="shared" si="355"/>
        <v>-2</v>
      </c>
      <c r="G3460" s="272">
        <f t="shared" si="356"/>
        <v>0</v>
      </c>
      <c r="N3460" t="str">
        <f t="shared" si="354"/>
        <v>Komputer</v>
      </c>
    </row>
    <row r="3461" spans="1:14" hidden="1">
      <c r="A3461" s="251"/>
      <c r="B3461" s="267">
        <v>46071</v>
      </c>
      <c r="C3461" s="257"/>
      <c r="D3461" s="258"/>
      <c r="E3461" s="258">
        <v>2</v>
      </c>
      <c r="F3461" s="258"/>
      <c r="G3461" s="257">
        <f t="shared" si="356"/>
        <v>0</v>
      </c>
      <c r="N3461" t="str">
        <f t="shared" si="354"/>
        <v>Komputer</v>
      </c>
    </row>
    <row r="3462" spans="1:14" hidden="1">
      <c r="A3462" s="251"/>
      <c r="B3462" s="267">
        <v>46101</v>
      </c>
      <c r="C3462" s="257"/>
      <c r="D3462" s="258"/>
      <c r="E3462" s="258">
        <v>1</v>
      </c>
      <c r="F3462" s="258"/>
      <c r="G3462" s="257">
        <f t="shared" si="356"/>
        <v>0</v>
      </c>
      <c r="N3462" t="str">
        <f t="shared" si="354"/>
        <v>Komputer</v>
      </c>
    </row>
    <row r="3463" spans="1:14" hidden="1">
      <c r="A3463" s="251"/>
      <c r="B3463" s="267"/>
      <c r="C3463" s="83"/>
      <c r="D3463" s="303"/>
      <c r="E3463" s="273"/>
      <c r="F3463" s="258"/>
      <c r="G3463" s="257">
        <f t="shared" si="356"/>
        <v>0</v>
      </c>
      <c r="N3463" t="str">
        <f t="shared" si="354"/>
        <v>Komputer</v>
      </c>
    </row>
    <row r="3464" spans="1:14" hidden="1">
      <c r="A3464" s="251"/>
      <c r="B3464" s="311"/>
      <c r="C3464" s="96"/>
      <c r="D3464" s="303"/>
      <c r="E3464" s="303"/>
      <c r="F3464" s="258"/>
      <c r="G3464" s="289">
        <f t="shared" si="356"/>
        <v>0</v>
      </c>
      <c r="N3464" t="str">
        <f t="shared" si="354"/>
        <v>Komputer</v>
      </c>
    </row>
    <row r="3465" spans="1:14" hidden="1">
      <c r="A3465" s="251"/>
      <c r="B3465" s="311"/>
      <c r="C3465" s="96"/>
      <c r="D3465" s="303"/>
      <c r="E3465" s="303"/>
      <c r="F3465" s="268"/>
      <c r="G3465" s="289">
        <f t="shared" si="356"/>
        <v>0</v>
      </c>
      <c r="N3465" t="str">
        <f t="shared" si="354"/>
        <v>Komputer</v>
      </c>
    </row>
    <row r="3466" spans="1:14" hidden="1">
      <c r="A3466" s="251"/>
      <c r="B3466" s="311"/>
      <c r="C3466" s="83"/>
      <c r="D3466" s="303"/>
      <c r="E3466" s="303"/>
      <c r="F3466" s="268"/>
      <c r="G3466" s="289">
        <f t="shared" si="356"/>
        <v>0</v>
      </c>
      <c r="N3466" t="str">
        <f t="shared" si="354"/>
        <v>Komputer</v>
      </c>
    </row>
    <row r="3467" spans="1:14" hidden="1">
      <c r="A3467" s="251"/>
      <c r="B3467" s="311"/>
      <c r="C3467" s="96"/>
      <c r="D3467" s="303"/>
      <c r="E3467" s="303"/>
      <c r="F3467" s="268"/>
      <c r="G3467" s="289">
        <f t="shared" si="356"/>
        <v>0</v>
      </c>
      <c r="N3467" t="str">
        <f t="shared" si="354"/>
        <v>Komputer</v>
      </c>
    </row>
    <row r="3468" spans="1:14" hidden="1">
      <c r="A3468" s="251"/>
      <c r="B3468" s="493" t="s">
        <v>16</v>
      </c>
      <c r="C3468" s="494"/>
      <c r="D3468" s="276">
        <f>SUM(D3458:D3467)</f>
        <v>11</v>
      </c>
      <c r="E3468" s="276">
        <f>SUM(E3459:E3467)</f>
        <v>5</v>
      </c>
      <c r="F3468" s="276">
        <f>D3468-E3468</f>
        <v>6</v>
      </c>
      <c r="G3468" s="277">
        <f>SUM(G3458:G3467)</f>
        <v>1264000</v>
      </c>
      <c r="N3468" t="str">
        <f t="shared" si="354"/>
        <v>Komputer</v>
      </c>
    </row>
    <row r="3469" spans="1:14" hidden="1">
      <c r="A3469" s="251"/>
      <c r="N3469" t="str">
        <f t="shared" si="354"/>
        <v>Komputer</v>
      </c>
    </row>
    <row r="3470" spans="1:14" hidden="1">
      <c r="A3470" s="251"/>
      <c r="B3470" s="493" t="s">
        <v>18</v>
      </c>
      <c r="C3470" s="495"/>
      <c r="D3470" s="495"/>
      <c r="E3470" s="494"/>
      <c r="F3470" s="276" t="s">
        <v>19</v>
      </c>
      <c r="G3470" s="279" t="s">
        <v>20</v>
      </c>
      <c r="N3470" t="str">
        <f t="shared" si="354"/>
        <v>Komputer</v>
      </c>
    </row>
    <row r="3471" spans="1:14" hidden="1">
      <c r="A3471" s="251"/>
      <c r="B3471" s="496" t="str">
        <f>B3440</f>
        <v>Saldo Awal 1 April  2026</v>
      </c>
      <c r="C3471" s="497"/>
      <c r="D3471" s="497"/>
      <c r="E3471" s="498"/>
      <c r="F3471" s="276">
        <v>11</v>
      </c>
      <c r="G3471" s="277">
        <f>SUM(G3458:G3459)</f>
        <v>1264000</v>
      </c>
      <c r="N3471" t="str">
        <f t="shared" si="354"/>
        <v>Komputer</v>
      </c>
    </row>
    <row r="3472" spans="1:14" hidden="1">
      <c r="A3472" s="251"/>
      <c r="B3472" s="496" t="s">
        <v>518</v>
      </c>
      <c r="C3472" s="497"/>
      <c r="D3472" s="497"/>
      <c r="E3472" s="498"/>
      <c r="F3472" s="276">
        <f>D3468-F3471</f>
        <v>0</v>
      </c>
      <c r="G3472" s="277">
        <f>G3468-G3471</f>
        <v>0</v>
      </c>
      <c r="N3472" t="str">
        <f t="shared" si="354"/>
        <v>Komputer</v>
      </c>
    </row>
    <row r="3473" spans="1:14" hidden="1">
      <c r="A3473" s="251"/>
      <c r="B3473" s="496" t="str">
        <f>B3442</f>
        <v>Saldo Ahir  30 April  2026</v>
      </c>
      <c r="C3473" s="497"/>
      <c r="D3473" s="497"/>
      <c r="E3473" s="498"/>
      <c r="F3473" s="280">
        <f>F3468</f>
        <v>6</v>
      </c>
      <c r="G3473" s="281">
        <f>SUM(D3476:E3477)</f>
        <v>714000</v>
      </c>
      <c r="N3473" t="str">
        <f t="shared" si="354"/>
        <v>Komputer</v>
      </c>
    </row>
    <row r="3474" spans="1:14" hidden="1">
      <c r="A3474" s="251"/>
      <c r="B3474" s="282" t="s">
        <v>465</v>
      </c>
      <c r="C3474" s="283"/>
      <c r="D3474" s="283"/>
      <c r="E3474" s="284"/>
      <c r="F3474" s="285"/>
      <c r="G3474" s="286"/>
      <c r="N3474" t="str">
        <f t="shared" si="354"/>
        <v>Komputer</v>
      </c>
    </row>
    <row r="3475" spans="1:14" ht="30" hidden="1">
      <c r="A3475" s="251"/>
      <c r="B3475" s="255" t="s">
        <v>22</v>
      </c>
      <c r="C3475" s="254" t="s">
        <v>23</v>
      </c>
      <c r="D3475" s="499" t="s">
        <v>20</v>
      </c>
      <c r="E3475" s="499"/>
      <c r="F3475" s="287"/>
      <c r="G3475" s="288"/>
      <c r="N3475" t="str">
        <f t="shared" si="354"/>
        <v>Komputer</v>
      </c>
    </row>
    <row r="3476" spans="1:14" hidden="1">
      <c r="A3476" s="251"/>
      <c r="B3476" s="268"/>
      <c r="C3476" s="257"/>
      <c r="D3476" s="500">
        <f>B3476*C3476</f>
        <v>0</v>
      </c>
      <c r="E3476" s="500"/>
      <c r="F3476" s="285"/>
      <c r="G3476" s="286"/>
      <c r="H3476" s="66"/>
      <c r="N3476" t="str">
        <f t="shared" si="354"/>
        <v>Komputer</v>
      </c>
    </row>
    <row r="3477" spans="1:14" hidden="1">
      <c r="A3477" s="251"/>
      <c r="B3477" s="268">
        <v>6</v>
      </c>
      <c r="C3477" s="257">
        <v>119000</v>
      </c>
      <c r="D3477" s="500">
        <f t="shared" ref="D3477:D3479" si="357">B3477*C3477</f>
        <v>714000</v>
      </c>
      <c r="E3477" s="500"/>
      <c r="F3477" s="285"/>
      <c r="G3477" s="286"/>
      <c r="N3477" t="str">
        <f t="shared" si="354"/>
        <v>Komputer</v>
      </c>
    </row>
    <row r="3478" spans="1:14" hidden="1">
      <c r="A3478" s="251"/>
      <c r="B3478" s="268"/>
      <c r="C3478" s="257"/>
      <c r="D3478" s="500"/>
      <c r="E3478" s="500"/>
      <c r="F3478" s="285"/>
      <c r="G3478" s="286"/>
      <c r="N3478" t="str">
        <f t="shared" si="354"/>
        <v>Komputer</v>
      </c>
    </row>
    <row r="3479" spans="1:14" hidden="1">
      <c r="A3479" s="251"/>
      <c r="B3479" s="268"/>
      <c r="C3479" s="289"/>
      <c r="D3479" s="500">
        <f t="shared" si="357"/>
        <v>0</v>
      </c>
      <c r="E3479" s="500"/>
      <c r="F3479" s="285"/>
      <c r="G3479" s="286"/>
      <c r="N3479" t="str">
        <f t="shared" si="354"/>
        <v>Komputer</v>
      </c>
    </row>
    <row r="3480" spans="1:14" hidden="1">
      <c r="A3480" s="251"/>
      <c r="B3480" s="501" t="s">
        <v>24</v>
      </c>
      <c r="C3480" s="501"/>
      <c r="D3480" s="501"/>
      <c r="E3480" s="501"/>
      <c r="F3480" s="276">
        <f>F3471+F3472-F3473</f>
        <v>5</v>
      </c>
      <c r="G3480" s="277">
        <f>G3471+G3472-G3473</f>
        <v>550000</v>
      </c>
      <c r="N3480" t="str">
        <f t="shared" si="354"/>
        <v>Komputer</v>
      </c>
    </row>
    <row r="3481" spans="1:14" hidden="1">
      <c r="N3481" t="str">
        <f t="shared" si="354"/>
        <v>Komputer</v>
      </c>
    </row>
    <row r="3482" spans="1:14" hidden="1">
      <c r="B3482" s="502" t="s">
        <v>0</v>
      </c>
      <c r="C3482" s="502"/>
      <c r="D3482" s="502"/>
      <c r="E3482" s="502"/>
      <c r="F3482" s="502"/>
      <c r="G3482" s="502"/>
      <c r="N3482" t="str">
        <f t="shared" si="354"/>
        <v>Komputer</v>
      </c>
    </row>
    <row r="3483" spans="1:14" hidden="1">
      <c r="N3483" t="str">
        <f t="shared" si="354"/>
        <v>Komputer</v>
      </c>
    </row>
    <row r="3484" spans="1:14" hidden="1">
      <c r="A3484" s="250">
        <v>99</v>
      </c>
      <c r="B3484" s="252" t="s">
        <v>1</v>
      </c>
      <c r="C3484" s="253" t="str">
        <f>'Rekap Master'!B108</f>
        <v xml:space="preserve">Tinta  HP GT53 </v>
      </c>
      <c r="G3484" s="253"/>
      <c r="N3484" t="s">
        <v>526</v>
      </c>
    </row>
    <row r="3485" spans="1:14" hidden="1">
      <c r="A3485" s="253"/>
      <c r="B3485" s="252" t="s">
        <v>48</v>
      </c>
      <c r="C3485" s="308" t="s">
        <v>34</v>
      </c>
      <c r="G3485" s="253"/>
      <c r="N3485" t="str">
        <f t="shared" ref="N3485:N3515" si="358">N3484</f>
        <v>Komputer</v>
      </c>
    </row>
    <row r="3486" spans="1:14" hidden="1">
      <c r="A3486" s="253"/>
      <c r="G3486" s="253"/>
      <c r="N3486" t="str">
        <f t="shared" si="358"/>
        <v>Komputer</v>
      </c>
    </row>
    <row r="3487" spans="1:14" hidden="1">
      <c r="A3487" s="253"/>
      <c r="B3487" s="499" t="s">
        <v>5</v>
      </c>
      <c r="C3487" s="487" t="s">
        <v>6</v>
      </c>
      <c r="D3487" s="489" t="s">
        <v>7</v>
      </c>
      <c r="E3487" s="490"/>
      <c r="F3487" s="491"/>
      <c r="G3487" s="492" t="s">
        <v>8</v>
      </c>
      <c r="N3487" t="str">
        <f t="shared" si="358"/>
        <v>Komputer</v>
      </c>
    </row>
    <row r="3488" spans="1:14" ht="15" hidden="1" customHeight="1">
      <c r="A3488" s="253"/>
      <c r="B3488" s="499"/>
      <c r="C3488" s="488"/>
      <c r="D3488" s="254" t="s">
        <v>9</v>
      </c>
      <c r="E3488" s="254" t="s">
        <v>10</v>
      </c>
      <c r="F3488" s="254" t="s">
        <v>11</v>
      </c>
      <c r="G3488" s="492"/>
      <c r="N3488" t="str">
        <f t="shared" si="358"/>
        <v>Komputer</v>
      </c>
    </row>
    <row r="3489" spans="1:14" hidden="1">
      <c r="A3489" s="253"/>
      <c r="B3489" s="267">
        <v>46024</v>
      </c>
      <c r="C3489" s="257">
        <v>110000</v>
      </c>
      <c r="D3489" s="258">
        <v>1</v>
      </c>
      <c r="E3489" s="258"/>
      <c r="F3489" s="258">
        <v>4</v>
      </c>
      <c r="G3489" s="257">
        <f>C3489*D3489</f>
        <v>110000</v>
      </c>
      <c r="N3489" t="str">
        <f t="shared" si="358"/>
        <v>Komputer</v>
      </c>
    </row>
    <row r="3490" spans="1:14" hidden="1">
      <c r="A3490" s="253"/>
      <c r="B3490" s="267"/>
      <c r="C3490" s="257">
        <v>133200</v>
      </c>
      <c r="D3490" s="268">
        <v>3</v>
      </c>
      <c r="E3490" s="258"/>
      <c r="F3490" s="258"/>
      <c r="G3490" s="257">
        <f>C3490*D3490</f>
        <v>399600</v>
      </c>
      <c r="N3490" t="str">
        <f t="shared" si="358"/>
        <v>Komputer</v>
      </c>
    </row>
    <row r="3491" spans="1:14" hidden="1">
      <c r="A3491" s="253"/>
      <c r="B3491" s="267">
        <v>46071</v>
      </c>
      <c r="C3491" s="257"/>
      <c r="D3491" s="268"/>
      <c r="E3491" s="258">
        <v>1</v>
      </c>
      <c r="F3491" s="258">
        <f>F3489+D3491-E3491</f>
        <v>3</v>
      </c>
      <c r="G3491" s="257">
        <f t="shared" ref="G3491:G3498" si="359">C3491*D3491</f>
        <v>0</v>
      </c>
      <c r="N3491" t="str">
        <f t="shared" si="358"/>
        <v>Komputer</v>
      </c>
    </row>
    <row r="3492" spans="1:14" hidden="1">
      <c r="A3492" s="253"/>
      <c r="B3492" s="428"/>
      <c r="C3492" s="257"/>
      <c r="D3492" s="258"/>
      <c r="E3492" s="258"/>
      <c r="F3492" s="258">
        <f t="shared" ref="F3492:F3493" si="360">F3490+D3492-E3492</f>
        <v>0</v>
      </c>
      <c r="G3492" s="455">
        <f t="shared" si="359"/>
        <v>0</v>
      </c>
      <c r="N3492" t="str">
        <f t="shared" si="358"/>
        <v>Komputer</v>
      </c>
    </row>
    <row r="3493" spans="1:14" hidden="1">
      <c r="A3493" s="253"/>
      <c r="B3493" s="267"/>
      <c r="C3493" s="257"/>
      <c r="D3493" s="258"/>
      <c r="E3493" s="258"/>
      <c r="F3493" s="258">
        <f t="shared" si="360"/>
        <v>3</v>
      </c>
      <c r="G3493" s="257">
        <f t="shared" si="359"/>
        <v>0</v>
      </c>
      <c r="N3493" t="str">
        <f t="shared" si="358"/>
        <v>Komputer</v>
      </c>
    </row>
    <row r="3494" spans="1:14" hidden="1">
      <c r="A3494" s="253"/>
      <c r="B3494" s="267"/>
      <c r="C3494" s="257"/>
      <c r="D3494" s="258"/>
      <c r="E3494" s="258"/>
      <c r="F3494" s="258"/>
      <c r="G3494" s="289">
        <f t="shared" si="359"/>
        <v>0</v>
      </c>
      <c r="N3494" t="str">
        <f t="shared" si="358"/>
        <v>Komputer</v>
      </c>
    </row>
    <row r="3495" spans="1:14" hidden="1">
      <c r="A3495" s="253"/>
      <c r="B3495" s="267"/>
      <c r="C3495" s="257"/>
      <c r="D3495" s="271"/>
      <c r="E3495" s="258"/>
      <c r="F3495" s="258"/>
      <c r="G3495" s="257"/>
      <c r="N3495" t="str">
        <f t="shared" si="358"/>
        <v>Komputer</v>
      </c>
    </row>
    <row r="3496" spans="1:14" hidden="1">
      <c r="A3496" s="253"/>
      <c r="B3496" s="311"/>
      <c r="C3496" s="96"/>
      <c r="D3496" s="303"/>
      <c r="E3496" s="303"/>
      <c r="F3496" s="268"/>
      <c r="G3496" s="289">
        <f t="shared" si="359"/>
        <v>0</v>
      </c>
      <c r="N3496" t="str">
        <f t="shared" si="358"/>
        <v>Komputer</v>
      </c>
    </row>
    <row r="3497" spans="1:14" hidden="1">
      <c r="A3497" s="253"/>
      <c r="B3497" s="311"/>
      <c r="C3497" s="83"/>
      <c r="D3497" s="303"/>
      <c r="E3497" s="303"/>
      <c r="F3497" s="268">
        <f>D3497+F3496-E3497</f>
        <v>0</v>
      </c>
      <c r="G3497" s="289">
        <f t="shared" si="359"/>
        <v>0</v>
      </c>
      <c r="N3497" t="str">
        <f t="shared" si="358"/>
        <v>Komputer</v>
      </c>
    </row>
    <row r="3498" spans="1:14" hidden="1">
      <c r="A3498" s="253"/>
      <c r="B3498" s="311"/>
      <c r="C3498" s="96"/>
      <c r="D3498" s="303"/>
      <c r="E3498" s="303"/>
      <c r="F3498" s="268">
        <f>D3498+F3497-E3498</f>
        <v>0</v>
      </c>
      <c r="G3498" s="289">
        <f t="shared" si="359"/>
        <v>0</v>
      </c>
      <c r="N3498" t="str">
        <f t="shared" si="358"/>
        <v>Komputer</v>
      </c>
    </row>
    <row r="3499" spans="1:14" hidden="1">
      <c r="A3499" s="253"/>
      <c r="B3499" s="493" t="s">
        <v>16</v>
      </c>
      <c r="C3499" s="494"/>
      <c r="D3499" s="276">
        <f>SUM(D3489:D3498)</f>
        <v>4</v>
      </c>
      <c r="E3499" s="276">
        <f>SUM(E3491:E3498)</f>
        <v>1</v>
      </c>
      <c r="F3499" s="276">
        <f>D3499-E3499</f>
        <v>3</v>
      </c>
      <c r="G3499" s="277">
        <f>SUM(G3489:G3498)</f>
        <v>509600</v>
      </c>
      <c r="N3499" t="str">
        <f t="shared" si="358"/>
        <v>Komputer</v>
      </c>
    </row>
    <row r="3500" spans="1:14" hidden="1">
      <c r="A3500" s="253"/>
      <c r="N3500" t="str">
        <f t="shared" si="358"/>
        <v>Komputer</v>
      </c>
    </row>
    <row r="3501" spans="1:14" hidden="1">
      <c r="A3501" s="253"/>
      <c r="B3501" s="493" t="s">
        <v>18</v>
      </c>
      <c r="C3501" s="495"/>
      <c r="D3501" s="495"/>
      <c r="E3501" s="494"/>
      <c r="F3501" s="276" t="s">
        <v>19</v>
      </c>
      <c r="G3501" s="279" t="s">
        <v>20</v>
      </c>
      <c r="N3501" t="str">
        <f t="shared" si="358"/>
        <v>Komputer</v>
      </c>
    </row>
    <row r="3502" spans="1:14" hidden="1">
      <c r="A3502" s="253"/>
      <c r="B3502" s="496" t="str">
        <f>B3471</f>
        <v>Saldo Awal 1 April  2026</v>
      </c>
      <c r="C3502" s="497"/>
      <c r="D3502" s="497"/>
      <c r="E3502" s="498"/>
      <c r="F3502" s="276">
        <v>4</v>
      </c>
      <c r="G3502" s="277">
        <f>G3499</f>
        <v>509600</v>
      </c>
      <c r="N3502" t="str">
        <f t="shared" si="358"/>
        <v>Komputer</v>
      </c>
    </row>
    <row r="3503" spans="1:14" hidden="1">
      <c r="A3503" s="253"/>
      <c r="B3503" s="496" t="s">
        <v>317</v>
      </c>
      <c r="C3503" s="497"/>
      <c r="D3503" s="497"/>
      <c r="E3503" s="498"/>
      <c r="F3503" s="276">
        <f>D3499-F3502</f>
        <v>0</v>
      </c>
      <c r="G3503" s="277">
        <f>G3499-G3502</f>
        <v>0</v>
      </c>
      <c r="N3503" t="str">
        <f t="shared" si="358"/>
        <v>Komputer</v>
      </c>
    </row>
    <row r="3504" spans="1:14" hidden="1">
      <c r="A3504" s="253"/>
      <c r="B3504" s="496" t="str">
        <f>B3473</f>
        <v>Saldo Ahir  30 April  2026</v>
      </c>
      <c r="C3504" s="497"/>
      <c r="D3504" s="497"/>
      <c r="E3504" s="498"/>
      <c r="F3504" s="280">
        <f>SUM(B3507:B3510)</f>
        <v>3</v>
      </c>
      <c r="G3504" s="281">
        <f>SUM(D3507:E3510)</f>
        <v>399600</v>
      </c>
      <c r="N3504" t="str">
        <f t="shared" si="358"/>
        <v>Komputer</v>
      </c>
    </row>
    <row r="3505" spans="1:14" hidden="1">
      <c r="A3505" s="253"/>
      <c r="B3505" s="282" t="s">
        <v>465</v>
      </c>
      <c r="C3505" s="283"/>
      <c r="D3505" s="283"/>
      <c r="E3505" s="284"/>
      <c r="F3505" s="285"/>
      <c r="G3505" s="286"/>
      <c r="N3505" t="str">
        <f t="shared" si="358"/>
        <v>Komputer</v>
      </c>
    </row>
    <row r="3506" spans="1:14" ht="30" hidden="1">
      <c r="A3506" s="253"/>
      <c r="B3506" s="255" t="s">
        <v>22</v>
      </c>
      <c r="C3506" s="254" t="s">
        <v>23</v>
      </c>
      <c r="D3506" s="499" t="s">
        <v>20</v>
      </c>
      <c r="E3506" s="499"/>
      <c r="F3506" s="287"/>
      <c r="G3506" s="288"/>
      <c r="N3506" t="str">
        <f t="shared" si="358"/>
        <v>Komputer</v>
      </c>
    </row>
    <row r="3507" spans="1:14" hidden="1">
      <c r="A3507" s="253"/>
      <c r="B3507" s="268"/>
      <c r="C3507" s="257"/>
      <c r="D3507" s="500">
        <f>B3507*C3507</f>
        <v>0</v>
      </c>
      <c r="E3507" s="500"/>
      <c r="F3507" s="285"/>
      <c r="G3507" s="286"/>
      <c r="N3507" t="str">
        <f t="shared" si="358"/>
        <v>Komputer</v>
      </c>
    </row>
    <row r="3508" spans="1:14" hidden="1">
      <c r="A3508" s="253"/>
      <c r="B3508" s="268">
        <v>3</v>
      </c>
      <c r="C3508" s="257">
        <v>133200</v>
      </c>
      <c r="D3508" s="500">
        <f t="shared" ref="D3508:D3510" si="361">B3508*C3508</f>
        <v>399600</v>
      </c>
      <c r="E3508" s="500"/>
      <c r="F3508" s="285"/>
      <c r="G3508" s="286"/>
      <c r="N3508" t="str">
        <f t="shared" si="358"/>
        <v>Komputer</v>
      </c>
    </row>
    <row r="3509" spans="1:14" hidden="1">
      <c r="A3509" s="253"/>
      <c r="B3509" s="268"/>
      <c r="C3509" s="289"/>
      <c r="D3509" s="500">
        <f t="shared" si="361"/>
        <v>0</v>
      </c>
      <c r="E3509" s="500"/>
      <c r="F3509" s="285"/>
      <c r="G3509" s="286"/>
      <c r="N3509" t="str">
        <f t="shared" si="358"/>
        <v>Komputer</v>
      </c>
    </row>
    <row r="3510" spans="1:14" hidden="1">
      <c r="A3510" s="253"/>
      <c r="B3510" s="268"/>
      <c r="C3510" s="289"/>
      <c r="D3510" s="500">
        <f t="shared" si="361"/>
        <v>0</v>
      </c>
      <c r="E3510" s="500"/>
      <c r="F3510" s="285"/>
      <c r="G3510" s="286"/>
      <c r="N3510" t="str">
        <f t="shared" si="358"/>
        <v>Komputer</v>
      </c>
    </row>
    <row r="3511" spans="1:14" hidden="1">
      <c r="A3511" s="253"/>
      <c r="B3511" s="501" t="s">
        <v>24</v>
      </c>
      <c r="C3511" s="501"/>
      <c r="D3511" s="501"/>
      <c r="E3511" s="501"/>
      <c r="F3511" s="276">
        <f>F3502+F3503-F3504</f>
        <v>1</v>
      </c>
      <c r="G3511" s="277">
        <f>G3502+G3503-G3504</f>
        <v>110000</v>
      </c>
      <c r="N3511" t="str">
        <f t="shared" si="358"/>
        <v>Komputer</v>
      </c>
    </row>
    <row r="3512" spans="1:14" hidden="1">
      <c r="N3512" t="str">
        <f t="shared" si="358"/>
        <v>Komputer</v>
      </c>
    </row>
    <row r="3513" spans="1:14" hidden="1">
      <c r="N3513" t="str">
        <f t="shared" si="358"/>
        <v>Komputer</v>
      </c>
    </row>
    <row r="3514" spans="1:14" hidden="1">
      <c r="B3514" s="502" t="s">
        <v>0</v>
      </c>
      <c r="C3514" s="502"/>
      <c r="D3514" s="502"/>
      <c r="E3514" s="502"/>
      <c r="F3514" s="502"/>
      <c r="G3514" s="502"/>
      <c r="N3514" t="str">
        <f t="shared" si="358"/>
        <v>Komputer</v>
      </c>
    </row>
    <row r="3515" spans="1:14" hidden="1">
      <c r="N3515" t="str">
        <f t="shared" si="358"/>
        <v>Komputer</v>
      </c>
    </row>
    <row r="3516" spans="1:14" hidden="1">
      <c r="A3516" s="250">
        <v>100</v>
      </c>
      <c r="B3516" s="252" t="s">
        <v>1</v>
      </c>
      <c r="C3516" s="253" t="e">
        <f>#REF!</f>
        <v>#REF!</v>
      </c>
      <c r="G3516" s="253"/>
      <c r="N3516" t="s">
        <v>524</v>
      </c>
    </row>
    <row r="3517" spans="1:14" hidden="1">
      <c r="B3517" s="252" t="s">
        <v>49</v>
      </c>
      <c r="C3517" s="253" t="s">
        <v>27</v>
      </c>
      <c r="G3517" s="253"/>
      <c r="N3517" t="str">
        <f t="shared" ref="N3517:N3552" si="362">N3516</f>
        <v>ATK</v>
      </c>
    </row>
    <row r="3518" spans="1:14" hidden="1">
      <c r="G3518" s="253"/>
      <c r="N3518" t="str">
        <f t="shared" si="362"/>
        <v>ATK</v>
      </c>
    </row>
    <row r="3519" spans="1:14" ht="15" hidden="1" customHeight="1">
      <c r="B3519" s="499" t="s">
        <v>5</v>
      </c>
      <c r="C3519" s="487" t="s">
        <v>6</v>
      </c>
      <c r="D3519" s="489" t="s">
        <v>7</v>
      </c>
      <c r="E3519" s="490"/>
      <c r="F3519" s="491"/>
      <c r="G3519" s="492" t="s">
        <v>8</v>
      </c>
      <c r="N3519" t="str">
        <f t="shared" si="362"/>
        <v>ATK</v>
      </c>
    </row>
    <row r="3520" spans="1:14" hidden="1">
      <c r="B3520" s="499"/>
      <c r="C3520" s="488"/>
      <c r="D3520" s="254" t="s">
        <v>9</v>
      </c>
      <c r="E3520" s="254" t="s">
        <v>10</v>
      </c>
      <c r="F3520" s="254" t="s">
        <v>11</v>
      </c>
      <c r="G3520" s="492"/>
      <c r="N3520" t="str">
        <f t="shared" si="362"/>
        <v>ATK</v>
      </c>
    </row>
    <row r="3521" spans="2:14" hidden="1">
      <c r="B3521" s="267">
        <v>46024</v>
      </c>
      <c r="C3521" s="401"/>
      <c r="D3521" s="258"/>
      <c r="E3521" s="258"/>
      <c r="F3521" s="258">
        <f>D3521-E3521</f>
        <v>0</v>
      </c>
      <c r="G3521" s="257">
        <f>C3521*D3521</f>
        <v>0</v>
      </c>
      <c r="N3521" t="str">
        <f t="shared" si="362"/>
        <v>ATK</v>
      </c>
    </row>
    <row r="3522" spans="2:14" hidden="1">
      <c r="B3522" s="256">
        <v>46072</v>
      </c>
      <c r="C3522" s="257">
        <v>4995</v>
      </c>
      <c r="D3522" s="258">
        <v>36</v>
      </c>
      <c r="E3522" s="258"/>
      <c r="F3522" s="258"/>
      <c r="G3522" s="289">
        <f>C3522*D3522</f>
        <v>179820</v>
      </c>
      <c r="N3522" t="str">
        <f t="shared" si="362"/>
        <v>ATK</v>
      </c>
    </row>
    <row r="3523" spans="2:14" hidden="1">
      <c r="B3523" s="256">
        <v>46077</v>
      </c>
      <c r="C3523" s="401"/>
      <c r="D3523" s="364"/>
      <c r="E3523" s="268">
        <v>5</v>
      </c>
      <c r="F3523" s="258"/>
      <c r="G3523" s="289">
        <f>C3523*D3523</f>
        <v>0</v>
      </c>
      <c r="N3523" t="str">
        <f t="shared" si="362"/>
        <v>ATK</v>
      </c>
    </row>
    <row r="3524" spans="2:14" hidden="1">
      <c r="B3524" s="256">
        <v>46090</v>
      </c>
      <c r="C3524" s="401"/>
      <c r="D3524" s="364"/>
      <c r="E3524" s="268">
        <v>6</v>
      </c>
      <c r="F3524" s="258"/>
      <c r="G3524" s="289">
        <f>C3524*D3524</f>
        <v>0</v>
      </c>
      <c r="N3524" t="str">
        <f t="shared" si="362"/>
        <v>ATK</v>
      </c>
    </row>
    <row r="3525" spans="2:14" hidden="1">
      <c r="B3525" s="256">
        <v>46105</v>
      </c>
      <c r="C3525" s="249"/>
      <c r="D3525" s="364"/>
      <c r="E3525" s="268">
        <v>3</v>
      </c>
      <c r="F3525" s="258"/>
      <c r="G3525" s="289">
        <f t="shared" ref="G3525:G3535" si="363">C3525*D3525</f>
        <v>0</v>
      </c>
      <c r="N3525" t="str">
        <f t="shared" si="362"/>
        <v>ATK</v>
      </c>
    </row>
    <row r="3526" spans="2:14" hidden="1">
      <c r="B3526" s="256"/>
      <c r="C3526" s="249"/>
      <c r="D3526" s="364"/>
      <c r="E3526" s="268"/>
      <c r="F3526" s="258"/>
      <c r="G3526" s="289">
        <f t="shared" si="363"/>
        <v>0</v>
      </c>
      <c r="N3526" t="str">
        <f t="shared" si="362"/>
        <v>ATK</v>
      </c>
    </row>
    <row r="3527" spans="2:14" hidden="1">
      <c r="B3527" s="256"/>
      <c r="C3527" s="249"/>
      <c r="D3527" s="364"/>
      <c r="E3527" s="402"/>
      <c r="F3527" s="258"/>
      <c r="G3527" s="289">
        <f t="shared" si="363"/>
        <v>0</v>
      </c>
      <c r="N3527" t="str">
        <f t="shared" si="362"/>
        <v>ATK</v>
      </c>
    </row>
    <row r="3528" spans="2:14" hidden="1">
      <c r="B3528" s="256"/>
      <c r="C3528" s="249"/>
      <c r="D3528" s="364"/>
      <c r="E3528" s="268"/>
      <c r="F3528" s="258"/>
      <c r="G3528" s="289">
        <f t="shared" si="363"/>
        <v>0</v>
      </c>
      <c r="N3528" t="str">
        <f t="shared" si="362"/>
        <v>ATK</v>
      </c>
    </row>
    <row r="3529" spans="2:14" hidden="1">
      <c r="B3529" s="267"/>
      <c r="C3529" s="403"/>
      <c r="D3529" s="303"/>
      <c r="E3529" s="303"/>
      <c r="F3529" s="258"/>
      <c r="G3529" s="289">
        <f t="shared" si="363"/>
        <v>0</v>
      </c>
      <c r="N3529" t="str">
        <f t="shared" si="362"/>
        <v>ATK</v>
      </c>
    </row>
    <row r="3530" spans="2:14" hidden="1">
      <c r="B3530" s="256"/>
      <c r="C3530" s="249"/>
      <c r="D3530" s="364"/>
      <c r="E3530" s="364"/>
      <c r="F3530" s="268"/>
      <c r="G3530" s="289">
        <f t="shared" si="363"/>
        <v>0</v>
      </c>
      <c r="N3530" t="str">
        <f t="shared" si="362"/>
        <v>ATK</v>
      </c>
    </row>
    <row r="3531" spans="2:14" hidden="1">
      <c r="B3531" s="256"/>
      <c r="C3531" s="249"/>
      <c r="D3531" s="364"/>
      <c r="E3531" s="364"/>
      <c r="F3531" s="268"/>
      <c r="G3531" s="289">
        <f t="shared" si="363"/>
        <v>0</v>
      </c>
      <c r="N3531" t="str">
        <f t="shared" si="362"/>
        <v>ATK</v>
      </c>
    </row>
    <row r="3532" spans="2:14" hidden="1">
      <c r="B3532" s="256"/>
      <c r="C3532" s="249"/>
      <c r="D3532" s="364"/>
      <c r="E3532" s="364"/>
      <c r="F3532" s="268"/>
      <c r="G3532" s="289">
        <f t="shared" si="363"/>
        <v>0</v>
      </c>
      <c r="N3532" t="str">
        <f t="shared" si="362"/>
        <v>ATK</v>
      </c>
    </row>
    <row r="3533" spans="2:14" hidden="1">
      <c r="B3533" s="256"/>
      <c r="C3533" s="249"/>
      <c r="D3533" s="364"/>
      <c r="E3533" s="303"/>
      <c r="F3533" s="268"/>
      <c r="G3533" s="289">
        <f t="shared" si="363"/>
        <v>0</v>
      </c>
      <c r="N3533" t="str">
        <f t="shared" si="362"/>
        <v>ATK</v>
      </c>
    </row>
    <row r="3534" spans="2:14" hidden="1">
      <c r="B3534" s="311"/>
      <c r="C3534" s="83"/>
      <c r="D3534" s="364"/>
      <c r="E3534" s="303"/>
      <c r="F3534" s="268"/>
      <c r="G3534" s="289">
        <f t="shared" si="363"/>
        <v>0</v>
      </c>
      <c r="N3534" t="str">
        <f t="shared" si="362"/>
        <v>ATK</v>
      </c>
    </row>
    <row r="3535" spans="2:14" hidden="1">
      <c r="B3535" s="311"/>
      <c r="C3535" s="96"/>
      <c r="D3535" s="364"/>
      <c r="E3535" s="303"/>
      <c r="F3535" s="268"/>
      <c r="G3535" s="289">
        <f t="shared" si="363"/>
        <v>0</v>
      </c>
      <c r="N3535" t="str">
        <f t="shared" si="362"/>
        <v>ATK</v>
      </c>
    </row>
    <row r="3536" spans="2:14" hidden="1">
      <c r="B3536" s="493" t="s">
        <v>16</v>
      </c>
      <c r="C3536" s="494"/>
      <c r="D3536" s="276">
        <f>SUM(D3521:D3535)</f>
        <v>36</v>
      </c>
      <c r="E3536" s="276">
        <f>SUM(E3522:E3535)</f>
        <v>14</v>
      </c>
      <c r="F3536" s="276">
        <f>D3536-E3536</f>
        <v>22</v>
      </c>
      <c r="G3536" s="277">
        <f>SUM(G3521:G3535)</f>
        <v>179820</v>
      </c>
      <c r="N3536" t="str">
        <f t="shared" si="362"/>
        <v>ATK</v>
      </c>
    </row>
    <row r="3537" spans="2:14" hidden="1">
      <c r="N3537" t="str">
        <f t="shared" si="362"/>
        <v>ATK</v>
      </c>
    </row>
    <row r="3538" spans="2:14" hidden="1">
      <c r="B3538" s="493" t="s">
        <v>18</v>
      </c>
      <c r="C3538" s="495"/>
      <c r="D3538" s="495"/>
      <c r="E3538" s="494"/>
      <c r="F3538" s="276" t="s">
        <v>19</v>
      </c>
      <c r="G3538" s="279" t="s">
        <v>20</v>
      </c>
      <c r="N3538" t="str">
        <f t="shared" si="362"/>
        <v>ATK</v>
      </c>
    </row>
    <row r="3539" spans="2:14" hidden="1">
      <c r="B3539" s="496" t="str">
        <f>B3502</f>
        <v>Saldo Awal 1 April  2026</v>
      </c>
      <c r="C3539" s="497"/>
      <c r="D3539" s="497"/>
      <c r="E3539" s="498"/>
      <c r="F3539" s="276">
        <f>D3521</f>
        <v>0</v>
      </c>
      <c r="G3539" s="277">
        <f>G3521</f>
        <v>0</v>
      </c>
      <c r="N3539" t="str">
        <f t="shared" si="362"/>
        <v>ATK</v>
      </c>
    </row>
    <row r="3540" spans="2:14" hidden="1">
      <c r="B3540" s="496" t="s">
        <v>518</v>
      </c>
      <c r="C3540" s="497"/>
      <c r="D3540" s="497"/>
      <c r="E3540" s="498"/>
      <c r="F3540" s="276">
        <f>D3536-F3539</f>
        <v>36</v>
      </c>
      <c r="G3540" s="277">
        <f>G3536-G3539</f>
        <v>179820</v>
      </c>
      <c r="N3540" t="str">
        <f t="shared" si="362"/>
        <v>ATK</v>
      </c>
    </row>
    <row r="3541" spans="2:14" hidden="1">
      <c r="B3541" s="496" t="str">
        <f>B3473</f>
        <v>Saldo Ahir  30 April  2026</v>
      </c>
      <c r="C3541" s="497"/>
      <c r="D3541" s="497"/>
      <c r="E3541" s="498"/>
      <c r="F3541" s="280">
        <f>SUM(B3544:B3547)</f>
        <v>22</v>
      </c>
      <c r="G3541" s="281">
        <f>SUM(D3544:E3547)</f>
        <v>109890</v>
      </c>
      <c r="N3541" t="str">
        <f t="shared" si="362"/>
        <v>ATK</v>
      </c>
    </row>
    <row r="3542" spans="2:14" hidden="1">
      <c r="B3542" s="282" t="s">
        <v>465</v>
      </c>
      <c r="C3542" s="283"/>
      <c r="D3542" s="283"/>
      <c r="E3542" s="284"/>
      <c r="F3542" s="285"/>
      <c r="G3542" s="286"/>
      <c r="N3542" t="str">
        <f t="shared" si="362"/>
        <v>ATK</v>
      </c>
    </row>
    <row r="3543" spans="2:14" ht="30" hidden="1">
      <c r="B3543" s="255" t="s">
        <v>22</v>
      </c>
      <c r="C3543" s="254" t="s">
        <v>23</v>
      </c>
      <c r="D3543" s="499" t="s">
        <v>20</v>
      </c>
      <c r="E3543" s="499"/>
      <c r="F3543" s="287"/>
      <c r="G3543" s="288"/>
      <c r="N3543" t="str">
        <f t="shared" si="362"/>
        <v>ATK</v>
      </c>
    </row>
    <row r="3544" spans="2:14" hidden="1">
      <c r="B3544" s="268">
        <f>F3536</f>
        <v>22</v>
      </c>
      <c r="C3544" s="257">
        <v>4995</v>
      </c>
      <c r="D3544" s="500">
        <f>B3544*C3544</f>
        <v>109890</v>
      </c>
      <c r="E3544" s="500"/>
      <c r="F3544" s="285"/>
      <c r="G3544" s="286"/>
      <c r="N3544" t="str">
        <f t="shared" si="362"/>
        <v>ATK</v>
      </c>
    </row>
    <row r="3545" spans="2:14" hidden="1">
      <c r="B3545" s="268"/>
      <c r="C3545" s="289"/>
      <c r="D3545" s="500">
        <f t="shared" ref="D3545:D3547" si="364">B3545*C3545</f>
        <v>0</v>
      </c>
      <c r="E3545" s="500"/>
      <c r="F3545" s="285"/>
      <c r="G3545" s="286"/>
      <c r="N3545" t="str">
        <f t="shared" si="362"/>
        <v>ATK</v>
      </c>
    </row>
    <row r="3546" spans="2:14" hidden="1">
      <c r="B3546" s="268"/>
      <c r="C3546" s="289"/>
      <c r="D3546" s="500">
        <f t="shared" si="364"/>
        <v>0</v>
      </c>
      <c r="E3546" s="500"/>
      <c r="F3546" s="285"/>
      <c r="G3546" s="286"/>
      <c r="N3546" t="str">
        <f t="shared" si="362"/>
        <v>ATK</v>
      </c>
    </row>
    <row r="3547" spans="2:14" hidden="1">
      <c r="B3547" s="268"/>
      <c r="C3547" s="289"/>
      <c r="D3547" s="500">
        <f t="shared" si="364"/>
        <v>0</v>
      </c>
      <c r="E3547" s="500"/>
      <c r="F3547" s="285"/>
      <c r="G3547" s="286"/>
      <c r="N3547" t="str">
        <f t="shared" si="362"/>
        <v>ATK</v>
      </c>
    </row>
    <row r="3548" spans="2:14" hidden="1">
      <c r="B3548" s="501" t="s">
        <v>24</v>
      </c>
      <c r="C3548" s="501"/>
      <c r="D3548" s="501"/>
      <c r="E3548" s="501"/>
      <c r="F3548" s="276">
        <f>F3539+F3540-F3541</f>
        <v>14</v>
      </c>
      <c r="G3548" s="277">
        <f>G3539+G3540-G3541</f>
        <v>69930</v>
      </c>
      <c r="N3548" t="str">
        <f t="shared" si="362"/>
        <v>ATK</v>
      </c>
    </row>
    <row r="3549" spans="2:14" hidden="1">
      <c r="N3549" t="str">
        <f t="shared" si="362"/>
        <v>ATK</v>
      </c>
    </row>
    <row r="3550" spans="2:14" hidden="1">
      <c r="N3550" t="str">
        <f t="shared" si="362"/>
        <v>ATK</v>
      </c>
    </row>
    <row r="3551" spans="2:14" hidden="1">
      <c r="B3551" s="502" t="s">
        <v>0</v>
      </c>
      <c r="C3551" s="502"/>
      <c r="D3551" s="502"/>
      <c r="E3551" s="502"/>
      <c r="F3551" s="502"/>
      <c r="G3551" s="502"/>
      <c r="N3551" t="str">
        <f t="shared" si="362"/>
        <v>ATK</v>
      </c>
    </row>
    <row r="3552" spans="2:14" hidden="1">
      <c r="N3552" t="str">
        <f t="shared" si="362"/>
        <v>ATK</v>
      </c>
    </row>
    <row r="3553" spans="1:14">
      <c r="A3553" s="250">
        <v>10</v>
      </c>
      <c r="B3553" s="252" t="s">
        <v>1</v>
      </c>
      <c r="C3553" s="253" t="str">
        <f>'Rekap Master'!B110</f>
        <v>Kertas NCR Middle</v>
      </c>
      <c r="G3553" s="253"/>
      <c r="N3553" t="s">
        <v>525</v>
      </c>
    </row>
    <row r="3554" spans="1:14">
      <c r="B3554" s="252" t="s">
        <v>48</v>
      </c>
      <c r="C3554" s="308" t="s">
        <v>41</v>
      </c>
      <c r="G3554" s="253"/>
      <c r="N3554" t="str">
        <f t="shared" ref="N3554:N3595" si="365">N3553</f>
        <v>Kertas</v>
      </c>
    </row>
    <row r="3555" spans="1:14">
      <c r="G3555" s="253"/>
      <c r="N3555" t="str">
        <f t="shared" si="365"/>
        <v>Kertas</v>
      </c>
    </row>
    <row r="3556" spans="1:14" ht="15" customHeight="1">
      <c r="B3556" s="499" t="s">
        <v>5</v>
      </c>
      <c r="C3556" s="487" t="s">
        <v>6</v>
      </c>
      <c r="D3556" s="489" t="s">
        <v>7</v>
      </c>
      <c r="E3556" s="490"/>
      <c r="F3556" s="491"/>
      <c r="G3556" s="492" t="s">
        <v>8</v>
      </c>
      <c r="N3556" t="str">
        <f t="shared" si="365"/>
        <v>Kertas</v>
      </c>
    </row>
    <row r="3557" spans="1:14">
      <c r="B3557" s="499"/>
      <c r="C3557" s="488"/>
      <c r="D3557" s="254" t="s">
        <v>9</v>
      </c>
      <c r="E3557" s="254" t="s">
        <v>10</v>
      </c>
      <c r="F3557" s="254" t="s">
        <v>11</v>
      </c>
      <c r="G3557" s="492"/>
      <c r="N3557" t="str">
        <f t="shared" si="365"/>
        <v>Kertas</v>
      </c>
    </row>
    <row r="3558" spans="1:14">
      <c r="B3558" s="267">
        <v>46113</v>
      </c>
      <c r="C3558" s="401">
        <v>75000</v>
      </c>
      <c r="D3558" s="258">
        <v>3</v>
      </c>
      <c r="E3558" s="258"/>
      <c r="F3558" s="258">
        <f>D3558</f>
        <v>3</v>
      </c>
      <c r="G3558" s="257">
        <f>C3558*D3558</f>
        <v>225000</v>
      </c>
      <c r="N3558" t="str">
        <f t="shared" si="365"/>
        <v>Kertas</v>
      </c>
    </row>
    <row r="3559" spans="1:14">
      <c r="B3559" s="428"/>
      <c r="C3559" s="401"/>
      <c r="D3559" s="258"/>
      <c r="E3559" s="258"/>
      <c r="F3559" s="258"/>
      <c r="G3559" s="257">
        <f t="shared" ref="G3559:G3572" si="366">C3559*D3559</f>
        <v>0</v>
      </c>
      <c r="N3559" t="str">
        <f t="shared" si="365"/>
        <v>Kertas</v>
      </c>
    </row>
    <row r="3560" spans="1:14">
      <c r="B3560" s="431"/>
      <c r="C3560" s="257"/>
      <c r="D3560" s="258"/>
      <c r="E3560" s="258"/>
      <c r="F3560" s="258"/>
      <c r="G3560" s="257">
        <f t="shared" si="366"/>
        <v>0</v>
      </c>
      <c r="N3560" t="str">
        <f t="shared" si="365"/>
        <v>Kertas</v>
      </c>
    </row>
    <row r="3561" spans="1:14">
      <c r="B3561" s="431"/>
      <c r="C3561" s="22"/>
      <c r="D3561" s="266"/>
      <c r="E3561" s="268"/>
      <c r="F3561" s="258"/>
      <c r="G3561" s="257">
        <f t="shared" si="366"/>
        <v>0</v>
      </c>
      <c r="N3561" t="str">
        <f t="shared" si="365"/>
        <v>Kertas</v>
      </c>
    </row>
    <row r="3562" spans="1:14">
      <c r="B3562" s="297"/>
      <c r="C3562" s="22"/>
      <c r="D3562" s="266"/>
      <c r="E3562" s="268"/>
      <c r="F3562" s="258"/>
      <c r="G3562" s="257">
        <f t="shared" si="366"/>
        <v>0</v>
      </c>
      <c r="N3562" t="str">
        <f t="shared" si="365"/>
        <v>Kertas</v>
      </c>
    </row>
    <row r="3563" spans="1:14">
      <c r="B3563" s="428"/>
      <c r="C3563" s="401"/>
      <c r="D3563" s="258"/>
      <c r="E3563" s="258"/>
      <c r="F3563" s="258"/>
      <c r="G3563" s="257">
        <f t="shared" si="366"/>
        <v>0</v>
      </c>
      <c r="N3563" t="str">
        <f t="shared" si="365"/>
        <v>Kertas</v>
      </c>
    </row>
    <row r="3564" spans="1:14">
      <c r="B3564" s="297"/>
      <c r="C3564" s="22"/>
      <c r="D3564" s="266"/>
      <c r="E3564" s="268"/>
      <c r="F3564" s="258"/>
      <c r="G3564" s="257">
        <f t="shared" si="366"/>
        <v>0</v>
      </c>
      <c r="N3564" t="str">
        <f t="shared" si="365"/>
        <v>Kertas</v>
      </c>
    </row>
    <row r="3565" spans="1:14">
      <c r="B3565" s="297"/>
      <c r="C3565" s="22"/>
      <c r="D3565" s="266"/>
      <c r="E3565" s="268"/>
      <c r="F3565" s="258"/>
      <c r="G3565" s="257">
        <f t="shared" si="366"/>
        <v>0</v>
      </c>
      <c r="N3565" t="str">
        <f t="shared" si="365"/>
        <v>Kertas</v>
      </c>
    </row>
    <row r="3566" spans="1:14">
      <c r="B3566" s="256"/>
      <c r="C3566" s="257"/>
      <c r="D3566" s="258"/>
      <c r="E3566" s="258"/>
      <c r="F3566" s="258"/>
      <c r="G3566" s="257">
        <f t="shared" si="366"/>
        <v>0</v>
      </c>
      <c r="N3566" t="str">
        <f t="shared" si="365"/>
        <v>Kertas</v>
      </c>
    </row>
    <row r="3567" spans="1:14">
      <c r="B3567" s="256"/>
      <c r="C3567" s="257"/>
      <c r="D3567" s="271"/>
      <c r="E3567" s="258"/>
      <c r="F3567" s="258"/>
      <c r="G3567" s="257">
        <f t="shared" si="366"/>
        <v>0</v>
      </c>
      <c r="N3567" t="str">
        <f t="shared" si="365"/>
        <v>Kertas</v>
      </c>
    </row>
    <row r="3568" spans="1:14">
      <c r="B3568" s="256"/>
      <c r="C3568" s="22"/>
      <c r="D3568" s="266"/>
      <c r="E3568" s="258"/>
      <c r="F3568" s="258"/>
      <c r="G3568" s="257">
        <f t="shared" si="366"/>
        <v>0</v>
      </c>
      <c r="N3568" t="str">
        <f t="shared" si="365"/>
        <v>Kertas</v>
      </c>
    </row>
    <row r="3569" spans="2:14">
      <c r="B3569" s="256"/>
      <c r="C3569" s="22"/>
      <c r="D3569" s="258"/>
      <c r="E3569" s="258"/>
      <c r="F3569" s="258"/>
      <c r="G3569" s="257">
        <f t="shared" si="366"/>
        <v>0</v>
      </c>
      <c r="N3569" t="str">
        <f t="shared" si="365"/>
        <v>Kertas</v>
      </c>
    </row>
    <row r="3570" spans="2:14">
      <c r="B3570" s="256"/>
      <c r="C3570" s="83"/>
      <c r="D3570" s="266"/>
      <c r="E3570" s="268"/>
      <c r="F3570" s="258"/>
      <c r="G3570" s="272">
        <f t="shared" si="366"/>
        <v>0</v>
      </c>
      <c r="N3570" t="str">
        <f t="shared" si="365"/>
        <v>Kertas</v>
      </c>
    </row>
    <row r="3571" spans="2:14">
      <c r="B3571" s="256"/>
      <c r="C3571" s="83"/>
      <c r="D3571" s="266"/>
      <c r="E3571" s="268"/>
      <c r="F3571" s="258"/>
      <c r="G3571" s="272">
        <f t="shared" si="366"/>
        <v>0</v>
      </c>
      <c r="N3571" t="str">
        <f t="shared" si="365"/>
        <v>Kertas</v>
      </c>
    </row>
    <row r="3572" spans="2:14">
      <c r="B3572" s="256"/>
      <c r="C3572" s="83"/>
      <c r="D3572" s="266"/>
      <c r="E3572" s="273"/>
      <c r="F3572" s="258"/>
      <c r="G3572" s="272">
        <f t="shared" si="366"/>
        <v>0</v>
      </c>
      <c r="N3572" t="str">
        <f t="shared" si="365"/>
        <v>Kertas</v>
      </c>
    </row>
    <row r="3573" spans="2:14">
      <c r="B3573" s="256"/>
      <c r="C3573" s="83"/>
      <c r="D3573" s="266"/>
      <c r="E3573" s="273"/>
      <c r="F3573" s="258"/>
      <c r="G3573" s="272"/>
      <c r="N3573" t="str">
        <f t="shared" si="365"/>
        <v>Kertas</v>
      </c>
    </row>
    <row r="3574" spans="2:14">
      <c r="B3574" s="256"/>
      <c r="C3574" s="83"/>
      <c r="D3574" s="266"/>
      <c r="E3574" s="273"/>
      <c r="F3574" s="258"/>
      <c r="G3574" s="272">
        <f>C3574*D3574</f>
        <v>0</v>
      </c>
      <c r="N3574" t="str">
        <f t="shared" si="365"/>
        <v>Kertas</v>
      </c>
    </row>
    <row r="3575" spans="2:14">
      <c r="B3575" s="256"/>
      <c r="C3575" s="83"/>
      <c r="D3575" s="266"/>
      <c r="E3575" s="273"/>
      <c r="F3575" s="258"/>
      <c r="G3575" s="272"/>
      <c r="N3575" t="str">
        <f t="shared" si="365"/>
        <v>Kertas</v>
      </c>
    </row>
    <row r="3576" spans="2:14">
      <c r="B3576" s="256"/>
      <c r="C3576" s="83"/>
      <c r="D3576" s="266"/>
      <c r="E3576" s="273"/>
      <c r="F3576" s="258"/>
      <c r="G3576" s="272"/>
      <c r="N3576" t="str">
        <f t="shared" si="365"/>
        <v>Kertas</v>
      </c>
    </row>
    <row r="3577" spans="2:14">
      <c r="B3577" s="256"/>
      <c r="C3577" s="83"/>
      <c r="D3577" s="266"/>
      <c r="E3577" s="273"/>
      <c r="F3577" s="258"/>
      <c r="G3577" s="272">
        <f>C3577*D3577</f>
        <v>0</v>
      </c>
      <c r="N3577" t="str">
        <f t="shared" si="365"/>
        <v>Kertas</v>
      </c>
    </row>
    <row r="3578" spans="2:14">
      <c r="B3578" s="256"/>
      <c r="C3578" s="83"/>
      <c r="D3578" s="266"/>
      <c r="E3578" s="273"/>
      <c r="F3578" s="258"/>
      <c r="G3578" s="272"/>
      <c r="N3578" t="str">
        <f t="shared" si="365"/>
        <v>Kertas</v>
      </c>
    </row>
    <row r="3579" spans="2:14">
      <c r="B3579" s="256"/>
      <c r="C3579" s="83"/>
      <c r="D3579" s="266"/>
      <c r="E3579" s="273"/>
      <c r="F3579" s="258"/>
      <c r="G3579" s="272">
        <f t="shared" ref="G3579:G3580" si="367">C3579*D3579</f>
        <v>0</v>
      </c>
      <c r="N3579" t="str">
        <f t="shared" si="365"/>
        <v>Kertas</v>
      </c>
    </row>
    <row r="3580" spans="2:14">
      <c r="B3580" s="256"/>
      <c r="C3580" s="83"/>
      <c r="D3580" s="266"/>
      <c r="E3580" s="273"/>
      <c r="F3580" s="258"/>
      <c r="G3580" s="272">
        <f t="shared" si="367"/>
        <v>0</v>
      </c>
      <c r="N3580" t="str">
        <f t="shared" si="365"/>
        <v>Kertas</v>
      </c>
    </row>
    <row r="3581" spans="2:14">
      <c r="B3581" s="493" t="s">
        <v>16</v>
      </c>
      <c r="C3581" s="494"/>
      <c r="D3581" s="276">
        <f>SUM(D3558:D3577)</f>
        <v>3</v>
      </c>
      <c r="E3581" s="276">
        <f>SUM(E3559:E3580)</f>
        <v>0</v>
      </c>
      <c r="F3581" s="276">
        <f>D3581-E3581</f>
        <v>3</v>
      </c>
      <c r="G3581" s="277">
        <f>SUM(G3558:G3572)</f>
        <v>225000</v>
      </c>
      <c r="N3581" t="str">
        <f t="shared" si="365"/>
        <v>Kertas</v>
      </c>
    </row>
    <row r="3582" spans="2:14">
      <c r="B3582" s="493" t="s">
        <v>18</v>
      </c>
      <c r="C3582" s="495"/>
      <c r="D3582" s="495"/>
      <c r="E3582" s="494"/>
      <c r="F3582" s="276" t="s">
        <v>19</v>
      </c>
      <c r="G3582" s="279" t="s">
        <v>20</v>
      </c>
      <c r="N3582" t="str">
        <f t="shared" si="365"/>
        <v>Kertas</v>
      </c>
    </row>
    <row r="3583" spans="2:14">
      <c r="B3583" s="496" t="str">
        <f>B3539</f>
        <v>Saldo Awal 1 April  2026</v>
      </c>
      <c r="C3583" s="497"/>
      <c r="D3583" s="497"/>
      <c r="E3583" s="498"/>
      <c r="F3583" s="276">
        <f>D3558</f>
        <v>3</v>
      </c>
      <c r="G3583" s="277">
        <f>G3558</f>
        <v>225000</v>
      </c>
      <c r="N3583" t="str">
        <f t="shared" si="365"/>
        <v>Kertas</v>
      </c>
    </row>
    <row r="3584" spans="2:14">
      <c r="B3584" s="496" t="s">
        <v>518</v>
      </c>
      <c r="C3584" s="497"/>
      <c r="D3584" s="497"/>
      <c r="E3584" s="498"/>
      <c r="F3584" s="276">
        <f>D3581-F3583</f>
        <v>0</v>
      </c>
      <c r="G3584" s="277">
        <f>G3581-G3583</f>
        <v>0</v>
      </c>
      <c r="N3584" t="str">
        <f t="shared" si="365"/>
        <v>Kertas</v>
      </c>
    </row>
    <row r="3585" spans="1:14">
      <c r="B3585" s="496" t="str">
        <f>B3541</f>
        <v>Saldo Ahir  30 April  2026</v>
      </c>
      <c r="C3585" s="497"/>
      <c r="D3585" s="497"/>
      <c r="E3585" s="498"/>
      <c r="F3585" s="280">
        <f>SUM(B3588:B3591)</f>
        <v>3</v>
      </c>
      <c r="G3585" s="281">
        <f>SUM(D3588:E3591)</f>
        <v>225000</v>
      </c>
      <c r="N3585" t="str">
        <f t="shared" si="365"/>
        <v>Kertas</v>
      </c>
    </row>
    <row r="3586" spans="1:14">
      <c r="B3586" s="282" t="s">
        <v>465</v>
      </c>
      <c r="C3586" s="283"/>
      <c r="D3586" s="283"/>
      <c r="E3586" s="284"/>
      <c r="F3586" s="285"/>
      <c r="G3586" s="286"/>
      <c r="N3586" t="str">
        <f t="shared" si="365"/>
        <v>Kertas</v>
      </c>
    </row>
    <row r="3587" spans="1:14" ht="30">
      <c r="B3587" s="255" t="s">
        <v>22</v>
      </c>
      <c r="C3587" s="254" t="s">
        <v>23</v>
      </c>
      <c r="D3587" s="499" t="s">
        <v>20</v>
      </c>
      <c r="E3587" s="499"/>
      <c r="F3587" s="287"/>
      <c r="G3587" s="288"/>
      <c r="N3587" t="str">
        <f t="shared" si="365"/>
        <v>Kertas</v>
      </c>
    </row>
    <row r="3588" spans="1:14">
      <c r="B3588" s="268">
        <f>F3581</f>
        <v>3</v>
      </c>
      <c r="C3588" s="401">
        <v>75000</v>
      </c>
      <c r="D3588" s="500">
        <f>B3588*C3588</f>
        <v>225000</v>
      </c>
      <c r="E3588" s="500"/>
      <c r="F3588" s="285"/>
      <c r="G3588" s="286"/>
      <c r="N3588" t="str">
        <f t="shared" si="365"/>
        <v>Kertas</v>
      </c>
    </row>
    <row r="3589" spans="1:14">
      <c r="B3589" s="268"/>
      <c r="C3589" s="81"/>
      <c r="D3589" s="500">
        <f t="shared" ref="D3589:D3591" si="368">B3589*C3589</f>
        <v>0</v>
      </c>
      <c r="E3589" s="500"/>
      <c r="F3589" s="285"/>
      <c r="G3589" s="286"/>
      <c r="N3589" t="str">
        <f t="shared" si="365"/>
        <v>Kertas</v>
      </c>
    </row>
    <row r="3590" spans="1:14">
      <c r="B3590" s="268"/>
      <c r="C3590" s="289"/>
      <c r="D3590" s="500">
        <f t="shared" si="368"/>
        <v>0</v>
      </c>
      <c r="E3590" s="500"/>
      <c r="F3590" s="285"/>
      <c r="G3590" s="286"/>
      <c r="N3590" t="str">
        <f t="shared" si="365"/>
        <v>Kertas</v>
      </c>
    </row>
    <row r="3591" spans="1:14">
      <c r="B3591" s="268"/>
      <c r="C3591" s="289"/>
      <c r="D3591" s="500">
        <f t="shared" si="368"/>
        <v>0</v>
      </c>
      <c r="E3591" s="500"/>
      <c r="F3591" s="285"/>
      <c r="G3591" s="286"/>
      <c r="N3591" t="str">
        <f t="shared" si="365"/>
        <v>Kertas</v>
      </c>
    </row>
    <row r="3592" spans="1:14">
      <c r="B3592" s="501" t="s">
        <v>24</v>
      </c>
      <c r="C3592" s="501"/>
      <c r="D3592" s="501"/>
      <c r="E3592" s="501"/>
      <c r="F3592" s="276">
        <f>F3583+F3584-F3585</f>
        <v>0</v>
      </c>
      <c r="G3592" s="277">
        <f>G3583+G3584-G3585</f>
        <v>0</v>
      </c>
      <c r="N3592" t="str">
        <f t="shared" si="365"/>
        <v>Kertas</v>
      </c>
    </row>
    <row r="3593" spans="1:14">
      <c r="N3593" t="str">
        <f t="shared" si="365"/>
        <v>Kertas</v>
      </c>
    </row>
    <row r="3594" spans="1:14">
      <c r="B3594" s="502" t="s">
        <v>0</v>
      </c>
      <c r="C3594" s="502"/>
      <c r="D3594" s="502"/>
      <c r="E3594" s="502"/>
      <c r="F3594" s="502"/>
      <c r="G3594" s="502"/>
      <c r="N3594" t="str">
        <f t="shared" si="365"/>
        <v>Kertas</v>
      </c>
    </row>
    <row r="3595" spans="1:14">
      <c r="N3595" t="str">
        <f t="shared" si="365"/>
        <v>Kertas</v>
      </c>
    </row>
    <row r="3596" spans="1:14">
      <c r="A3596" s="250">
        <v>11</v>
      </c>
      <c r="B3596" s="252" t="s">
        <v>1</v>
      </c>
      <c r="C3596" s="253" t="str">
        <f>'Rekap Master'!B111</f>
        <v>Kertas NCR  Botom</v>
      </c>
      <c r="G3596" s="253"/>
      <c r="N3596" t="s">
        <v>525</v>
      </c>
    </row>
    <row r="3597" spans="1:14">
      <c r="B3597" s="252" t="s">
        <v>48</v>
      </c>
      <c r="C3597" s="308" t="s">
        <v>41</v>
      </c>
      <c r="G3597" s="253"/>
      <c r="N3597" t="str">
        <f t="shared" ref="N3597:N3639" si="369">N3596</f>
        <v>Kertas</v>
      </c>
    </row>
    <row r="3598" spans="1:14">
      <c r="G3598" s="253"/>
      <c r="N3598" t="str">
        <f t="shared" si="369"/>
        <v>Kertas</v>
      </c>
    </row>
    <row r="3599" spans="1:14">
      <c r="B3599" s="499" t="s">
        <v>5</v>
      </c>
      <c r="C3599" s="487" t="s">
        <v>6</v>
      </c>
      <c r="D3599" s="489" t="s">
        <v>7</v>
      </c>
      <c r="E3599" s="490"/>
      <c r="F3599" s="491"/>
      <c r="G3599" s="492" t="s">
        <v>8</v>
      </c>
      <c r="N3599" t="str">
        <f t="shared" si="369"/>
        <v>Kertas</v>
      </c>
    </row>
    <row r="3600" spans="1:14" ht="15" customHeight="1">
      <c r="B3600" s="499"/>
      <c r="C3600" s="488"/>
      <c r="D3600" s="254" t="s">
        <v>9</v>
      </c>
      <c r="E3600" s="254" t="s">
        <v>10</v>
      </c>
      <c r="F3600" s="254" t="s">
        <v>11</v>
      </c>
      <c r="G3600" s="492"/>
      <c r="N3600" t="str">
        <f t="shared" si="369"/>
        <v>Kertas</v>
      </c>
    </row>
    <row r="3601" spans="2:14">
      <c r="B3601" s="267">
        <v>46113</v>
      </c>
      <c r="C3601" s="401">
        <v>75000</v>
      </c>
      <c r="D3601" s="258">
        <v>3</v>
      </c>
      <c r="E3601" s="258"/>
      <c r="F3601" s="258">
        <f>D3601-E3601</f>
        <v>3</v>
      </c>
      <c r="G3601" s="257">
        <f>C3601*D3601</f>
        <v>225000</v>
      </c>
      <c r="N3601" t="str">
        <f t="shared" si="369"/>
        <v>Kertas</v>
      </c>
    </row>
    <row r="3602" spans="2:14">
      <c r="B3602" s="428"/>
      <c r="C3602" s="401"/>
      <c r="D3602" s="258"/>
      <c r="E3602" s="258"/>
      <c r="F3602" s="258"/>
      <c r="G3602" s="272">
        <f t="shared" ref="G3602:G3624" si="370">C3602*D3602</f>
        <v>0</v>
      </c>
      <c r="N3602" t="str">
        <f t="shared" si="369"/>
        <v>Kertas</v>
      </c>
    </row>
    <row r="3603" spans="2:14">
      <c r="B3603" s="431"/>
      <c r="C3603" s="257"/>
      <c r="D3603" s="258"/>
      <c r="E3603" s="258"/>
      <c r="F3603" s="258"/>
      <c r="G3603" s="272">
        <f t="shared" si="370"/>
        <v>0</v>
      </c>
      <c r="N3603" t="str">
        <f t="shared" si="369"/>
        <v>Kertas</v>
      </c>
    </row>
    <row r="3604" spans="2:14">
      <c r="B3604" s="431"/>
      <c r="C3604" s="22"/>
      <c r="D3604" s="266"/>
      <c r="E3604" s="268"/>
      <c r="F3604" s="258"/>
      <c r="G3604" s="272">
        <f t="shared" si="370"/>
        <v>0</v>
      </c>
      <c r="N3604" t="str">
        <f t="shared" si="369"/>
        <v>Kertas</v>
      </c>
    </row>
    <row r="3605" spans="2:14">
      <c r="B3605" s="297"/>
      <c r="C3605" s="22"/>
      <c r="D3605" s="266"/>
      <c r="E3605" s="268"/>
      <c r="F3605" s="258"/>
      <c r="G3605" s="272">
        <f t="shared" si="370"/>
        <v>0</v>
      </c>
      <c r="N3605" t="str">
        <f t="shared" si="369"/>
        <v>Kertas</v>
      </c>
    </row>
    <row r="3606" spans="2:14">
      <c r="B3606" s="428"/>
      <c r="C3606" s="401"/>
      <c r="D3606" s="258"/>
      <c r="E3606" s="258"/>
      <c r="F3606" s="258"/>
      <c r="G3606" s="272">
        <f t="shared" si="370"/>
        <v>0</v>
      </c>
      <c r="N3606" t="str">
        <f t="shared" si="369"/>
        <v>Kertas</v>
      </c>
    </row>
    <row r="3607" spans="2:14">
      <c r="B3607" s="297"/>
      <c r="C3607" s="22"/>
      <c r="D3607" s="266"/>
      <c r="E3607" s="268"/>
      <c r="F3607" s="258"/>
      <c r="G3607" s="272">
        <f t="shared" si="370"/>
        <v>0</v>
      </c>
      <c r="N3607" t="str">
        <f t="shared" si="369"/>
        <v>Kertas</v>
      </c>
    </row>
    <row r="3608" spans="2:14">
      <c r="B3608" s="297"/>
      <c r="C3608" s="22"/>
      <c r="D3608" s="266"/>
      <c r="E3608" s="268"/>
      <c r="F3608" s="258"/>
      <c r="G3608" s="272">
        <f t="shared" si="370"/>
        <v>0</v>
      </c>
      <c r="N3608" t="str">
        <f t="shared" si="369"/>
        <v>Kertas</v>
      </c>
    </row>
    <row r="3609" spans="2:14">
      <c r="B3609" s="256"/>
      <c r="C3609" s="22"/>
      <c r="D3609" s="266"/>
      <c r="E3609" s="268"/>
      <c r="F3609" s="258"/>
      <c r="G3609" s="272">
        <f t="shared" si="370"/>
        <v>0</v>
      </c>
      <c r="N3609" t="str">
        <f t="shared" si="369"/>
        <v>Kertas</v>
      </c>
    </row>
    <row r="3610" spans="2:14">
      <c r="B3610" s="256"/>
      <c r="C3610" s="257"/>
      <c r="D3610" s="258"/>
      <c r="E3610" s="258"/>
      <c r="F3610" s="258"/>
      <c r="G3610" s="272">
        <f t="shared" si="370"/>
        <v>0</v>
      </c>
      <c r="N3610" t="str">
        <f t="shared" si="369"/>
        <v>Kertas</v>
      </c>
    </row>
    <row r="3611" spans="2:14">
      <c r="B3611" s="256"/>
      <c r="C3611" s="257"/>
      <c r="D3611" s="271"/>
      <c r="E3611" s="258"/>
      <c r="F3611" s="258"/>
      <c r="G3611" s="272">
        <f t="shared" si="370"/>
        <v>0</v>
      </c>
      <c r="N3611" t="str">
        <f t="shared" si="369"/>
        <v>Kertas</v>
      </c>
    </row>
    <row r="3612" spans="2:14">
      <c r="B3612" s="256"/>
      <c r="C3612" s="22"/>
      <c r="D3612" s="258"/>
      <c r="E3612" s="258"/>
      <c r="F3612" s="258"/>
      <c r="G3612" s="272">
        <f t="shared" si="370"/>
        <v>0</v>
      </c>
      <c r="N3612" t="str">
        <f t="shared" si="369"/>
        <v>Kertas</v>
      </c>
    </row>
    <row r="3613" spans="2:14">
      <c r="B3613" s="256"/>
      <c r="C3613" s="81"/>
      <c r="D3613" s="266"/>
      <c r="E3613" s="268"/>
      <c r="F3613" s="258"/>
      <c r="G3613" s="272">
        <f t="shared" si="370"/>
        <v>0</v>
      </c>
      <c r="N3613" t="str">
        <f t="shared" si="369"/>
        <v>Kertas</v>
      </c>
    </row>
    <row r="3614" spans="2:14">
      <c r="B3614" s="256"/>
      <c r="C3614" s="81"/>
      <c r="D3614" s="266"/>
      <c r="E3614" s="268"/>
      <c r="F3614" s="258"/>
      <c r="G3614" s="272"/>
      <c r="N3614" t="str">
        <f t="shared" si="369"/>
        <v>Kertas</v>
      </c>
    </row>
    <row r="3615" spans="2:14">
      <c r="B3615" s="256"/>
      <c r="C3615" s="81"/>
      <c r="D3615" s="266"/>
      <c r="E3615" s="268"/>
      <c r="F3615" s="258"/>
      <c r="G3615" s="272">
        <f t="shared" si="370"/>
        <v>0</v>
      </c>
      <c r="N3615" t="str">
        <f t="shared" si="369"/>
        <v>Kertas</v>
      </c>
    </row>
    <row r="3616" spans="2:14">
      <c r="B3616" s="256"/>
      <c r="C3616" s="81"/>
      <c r="D3616" s="266"/>
      <c r="E3616" s="268"/>
      <c r="F3616" s="258"/>
      <c r="G3616" s="272"/>
      <c r="N3616" t="str">
        <f t="shared" si="369"/>
        <v>Kertas</v>
      </c>
    </row>
    <row r="3617" spans="2:14">
      <c r="B3617" s="256"/>
      <c r="C3617" s="81"/>
      <c r="D3617" s="266"/>
      <c r="E3617" s="268"/>
      <c r="F3617" s="258"/>
      <c r="G3617" s="272"/>
      <c r="N3617" t="str">
        <f t="shared" si="369"/>
        <v>Kertas</v>
      </c>
    </row>
    <row r="3618" spans="2:14">
      <c r="B3618" s="256"/>
      <c r="C3618" s="81"/>
      <c r="D3618" s="266"/>
      <c r="E3618" s="273"/>
      <c r="F3618" s="258"/>
      <c r="G3618" s="272">
        <f t="shared" si="370"/>
        <v>0</v>
      </c>
      <c r="N3618" t="str">
        <f t="shared" si="369"/>
        <v>Kertas</v>
      </c>
    </row>
    <row r="3619" spans="2:14">
      <c r="B3619" s="256"/>
      <c r="C3619" s="81"/>
      <c r="D3619" s="266"/>
      <c r="E3619" s="273"/>
      <c r="F3619" s="258"/>
      <c r="G3619" s="272"/>
      <c r="N3619" t="str">
        <f t="shared" si="369"/>
        <v>Kertas</v>
      </c>
    </row>
    <row r="3620" spans="2:14">
      <c r="B3620" s="256"/>
      <c r="C3620" s="81"/>
      <c r="D3620" s="266"/>
      <c r="E3620" s="273"/>
      <c r="F3620" s="258"/>
      <c r="G3620" s="272"/>
      <c r="N3620" t="str">
        <f t="shared" si="369"/>
        <v>Kertas</v>
      </c>
    </row>
    <row r="3621" spans="2:14">
      <c r="B3621" s="256"/>
      <c r="C3621" s="81"/>
      <c r="D3621" s="266"/>
      <c r="E3621" s="273"/>
      <c r="F3621" s="258"/>
      <c r="G3621" s="272">
        <f t="shared" si="370"/>
        <v>0</v>
      </c>
      <c r="N3621" t="str">
        <f t="shared" si="369"/>
        <v>Kertas</v>
      </c>
    </row>
    <row r="3622" spans="2:14">
      <c r="B3622" s="256"/>
      <c r="C3622" s="81"/>
      <c r="D3622" s="266"/>
      <c r="E3622" s="273"/>
      <c r="F3622" s="258"/>
      <c r="G3622" s="272">
        <f t="shared" si="370"/>
        <v>0</v>
      </c>
      <c r="N3622" t="str">
        <f t="shared" si="369"/>
        <v>Kertas</v>
      </c>
    </row>
    <row r="3623" spans="2:14">
      <c r="B3623" s="256"/>
      <c r="C3623" s="81"/>
      <c r="D3623" s="266"/>
      <c r="E3623" s="273"/>
      <c r="F3623" s="258"/>
      <c r="G3623" s="272">
        <f t="shared" si="370"/>
        <v>0</v>
      </c>
      <c r="N3623" t="str">
        <f t="shared" si="369"/>
        <v>Kertas</v>
      </c>
    </row>
    <row r="3624" spans="2:14">
      <c r="B3624" s="256"/>
      <c r="C3624" s="81"/>
      <c r="D3624" s="266"/>
      <c r="E3624" s="273"/>
      <c r="F3624" s="258"/>
      <c r="G3624" s="272">
        <f t="shared" si="370"/>
        <v>0</v>
      </c>
      <c r="N3624" t="str">
        <f t="shared" si="369"/>
        <v>Kertas</v>
      </c>
    </row>
    <row r="3625" spans="2:14">
      <c r="B3625" s="493" t="s">
        <v>16</v>
      </c>
      <c r="C3625" s="494"/>
      <c r="D3625" s="276">
        <f>SUM(D3601:D3624)</f>
        <v>3</v>
      </c>
      <c r="E3625" s="276">
        <f>SUM(E3602:E3624)</f>
        <v>0</v>
      </c>
      <c r="F3625" s="276">
        <f>D3625-E3625</f>
        <v>3</v>
      </c>
      <c r="G3625" s="277">
        <f>SUM(G3601:G3621)</f>
        <v>225000</v>
      </c>
      <c r="N3625" t="str">
        <f t="shared" si="369"/>
        <v>Kertas</v>
      </c>
    </row>
    <row r="3626" spans="2:14">
      <c r="B3626" s="493" t="s">
        <v>18</v>
      </c>
      <c r="C3626" s="495"/>
      <c r="D3626" s="495"/>
      <c r="E3626" s="494"/>
      <c r="F3626" s="276" t="s">
        <v>19</v>
      </c>
      <c r="G3626" s="279" t="s">
        <v>20</v>
      </c>
      <c r="N3626" t="str">
        <f t="shared" si="369"/>
        <v>Kertas</v>
      </c>
    </row>
    <row r="3627" spans="2:14">
      <c r="B3627" s="496" t="str">
        <f>B3583</f>
        <v>Saldo Awal 1 April  2026</v>
      </c>
      <c r="C3627" s="497"/>
      <c r="D3627" s="497"/>
      <c r="E3627" s="498"/>
      <c r="F3627" s="276">
        <f>D3601</f>
        <v>3</v>
      </c>
      <c r="G3627" s="277">
        <f>G3601</f>
        <v>225000</v>
      </c>
      <c r="N3627" t="str">
        <f t="shared" si="369"/>
        <v>Kertas</v>
      </c>
    </row>
    <row r="3628" spans="2:14">
      <c r="B3628" s="496" t="s">
        <v>518</v>
      </c>
      <c r="C3628" s="497"/>
      <c r="D3628" s="497"/>
      <c r="E3628" s="498"/>
      <c r="F3628" s="276">
        <f>D3625-F3627</f>
        <v>0</v>
      </c>
      <c r="G3628" s="277">
        <f>G3625-G3627</f>
        <v>0</v>
      </c>
      <c r="N3628" t="str">
        <f t="shared" si="369"/>
        <v>Kertas</v>
      </c>
    </row>
    <row r="3629" spans="2:14">
      <c r="B3629" s="496" t="str">
        <f>B3585</f>
        <v>Saldo Ahir  30 April  2026</v>
      </c>
      <c r="C3629" s="497"/>
      <c r="D3629" s="497"/>
      <c r="E3629" s="498"/>
      <c r="F3629" s="280">
        <f>SUM(B3632:B3635)</f>
        <v>3</v>
      </c>
      <c r="G3629" s="281">
        <f>SUM(D3632:E3635)</f>
        <v>225000</v>
      </c>
      <c r="N3629" t="str">
        <f t="shared" si="369"/>
        <v>Kertas</v>
      </c>
    </row>
    <row r="3630" spans="2:14">
      <c r="B3630" s="282" t="s">
        <v>465</v>
      </c>
      <c r="C3630" s="283"/>
      <c r="D3630" s="283"/>
      <c r="E3630" s="284"/>
      <c r="F3630" s="285"/>
      <c r="G3630" s="286"/>
      <c r="N3630" t="str">
        <f t="shared" si="369"/>
        <v>Kertas</v>
      </c>
    </row>
    <row r="3631" spans="2:14" ht="30">
      <c r="B3631" s="255" t="s">
        <v>22</v>
      </c>
      <c r="C3631" s="254" t="s">
        <v>23</v>
      </c>
      <c r="D3631" s="499" t="s">
        <v>20</v>
      </c>
      <c r="E3631" s="499"/>
      <c r="F3631" s="287"/>
      <c r="G3631" s="288"/>
      <c r="N3631" t="str">
        <f t="shared" si="369"/>
        <v>Kertas</v>
      </c>
    </row>
    <row r="3632" spans="2:14">
      <c r="B3632" s="268">
        <f>F3625</f>
        <v>3</v>
      </c>
      <c r="C3632" s="81">
        <v>75000</v>
      </c>
      <c r="D3632" s="500">
        <f>B3632*C3632</f>
        <v>225000</v>
      </c>
      <c r="E3632" s="500"/>
      <c r="F3632" s="285"/>
      <c r="G3632" s="286"/>
      <c r="N3632" t="str">
        <f t="shared" si="369"/>
        <v>Kertas</v>
      </c>
    </row>
    <row r="3633" spans="1:14">
      <c r="B3633" s="268"/>
      <c r="C3633" s="289"/>
      <c r="D3633" s="500">
        <f t="shared" ref="D3633:D3635" si="371">B3633*C3633</f>
        <v>0</v>
      </c>
      <c r="E3633" s="500"/>
      <c r="F3633" s="285"/>
      <c r="G3633" s="286"/>
      <c r="N3633" t="str">
        <f t="shared" si="369"/>
        <v>Kertas</v>
      </c>
    </row>
    <row r="3634" spans="1:14">
      <c r="B3634" s="268"/>
      <c r="C3634" s="289"/>
      <c r="D3634" s="500">
        <f t="shared" si="371"/>
        <v>0</v>
      </c>
      <c r="E3634" s="500"/>
      <c r="F3634" s="285"/>
      <c r="G3634" s="286"/>
      <c r="N3634" t="str">
        <f t="shared" si="369"/>
        <v>Kertas</v>
      </c>
    </row>
    <row r="3635" spans="1:14">
      <c r="B3635" s="268"/>
      <c r="C3635" s="289"/>
      <c r="D3635" s="500">
        <f t="shared" si="371"/>
        <v>0</v>
      </c>
      <c r="E3635" s="500"/>
      <c r="F3635" s="285"/>
      <c r="G3635" s="286"/>
      <c r="N3635" t="str">
        <f t="shared" si="369"/>
        <v>Kertas</v>
      </c>
    </row>
    <row r="3636" spans="1:14">
      <c r="B3636" s="501" t="s">
        <v>24</v>
      </c>
      <c r="C3636" s="501"/>
      <c r="D3636" s="501"/>
      <c r="E3636" s="501"/>
      <c r="F3636" s="276">
        <f>F3627+F3628-F3629</f>
        <v>0</v>
      </c>
      <c r="G3636" s="277">
        <f>G3627+G3628-G3629</f>
        <v>0</v>
      </c>
      <c r="N3636" t="str">
        <f t="shared" si="369"/>
        <v>Kertas</v>
      </c>
    </row>
    <row r="3637" spans="1:14">
      <c r="N3637" t="str">
        <f t="shared" si="369"/>
        <v>Kertas</v>
      </c>
    </row>
    <row r="3638" spans="1:14">
      <c r="B3638" s="502" t="s">
        <v>0</v>
      </c>
      <c r="C3638" s="502"/>
      <c r="D3638" s="502"/>
      <c r="E3638" s="502"/>
      <c r="F3638" s="502"/>
      <c r="G3638" s="502"/>
      <c r="N3638" t="str">
        <f t="shared" si="369"/>
        <v>Kertas</v>
      </c>
    </row>
    <row r="3639" spans="1:14">
      <c r="N3639" t="str">
        <f t="shared" si="369"/>
        <v>Kertas</v>
      </c>
    </row>
    <row r="3640" spans="1:14">
      <c r="A3640" s="250">
        <v>12</v>
      </c>
      <c r="B3640" s="252" t="s">
        <v>1</v>
      </c>
      <c r="C3640" s="253" t="str">
        <f>April!B21</f>
        <v>Kertas HVS 70 gsm A4 warna</v>
      </c>
      <c r="G3640" s="253"/>
      <c r="N3640" t="s">
        <v>525</v>
      </c>
    </row>
    <row r="3641" spans="1:14">
      <c r="B3641" s="252" t="s">
        <v>48</v>
      </c>
      <c r="C3641" s="308" t="s">
        <v>41</v>
      </c>
      <c r="G3641" s="253"/>
      <c r="N3641" t="str">
        <f t="shared" ref="N3641:N3678" si="372">N3640</f>
        <v>Kertas</v>
      </c>
    </row>
    <row r="3642" spans="1:14">
      <c r="G3642" s="253"/>
      <c r="N3642" t="str">
        <f t="shared" si="372"/>
        <v>Kertas</v>
      </c>
    </row>
    <row r="3643" spans="1:14">
      <c r="B3643" s="499" t="s">
        <v>5</v>
      </c>
      <c r="C3643" s="487" t="s">
        <v>6</v>
      </c>
      <c r="D3643" s="489" t="s">
        <v>7</v>
      </c>
      <c r="E3643" s="490"/>
      <c r="F3643" s="491"/>
      <c r="G3643" s="492" t="s">
        <v>8</v>
      </c>
      <c r="N3643" t="str">
        <f t="shared" si="372"/>
        <v>Kertas</v>
      </c>
    </row>
    <row r="3644" spans="1:14">
      <c r="B3644" s="499"/>
      <c r="C3644" s="488"/>
      <c r="D3644" s="254" t="s">
        <v>9</v>
      </c>
      <c r="E3644" s="254" t="s">
        <v>10</v>
      </c>
      <c r="F3644" s="254" t="s">
        <v>11</v>
      </c>
      <c r="G3644" s="492"/>
      <c r="N3644" t="str">
        <f t="shared" si="372"/>
        <v>Kertas</v>
      </c>
    </row>
    <row r="3645" spans="1:14">
      <c r="B3645" s="267">
        <v>45748</v>
      </c>
      <c r="C3645" s="257">
        <v>70000</v>
      </c>
      <c r="D3645" s="258">
        <v>2</v>
      </c>
      <c r="E3645" s="258"/>
      <c r="F3645" s="258"/>
      <c r="G3645" s="257">
        <f>C3645*D3645</f>
        <v>140000</v>
      </c>
      <c r="N3645" t="str">
        <f t="shared" si="372"/>
        <v>Kertas</v>
      </c>
    </row>
    <row r="3646" spans="1:14">
      <c r="B3646" s="267">
        <v>45757</v>
      </c>
      <c r="C3646" s="401"/>
      <c r="D3646" s="258"/>
      <c r="E3646" s="258">
        <v>2</v>
      </c>
      <c r="F3646" s="258"/>
      <c r="G3646" s="272">
        <f t="shared" ref="G3646:G3647" si="373">C3646*D3646</f>
        <v>0</v>
      </c>
      <c r="N3646" t="str">
        <f t="shared" si="372"/>
        <v>Kertas</v>
      </c>
    </row>
    <row r="3647" spans="1:14">
      <c r="B3647" s="256"/>
      <c r="C3647" s="257"/>
      <c r="D3647" s="258"/>
      <c r="E3647" s="258"/>
      <c r="F3647" s="258"/>
      <c r="G3647" s="272">
        <f t="shared" si="373"/>
        <v>0</v>
      </c>
      <c r="N3647" t="str">
        <f t="shared" si="372"/>
        <v>Kertas</v>
      </c>
    </row>
    <row r="3648" spans="1:14">
      <c r="B3648" s="256"/>
      <c r="C3648" s="257"/>
      <c r="D3648" s="258"/>
      <c r="E3648" s="258"/>
      <c r="F3648" s="258"/>
      <c r="G3648" s="272"/>
      <c r="N3648" t="str">
        <f t="shared" si="372"/>
        <v>Kertas</v>
      </c>
    </row>
    <row r="3649" spans="2:14">
      <c r="B3649" s="256"/>
      <c r="C3649" s="257"/>
      <c r="D3649" s="271"/>
      <c r="E3649" s="258"/>
      <c r="F3649" s="258"/>
      <c r="G3649" s="272">
        <f t="shared" ref="G3649" si="374">C3649*D3649</f>
        <v>0</v>
      </c>
      <c r="N3649" t="str">
        <f t="shared" si="372"/>
        <v>Kertas</v>
      </c>
    </row>
    <row r="3650" spans="2:14">
      <c r="B3650" s="256"/>
      <c r="C3650" s="81"/>
      <c r="D3650" s="266"/>
      <c r="E3650" s="268"/>
      <c r="F3650" s="258"/>
      <c r="G3650" s="272"/>
      <c r="N3650" t="str">
        <f t="shared" si="372"/>
        <v>Kertas</v>
      </c>
    </row>
    <row r="3651" spans="2:14">
      <c r="B3651" s="256"/>
      <c r="C3651" s="81"/>
      <c r="D3651" s="266"/>
      <c r="E3651" s="268"/>
      <c r="F3651" s="258"/>
      <c r="G3651" s="272"/>
      <c r="N3651" t="str">
        <f t="shared" si="372"/>
        <v>Kertas</v>
      </c>
    </row>
    <row r="3652" spans="2:14">
      <c r="B3652" s="256"/>
      <c r="C3652" s="81"/>
      <c r="D3652" s="266"/>
      <c r="E3652" s="268"/>
      <c r="F3652" s="258"/>
      <c r="G3652" s="272">
        <f t="shared" ref="G3652" si="375">C3652*D3652</f>
        <v>0</v>
      </c>
      <c r="N3652" t="str">
        <f t="shared" si="372"/>
        <v>Kertas</v>
      </c>
    </row>
    <row r="3653" spans="2:14">
      <c r="B3653" s="256"/>
      <c r="C3653" s="81"/>
      <c r="D3653" s="266"/>
      <c r="E3653" s="268"/>
      <c r="F3653" s="258"/>
      <c r="G3653" s="272"/>
      <c r="N3653" t="str">
        <f t="shared" si="372"/>
        <v>Kertas</v>
      </c>
    </row>
    <row r="3654" spans="2:14">
      <c r="B3654" s="256"/>
      <c r="C3654" s="81"/>
      <c r="D3654" s="266"/>
      <c r="E3654" s="268"/>
      <c r="F3654" s="258"/>
      <c r="G3654" s="272"/>
      <c r="N3654" t="str">
        <f t="shared" si="372"/>
        <v>Kertas</v>
      </c>
    </row>
    <row r="3655" spans="2:14">
      <c r="B3655" s="256"/>
      <c r="C3655" s="81"/>
      <c r="D3655" s="266"/>
      <c r="E3655" s="273"/>
      <c r="F3655" s="258"/>
      <c r="G3655" s="272">
        <f t="shared" ref="G3655" si="376">C3655*D3655</f>
        <v>0</v>
      </c>
      <c r="N3655" t="str">
        <f t="shared" si="372"/>
        <v>Kertas</v>
      </c>
    </row>
    <row r="3656" spans="2:14">
      <c r="B3656" s="256"/>
      <c r="C3656" s="81"/>
      <c r="D3656" s="266"/>
      <c r="E3656" s="273"/>
      <c r="F3656" s="258"/>
      <c r="G3656" s="272"/>
      <c r="N3656" t="str">
        <f t="shared" si="372"/>
        <v>Kertas</v>
      </c>
    </row>
    <row r="3657" spans="2:14">
      <c r="B3657" s="256"/>
      <c r="C3657" s="81"/>
      <c r="D3657" s="266"/>
      <c r="E3657" s="273"/>
      <c r="F3657" s="258"/>
      <c r="G3657" s="272"/>
      <c r="N3657" t="str">
        <f t="shared" si="372"/>
        <v>Kertas</v>
      </c>
    </row>
    <row r="3658" spans="2:14">
      <c r="B3658" s="256"/>
      <c r="C3658" s="81"/>
      <c r="D3658" s="266"/>
      <c r="E3658" s="273"/>
      <c r="F3658" s="258"/>
      <c r="G3658" s="272">
        <f t="shared" ref="G3658:G3661" si="377">C3658*D3658</f>
        <v>0</v>
      </c>
      <c r="N3658" t="str">
        <f t="shared" si="372"/>
        <v>Kertas</v>
      </c>
    </row>
    <row r="3659" spans="2:14">
      <c r="B3659" s="256"/>
      <c r="C3659" s="81"/>
      <c r="D3659" s="266"/>
      <c r="E3659" s="273"/>
      <c r="F3659" s="258"/>
      <c r="G3659" s="272">
        <f t="shared" si="377"/>
        <v>0</v>
      </c>
      <c r="N3659" t="str">
        <f t="shared" si="372"/>
        <v>Kertas</v>
      </c>
    </row>
    <row r="3660" spans="2:14">
      <c r="B3660" s="256"/>
      <c r="C3660" s="81"/>
      <c r="D3660" s="266"/>
      <c r="E3660" s="273"/>
      <c r="F3660" s="258"/>
      <c r="G3660" s="272">
        <f t="shared" si="377"/>
        <v>0</v>
      </c>
      <c r="N3660" t="str">
        <f t="shared" si="372"/>
        <v>Kertas</v>
      </c>
    </row>
    <row r="3661" spans="2:14">
      <c r="B3661" s="256"/>
      <c r="C3661" s="81"/>
      <c r="D3661" s="266"/>
      <c r="E3661" s="273"/>
      <c r="F3661" s="258"/>
      <c r="G3661" s="272">
        <f t="shared" si="377"/>
        <v>0</v>
      </c>
      <c r="N3661" t="str">
        <f t="shared" si="372"/>
        <v>Kertas</v>
      </c>
    </row>
    <row r="3662" spans="2:14">
      <c r="B3662" s="493" t="s">
        <v>16</v>
      </c>
      <c r="C3662" s="494"/>
      <c r="D3662" s="276">
        <f>SUM(D3645:D3661)</f>
        <v>2</v>
      </c>
      <c r="E3662" s="276">
        <f>SUM(E3646:E3661)</f>
        <v>2</v>
      </c>
      <c r="F3662" s="276">
        <f>D3662-E3662</f>
        <v>0</v>
      </c>
      <c r="G3662" s="277">
        <f>SUM(G3646:G3661)</f>
        <v>0</v>
      </c>
      <c r="N3662" t="str">
        <f t="shared" si="372"/>
        <v>Kertas</v>
      </c>
    </row>
    <row r="3663" spans="2:14">
      <c r="B3663" s="493" t="s">
        <v>18</v>
      </c>
      <c r="C3663" s="495"/>
      <c r="D3663" s="495"/>
      <c r="E3663" s="494"/>
      <c r="F3663" s="276" t="s">
        <v>19</v>
      </c>
      <c r="G3663" s="279" t="s">
        <v>20</v>
      </c>
      <c r="N3663" t="str">
        <f t="shared" si="372"/>
        <v>Kertas</v>
      </c>
    </row>
    <row r="3664" spans="2:14">
      <c r="B3664" s="496" t="str">
        <f>B3627</f>
        <v>Saldo Awal 1 April  2026</v>
      </c>
      <c r="C3664" s="497"/>
      <c r="D3664" s="497"/>
      <c r="E3664" s="498"/>
      <c r="F3664" s="276">
        <f>D3645</f>
        <v>2</v>
      </c>
      <c r="G3664" s="277">
        <f>G3645</f>
        <v>140000</v>
      </c>
      <c r="N3664" t="str">
        <f t="shared" si="372"/>
        <v>Kertas</v>
      </c>
    </row>
    <row r="3665" spans="1:14">
      <c r="B3665" s="496" t="str">
        <f>B3628</f>
        <v>Nilai Penerimaan Barang Persediaan Tahun 2026</v>
      </c>
      <c r="C3665" s="497"/>
      <c r="D3665" s="497"/>
      <c r="E3665" s="498"/>
      <c r="F3665" s="276">
        <f>D3662-F3664</f>
        <v>0</v>
      </c>
      <c r="G3665" s="277"/>
      <c r="N3665" t="str">
        <f t="shared" si="372"/>
        <v>Kertas</v>
      </c>
    </row>
    <row r="3666" spans="1:14">
      <c r="B3666" s="496" t="str">
        <f>B3629</f>
        <v>Saldo Ahir  30 April  2026</v>
      </c>
      <c r="C3666" s="497"/>
      <c r="D3666" s="497"/>
      <c r="E3666" s="498"/>
      <c r="F3666" s="280">
        <f>SUM(B3669:B3672)</f>
        <v>0</v>
      </c>
      <c r="G3666" s="281">
        <f>SUM(D3669:E3672)</f>
        <v>0</v>
      </c>
      <c r="N3666" t="str">
        <f t="shared" si="372"/>
        <v>Kertas</v>
      </c>
    </row>
    <row r="3667" spans="1:14">
      <c r="B3667" s="282" t="s">
        <v>465</v>
      </c>
      <c r="C3667" s="283"/>
      <c r="D3667" s="283"/>
      <c r="E3667" s="284"/>
      <c r="F3667" s="285"/>
      <c r="G3667" s="286"/>
      <c r="N3667" t="str">
        <f t="shared" si="372"/>
        <v>Kertas</v>
      </c>
    </row>
    <row r="3668" spans="1:14" ht="30">
      <c r="B3668" s="255" t="s">
        <v>22</v>
      </c>
      <c r="C3668" s="254" t="s">
        <v>23</v>
      </c>
      <c r="D3668" s="499" t="s">
        <v>20</v>
      </c>
      <c r="E3668" s="499"/>
      <c r="F3668" s="287"/>
      <c r="G3668" s="288"/>
      <c r="N3668" t="str">
        <f t="shared" si="372"/>
        <v>Kertas</v>
      </c>
    </row>
    <row r="3669" spans="1:14">
      <c r="B3669" s="268">
        <f>F3662</f>
        <v>0</v>
      </c>
      <c r="C3669" s="257"/>
      <c r="D3669" s="500">
        <f>B3669*C3669</f>
        <v>0</v>
      </c>
      <c r="E3669" s="500"/>
      <c r="F3669" s="285"/>
      <c r="G3669" s="286"/>
      <c r="N3669" t="str">
        <f t="shared" si="372"/>
        <v>Kertas</v>
      </c>
    </row>
    <row r="3670" spans="1:14">
      <c r="B3670" s="268"/>
      <c r="C3670" s="289"/>
      <c r="D3670" s="500">
        <f t="shared" ref="D3670:D3672" si="378">B3670*C3670</f>
        <v>0</v>
      </c>
      <c r="E3670" s="500"/>
      <c r="F3670" s="285"/>
      <c r="G3670" s="286"/>
      <c r="N3670" t="str">
        <f t="shared" si="372"/>
        <v>Kertas</v>
      </c>
    </row>
    <row r="3671" spans="1:14">
      <c r="B3671" s="268"/>
      <c r="C3671" s="289"/>
      <c r="D3671" s="500">
        <f t="shared" si="378"/>
        <v>0</v>
      </c>
      <c r="E3671" s="500"/>
      <c r="F3671" s="285"/>
      <c r="G3671" s="286"/>
      <c r="N3671" t="str">
        <f t="shared" si="372"/>
        <v>Kertas</v>
      </c>
    </row>
    <row r="3672" spans="1:14">
      <c r="B3672" s="268"/>
      <c r="C3672" s="289"/>
      <c r="D3672" s="500">
        <f t="shared" si="378"/>
        <v>0</v>
      </c>
      <c r="E3672" s="500"/>
      <c r="F3672" s="285"/>
      <c r="G3672" s="286"/>
      <c r="N3672" t="str">
        <f t="shared" si="372"/>
        <v>Kertas</v>
      </c>
    </row>
    <row r="3673" spans="1:14">
      <c r="B3673" s="501" t="s">
        <v>24</v>
      </c>
      <c r="C3673" s="501"/>
      <c r="D3673" s="501"/>
      <c r="E3673" s="501"/>
      <c r="F3673" s="276">
        <f>F3664+F3665-F3666</f>
        <v>2</v>
      </c>
      <c r="G3673" s="277">
        <f>G3664+G3665-G3666</f>
        <v>140000</v>
      </c>
      <c r="N3673" t="str">
        <f t="shared" si="372"/>
        <v>Kertas</v>
      </c>
    </row>
    <row r="3674" spans="1:14">
      <c r="N3674" t="str">
        <f t="shared" si="372"/>
        <v>Kertas</v>
      </c>
    </row>
    <row r="3675" spans="1:14">
      <c r="N3675" t="str">
        <f t="shared" si="372"/>
        <v>Kertas</v>
      </c>
    </row>
    <row r="3676" spans="1:14">
      <c r="N3676" t="str">
        <f t="shared" si="372"/>
        <v>Kertas</v>
      </c>
    </row>
    <row r="3677" spans="1:14">
      <c r="B3677" s="502" t="s">
        <v>0</v>
      </c>
      <c r="C3677" s="502"/>
      <c r="D3677" s="502"/>
      <c r="E3677" s="502"/>
      <c r="F3677" s="502"/>
      <c r="G3677" s="502"/>
      <c r="N3677" t="str">
        <f t="shared" si="372"/>
        <v>Kertas</v>
      </c>
    </row>
    <row r="3678" spans="1:14">
      <c r="N3678" t="str">
        <f t="shared" si="372"/>
        <v>Kertas</v>
      </c>
    </row>
    <row r="3679" spans="1:14" hidden="1">
      <c r="A3679" s="250">
        <v>104</v>
      </c>
      <c r="B3679" s="252" t="s">
        <v>1</v>
      </c>
      <c r="C3679" s="253" t="e">
        <f>#REF!</f>
        <v>#REF!</v>
      </c>
      <c r="G3679" s="253"/>
      <c r="N3679" t="s">
        <v>524</v>
      </c>
    </row>
    <row r="3680" spans="1:14" hidden="1">
      <c r="B3680" s="252" t="s">
        <v>48</v>
      </c>
      <c r="C3680" s="308" t="s">
        <v>27</v>
      </c>
      <c r="G3680" s="253"/>
      <c r="N3680" t="str">
        <f t="shared" ref="N3680:N3724" si="379">N3679</f>
        <v>ATK</v>
      </c>
    </row>
    <row r="3681" spans="2:14" hidden="1">
      <c r="G3681" s="253"/>
      <c r="N3681" t="str">
        <f t="shared" si="379"/>
        <v>ATK</v>
      </c>
    </row>
    <row r="3682" spans="2:14" hidden="1">
      <c r="B3682" s="499" t="s">
        <v>5</v>
      </c>
      <c r="C3682" s="487" t="s">
        <v>6</v>
      </c>
      <c r="D3682" s="489" t="s">
        <v>7</v>
      </c>
      <c r="E3682" s="490"/>
      <c r="F3682" s="491"/>
      <c r="G3682" s="492" t="s">
        <v>8</v>
      </c>
      <c r="N3682" t="str">
        <f t="shared" si="379"/>
        <v>ATK</v>
      </c>
    </row>
    <row r="3683" spans="2:14" hidden="1">
      <c r="B3683" s="499"/>
      <c r="C3683" s="488"/>
      <c r="D3683" s="254" t="s">
        <v>9</v>
      </c>
      <c r="E3683" s="254" t="s">
        <v>10</v>
      </c>
      <c r="F3683" s="254" t="s">
        <v>11</v>
      </c>
      <c r="G3683" s="492"/>
      <c r="N3683" t="str">
        <f t="shared" si="379"/>
        <v>ATK</v>
      </c>
    </row>
    <row r="3684" spans="2:14" hidden="1">
      <c r="B3684" s="267">
        <v>46024</v>
      </c>
      <c r="C3684" s="401">
        <v>16650</v>
      </c>
      <c r="D3684" s="258">
        <v>2</v>
      </c>
      <c r="E3684" s="258"/>
      <c r="F3684" s="258"/>
      <c r="G3684" s="257">
        <f>C3684*D3684</f>
        <v>33300</v>
      </c>
      <c r="N3684" t="str">
        <f t="shared" si="379"/>
        <v>ATK</v>
      </c>
    </row>
    <row r="3685" spans="2:14" hidden="1">
      <c r="B3685" s="436"/>
      <c r="C3685" s="401"/>
      <c r="D3685" s="258"/>
      <c r="E3685" s="258"/>
      <c r="F3685" s="258"/>
      <c r="G3685" s="272">
        <f t="shared" ref="G3685:G3686" si="380">C3685*D3685</f>
        <v>0</v>
      </c>
      <c r="N3685" t="str">
        <f t="shared" si="379"/>
        <v>ATK</v>
      </c>
    </row>
    <row r="3686" spans="2:14" hidden="1">
      <c r="B3686" s="256"/>
      <c r="C3686" s="257"/>
      <c r="D3686" s="258"/>
      <c r="E3686" s="258"/>
      <c r="F3686" s="258"/>
      <c r="G3686" s="272">
        <f t="shared" si="380"/>
        <v>0</v>
      </c>
      <c r="N3686" t="str">
        <f t="shared" si="379"/>
        <v>ATK</v>
      </c>
    </row>
    <row r="3687" spans="2:14" hidden="1">
      <c r="B3687" s="256"/>
      <c r="C3687" s="257"/>
      <c r="D3687" s="258"/>
      <c r="E3687" s="258"/>
      <c r="F3687" s="258"/>
      <c r="G3687" s="272"/>
      <c r="N3687" t="str">
        <f t="shared" si="379"/>
        <v>ATK</v>
      </c>
    </row>
    <row r="3688" spans="2:14" hidden="1">
      <c r="B3688" s="256"/>
      <c r="C3688" s="257"/>
      <c r="D3688" s="271"/>
      <c r="E3688" s="258"/>
      <c r="F3688" s="258"/>
      <c r="G3688" s="272">
        <f t="shared" ref="G3688" si="381">C3688*D3688</f>
        <v>0</v>
      </c>
      <c r="N3688" t="str">
        <f t="shared" si="379"/>
        <v>ATK</v>
      </c>
    </row>
    <row r="3689" spans="2:14" hidden="1">
      <c r="B3689" s="256"/>
      <c r="C3689" s="81"/>
      <c r="D3689" s="266"/>
      <c r="E3689" s="268"/>
      <c r="F3689" s="258"/>
      <c r="G3689" s="272"/>
      <c r="N3689" t="str">
        <f t="shared" si="379"/>
        <v>ATK</v>
      </c>
    </row>
    <row r="3690" spans="2:14" hidden="1">
      <c r="B3690" s="256"/>
      <c r="C3690" s="81"/>
      <c r="D3690" s="266"/>
      <c r="E3690" s="268"/>
      <c r="F3690" s="258"/>
      <c r="G3690" s="272"/>
      <c r="N3690" t="str">
        <f t="shared" si="379"/>
        <v>ATK</v>
      </c>
    </row>
    <row r="3691" spans="2:14" hidden="1">
      <c r="B3691" s="256"/>
      <c r="C3691" s="81"/>
      <c r="D3691" s="266"/>
      <c r="E3691" s="268"/>
      <c r="F3691" s="258"/>
      <c r="G3691" s="272">
        <f t="shared" ref="G3691" si="382">C3691*D3691</f>
        <v>0</v>
      </c>
      <c r="N3691" t="str">
        <f t="shared" si="379"/>
        <v>ATK</v>
      </c>
    </row>
    <row r="3692" spans="2:14" hidden="1">
      <c r="B3692" s="256"/>
      <c r="C3692" s="81"/>
      <c r="D3692" s="266"/>
      <c r="E3692" s="268"/>
      <c r="F3692" s="258"/>
      <c r="G3692" s="272"/>
      <c r="N3692" t="str">
        <f t="shared" si="379"/>
        <v>ATK</v>
      </c>
    </row>
    <row r="3693" spans="2:14" hidden="1">
      <c r="B3693" s="256"/>
      <c r="C3693" s="81"/>
      <c r="D3693" s="266"/>
      <c r="E3693" s="268"/>
      <c r="F3693" s="258"/>
      <c r="G3693" s="272"/>
      <c r="N3693" t="str">
        <f t="shared" si="379"/>
        <v>ATK</v>
      </c>
    </row>
    <row r="3694" spans="2:14" hidden="1">
      <c r="B3694" s="256"/>
      <c r="C3694" s="81"/>
      <c r="D3694" s="266"/>
      <c r="E3694" s="273"/>
      <c r="F3694" s="258"/>
      <c r="G3694" s="272">
        <f t="shared" ref="G3694" si="383">C3694*D3694</f>
        <v>0</v>
      </c>
      <c r="N3694" t="str">
        <f t="shared" si="379"/>
        <v>ATK</v>
      </c>
    </row>
    <row r="3695" spans="2:14" hidden="1">
      <c r="B3695" s="256"/>
      <c r="C3695" s="81"/>
      <c r="D3695" s="266"/>
      <c r="E3695" s="273"/>
      <c r="F3695" s="258"/>
      <c r="G3695" s="272"/>
      <c r="N3695" t="str">
        <f t="shared" si="379"/>
        <v>ATK</v>
      </c>
    </row>
    <row r="3696" spans="2:14" hidden="1">
      <c r="B3696" s="256"/>
      <c r="C3696" s="81"/>
      <c r="D3696" s="266"/>
      <c r="E3696" s="273"/>
      <c r="F3696" s="258"/>
      <c r="G3696" s="272"/>
      <c r="N3696" t="str">
        <f t="shared" si="379"/>
        <v>ATK</v>
      </c>
    </row>
    <row r="3697" spans="2:14" hidden="1">
      <c r="B3697" s="256"/>
      <c r="C3697" s="81"/>
      <c r="D3697" s="266"/>
      <c r="E3697" s="273"/>
      <c r="F3697" s="258"/>
      <c r="G3697" s="272">
        <f t="shared" ref="G3697:G3700" si="384">C3697*D3697</f>
        <v>0</v>
      </c>
      <c r="N3697" t="str">
        <f t="shared" si="379"/>
        <v>ATK</v>
      </c>
    </row>
    <row r="3698" spans="2:14" hidden="1">
      <c r="B3698" s="256"/>
      <c r="C3698" s="81"/>
      <c r="D3698" s="266"/>
      <c r="E3698" s="273"/>
      <c r="F3698" s="258"/>
      <c r="G3698" s="272">
        <f t="shared" si="384"/>
        <v>0</v>
      </c>
      <c r="N3698" t="str">
        <f t="shared" si="379"/>
        <v>ATK</v>
      </c>
    </row>
    <row r="3699" spans="2:14" hidden="1">
      <c r="B3699" s="256"/>
      <c r="C3699" s="81"/>
      <c r="D3699" s="266"/>
      <c r="E3699" s="273"/>
      <c r="F3699" s="258"/>
      <c r="G3699" s="272">
        <f t="shared" si="384"/>
        <v>0</v>
      </c>
      <c r="N3699" t="str">
        <f t="shared" si="379"/>
        <v>ATK</v>
      </c>
    </row>
    <row r="3700" spans="2:14" hidden="1">
      <c r="B3700" s="256"/>
      <c r="C3700" s="81"/>
      <c r="D3700" s="266"/>
      <c r="E3700" s="273"/>
      <c r="F3700" s="258"/>
      <c r="G3700" s="272">
        <f t="shared" si="384"/>
        <v>0</v>
      </c>
      <c r="N3700" t="str">
        <f t="shared" si="379"/>
        <v>ATK</v>
      </c>
    </row>
    <row r="3701" spans="2:14" hidden="1">
      <c r="B3701" s="493" t="s">
        <v>16</v>
      </c>
      <c r="C3701" s="494"/>
      <c r="D3701" s="276">
        <f>SUM(D3684:D3700)</f>
        <v>2</v>
      </c>
      <c r="E3701" s="276">
        <f>SUM(E3685:E3700)</f>
        <v>0</v>
      </c>
      <c r="F3701" s="276">
        <f>D3701-E3701</f>
        <v>2</v>
      </c>
      <c r="G3701" s="277">
        <f>SUM(G3685:G3700)</f>
        <v>0</v>
      </c>
      <c r="N3701" t="str">
        <f t="shared" si="379"/>
        <v>ATK</v>
      </c>
    </row>
    <row r="3702" spans="2:14" hidden="1">
      <c r="B3702" s="493" t="s">
        <v>18</v>
      </c>
      <c r="C3702" s="495"/>
      <c r="D3702" s="495"/>
      <c r="E3702" s="494"/>
      <c r="F3702" s="276" t="s">
        <v>19</v>
      </c>
      <c r="G3702" s="279" t="s">
        <v>20</v>
      </c>
      <c r="N3702" t="str">
        <f t="shared" si="379"/>
        <v>ATK</v>
      </c>
    </row>
    <row r="3703" spans="2:14" hidden="1">
      <c r="B3703" s="496" t="str">
        <f>B3664</f>
        <v>Saldo Awal 1 April  2026</v>
      </c>
      <c r="C3703" s="497"/>
      <c r="D3703" s="497"/>
      <c r="E3703" s="498"/>
      <c r="F3703" s="276">
        <f>D3684</f>
        <v>2</v>
      </c>
      <c r="G3703" s="277">
        <f>G3684</f>
        <v>33300</v>
      </c>
      <c r="N3703" t="str">
        <f t="shared" si="379"/>
        <v>ATK</v>
      </c>
    </row>
    <row r="3704" spans="2:14" hidden="1">
      <c r="B3704" s="496" t="s">
        <v>518</v>
      </c>
      <c r="C3704" s="497"/>
      <c r="D3704" s="497"/>
      <c r="E3704" s="498"/>
      <c r="F3704" s="276">
        <f>D3701-F3703</f>
        <v>0</v>
      </c>
      <c r="G3704" s="277"/>
      <c r="N3704" t="str">
        <f t="shared" si="379"/>
        <v>ATK</v>
      </c>
    </row>
    <row r="3705" spans="2:14" hidden="1">
      <c r="B3705" s="496" t="str">
        <f>B3666</f>
        <v>Saldo Ahir  30 April  2026</v>
      </c>
      <c r="C3705" s="497"/>
      <c r="D3705" s="497"/>
      <c r="E3705" s="498"/>
      <c r="F3705" s="280">
        <f>SUM(B3708:B3711)</f>
        <v>2</v>
      </c>
      <c r="G3705" s="281">
        <f>SUM(D3708:E3711)</f>
        <v>33300</v>
      </c>
      <c r="N3705" t="str">
        <f t="shared" si="379"/>
        <v>ATK</v>
      </c>
    </row>
    <row r="3706" spans="2:14" hidden="1">
      <c r="B3706" s="282" t="s">
        <v>465</v>
      </c>
      <c r="C3706" s="283"/>
      <c r="D3706" s="283"/>
      <c r="E3706" s="284"/>
      <c r="F3706" s="285"/>
      <c r="G3706" s="286"/>
      <c r="N3706" t="str">
        <f t="shared" si="379"/>
        <v>ATK</v>
      </c>
    </row>
    <row r="3707" spans="2:14" ht="30" hidden="1">
      <c r="B3707" s="255" t="s">
        <v>22</v>
      </c>
      <c r="C3707" s="254" t="s">
        <v>23</v>
      </c>
      <c r="D3707" s="499" t="s">
        <v>20</v>
      </c>
      <c r="E3707" s="499"/>
      <c r="F3707" s="287"/>
      <c r="G3707" s="288"/>
      <c r="N3707" t="str">
        <f t="shared" si="379"/>
        <v>ATK</v>
      </c>
    </row>
    <row r="3708" spans="2:14" hidden="1">
      <c r="B3708" s="268">
        <f>F3701</f>
        <v>2</v>
      </c>
      <c r="C3708" s="401">
        <v>16650</v>
      </c>
      <c r="D3708" s="500">
        <f>B3708*C3708</f>
        <v>33300</v>
      </c>
      <c r="E3708" s="500"/>
      <c r="F3708" s="285"/>
      <c r="G3708" s="286"/>
      <c r="N3708" t="str">
        <f t="shared" si="379"/>
        <v>ATK</v>
      </c>
    </row>
    <row r="3709" spans="2:14" hidden="1">
      <c r="B3709" s="268"/>
      <c r="C3709" s="289"/>
      <c r="D3709" s="500">
        <f t="shared" ref="D3709:D3711" si="385">B3709*C3709</f>
        <v>0</v>
      </c>
      <c r="E3709" s="500"/>
      <c r="F3709" s="285"/>
      <c r="G3709" s="286"/>
      <c r="N3709" t="str">
        <f t="shared" si="379"/>
        <v>ATK</v>
      </c>
    </row>
    <row r="3710" spans="2:14" hidden="1">
      <c r="B3710" s="268"/>
      <c r="C3710" s="289"/>
      <c r="D3710" s="500">
        <f t="shared" si="385"/>
        <v>0</v>
      </c>
      <c r="E3710" s="500"/>
      <c r="F3710" s="285"/>
      <c r="G3710" s="286"/>
      <c r="N3710" t="str">
        <f t="shared" si="379"/>
        <v>ATK</v>
      </c>
    </row>
    <row r="3711" spans="2:14" hidden="1">
      <c r="B3711" s="268"/>
      <c r="C3711" s="289"/>
      <c r="D3711" s="500">
        <f t="shared" si="385"/>
        <v>0</v>
      </c>
      <c r="E3711" s="500"/>
      <c r="F3711" s="285"/>
      <c r="G3711" s="286"/>
      <c r="N3711" t="str">
        <f t="shared" si="379"/>
        <v>ATK</v>
      </c>
    </row>
    <row r="3712" spans="2:14" hidden="1">
      <c r="B3712" s="501" t="s">
        <v>24</v>
      </c>
      <c r="C3712" s="501"/>
      <c r="D3712" s="501"/>
      <c r="E3712" s="501"/>
      <c r="F3712" s="276">
        <f>F3703+F3704-F3705</f>
        <v>0</v>
      </c>
      <c r="G3712" s="277">
        <f>G3703+G3704-G3705</f>
        <v>0</v>
      </c>
      <c r="N3712" t="str">
        <f t="shared" si="379"/>
        <v>ATK</v>
      </c>
    </row>
    <row r="3713" spans="1:14" hidden="1">
      <c r="N3713" t="str">
        <f t="shared" si="379"/>
        <v>ATK</v>
      </c>
    </row>
    <row r="3714" spans="1:14" hidden="1">
      <c r="N3714" t="str">
        <f t="shared" si="379"/>
        <v>ATK</v>
      </c>
    </row>
    <row r="3715" spans="1:14" hidden="1">
      <c r="N3715" t="str">
        <f t="shared" si="379"/>
        <v>ATK</v>
      </c>
    </row>
    <row r="3716" spans="1:14" hidden="1">
      <c r="N3716" t="str">
        <f t="shared" si="379"/>
        <v>ATK</v>
      </c>
    </row>
    <row r="3717" spans="1:14" hidden="1">
      <c r="N3717" t="str">
        <f t="shared" si="379"/>
        <v>ATK</v>
      </c>
    </row>
    <row r="3718" spans="1:14" hidden="1">
      <c r="N3718" t="str">
        <f t="shared" si="379"/>
        <v>ATK</v>
      </c>
    </row>
    <row r="3719" spans="1:14" hidden="1">
      <c r="N3719" t="str">
        <f t="shared" si="379"/>
        <v>ATK</v>
      </c>
    </row>
    <row r="3720" spans="1:14" hidden="1">
      <c r="N3720" t="str">
        <f t="shared" si="379"/>
        <v>ATK</v>
      </c>
    </row>
    <row r="3721" spans="1:14" hidden="1">
      <c r="N3721" t="str">
        <f t="shared" si="379"/>
        <v>ATK</v>
      </c>
    </row>
    <row r="3722" spans="1:14" hidden="1">
      <c r="N3722" t="str">
        <f t="shared" si="379"/>
        <v>ATK</v>
      </c>
    </row>
    <row r="3723" spans="1:14" hidden="1">
      <c r="B3723" s="502" t="s">
        <v>0</v>
      </c>
      <c r="C3723" s="502"/>
      <c r="D3723" s="502"/>
      <c r="E3723" s="502"/>
      <c r="F3723" s="502"/>
      <c r="G3723" s="502"/>
      <c r="N3723" t="str">
        <f t="shared" si="379"/>
        <v>ATK</v>
      </c>
    </row>
    <row r="3724" spans="1:14" hidden="1">
      <c r="N3724" t="str">
        <f t="shared" si="379"/>
        <v>ATK</v>
      </c>
    </row>
    <row r="3725" spans="1:14" hidden="1">
      <c r="A3725" s="250">
        <v>105</v>
      </c>
      <c r="B3725" s="252" t="s">
        <v>1</v>
      </c>
      <c r="C3725" s="253" t="e">
        <f>#REF!</f>
        <v>#REF!</v>
      </c>
      <c r="G3725" s="253"/>
      <c r="N3725" t="s">
        <v>524</v>
      </c>
    </row>
    <row r="3726" spans="1:14" hidden="1">
      <c r="B3726" s="252" t="s">
        <v>48</v>
      </c>
      <c r="C3726" s="308" t="s">
        <v>147</v>
      </c>
      <c r="G3726" s="253"/>
      <c r="N3726" t="s">
        <v>524</v>
      </c>
    </row>
    <row r="3727" spans="1:14" hidden="1">
      <c r="G3727" s="253"/>
      <c r="N3727" t="str">
        <f t="shared" ref="N3727:N3765" si="386">N3726</f>
        <v>ATK</v>
      </c>
    </row>
    <row r="3728" spans="1:14" hidden="1">
      <c r="B3728" s="499" t="s">
        <v>5</v>
      </c>
      <c r="C3728" s="487" t="s">
        <v>6</v>
      </c>
      <c r="D3728" s="489" t="s">
        <v>7</v>
      </c>
      <c r="E3728" s="490"/>
      <c r="F3728" s="491"/>
      <c r="G3728" s="492" t="s">
        <v>8</v>
      </c>
      <c r="N3728" t="str">
        <f t="shared" si="386"/>
        <v>ATK</v>
      </c>
    </row>
    <row r="3729" spans="2:14" hidden="1">
      <c r="B3729" s="499"/>
      <c r="C3729" s="488"/>
      <c r="D3729" s="254" t="s">
        <v>9</v>
      </c>
      <c r="E3729" s="254" t="s">
        <v>10</v>
      </c>
      <c r="F3729" s="254" t="s">
        <v>11</v>
      </c>
      <c r="G3729" s="492"/>
      <c r="N3729" t="str">
        <f t="shared" si="386"/>
        <v>ATK</v>
      </c>
    </row>
    <row r="3730" spans="2:14" hidden="1">
      <c r="B3730" s="267">
        <v>46024</v>
      </c>
      <c r="C3730" s="401">
        <v>14130</v>
      </c>
      <c r="D3730" s="258">
        <v>3</v>
      </c>
      <c r="E3730" s="258"/>
      <c r="F3730" s="258"/>
      <c r="G3730" s="257">
        <f>C3730*D3730</f>
        <v>42390</v>
      </c>
      <c r="N3730" t="str">
        <f t="shared" si="386"/>
        <v>ATK</v>
      </c>
    </row>
    <row r="3731" spans="2:14" hidden="1">
      <c r="B3731" s="436"/>
      <c r="C3731" s="401"/>
      <c r="D3731" s="258"/>
      <c r="E3731" s="258"/>
      <c r="F3731" s="258"/>
      <c r="G3731" s="272">
        <f t="shared" ref="G3731:G3732" si="387">C3731*D3731</f>
        <v>0</v>
      </c>
      <c r="N3731" t="str">
        <f t="shared" si="386"/>
        <v>ATK</v>
      </c>
    </row>
    <row r="3732" spans="2:14" hidden="1">
      <c r="B3732" s="297"/>
      <c r="C3732" s="257"/>
      <c r="D3732" s="258"/>
      <c r="E3732" s="258"/>
      <c r="F3732" s="258"/>
      <c r="G3732" s="272">
        <f t="shared" si="387"/>
        <v>0</v>
      </c>
      <c r="N3732" t="str">
        <f t="shared" si="386"/>
        <v>ATK</v>
      </c>
    </row>
    <row r="3733" spans="2:14" hidden="1">
      <c r="B3733" s="297"/>
      <c r="C3733" s="257"/>
      <c r="D3733" s="258"/>
      <c r="E3733" s="258"/>
      <c r="F3733" s="258"/>
      <c r="G3733" s="272"/>
      <c r="N3733" t="str">
        <f t="shared" si="386"/>
        <v>ATK</v>
      </c>
    </row>
    <row r="3734" spans="2:14" hidden="1">
      <c r="B3734" s="297"/>
      <c r="C3734" s="257"/>
      <c r="D3734" s="271"/>
      <c r="E3734" s="258"/>
      <c r="F3734" s="258"/>
      <c r="G3734" s="272">
        <f t="shared" ref="G3734" si="388">C3734*D3734</f>
        <v>0</v>
      </c>
      <c r="N3734" t="str">
        <f t="shared" si="386"/>
        <v>ATK</v>
      </c>
    </row>
    <row r="3735" spans="2:14" hidden="1">
      <c r="B3735" s="297"/>
      <c r="C3735" s="81"/>
      <c r="D3735" s="266"/>
      <c r="E3735" s="268"/>
      <c r="F3735" s="258"/>
      <c r="G3735" s="272"/>
      <c r="N3735" t="str">
        <f t="shared" si="386"/>
        <v>ATK</v>
      </c>
    </row>
    <row r="3736" spans="2:14" hidden="1">
      <c r="B3736" s="256"/>
      <c r="C3736" s="81"/>
      <c r="D3736" s="266"/>
      <c r="E3736" s="268"/>
      <c r="F3736" s="258"/>
      <c r="G3736" s="272"/>
      <c r="N3736" t="str">
        <f t="shared" si="386"/>
        <v>ATK</v>
      </c>
    </row>
    <row r="3737" spans="2:14" hidden="1">
      <c r="B3737" s="256"/>
      <c r="C3737" s="81"/>
      <c r="D3737" s="266"/>
      <c r="E3737" s="268"/>
      <c r="F3737" s="258"/>
      <c r="G3737" s="272">
        <f t="shared" ref="G3737" si="389">C3737*D3737</f>
        <v>0</v>
      </c>
      <c r="N3737" t="str">
        <f t="shared" si="386"/>
        <v>ATK</v>
      </c>
    </row>
    <row r="3738" spans="2:14" hidden="1">
      <c r="B3738" s="256"/>
      <c r="C3738" s="81"/>
      <c r="D3738" s="266"/>
      <c r="E3738" s="268"/>
      <c r="F3738" s="258"/>
      <c r="G3738" s="272"/>
      <c r="N3738" t="str">
        <f t="shared" si="386"/>
        <v>ATK</v>
      </c>
    </row>
    <row r="3739" spans="2:14" hidden="1">
      <c r="B3739" s="256"/>
      <c r="C3739" s="81"/>
      <c r="D3739" s="266"/>
      <c r="E3739" s="268"/>
      <c r="F3739" s="258"/>
      <c r="G3739" s="272"/>
      <c r="N3739" t="str">
        <f t="shared" si="386"/>
        <v>ATK</v>
      </c>
    </row>
    <row r="3740" spans="2:14" hidden="1">
      <c r="B3740" s="256"/>
      <c r="C3740" s="81"/>
      <c r="D3740" s="266"/>
      <c r="E3740" s="273"/>
      <c r="F3740" s="258"/>
      <c r="G3740" s="272">
        <f t="shared" ref="G3740" si="390">C3740*D3740</f>
        <v>0</v>
      </c>
      <c r="N3740" t="str">
        <f t="shared" si="386"/>
        <v>ATK</v>
      </c>
    </row>
    <row r="3741" spans="2:14" hidden="1">
      <c r="B3741" s="256"/>
      <c r="C3741" s="81"/>
      <c r="D3741" s="266"/>
      <c r="E3741" s="273"/>
      <c r="F3741" s="258"/>
      <c r="G3741" s="272"/>
      <c r="N3741" t="str">
        <f t="shared" si="386"/>
        <v>ATK</v>
      </c>
    </row>
    <row r="3742" spans="2:14" hidden="1">
      <c r="B3742" s="256"/>
      <c r="C3742" s="81"/>
      <c r="D3742" s="266"/>
      <c r="E3742" s="273"/>
      <c r="F3742" s="258"/>
      <c r="G3742" s="272"/>
      <c r="N3742" t="str">
        <f t="shared" si="386"/>
        <v>ATK</v>
      </c>
    </row>
    <row r="3743" spans="2:14" hidden="1">
      <c r="B3743" s="256"/>
      <c r="C3743" s="81"/>
      <c r="D3743" s="266"/>
      <c r="E3743" s="273"/>
      <c r="F3743" s="258"/>
      <c r="G3743" s="272">
        <f t="shared" ref="G3743:G3746" si="391">C3743*D3743</f>
        <v>0</v>
      </c>
      <c r="N3743" t="str">
        <f t="shared" si="386"/>
        <v>ATK</v>
      </c>
    </row>
    <row r="3744" spans="2:14" hidden="1">
      <c r="B3744" s="256"/>
      <c r="C3744" s="81"/>
      <c r="D3744" s="266"/>
      <c r="E3744" s="273"/>
      <c r="F3744" s="258"/>
      <c r="G3744" s="272">
        <f t="shared" si="391"/>
        <v>0</v>
      </c>
      <c r="N3744" t="str">
        <f t="shared" si="386"/>
        <v>ATK</v>
      </c>
    </row>
    <row r="3745" spans="2:14" hidden="1">
      <c r="B3745" s="256"/>
      <c r="C3745" s="81"/>
      <c r="D3745" s="266"/>
      <c r="E3745" s="273"/>
      <c r="F3745" s="258"/>
      <c r="G3745" s="272">
        <f t="shared" si="391"/>
        <v>0</v>
      </c>
      <c r="N3745" t="str">
        <f t="shared" si="386"/>
        <v>ATK</v>
      </c>
    </row>
    <row r="3746" spans="2:14" hidden="1">
      <c r="B3746" s="256"/>
      <c r="C3746" s="81"/>
      <c r="D3746" s="266"/>
      <c r="E3746" s="273"/>
      <c r="F3746" s="258"/>
      <c r="G3746" s="272">
        <f t="shared" si="391"/>
        <v>0</v>
      </c>
      <c r="N3746" t="str">
        <f t="shared" si="386"/>
        <v>ATK</v>
      </c>
    </row>
    <row r="3747" spans="2:14" hidden="1">
      <c r="B3747" s="493" t="s">
        <v>16</v>
      </c>
      <c r="C3747" s="494"/>
      <c r="D3747" s="276">
        <f>SUM(D3730:D3746)</f>
        <v>3</v>
      </c>
      <c r="E3747" s="276">
        <f>SUM(E3731:E3746)</f>
        <v>0</v>
      </c>
      <c r="F3747" s="276">
        <f>D3747-E3747</f>
        <v>3</v>
      </c>
      <c r="G3747" s="277">
        <f>SUM(G3731:G3746)</f>
        <v>0</v>
      </c>
      <c r="N3747" t="str">
        <f t="shared" si="386"/>
        <v>ATK</v>
      </c>
    </row>
    <row r="3748" spans="2:14" hidden="1">
      <c r="B3748" s="493" t="s">
        <v>18</v>
      </c>
      <c r="C3748" s="495"/>
      <c r="D3748" s="495"/>
      <c r="E3748" s="494"/>
      <c r="F3748" s="276" t="s">
        <v>19</v>
      </c>
      <c r="G3748" s="279" t="s">
        <v>20</v>
      </c>
      <c r="N3748" t="str">
        <f t="shared" si="386"/>
        <v>ATK</v>
      </c>
    </row>
    <row r="3749" spans="2:14" hidden="1">
      <c r="B3749" s="496" t="str">
        <f>B3703</f>
        <v>Saldo Awal 1 April  2026</v>
      </c>
      <c r="C3749" s="497"/>
      <c r="D3749" s="497"/>
      <c r="E3749" s="498"/>
      <c r="F3749" s="276">
        <f>D3730</f>
        <v>3</v>
      </c>
      <c r="G3749" s="277">
        <f>G3730</f>
        <v>42390</v>
      </c>
      <c r="N3749" t="str">
        <f t="shared" si="386"/>
        <v>ATK</v>
      </c>
    </row>
    <row r="3750" spans="2:14" hidden="1">
      <c r="B3750" s="496" t="s">
        <v>518</v>
      </c>
      <c r="C3750" s="497"/>
      <c r="D3750" s="497"/>
      <c r="E3750" s="498"/>
      <c r="F3750" s="276">
        <f>D3747-F3749</f>
        <v>0</v>
      </c>
      <c r="G3750" s="277"/>
      <c r="N3750" t="str">
        <f t="shared" si="386"/>
        <v>ATK</v>
      </c>
    </row>
    <row r="3751" spans="2:14" hidden="1">
      <c r="B3751" s="496" t="str">
        <f>B3705</f>
        <v>Saldo Ahir  30 April  2026</v>
      </c>
      <c r="C3751" s="497"/>
      <c r="D3751" s="497"/>
      <c r="E3751" s="498"/>
      <c r="F3751" s="280">
        <f>SUM(B3754:B3757)</f>
        <v>3</v>
      </c>
      <c r="G3751" s="281">
        <f>SUM(D3754:E3757)</f>
        <v>42390</v>
      </c>
      <c r="N3751" t="str">
        <f t="shared" si="386"/>
        <v>ATK</v>
      </c>
    </row>
    <row r="3752" spans="2:14" hidden="1">
      <c r="B3752" s="282" t="s">
        <v>465</v>
      </c>
      <c r="C3752" s="283"/>
      <c r="D3752" s="283"/>
      <c r="E3752" s="284"/>
      <c r="F3752" s="285"/>
      <c r="G3752" s="286"/>
      <c r="N3752" t="str">
        <f t="shared" si="386"/>
        <v>ATK</v>
      </c>
    </row>
    <row r="3753" spans="2:14" ht="30" hidden="1">
      <c r="B3753" s="255" t="s">
        <v>22</v>
      </c>
      <c r="C3753" s="254" t="s">
        <v>23</v>
      </c>
      <c r="D3753" s="499" t="s">
        <v>20</v>
      </c>
      <c r="E3753" s="499"/>
      <c r="F3753" s="287"/>
      <c r="G3753" s="288"/>
      <c r="N3753" t="str">
        <f t="shared" si="386"/>
        <v>ATK</v>
      </c>
    </row>
    <row r="3754" spans="2:14" hidden="1">
      <c r="B3754" s="268">
        <f>F3747</f>
        <v>3</v>
      </c>
      <c r="C3754" s="401">
        <v>14130</v>
      </c>
      <c r="D3754" s="500">
        <f>B3754*C3754</f>
        <v>42390</v>
      </c>
      <c r="E3754" s="500"/>
      <c r="F3754" s="285"/>
      <c r="G3754" s="286"/>
      <c r="N3754" t="str">
        <f t="shared" si="386"/>
        <v>ATK</v>
      </c>
    </row>
    <row r="3755" spans="2:14" hidden="1">
      <c r="B3755" s="268"/>
      <c r="C3755" s="289"/>
      <c r="D3755" s="500">
        <f t="shared" ref="D3755:D3757" si="392">B3755*C3755</f>
        <v>0</v>
      </c>
      <c r="E3755" s="500"/>
      <c r="F3755" s="285"/>
      <c r="G3755" s="286"/>
      <c r="N3755" t="str">
        <f t="shared" si="386"/>
        <v>ATK</v>
      </c>
    </row>
    <row r="3756" spans="2:14" hidden="1">
      <c r="B3756" s="268"/>
      <c r="C3756" s="289"/>
      <c r="D3756" s="500">
        <f t="shared" si="392"/>
        <v>0</v>
      </c>
      <c r="E3756" s="500"/>
      <c r="F3756" s="285"/>
      <c r="G3756" s="286"/>
      <c r="N3756" t="str">
        <f t="shared" si="386"/>
        <v>ATK</v>
      </c>
    </row>
    <row r="3757" spans="2:14" hidden="1">
      <c r="B3757" s="268"/>
      <c r="C3757" s="289"/>
      <c r="D3757" s="500">
        <f t="shared" si="392"/>
        <v>0</v>
      </c>
      <c r="E3757" s="500"/>
      <c r="F3757" s="285"/>
      <c r="G3757" s="286"/>
      <c r="N3757" t="str">
        <f t="shared" si="386"/>
        <v>ATK</v>
      </c>
    </row>
    <row r="3758" spans="2:14" hidden="1">
      <c r="B3758" s="501" t="s">
        <v>24</v>
      </c>
      <c r="C3758" s="501"/>
      <c r="D3758" s="501"/>
      <c r="E3758" s="501"/>
      <c r="F3758" s="276">
        <f>F3749+F3750-F3751</f>
        <v>0</v>
      </c>
      <c r="G3758" s="277">
        <f>G3749+G3750-G3751</f>
        <v>0</v>
      </c>
      <c r="N3758" t="str">
        <f t="shared" si="386"/>
        <v>ATK</v>
      </c>
    </row>
    <row r="3759" spans="2:14" hidden="1">
      <c r="N3759" t="str">
        <f t="shared" si="386"/>
        <v>ATK</v>
      </c>
    </row>
    <row r="3760" spans="2:14" hidden="1">
      <c r="N3760" t="str">
        <f t="shared" si="386"/>
        <v>ATK</v>
      </c>
    </row>
    <row r="3761" spans="1:14" hidden="1">
      <c r="N3761" t="str">
        <f t="shared" si="386"/>
        <v>ATK</v>
      </c>
    </row>
    <row r="3762" spans="1:14" hidden="1">
      <c r="N3762" t="str">
        <f t="shared" si="386"/>
        <v>ATK</v>
      </c>
    </row>
    <row r="3763" spans="1:14" hidden="1">
      <c r="N3763" t="str">
        <f t="shared" si="386"/>
        <v>ATK</v>
      </c>
    </row>
    <row r="3764" spans="1:14" hidden="1">
      <c r="B3764" s="502" t="s">
        <v>0</v>
      </c>
      <c r="C3764" s="502"/>
      <c r="D3764" s="502"/>
      <c r="E3764" s="502"/>
      <c r="F3764" s="502"/>
      <c r="G3764" s="502"/>
      <c r="N3764" t="str">
        <f t="shared" si="386"/>
        <v>ATK</v>
      </c>
    </row>
    <row r="3765" spans="1:14" hidden="1">
      <c r="N3765" t="str">
        <f t="shared" si="386"/>
        <v>ATK</v>
      </c>
    </row>
    <row r="3766" spans="1:14" hidden="1">
      <c r="A3766" s="250">
        <v>101</v>
      </c>
      <c r="B3766" s="252" t="s">
        <v>1</v>
      </c>
      <c r="C3766" s="253" t="e">
        <f>#REF!</f>
        <v>#REF!</v>
      </c>
      <c r="G3766" s="253"/>
      <c r="N3766" t="s">
        <v>524</v>
      </c>
    </row>
    <row r="3767" spans="1:14" hidden="1">
      <c r="B3767" s="252" t="s">
        <v>48</v>
      </c>
      <c r="C3767" s="308" t="s">
        <v>27</v>
      </c>
      <c r="G3767" s="253"/>
      <c r="N3767" t="str">
        <f t="shared" ref="N3767:N3806" si="393">N3766</f>
        <v>ATK</v>
      </c>
    </row>
    <row r="3768" spans="1:14" hidden="1">
      <c r="G3768" s="253"/>
      <c r="N3768" t="str">
        <f t="shared" si="393"/>
        <v>ATK</v>
      </c>
    </row>
    <row r="3769" spans="1:14" hidden="1">
      <c r="B3769" s="499" t="s">
        <v>5</v>
      </c>
      <c r="C3769" s="487" t="s">
        <v>6</v>
      </c>
      <c r="D3769" s="489" t="s">
        <v>7</v>
      </c>
      <c r="E3769" s="490"/>
      <c r="F3769" s="491"/>
      <c r="G3769" s="492" t="s">
        <v>8</v>
      </c>
      <c r="N3769" t="str">
        <f t="shared" si="393"/>
        <v>ATK</v>
      </c>
    </row>
    <row r="3770" spans="1:14" hidden="1">
      <c r="B3770" s="499"/>
      <c r="C3770" s="488"/>
      <c r="D3770" s="254" t="s">
        <v>9</v>
      </c>
      <c r="E3770" s="254" t="s">
        <v>10</v>
      </c>
      <c r="F3770" s="254" t="s">
        <v>11</v>
      </c>
      <c r="G3770" s="492"/>
      <c r="N3770" t="str">
        <f t="shared" si="393"/>
        <v>ATK</v>
      </c>
    </row>
    <row r="3771" spans="1:14" hidden="1">
      <c r="B3771" s="267">
        <v>46024</v>
      </c>
      <c r="C3771" s="401">
        <v>6660</v>
      </c>
      <c r="D3771" s="258">
        <v>5</v>
      </c>
      <c r="E3771" s="258"/>
      <c r="F3771" s="258"/>
      <c r="G3771" s="257">
        <f>C3771*D3771</f>
        <v>33300</v>
      </c>
      <c r="N3771" t="str">
        <f t="shared" si="393"/>
        <v>ATK</v>
      </c>
    </row>
    <row r="3772" spans="1:14" hidden="1">
      <c r="B3772" s="436"/>
      <c r="C3772" s="401"/>
      <c r="D3772" s="258"/>
      <c r="E3772" s="258"/>
      <c r="F3772" s="258"/>
      <c r="G3772" s="272">
        <f t="shared" ref="G3772:G3773" si="394">C3772*D3772</f>
        <v>0</v>
      </c>
      <c r="N3772" t="str">
        <f t="shared" si="393"/>
        <v>ATK</v>
      </c>
    </row>
    <row r="3773" spans="1:14" hidden="1">
      <c r="B3773" s="297"/>
      <c r="C3773" s="257"/>
      <c r="D3773" s="258"/>
      <c r="E3773" s="258"/>
      <c r="F3773" s="258"/>
      <c r="G3773" s="272">
        <f t="shared" si="394"/>
        <v>0</v>
      </c>
      <c r="N3773" t="str">
        <f t="shared" si="393"/>
        <v>ATK</v>
      </c>
    </row>
    <row r="3774" spans="1:14" hidden="1">
      <c r="B3774" s="297"/>
      <c r="C3774" s="257"/>
      <c r="D3774" s="258"/>
      <c r="E3774" s="258"/>
      <c r="F3774" s="258"/>
      <c r="G3774" s="272"/>
      <c r="N3774" t="str">
        <f t="shared" si="393"/>
        <v>ATK</v>
      </c>
    </row>
    <row r="3775" spans="1:14" hidden="1">
      <c r="B3775" s="297"/>
      <c r="C3775" s="257"/>
      <c r="D3775" s="271"/>
      <c r="E3775" s="258"/>
      <c r="F3775" s="258"/>
      <c r="G3775" s="272">
        <f t="shared" ref="G3775" si="395">C3775*D3775</f>
        <v>0</v>
      </c>
      <c r="N3775" t="str">
        <f t="shared" si="393"/>
        <v>ATK</v>
      </c>
    </row>
    <row r="3776" spans="1:14" hidden="1">
      <c r="B3776" s="297"/>
      <c r="C3776" s="81"/>
      <c r="D3776" s="266"/>
      <c r="E3776" s="268"/>
      <c r="F3776" s="258"/>
      <c r="G3776" s="272"/>
      <c r="N3776" t="str">
        <f t="shared" si="393"/>
        <v>ATK</v>
      </c>
    </row>
    <row r="3777" spans="2:14" hidden="1">
      <c r="B3777" s="256"/>
      <c r="C3777" s="81"/>
      <c r="D3777" s="266"/>
      <c r="E3777" s="268"/>
      <c r="F3777" s="258"/>
      <c r="G3777" s="272"/>
      <c r="N3777" t="str">
        <f t="shared" si="393"/>
        <v>ATK</v>
      </c>
    </row>
    <row r="3778" spans="2:14" hidden="1">
      <c r="B3778" s="256"/>
      <c r="C3778" s="81"/>
      <c r="D3778" s="266"/>
      <c r="E3778" s="268"/>
      <c r="F3778" s="258"/>
      <c r="G3778" s="272">
        <f t="shared" ref="G3778" si="396">C3778*D3778</f>
        <v>0</v>
      </c>
      <c r="N3778" t="str">
        <f t="shared" si="393"/>
        <v>ATK</v>
      </c>
    </row>
    <row r="3779" spans="2:14" hidden="1">
      <c r="B3779" s="256"/>
      <c r="C3779" s="81"/>
      <c r="D3779" s="266"/>
      <c r="E3779" s="268"/>
      <c r="F3779" s="258"/>
      <c r="G3779" s="272"/>
      <c r="N3779" t="str">
        <f t="shared" si="393"/>
        <v>ATK</v>
      </c>
    </row>
    <row r="3780" spans="2:14" hidden="1">
      <c r="B3780" s="256"/>
      <c r="C3780" s="81"/>
      <c r="D3780" s="266"/>
      <c r="E3780" s="268"/>
      <c r="F3780" s="258"/>
      <c r="G3780" s="272"/>
      <c r="N3780" t="str">
        <f t="shared" si="393"/>
        <v>ATK</v>
      </c>
    </row>
    <row r="3781" spans="2:14" hidden="1">
      <c r="B3781" s="256"/>
      <c r="C3781" s="81"/>
      <c r="D3781" s="266"/>
      <c r="E3781" s="273"/>
      <c r="F3781" s="258"/>
      <c r="G3781" s="272">
        <f t="shared" ref="G3781" si="397">C3781*D3781</f>
        <v>0</v>
      </c>
      <c r="N3781" t="str">
        <f t="shared" si="393"/>
        <v>ATK</v>
      </c>
    </row>
    <row r="3782" spans="2:14" hidden="1">
      <c r="B3782" s="256"/>
      <c r="C3782" s="81"/>
      <c r="D3782" s="266"/>
      <c r="E3782" s="273"/>
      <c r="F3782" s="258"/>
      <c r="G3782" s="272"/>
      <c r="N3782" t="str">
        <f t="shared" si="393"/>
        <v>ATK</v>
      </c>
    </row>
    <row r="3783" spans="2:14" hidden="1">
      <c r="B3783" s="256"/>
      <c r="C3783" s="81"/>
      <c r="D3783" s="266"/>
      <c r="E3783" s="273"/>
      <c r="F3783" s="258"/>
      <c r="G3783" s="272"/>
      <c r="N3783" t="str">
        <f t="shared" si="393"/>
        <v>ATK</v>
      </c>
    </row>
    <row r="3784" spans="2:14" hidden="1">
      <c r="B3784" s="256"/>
      <c r="C3784" s="81"/>
      <c r="D3784" s="266"/>
      <c r="E3784" s="273"/>
      <c r="F3784" s="258"/>
      <c r="G3784" s="272">
        <f t="shared" ref="G3784:G3787" si="398">C3784*D3784</f>
        <v>0</v>
      </c>
      <c r="N3784" t="str">
        <f t="shared" si="393"/>
        <v>ATK</v>
      </c>
    </row>
    <row r="3785" spans="2:14" hidden="1">
      <c r="B3785" s="256"/>
      <c r="C3785" s="81"/>
      <c r="D3785" s="266"/>
      <c r="E3785" s="273"/>
      <c r="F3785" s="258"/>
      <c r="G3785" s="272">
        <f t="shared" si="398"/>
        <v>0</v>
      </c>
      <c r="N3785" t="str">
        <f t="shared" si="393"/>
        <v>ATK</v>
      </c>
    </row>
    <row r="3786" spans="2:14" hidden="1">
      <c r="B3786" s="256"/>
      <c r="C3786" s="81"/>
      <c r="D3786" s="266"/>
      <c r="E3786" s="273"/>
      <c r="F3786" s="258"/>
      <c r="G3786" s="272">
        <f t="shared" si="398"/>
        <v>0</v>
      </c>
      <c r="N3786" t="str">
        <f t="shared" si="393"/>
        <v>ATK</v>
      </c>
    </row>
    <row r="3787" spans="2:14" hidden="1">
      <c r="B3787" s="256"/>
      <c r="C3787" s="81"/>
      <c r="D3787" s="266"/>
      <c r="E3787" s="273"/>
      <c r="F3787" s="258"/>
      <c r="G3787" s="272">
        <f t="shared" si="398"/>
        <v>0</v>
      </c>
      <c r="N3787" t="str">
        <f t="shared" si="393"/>
        <v>ATK</v>
      </c>
    </row>
    <row r="3788" spans="2:14" hidden="1">
      <c r="B3788" s="493" t="s">
        <v>16</v>
      </c>
      <c r="C3788" s="494"/>
      <c r="D3788" s="276">
        <f>SUM(D3771:D3787)</f>
        <v>5</v>
      </c>
      <c r="E3788" s="276">
        <f>SUM(E3772:E3787)</f>
        <v>0</v>
      </c>
      <c r="F3788" s="276">
        <f>D3788-E3788</f>
        <v>5</v>
      </c>
      <c r="G3788" s="277">
        <f>SUM(G3772:G3787)</f>
        <v>0</v>
      </c>
      <c r="N3788" t="str">
        <f t="shared" si="393"/>
        <v>ATK</v>
      </c>
    </row>
    <row r="3789" spans="2:14" hidden="1">
      <c r="B3789" s="493" t="s">
        <v>18</v>
      </c>
      <c r="C3789" s="495"/>
      <c r="D3789" s="495"/>
      <c r="E3789" s="494"/>
      <c r="F3789" s="276" t="s">
        <v>19</v>
      </c>
      <c r="G3789" s="279" t="s">
        <v>20</v>
      </c>
      <c r="N3789" t="str">
        <f t="shared" si="393"/>
        <v>ATK</v>
      </c>
    </row>
    <row r="3790" spans="2:14" hidden="1">
      <c r="B3790" s="496" t="str">
        <f>B3749</f>
        <v>Saldo Awal 1 April  2026</v>
      </c>
      <c r="C3790" s="497"/>
      <c r="D3790" s="497"/>
      <c r="E3790" s="498"/>
      <c r="F3790" s="276">
        <f>D3771</f>
        <v>5</v>
      </c>
      <c r="G3790" s="277">
        <f>G3771</f>
        <v>33300</v>
      </c>
      <c r="N3790" t="str">
        <f t="shared" si="393"/>
        <v>ATK</v>
      </c>
    </row>
    <row r="3791" spans="2:14" hidden="1">
      <c r="B3791" s="496" t="s">
        <v>466</v>
      </c>
      <c r="C3791" s="497"/>
      <c r="D3791" s="497"/>
      <c r="E3791" s="498"/>
      <c r="F3791" s="276">
        <f>D3788-F3790</f>
        <v>0</v>
      </c>
      <c r="G3791" s="277"/>
      <c r="N3791" t="str">
        <f t="shared" si="393"/>
        <v>ATK</v>
      </c>
    </row>
    <row r="3792" spans="2:14" hidden="1">
      <c r="B3792" s="496" t="str">
        <f>B3751</f>
        <v>Saldo Ahir  30 April  2026</v>
      </c>
      <c r="C3792" s="497"/>
      <c r="D3792" s="497"/>
      <c r="E3792" s="498"/>
      <c r="F3792" s="280">
        <f>SUM(B3795:B3798)</f>
        <v>5</v>
      </c>
      <c r="G3792" s="281">
        <f>SUM(D3795:E3798)</f>
        <v>33300</v>
      </c>
      <c r="N3792" t="str">
        <f t="shared" si="393"/>
        <v>ATK</v>
      </c>
    </row>
    <row r="3793" spans="1:14" hidden="1">
      <c r="B3793" s="282" t="s">
        <v>465</v>
      </c>
      <c r="C3793" s="283"/>
      <c r="D3793" s="283"/>
      <c r="E3793" s="284"/>
      <c r="F3793" s="285"/>
      <c r="G3793" s="286"/>
      <c r="N3793" t="str">
        <f t="shared" si="393"/>
        <v>ATK</v>
      </c>
    </row>
    <row r="3794" spans="1:14" ht="30" hidden="1">
      <c r="B3794" s="255" t="s">
        <v>22</v>
      </c>
      <c r="C3794" s="254" t="s">
        <v>23</v>
      </c>
      <c r="D3794" s="499" t="s">
        <v>20</v>
      </c>
      <c r="E3794" s="499"/>
      <c r="F3794" s="287"/>
      <c r="G3794" s="288"/>
      <c r="N3794" t="str">
        <f t="shared" si="393"/>
        <v>ATK</v>
      </c>
    </row>
    <row r="3795" spans="1:14" hidden="1">
      <c r="B3795" s="268">
        <f>F3788</f>
        <v>5</v>
      </c>
      <c r="C3795" s="401">
        <v>6660</v>
      </c>
      <c r="D3795" s="500">
        <f>B3795*C3795</f>
        <v>33300</v>
      </c>
      <c r="E3795" s="500"/>
      <c r="F3795" s="285"/>
      <c r="G3795" s="286"/>
      <c r="N3795" t="str">
        <f t="shared" si="393"/>
        <v>ATK</v>
      </c>
    </row>
    <row r="3796" spans="1:14" hidden="1">
      <c r="B3796" s="268"/>
      <c r="C3796" s="289"/>
      <c r="D3796" s="500">
        <f t="shared" ref="D3796:D3798" si="399">B3796*C3796</f>
        <v>0</v>
      </c>
      <c r="E3796" s="500"/>
      <c r="F3796" s="285"/>
      <c r="G3796" s="286"/>
      <c r="N3796" t="str">
        <f t="shared" si="393"/>
        <v>ATK</v>
      </c>
    </row>
    <row r="3797" spans="1:14" hidden="1">
      <c r="B3797" s="268"/>
      <c r="C3797" s="289"/>
      <c r="D3797" s="500">
        <f t="shared" si="399"/>
        <v>0</v>
      </c>
      <c r="E3797" s="500"/>
      <c r="F3797" s="285"/>
      <c r="G3797" s="286"/>
      <c r="N3797" t="str">
        <f t="shared" si="393"/>
        <v>ATK</v>
      </c>
    </row>
    <row r="3798" spans="1:14" hidden="1">
      <c r="B3798" s="268"/>
      <c r="C3798" s="289"/>
      <c r="D3798" s="500">
        <f t="shared" si="399"/>
        <v>0</v>
      </c>
      <c r="E3798" s="500"/>
      <c r="F3798" s="285"/>
      <c r="G3798" s="286"/>
      <c r="N3798" t="str">
        <f t="shared" si="393"/>
        <v>ATK</v>
      </c>
    </row>
    <row r="3799" spans="1:14" hidden="1">
      <c r="B3799" s="501" t="s">
        <v>24</v>
      </c>
      <c r="C3799" s="501"/>
      <c r="D3799" s="501"/>
      <c r="E3799" s="501"/>
      <c r="F3799" s="276">
        <f>F3790+F3791-F3792</f>
        <v>0</v>
      </c>
      <c r="G3799" s="277">
        <f>G3790+G3791-G3792</f>
        <v>0</v>
      </c>
      <c r="N3799" t="str">
        <f t="shared" si="393"/>
        <v>ATK</v>
      </c>
    </row>
    <row r="3800" spans="1:14" hidden="1">
      <c r="N3800" t="str">
        <f t="shared" si="393"/>
        <v>ATK</v>
      </c>
    </row>
    <row r="3801" spans="1:14" hidden="1">
      <c r="N3801" t="str">
        <f t="shared" si="393"/>
        <v>ATK</v>
      </c>
    </row>
    <row r="3802" spans="1:14" hidden="1">
      <c r="N3802" t="str">
        <f t="shared" si="393"/>
        <v>ATK</v>
      </c>
    </row>
    <row r="3803" spans="1:14" hidden="1">
      <c r="N3803" t="str">
        <f t="shared" si="393"/>
        <v>ATK</v>
      </c>
    </row>
    <row r="3804" spans="1:14" hidden="1">
      <c r="N3804" t="str">
        <f t="shared" si="393"/>
        <v>ATK</v>
      </c>
    </row>
    <row r="3805" spans="1:14" hidden="1">
      <c r="N3805" t="str">
        <f t="shared" si="393"/>
        <v>ATK</v>
      </c>
    </row>
    <row r="3806" spans="1:14" hidden="1">
      <c r="N3806" t="str">
        <f t="shared" si="393"/>
        <v>ATK</v>
      </c>
    </row>
    <row r="3807" spans="1:14" hidden="1">
      <c r="A3807" s="250">
        <v>101</v>
      </c>
      <c r="B3807" s="252" t="s">
        <v>1</v>
      </c>
      <c r="C3807" s="253" t="e">
        <f>#REF!</f>
        <v>#REF!</v>
      </c>
      <c r="G3807" s="253"/>
      <c r="N3807" t="s">
        <v>524</v>
      </c>
    </row>
    <row r="3808" spans="1:14" hidden="1">
      <c r="B3808" s="252" t="s">
        <v>48</v>
      </c>
      <c r="C3808" s="308" t="s">
        <v>27</v>
      </c>
      <c r="G3808" s="253"/>
      <c r="N3808" t="str">
        <f t="shared" ref="N3808:N3846" si="400">N3807</f>
        <v>ATK</v>
      </c>
    </row>
    <row r="3809" spans="2:14" hidden="1">
      <c r="G3809" s="253"/>
      <c r="N3809" t="str">
        <f t="shared" si="400"/>
        <v>ATK</v>
      </c>
    </row>
    <row r="3810" spans="2:14" hidden="1">
      <c r="B3810" s="499" t="s">
        <v>5</v>
      </c>
      <c r="C3810" s="487" t="s">
        <v>6</v>
      </c>
      <c r="D3810" s="489" t="s">
        <v>7</v>
      </c>
      <c r="E3810" s="490"/>
      <c r="F3810" s="491"/>
      <c r="G3810" s="492" t="s">
        <v>8</v>
      </c>
      <c r="N3810" t="str">
        <f t="shared" si="400"/>
        <v>ATK</v>
      </c>
    </row>
    <row r="3811" spans="2:14" hidden="1">
      <c r="B3811" s="499"/>
      <c r="C3811" s="488"/>
      <c r="D3811" s="254" t="s">
        <v>9</v>
      </c>
      <c r="E3811" s="254" t="s">
        <v>10</v>
      </c>
      <c r="F3811" s="254" t="s">
        <v>11</v>
      </c>
      <c r="G3811" s="492"/>
      <c r="N3811" t="str">
        <f t="shared" si="400"/>
        <v>ATK</v>
      </c>
    </row>
    <row r="3812" spans="2:14" hidden="1">
      <c r="B3812" s="267">
        <v>46024</v>
      </c>
      <c r="C3812" s="257"/>
      <c r="D3812" s="258"/>
      <c r="E3812" s="258"/>
      <c r="F3812" s="258"/>
      <c r="G3812" s="257">
        <f>C3812*D3812</f>
        <v>0</v>
      </c>
      <c r="N3812" t="str">
        <f t="shared" si="400"/>
        <v>ATK</v>
      </c>
    </row>
    <row r="3813" spans="2:14" hidden="1">
      <c r="B3813" s="256">
        <v>46072</v>
      </c>
      <c r="C3813" s="401">
        <v>5550</v>
      </c>
      <c r="D3813" s="258">
        <v>26</v>
      </c>
      <c r="E3813" s="258"/>
      <c r="F3813" s="258"/>
      <c r="G3813" s="272">
        <f t="shared" ref="G3813:G3819" si="401">C3813*D3813</f>
        <v>144300</v>
      </c>
      <c r="N3813" t="str">
        <f t="shared" si="400"/>
        <v>ATK</v>
      </c>
    </row>
    <row r="3814" spans="2:14" hidden="1">
      <c r="B3814" s="440"/>
      <c r="C3814" s="443"/>
      <c r="D3814" s="444"/>
      <c r="E3814" s="442"/>
      <c r="F3814" s="442"/>
      <c r="G3814" s="272">
        <f t="shared" si="401"/>
        <v>0</v>
      </c>
      <c r="N3814" t="str">
        <f t="shared" si="400"/>
        <v>ATK</v>
      </c>
    </row>
    <row r="3815" spans="2:14" hidden="1">
      <c r="B3815" s="440"/>
      <c r="C3815" s="441"/>
      <c r="D3815" s="444"/>
      <c r="E3815" s="442"/>
      <c r="F3815" s="442"/>
      <c r="G3815" s="272">
        <f t="shared" si="401"/>
        <v>0</v>
      </c>
      <c r="N3815" t="str">
        <f t="shared" si="400"/>
        <v>ATK</v>
      </c>
    </row>
    <row r="3816" spans="2:14" hidden="1">
      <c r="B3816" s="440"/>
      <c r="C3816" s="441"/>
      <c r="D3816" s="446"/>
      <c r="E3816" s="447"/>
      <c r="F3816" s="448"/>
      <c r="G3816" s="272">
        <f t="shared" si="401"/>
        <v>0</v>
      </c>
      <c r="N3816" t="str">
        <f t="shared" si="400"/>
        <v>ATK</v>
      </c>
    </row>
    <row r="3817" spans="2:14" hidden="1">
      <c r="B3817" s="440"/>
      <c r="C3817" s="445"/>
      <c r="D3817" s="446"/>
      <c r="E3817" s="446"/>
      <c r="F3817" s="448"/>
      <c r="G3817" s="272">
        <f t="shared" si="401"/>
        <v>0</v>
      </c>
      <c r="N3817" t="str">
        <f t="shared" si="400"/>
        <v>ATK</v>
      </c>
    </row>
    <row r="3818" spans="2:14" hidden="1">
      <c r="B3818" s="256"/>
      <c r="C3818" s="81"/>
      <c r="D3818" s="266"/>
      <c r="E3818" s="268"/>
      <c r="F3818" s="258"/>
      <c r="G3818" s="272">
        <f t="shared" si="401"/>
        <v>0</v>
      </c>
      <c r="N3818" t="str">
        <f t="shared" si="400"/>
        <v>ATK</v>
      </c>
    </row>
    <row r="3819" spans="2:14" hidden="1">
      <c r="B3819" s="256"/>
      <c r="C3819" s="81"/>
      <c r="D3819" s="266"/>
      <c r="E3819" s="268"/>
      <c r="F3819" s="258"/>
      <c r="G3819" s="272">
        <f t="shared" si="401"/>
        <v>0</v>
      </c>
      <c r="N3819" t="str">
        <f t="shared" si="400"/>
        <v>ATK</v>
      </c>
    </row>
    <row r="3820" spans="2:14" hidden="1">
      <c r="B3820" s="256"/>
      <c r="C3820" s="81"/>
      <c r="D3820" s="266"/>
      <c r="E3820" s="268"/>
      <c r="F3820" s="258"/>
      <c r="G3820" s="272"/>
      <c r="N3820" t="str">
        <f t="shared" si="400"/>
        <v>ATK</v>
      </c>
    </row>
    <row r="3821" spans="2:14" hidden="1">
      <c r="B3821" s="256"/>
      <c r="C3821" s="81"/>
      <c r="D3821" s="266"/>
      <c r="E3821" s="268"/>
      <c r="F3821" s="258"/>
      <c r="G3821" s="272"/>
      <c r="N3821" t="str">
        <f t="shared" si="400"/>
        <v>ATK</v>
      </c>
    </row>
    <row r="3822" spans="2:14" hidden="1">
      <c r="B3822" s="256"/>
      <c r="C3822" s="81"/>
      <c r="D3822" s="266"/>
      <c r="E3822" s="273"/>
      <c r="F3822" s="258"/>
      <c r="G3822" s="272">
        <f t="shared" ref="G3822" si="402">C3822*D3822</f>
        <v>0</v>
      </c>
      <c r="N3822" t="str">
        <f t="shared" si="400"/>
        <v>ATK</v>
      </c>
    </row>
    <row r="3823" spans="2:14" hidden="1">
      <c r="B3823" s="256"/>
      <c r="C3823" s="81"/>
      <c r="D3823" s="266"/>
      <c r="E3823" s="273"/>
      <c r="F3823" s="258"/>
      <c r="G3823" s="272"/>
      <c r="N3823" t="str">
        <f t="shared" si="400"/>
        <v>ATK</v>
      </c>
    </row>
    <row r="3824" spans="2:14" hidden="1">
      <c r="B3824" s="256"/>
      <c r="C3824" s="81"/>
      <c r="D3824" s="266"/>
      <c r="E3824" s="273"/>
      <c r="F3824" s="258"/>
      <c r="G3824" s="272"/>
      <c r="N3824" t="str">
        <f t="shared" si="400"/>
        <v>ATK</v>
      </c>
    </row>
    <row r="3825" spans="2:14" hidden="1">
      <c r="B3825" s="256"/>
      <c r="C3825" s="81"/>
      <c r="D3825" s="266"/>
      <c r="E3825" s="273"/>
      <c r="F3825" s="258"/>
      <c r="G3825" s="272">
        <f t="shared" ref="G3825:G3828" si="403">C3825*D3825</f>
        <v>0</v>
      </c>
      <c r="N3825" t="str">
        <f t="shared" si="400"/>
        <v>ATK</v>
      </c>
    </row>
    <row r="3826" spans="2:14" hidden="1">
      <c r="B3826" s="256"/>
      <c r="C3826" s="81"/>
      <c r="D3826" s="266"/>
      <c r="E3826" s="273"/>
      <c r="F3826" s="258"/>
      <c r="G3826" s="272">
        <f t="shared" si="403"/>
        <v>0</v>
      </c>
      <c r="N3826" t="str">
        <f t="shared" si="400"/>
        <v>ATK</v>
      </c>
    </row>
    <row r="3827" spans="2:14" hidden="1">
      <c r="B3827" s="256"/>
      <c r="C3827" s="81"/>
      <c r="D3827" s="266"/>
      <c r="E3827" s="273"/>
      <c r="F3827" s="258"/>
      <c r="G3827" s="272">
        <f t="shared" si="403"/>
        <v>0</v>
      </c>
      <c r="N3827" t="str">
        <f t="shared" si="400"/>
        <v>ATK</v>
      </c>
    </row>
    <row r="3828" spans="2:14" hidden="1">
      <c r="B3828" s="256"/>
      <c r="C3828" s="81"/>
      <c r="D3828" s="266"/>
      <c r="E3828" s="273"/>
      <c r="F3828" s="258"/>
      <c r="G3828" s="272">
        <f t="shared" si="403"/>
        <v>0</v>
      </c>
      <c r="N3828" t="str">
        <f t="shared" si="400"/>
        <v>ATK</v>
      </c>
    </row>
    <row r="3829" spans="2:14" hidden="1">
      <c r="B3829" s="493" t="s">
        <v>16</v>
      </c>
      <c r="C3829" s="494"/>
      <c r="D3829" s="276">
        <f>SUM(D3812:D3828)</f>
        <v>26</v>
      </c>
      <c r="E3829" s="276">
        <f>SUM(E3813:E3828)</f>
        <v>0</v>
      </c>
      <c r="F3829" s="276">
        <f>D3829-E3829</f>
        <v>26</v>
      </c>
      <c r="G3829" s="277">
        <f>SUM(G3813:G3828)</f>
        <v>144300</v>
      </c>
      <c r="N3829" t="str">
        <f t="shared" si="400"/>
        <v>ATK</v>
      </c>
    </row>
    <row r="3830" spans="2:14" hidden="1">
      <c r="B3830" s="493" t="s">
        <v>18</v>
      </c>
      <c r="C3830" s="495"/>
      <c r="D3830" s="495"/>
      <c r="E3830" s="494"/>
      <c r="F3830" s="276" t="s">
        <v>19</v>
      </c>
      <c r="G3830" s="279" t="s">
        <v>20</v>
      </c>
      <c r="N3830" t="str">
        <f t="shared" si="400"/>
        <v>ATK</v>
      </c>
    </row>
    <row r="3831" spans="2:14" hidden="1">
      <c r="B3831" s="496" t="str">
        <f>B3790</f>
        <v>Saldo Awal 1 April  2026</v>
      </c>
      <c r="C3831" s="497"/>
      <c r="D3831" s="497"/>
      <c r="E3831" s="498"/>
      <c r="F3831" s="276">
        <f>D3812</f>
        <v>0</v>
      </c>
      <c r="G3831" s="277">
        <f>G3812</f>
        <v>0</v>
      </c>
      <c r="N3831" t="str">
        <f t="shared" si="400"/>
        <v>ATK</v>
      </c>
    </row>
    <row r="3832" spans="2:14" hidden="1">
      <c r="B3832" s="496" t="s">
        <v>518</v>
      </c>
      <c r="C3832" s="497"/>
      <c r="D3832" s="497"/>
      <c r="E3832" s="498"/>
      <c r="F3832" s="276">
        <f>D3829-F3831</f>
        <v>26</v>
      </c>
      <c r="G3832" s="277">
        <f>G3829-G3831</f>
        <v>144300</v>
      </c>
      <c r="N3832" t="str">
        <f t="shared" si="400"/>
        <v>ATK</v>
      </c>
    </row>
    <row r="3833" spans="2:14" hidden="1">
      <c r="B3833" s="496" t="str">
        <f>B3792</f>
        <v>Saldo Ahir  30 April  2026</v>
      </c>
      <c r="C3833" s="497"/>
      <c r="D3833" s="497"/>
      <c r="E3833" s="498"/>
      <c r="F3833" s="280">
        <f>SUM(B3836:B3839)</f>
        <v>26</v>
      </c>
      <c r="G3833" s="281">
        <f>SUM(D3836:E3839)</f>
        <v>144300</v>
      </c>
      <c r="N3833" t="str">
        <f t="shared" si="400"/>
        <v>ATK</v>
      </c>
    </row>
    <row r="3834" spans="2:14" hidden="1">
      <c r="B3834" s="282" t="s">
        <v>465</v>
      </c>
      <c r="C3834" s="283"/>
      <c r="D3834" s="283"/>
      <c r="E3834" s="284"/>
      <c r="F3834" s="285"/>
      <c r="G3834" s="286"/>
      <c r="N3834" t="str">
        <f t="shared" si="400"/>
        <v>ATK</v>
      </c>
    </row>
    <row r="3835" spans="2:14" ht="30" hidden="1">
      <c r="B3835" s="255" t="s">
        <v>22</v>
      </c>
      <c r="C3835" s="254" t="s">
        <v>23</v>
      </c>
      <c r="D3835" s="499" t="s">
        <v>20</v>
      </c>
      <c r="E3835" s="499"/>
      <c r="F3835" s="287"/>
      <c r="G3835" s="288"/>
      <c r="N3835" t="str">
        <f t="shared" si="400"/>
        <v>ATK</v>
      </c>
    </row>
    <row r="3836" spans="2:14" hidden="1">
      <c r="B3836" s="268">
        <f>F3829</f>
        <v>26</v>
      </c>
      <c r="C3836" s="401">
        <v>5550</v>
      </c>
      <c r="D3836" s="500">
        <f>B3836*C3836</f>
        <v>144300</v>
      </c>
      <c r="E3836" s="500"/>
      <c r="F3836" s="285"/>
      <c r="G3836" s="286"/>
      <c r="N3836" t="str">
        <f t="shared" si="400"/>
        <v>ATK</v>
      </c>
    </row>
    <row r="3837" spans="2:14" hidden="1">
      <c r="B3837" s="268"/>
      <c r="C3837" s="289"/>
      <c r="D3837" s="500">
        <f t="shared" ref="D3837:D3839" si="404">B3837*C3837</f>
        <v>0</v>
      </c>
      <c r="E3837" s="500"/>
      <c r="F3837" s="285"/>
      <c r="G3837" s="286"/>
      <c r="N3837" t="str">
        <f t="shared" si="400"/>
        <v>ATK</v>
      </c>
    </row>
    <row r="3838" spans="2:14" hidden="1">
      <c r="B3838" s="268"/>
      <c r="C3838" s="289"/>
      <c r="D3838" s="500">
        <f t="shared" si="404"/>
        <v>0</v>
      </c>
      <c r="E3838" s="500"/>
      <c r="F3838" s="285"/>
      <c r="G3838" s="286"/>
      <c r="N3838" t="str">
        <f t="shared" si="400"/>
        <v>ATK</v>
      </c>
    </row>
    <row r="3839" spans="2:14" hidden="1">
      <c r="B3839" s="268"/>
      <c r="C3839" s="289"/>
      <c r="D3839" s="500">
        <f t="shared" si="404"/>
        <v>0</v>
      </c>
      <c r="E3839" s="500"/>
      <c r="F3839" s="285"/>
      <c r="G3839" s="286"/>
      <c r="N3839" t="str">
        <f t="shared" si="400"/>
        <v>ATK</v>
      </c>
    </row>
    <row r="3840" spans="2:14" hidden="1">
      <c r="B3840" s="501" t="s">
        <v>24</v>
      </c>
      <c r="C3840" s="501"/>
      <c r="D3840" s="501"/>
      <c r="E3840" s="501"/>
      <c r="F3840" s="276">
        <f>F3831+F3832-F3833</f>
        <v>0</v>
      </c>
      <c r="G3840" s="277"/>
      <c r="N3840" t="str">
        <f t="shared" si="400"/>
        <v>ATK</v>
      </c>
    </row>
    <row r="3841" spans="1:14" hidden="1">
      <c r="N3841" t="str">
        <f t="shared" si="400"/>
        <v>ATK</v>
      </c>
    </row>
    <row r="3842" spans="1:14" hidden="1">
      <c r="N3842" t="str">
        <f t="shared" si="400"/>
        <v>ATK</v>
      </c>
    </row>
    <row r="3843" spans="1:14" hidden="1">
      <c r="N3843" t="str">
        <f t="shared" si="400"/>
        <v>ATK</v>
      </c>
    </row>
    <row r="3844" spans="1:14" hidden="1">
      <c r="N3844" t="str">
        <f t="shared" si="400"/>
        <v>ATK</v>
      </c>
    </row>
    <row r="3845" spans="1:14" hidden="1">
      <c r="B3845" s="502" t="s">
        <v>0</v>
      </c>
      <c r="C3845" s="502"/>
      <c r="D3845" s="502"/>
      <c r="E3845" s="502"/>
      <c r="F3845" s="502"/>
      <c r="G3845" s="502"/>
      <c r="N3845" t="str">
        <f t="shared" si="400"/>
        <v>ATK</v>
      </c>
    </row>
    <row r="3846" spans="1:14" hidden="1">
      <c r="N3846" t="str">
        <f t="shared" si="400"/>
        <v>ATK</v>
      </c>
    </row>
    <row r="3847" spans="1:14" hidden="1">
      <c r="A3847" s="250">
        <v>101</v>
      </c>
      <c r="B3847" s="252" t="s">
        <v>1</v>
      </c>
      <c r="C3847" s="253" t="e">
        <f>#REF!</f>
        <v>#REF!</v>
      </c>
      <c r="G3847" s="253"/>
      <c r="N3847" t="s">
        <v>524</v>
      </c>
    </row>
    <row r="3848" spans="1:14" hidden="1">
      <c r="B3848" s="252" t="s">
        <v>48</v>
      </c>
      <c r="C3848" s="308" t="s">
        <v>27</v>
      </c>
      <c r="G3848" s="253"/>
      <c r="N3848" t="str">
        <f t="shared" ref="N3848:N3884" si="405">N3847</f>
        <v>ATK</v>
      </c>
    </row>
    <row r="3849" spans="1:14" hidden="1">
      <c r="G3849" s="253"/>
      <c r="N3849" t="str">
        <f t="shared" si="405"/>
        <v>ATK</v>
      </c>
    </row>
    <row r="3850" spans="1:14" hidden="1">
      <c r="B3850" s="499" t="s">
        <v>5</v>
      </c>
      <c r="C3850" s="487" t="s">
        <v>6</v>
      </c>
      <c r="D3850" s="489" t="s">
        <v>7</v>
      </c>
      <c r="E3850" s="490"/>
      <c r="F3850" s="491"/>
      <c r="G3850" s="492" t="s">
        <v>8</v>
      </c>
      <c r="N3850" t="str">
        <f t="shared" si="405"/>
        <v>ATK</v>
      </c>
    </row>
    <row r="3851" spans="1:14" hidden="1">
      <c r="B3851" s="499"/>
      <c r="C3851" s="488"/>
      <c r="D3851" s="254" t="s">
        <v>9</v>
      </c>
      <c r="E3851" s="254" t="s">
        <v>10</v>
      </c>
      <c r="F3851" s="254" t="s">
        <v>11</v>
      </c>
      <c r="G3851" s="492"/>
      <c r="N3851" t="str">
        <f t="shared" si="405"/>
        <v>ATK</v>
      </c>
    </row>
    <row r="3852" spans="1:14" hidden="1">
      <c r="B3852" s="267">
        <v>46024</v>
      </c>
      <c r="C3852" s="257"/>
      <c r="D3852" s="258"/>
      <c r="E3852" s="258"/>
      <c r="F3852" s="258"/>
      <c r="G3852" s="257">
        <f>C3852*D3852</f>
        <v>0</v>
      </c>
      <c r="N3852" t="str">
        <f t="shared" si="405"/>
        <v>ATK</v>
      </c>
    </row>
    <row r="3853" spans="1:14" hidden="1">
      <c r="B3853" s="256">
        <v>46072</v>
      </c>
      <c r="C3853" s="401">
        <v>3330</v>
      </c>
      <c r="D3853" s="258">
        <v>26</v>
      </c>
      <c r="E3853" s="442"/>
      <c r="F3853" s="258"/>
      <c r="G3853" s="272">
        <f t="shared" ref="G3853:G3854" si="406">C3853*D3853</f>
        <v>86580</v>
      </c>
      <c r="N3853" t="str">
        <f t="shared" si="405"/>
        <v>ATK</v>
      </c>
    </row>
    <row r="3854" spans="1:14" hidden="1">
      <c r="B3854" s="256">
        <v>46072</v>
      </c>
      <c r="C3854" s="257"/>
      <c r="D3854" s="258"/>
      <c r="E3854" s="258">
        <v>20</v>
      </c>
      <c r="F3854" s="258"/>
      <c r="G3854" s="272">
        <f t="shared" si="406"/>
        <v>0</v>
      </c>
      <c r="N3854" t="str">
        <f t="shared" si="405"/>
        <v>ATK</v>
      </c>
    </row>
    <row r="3855" spans="1:14" hidden="1">
      <c r="B3855" s="297"/>
      <c r="C3855" s="257"/>
      <c r="D3855" s="258"/>
      <c r="E3855" s="258"/>
      <c r="F3855" s="258"/>
      <c r="G3855" s="272"/>
      <c r="N3855" t="str">
        <f t="shared" si="405"/>
        <v>ATK</v>
      </c>
    </row>
    <row r="3856" spans="1:14" hidden="1">
      <c r="B3856" s="297"/>
      <c r="C3856" s="257"/>
      <c r="D3856" s="271"/>
      <c r="E3856" s="258"/>
      <c r="F3856" s="258"/>
      <c r="G3856" s="272">
        <f t="shared" ref="G3856" si="407">C3856*D3856</f>
        <v>0</v>
      </c>
      <c r="N3856" t="str">
        <f t="shared" si="405"/>
        <v>ATK</v>
      </c>
    </row>
    <row r="3857" spans="2:14" hidden="1">
      <c r="B3857" s="297"/>
      <c r="C3857" s="81"/>
      <c r="D3857" s="266"/>
      <c r="E3857" s="268"/>
      <c r="F3857" s="258"/>
      <c r="G3857" s="272"/>
      <c r="N3857" t="str">
        <f t="shared" si="405"/>
        <v>ATK</v>
      </c>
    </row>
    <row r="3858" spans="2:14" hidden="1">
      <c r="B3858" s="256"/>
      <c r="C3858" s="81"/>
      <c r="D3858" s="266"/>
      <c r="E3858" s="268"/>
      <c r="F3858" s="258"/>
      <c r="G3858" s="272"/>
      <c r="N3858" t="str">
        <f t="shared" si="405"/>
        <v>ATK</v>
      </c>
    </row>
    <row r="3859" spans="2:14" hidden="1">
      <c r="B3859" s="256"/>
      <c r="C3859" s="81"/>
      <c r="D3859" s="266"/>
      <c r="E3859" s="268"/>
      <c r="F3859" s="258"/>
      <c r="G3859" s="272">
        <f t="shared" ref="G3859" si="408">C3859*D3859</f>
        <v>0</v>
      </c>
      <c r="N3859" t="str">
        <f t="shared" si="405"/>
        <v>ATK</v>
      </c>
    </row>
    <row r="3860" spans="2:14" hidden="1">
      <c r="B3860" s="256"/>
      <c r="C3860" s="81"/>
      <c r="D3860" s="266"/>
      <c r="E3860" s="268"/>
      <c r="F3860" s="258"/>
      <c r="G3860" s="272"/>
      <c r="N3860" t="str">
        <f t="shared" si="405"/>
        <v>ATK</v>
      </c>
    </row>
    <row r="3861" spans="2:14" hidden="1">
      <c r="B3861" s="256"/>
      <c r="C3861" s="81"/>
      <c r="D3861" s="266"/>
      <c r="E3861" s="268"/>
      <c r="F3861" s="258"/>
      <c r="G3861" s="272"/>
      <c r="N3861" t="str">
        <f t="shared" si="405"/>
        <v>ATK</v>
      </c>
    </row>
    <row r="3862" spans="2:14" hidden="1">
      <c r="B3862" s="256"/>
      <c r="C3862" s="81"/>
      <c r="D3862" s="266"/>
      <c r="E3862" s="273"/>
      <c r="F3862" s="258"/>
      <c r="G3862" s="272">
        <f t="shared" ref="G3862" si="409">C3862*D3862</f>
        <v>0</v>
      </c>
      <c r="N3862" t="str">
        <f t="shared" si="405"/>
        <v>ATK</v>
      </c>
    </row>
    <row r="3863" spans="2:14" hidden="1">
      <c r="B3863" s="256"/>
      <c r="C3863" s="81"/>
      <c r="D3863" s="266"/>
      <c r="E3863" s="273"/>
      <c r="F3863" s="258"/>
      <c r="G3863" s="272"/>
      <c r="N3863" t="str">
        <f t="shared" si="405"/>
        <v>ATK</v>
      </c>
    </row>
    <row r="3864" spans="2:14" hidden="1">
      <c r="B3864" s="256"/>
      <c r="C3864" s="81"/>
      <c r="D3864" s="266"/>
      <c r="E3864" s="273"/>
      <c r="F3864" s="258"/>
      <c r="G3864" s="272"/>
      <c r="N3864" t="str">
        <f t="shared" si="405"/>
        <v>ATK</v>
      </c>
    </row>
    <row r="3865" spans="2:14" hidden="1">
      <c r="B3865" s="256"/>
      <c r="C3865" s="81"/>
      <c r="D3865" s="266"/>
      <c r="E3865" s="273"/>
      <c r="F3865" s="258"/>
      <c r="G3865" s="272">
        <f t="shared" ref="G3865:G3868" si="410">C3865*D3865</f>
        <v>0</v>
      </c>
      <c r="N3865" t="str">
        <f t="shared" si="405"/>
        <v>ATK</v>
      </c>
    </row>
    <row r="3866" spans="2:14" hidden="1">
      <c r="B3866" s="256"/>
      <c r="C3866" s="81"/>
      <c r="D3866" s="266"/>
      <c r="E3866" s="273"/>
      <c r="F3866" s="258"/>
      <c r="G3866" s="272">
        <f t="shared" si="410"/>
        <v>0</v>
      </c>
      <c r="N3866" t="str">
        <f t="shared" si="405"/>
        <v>ATK</v>
      </c>
    </row>
    <row r="3867" spans="2:14" hidden="1">
      <c r="B3867" s="256"/>
      <c r="C3867" s="81"/>
      <c r="D3867" s="266"/>
      <c r="E3867" s="273"/>
      <c r="F3867" s="258"/>
      <c r="G3867" s="272">
        <f t="shared" si="410"/>
        <v>0</v>
      </c>
      <c r="N3867" t="str">
        <f t="shared" si="405"/>
        <v>ATK</v>
      </c>
    </row>
    <row r="3868" spans="2:14" hidden="1">
      <c r="B3868" s="256"/>
      <c r="C3868" s="81"/>
      <c r="D3868" s="266"/>
      <c r="E3868" s="273"/>
      <c r="F3868" s="258"/>
      <c r="G3868" s="272">
        <f t="shared" si="410"/>
        <v>0</v>
      </c>
      <c r="N3868" t="str">
        <f t="shared" si="405"/>
        <v>ATK</v>
      </c>
    </row>
    <row r="3869" spans="2:14" hidden="1">
      <c r="B3869" s="493" t="s">
        <v>16</v>
      </c>
      <c r="C3869" s="494"/>
      <c r="D3869" s="276">
        <f>SUM(D3852:D3868)</f>
        <v>26</v>
      </c>
      <c r="E3869" s="276">
        <f>SUM(E3853:E3868)</f>
        <v>20</v>
      </c>
      <c r="F3869" s="276">
        <f>D3869-E3869</f>
        <v>6</v>
      </c>
      <c r="G3869" s="277">
        <f>SUM(G3853:G3868)</f>
        <v>86580</v>
      </c>
      <c r="N3869" t="str">
        <f t="shared" si="405"/>
        <v>ATK</v>
      </c>
    </row>
    <row r="3870" spans="2:14" hidden="1">
      <c r="B3870" s="493" t="s">
        <v>18</v>
      </c>
      <c r="C3870" s="495"/>
      <c r="D3870" s="495"/>
      <c r="E3870" s="494"/>
      <c r="F3870" s="276" t="s">
        <v>19</v>
      </c>
      <c r="G3870" s="279" t="s">
        <v>20</v>
      </c>
      <c r="N3870" t="str">
        <f t="shared" si="405"/>
        <v>ATK</v>
      </c>
    </row>
    <row r="3871" spans="2:14" hidden="1">
      <c r="B3871" s="496" t="s">
        <v>489</v>
      </c>
      <c r="C3871" s="497"/>
      <c r="D3871" s="497"/>
      <c r="E3871" s="498"/>
      <c r="F3871" s="276">
        <f>D3852</f>
        <v>0</v>
      </c>
      <c r="G3871" s="277">
        <f>G3852</f>
        <v>0</v>
      </c>
      <c r="N3871" t="str">
        <f t="shared" si="405"/>
        <v>ATK</v>
      </c>
    </row>
    <row r="3872" spans="2:14" hidden="1">
      <c r="B3872" s="496" t="str">
        <f>B3832</f>
        <v>Nilai Penerimaan Barang Persediaan Tahun 2026</v>
      </c>
      <c r="C3872" s="497"/>
      <c r="D3872" s="497"/>
      <c r="E3872" s="498"/>
      <c r="F3872" s="276">
        <f>D3869-F3871</f>
        <v>26</v>
      </c>
      <c r="G3872" s="277">
        <f>G3869-G3871</f>
        <v>86580</v>
      </c>
      <c r="N3872" t="str">
        <f t="shared" si="405"/>
        <v>ATK</v>
      </c>
    </row>
    <row r="3873" spans="1:14" hidden="1">
      <c r="B3873" s="496" t="str">
        <f>B3833</f>
        <v>Saldo Ahir  30 April  2026</v>
      </c>
      <c r="C3873" s="497"/>
      <c r="D3873" s="497"/>
      <c r="E3873" s="498"/>
      <c r="F3873" s="280">
        <f>SUM(B3876:B3879)</f>
        <v>6</v>
      </c>
      <c r="G3873" s="281">
        <f>SUM(D3876:E3879)</f>
        <v>19980</v>
      </c>
      <c r="N3873" t="str">
        <f t="shared" si="405"/>
        <v>ATK</v>
      </c>
    </row>
    <row r="3874" spans="1:14" hidden="1">
      <c r="B3874" s="282" t="s">
        <v>465</v>
      </c>
      <c r="C3874" s="283"/>
      <c r="D3874" s="283"/>
      <c r="E3874" s="284"/>
      <c r="F3874" s="285"/>
      <c r="G3874" s="286"/>
      <c r="N3874" t="str">
        <f t="shared" si="405"/>
        <v>ATK</v>
      </c>
    </row>
    <row r="3875" spans="1:14" ht="30" hidden="1">
      <c r="B3875" s="255" t="s">
        <v>22</v>
      </c>
      <c r="C3875" s="254" t="s">
        <v>23</v>
      </c>
      <c r="D3875" s="499" t="s">
        <v>20</v>
      </c>
      <c r="E3875" s="499"/>
      <c r="F3875" s="287"/>
      <c r="G3875" s="288"/>
      <c r="N3875" t="str">
        <f t="shared" si="405"/>
        <v>ATK</v>
      </c>
    </row>
    <row r="3876" spans="1:14" hidden="1">
      <c r="B3876" s="268">
        <f>F3869</f>
        <v>6</v>
      </c>
      <c r="C3876" s="401">
        <v>3330</v>
      </c>
      <c r="D3876" s="500">
        <f>B3876*C3876</f>
        <v>19980</v>
      </c>
      <c r="E3876" s="500"/>
      <c r="F3876" s="285"/>
      <c r="G3876" s="286"/>
      <c r="N3876" t="str">
        <f t="shared" si="405"/>
        <v>ATK</v>
      </c>
    </row>
    <row r="3877" spans="1:14" hidden="1">
      <c r="B3877" s="268"/>
      <c r="C3877" s="289"/>
      <c r="D3877" s="500">
        <f t="shared" ref="D3877:D3879" si="411">B3877*C3877</f>
        <v>0</v>
      </c>
      <c r="E3877" s="500"/>
      <c r="F3877" s="285"/>
      <c r="G3877" s="286"/>
      <c r="N3877" t="str">
        <f t="shared" si="405"/>
        <v>ATK</v>
      </c>
    </row>
    <row r="3878" spans="1:14" hidden="1">
      <c r="B3878" s="268"/>
      <c r="C3878" s="289"/>
      <c r="D3878" s="500">
        <f t="shared" si="411"/>
        <v>0</v>
      </c>
      <c r="E3878" s="500"/>
      <c r="F3878" s="285"/>
      <c r="G3878" s="286"/>
      <c r="N3878" t="str">
        <f t="shared" si="405"/>
        <v>ATK</v>
      </c>
    </row>
    <row r="3879" spans="1:14" hidden="1">
      <c r="B3879" s="268"/>
      <c r="C3879" s="289"/>
      <c r="D3879" s="500">
        <f t="shared" si="411"/>
        <v>0</v>
      </c>
      <c r="E3879" s="500"/>
      <c r="F3879" s="285"/>
      <c r="G3879" s="286"/>
      <c r="N3879" t="str">
        <f t="shared" si="405"/>
        <v>ATK</v>
      </c>
    </row>
    <row r="3880" spans="1:14" hidden="1">
      <c r="B3880" s="501" t="s">
        <v>24</v>
      </c>
      <c r="C3880" s="501"/>
      <c r="D3880" s="501"/>
      <c r="E3880" s="501"/>
      <c r="F3880" s="276">
        <f>F3871+F3872-F3873</f>
        <v>20</v>
      </c>
      <c r="G3880" s="277">
        <f>G3871+G3872-G3873</f>
        <v>66600</v>
      </c>
      <c r="N3880" t="str">
        <f t="shared" si="405"/>
        <v>ATK</v>
      </c>
    </row>
    <row r="3881" spans="1:14" hidden="1">
      <c r="N3881" t="str">
        <f t="shared" si="405"/>
        <v>ATK</v>
      </c>
    </row>
    <row r="3882" spans="1:14" hidden="1">
      <c r="N3882" t="str">
        <f t="shared" si="405"/>
        <v>ATK</v>
      </c>
    </row>
    <row r="3883" spans="1:14" hidden="1">
      <c r="B3883" s="502" t="s">
        <v>0</v>
      </c>
      <c r="C3883" s="502"/>
      <c r="D3883" s="502"/>
      <c r="E3883" s="502"/>
      <c r="F3883" s="502"/>
      <c r="G3883" s="502"/>
      <c r="N3883" t="str">
        <f t="shared" si="405"/>
        <v>ATK</v>
      </c>
    </row>
    <row r="3884" spans="1:14" hidden="1">
      <c r="N3884" t="str">
        <f t="shared" si="405"/>
        <v>ATK</v>
      </c>
    </row>
    <row r="3885" spans="1:14" hidden="1">
      <c r="A3885" s="250">
        <v>101</v>
      </c>
      <c r="B3885" s="252" t="s">
        <v>1</v>
      </c>
      <c r="C3885" s="253" t="e">
        <f>#REF!</f>
        <v>#REF!</v>
      </c>
      <c r="G3885" s="253"/>
      <c r="N3885" t="s">
        <v>524</v>
      </c>
    </row>
    <row r="3886" spans="1:14" s="66" customFormat="1" hidden="1">
      <c r="A3886" s="250"/>
      <c r="B3886" s="252" t="s">
        <v>48</v>
      </c>
      <c r="C3886" s="308" t="s">
        <v>27</v>
      </c>
      <c r="D3886" s="253"/>
      <c r="E3886" s="253"/>
      <c r="F3886" s="253"/>
      <c r="G3886" s="253"/>
      <c r="H3886"/>
      <c r="I3886"/>
      <c r="N3886" t="str">
        <f t="shared" ref="N3886:N3922" si="412">N3885</f>
        <v>ATK</v>
      </c>
    </row>
    <row r="3887" spans="1:14" hidden="1">
      <c r="G3887" s="253"/>
      <c r="N3887" t="str">
        <f t="shared" si="412"/>
        <v>ATK</v>
      </c>
    </row>
    <row r="3888" spans="1:14" hidden="1">
      <c r="B3888" s="499" t="s">
        <v>5</v>
      </c>
      <c r="C3888" s="487" t="s">
        <v>6</v>
      </c>
      <c r="D3888" s="489" t="s">
        <v>7</v>
      </c>
      <c r="E3888" s="490"/>
      <c r="F3888" s="491"/>
      <c r="G3888" s="492" t="s">
        <v>8</v>
      </c>
      <c r="N3888" t="str">
        <f t="shared" si="412"/>
        <v>ATK</v>
      </c>
    </row>
    <row r="3889" spans="2:14" hidden="1">
      <c r="B3889" s="499"/>
      <c r="C3889" s="488"/>
      <c r="D3889" s="254" t="s">
        <v>9</v>
      </c>
      <c r="E3889" s="254" t="s">
        <v>10</v>
      </c>
      <c r="F3889" s="254" t="s">
        <v>11</v>
      </c>
      <c r="G3889" s="492"/>
      <c r="N3889" t="str">
        <f t="shared" si="412"/>
        <v>ATK</v>
      </c>
    </row>
    <row r="3890" spans="2:14" hidden="1">
      <c r="B3890" s="267">
        <v>45659</v>
      </c>
      <c r="C3890" s="401">
        <v>6660</v>
      </c>
      <c r="D3890" s="258">
        <v>4</v>
      </c>
      <c r="E3890" s="258"/>
      <c r="F3890" s="258"/>
      <c r="G3890" s="257">
        <f>C3890*D3890</f>
        <v>26640</v>
      </c>
      <c r="N3890" t="str">
        <f t="shared" si="412"/>
        <v>ATK</v>
      </c>
    </row>
    <row r="3891" spans="2:14" hidden="1">
      <c r="B3891" s="457"/>
      <c r="C3891" s="441"/>
      <c r="D3891" s="442"/>
      <c r="E3891" s="442"/>
      <c r="F3891" s="258"/>
      <c r="G3891" s="257">
        <f>C3891*D3891</f>
        <v>0</v>
      </c>
      <c r="N3891" t="str">
        <f t="shared" si="412"/>
        <v>ATK</v>
      </c>
    </row>
    <row r="3892" spans="2:14" hidden="1">
      <c r="B3892" s="456"/>
      <c r="C3892" s="441"/>
      <c r="D3892" s="442"/>
      <c r="E3892" s="442"/>
      <c r="F3892" s="258"/>
      <c r="G3892" s="455">
        <f t="shared" ref="G3892:G3893" si="413">C3892*D3892</f>
        <v>0</v>
      </c>
      <c r="N3892" t="str">
        <f t="shared" si="412"/>
        <v>ATK</v>
      </c>
    </row>
    <row r="3893" spans="2:14" hidden="1">
      <c r="B3893" s="457"/>
      <c r="C3893" s="441"/>
      <c r="D3893" s="442"/>
      <c r="E3893" s="442"/>
      <c r="F3893" s="258"/>
      <c r="G3893" s="455">
        <f t="shared" si="413"/>
        <v>0</v>
      </c>
      <c r="N3893" t="str">
        <f t="shared" si="412"/>
        <v>ATK</v>
      </c>
    </row>
    <row r="3894" spans="2:14" hidden="1">
      <c r="B3894" s="297"/>
      <c r="C3894" s="257"/>
      <c r="D3894" s="258"/>
      <c r="E3894" s="258"/>
      <c r="F3894" s="258"/>
      <c r="G3894" s="272"/>
      <c r="N3894" t="str">
        <f t="shared" si="412"/>
        <v>ATK</v>
      </c>
    </row>
    <row r="3895" spans="2:14" hidden="1">
      <c r="B3895" s="297"/>
      <c r="C3895" s="257"/>
      <c r="D3895" s="271"/>
      <c r="E3895" s="258"/>
      <c r="F3895" s="258"/>
      <c r="G3895" s="272">
        <f t="shared" ref="G3895" si="414">C3895*D3895</f>
        <v>0</v>
      </c>
      <c r="N3895" t="str">
        <f t="shared" si="412"/>
        <v>ATK</v>
      </c>
    </row>
    <row r="3896" spans="2:14" hidden="1">
      <c r="B3896" s="297"/>
      <c r="C3896" s="81"/>
      <c r="D3896" s="266"/>
      <c r="E3896" s="268"/>
      <c r="F3896" s="258"/>
      <c r="G3896" s="272"/>
      <c r="N3896" t="str">
        <f t="shared" si="412"/>
        <v>ATK</v>
      </c>
    </row>
    <row r="3897" spans="2:14" hidden="1">
      <c r="B3897" s="256"/>
      <c r="C3897" s="81"/>
      <c r="D3897" s="266"/>
      <c r="E3897" s="268"/>
      <c r="F3897" s="258"/>
      <c r="G3897" s="272"/>
      <c r="N3897" t="str">
        <f t="shared" si="412"/>
        <v>ATK</v>
      </c>
    </row>
    <row r="3898" spans="2:14" hidden="1">
      <c r="B3898" s="256"/>
      <c r="C3898" s="81"/>
      <c r="D3898" s="266"/>
      <c r="E3898" s="268"/>
      <c r="F3898" s="258"/>
      <c r="G3898" s="272">
        <f t="shared" ref="G3898" si="415">C3898*D3898</f>
        <v>0</v>
      </c>
      <c r="N3898" t="str">
        <f t="shared" si="412"/>
        <v>ATK</v>
      </c>
    </row>
    <row r="3899" spans="2:14" hidden="1">
      <c r="B3899" s="256"/>
      <c r="C3899" s="81"/>
      <c r="D3899" s="266"/>
      <c r="E3899" s="268"/>
      <c r="F3899" s="258"/>
      <c r="G3899" s="272"/>
      <c r="N3899" t="str">
        <f t="shared" si="412"/>
        <v>ATK</v>
      </c>
    </row>
    <row r="3900" spans="2:14" hidden="1">
      <c r="B3900" s="256"/>
      <c r="C3900" s="81"/>
      <c r="D3900" s="266"/>
      <c r="E3900" s="268"/>
      <c r="F3900" s="258"/>
      <c r="G3900" s="272"/>
      <c r="N3900" t="str">
        <f t="shared" si="412"/>
        <v>ATK</v>
      </c>
    </row>
    <row r="3901" spans="2:14" hidden="1">
      <c r="B3901" s="256"/>
      <c r="C3901" s="81"/>
      <c r="D3901" s="266"/>
      <c r="E3901" s="273"/>
      <c r="F3901" s="258"/>
      <c r="G3901" s="272">
        <f t="shared" ref="G3901" si="416">C3901*D3901</f>
        <v>0</v>
      </c>
      <c r="N3901" t="str">
        <f t="shared" si="412"/>
        <v>ATK</v>
      </c>
    </row>
    <row r="3902" spans="2:14" hidden="1">
      <c r="B3902" s="256"/>
      <c r="C3902" s="81"/>
      <c r="D3902" s="266"/>
      <c r="E3902" s="273"/>
      <c r="F3902" s="258"/>
      <c r="G3902" s="272"/>
      <c r="N3902" t="str">
        <f t="shared" si="412"/>
        <v>ATK</v>
      </c>
    </row>
    <row r="3903" spans="2:14" hidden="1">
      <c r="B3903" s="256"/>
      <c r="C3903" s="81"/>
      <c r="D3903" s="266"/>
      <c r="E3903" s="273"/>
      <c r="F3903" s="258"/>
      <c r="G3903" s="272"/>
      <c r="N3903" t="str">
        <f t="shared" si="412"/>
        <v>ATK</v>
      </c>
    </row>
    <row r="3904" spans="2:14" hidden="1">
      <c r="B3904" s="256"/>
      <c r="C3904" s="81"/>
      <c r="D3904" s="266"/>
      <c r="E3904" s="273"/>
      <c r="F3904" s="258"/>
      <c r="G3904" s="272">
        <f t="shared" ref="G3904:G3907" si="417">C3904*D3904</f>
        <v>0</v>
      </c>
      <c r="N3904" t="str">
        <f t="shared" si="412"/>
        <v>ATK</v>
      </c>
    </row>
    <row r="3905" spans="2:14" hidden="1">
      <c r="B3905" s="256"/>
      <c r="C3905" s="81"/>
      <c r="D3905" s="266"/>
      <c r="E3905" s="273"/>
      <c r="F3905" s="258"/>
      <c r="G3905" s="272">
        <f t="shared" si="417"/>
        <v>0</v>
      </c>
      <c r="N3905" t="str">
        <f t="shared" si="412"/>
        <v>ATK</v>
      </c>
    </row>
    <row r="3906" spans="2:14" hidden="1">
      <c r="B3906" s="256"/>
      <c r="C3906" s="81"/>
      <c r="D3906" s="266"/>
      <c r="E3906" s="273"/>
      <c r="F3906" s="258"/>
      <c r="G3906" s="272">
        <f t="shared" si="417"/>
        <v>0</v>
      </c>
      <c r="N3906" t="str">
        <f t="shared" si="412"/>
        <v>ATK</v>
      </c>
    </row>
    <row r="3907" spans="2:14" hidden="1">
      <c r="B3907" s="256"/>
      <c r="C3907" s="81"/>
      <c r="D3907" s="266"/>
      <c r="E3907" s="273"/>
      <c r="F3907" s="258"/>
      <c r="G3907" s="272">
        <f t="shared" si="417"/>
        <v>0</v>
      </c>
      <c r="N3907" t="str">
        <f t="shared" si="412"/>
        <v>ATK</v>
      </c>
    </row>
    <row r="3908" spans="2:14" hidden="1">
      <c r="B3908" s="493" t="s">
        <v>16</v>
      </c>
      <c r="C3908" s="494"/>
      <c r="D3908" s="276">
        <f>SUM(D3890:D3907)</f>
        <v>4</v>
      </c>
      <c r="E3908" s="276">
        <f>SUM(E3892:E3907)</f>
        <v>0</v>
      </c>
      <c r="F3908" s="276">
        <f>D3908-E3908</f>
        <v>4</v>
      </c>
      <c r="G3908" s="277">
        <f>SUM(G3892:G3907)</f>
        <v>0</v>
      </c>
      <c r="N3908" t="str">
        <f t="shared" si="412"/>
        <v>ATK</v>
      </c>
    </row>
    <row r="3909" spans="2:14" hidden="1">
      <c r="B3909" s="493" t="s">
        <v>18</v>
      </c>
      <c r="C3909" s="495"/>
      <c r="D3909" s="495"/>
      <c r="E3909" s="494"/>
      <c r="F3909" s="276" t="s">
        <v>19</v>
      </c>
      <c r="G3909" s="279" t="s">
        <v>20</v>
      </c>
      <c r="N3909" t="str">
        <f t="shared" si="412"/>
        <v>ATK</v>
      </c>
    </row>
    <row r="3910" spans="2:14" hidden="1">
      <c r="B3910" s="496" t="s">
        <v>489</v>
      </c>
      <c r="C3910" s="497"/>
      <c r="D3910" s="497"/>
      <c r="E3910" s="498"/>
      <c r="F3910" s="276">
        <f>D3890</f>
        <v>4</v>
      </c>
      <c r="G3910" s="277">
        <f>G3890</f>
        <v>26640</v>
      </c>
      <c r="N3910" t="str">
        <f t="shared" si="412"/>
        <v>ATK</v>
      </c>
    </row>
    <row r="3911" spans="2:14" hidden="1">
      <c r="B3911" s="496" t="str">
        <f>B3872</f>
        <v>Nilai Penerimaan Barang Persediaan Tahun 2026</v>
      </c>
      <c r="C3911" s="497"/>
      <c r="D3911" s="497"/>
      <c r="E3911" s="498"/>
      <c r="F3911" s="276">
        <f>D3908-F3910</f>
        <v>0</v>
      </c>
      <c r="G3911" s="277"/>
      <c r="N3911" t="str">
        <f t="shared" si="412"/>
        <v>ATK</v>
      </c>
    </row>
    <row r="3912" spans="2:14" hidden="1">
      <c r="B3912" s="496" t="str">
        <f>B3873</f>
        <v>Saldo Ahir  30 April  2026</v>
      </c>
      <c r="C3912" s="497"/>
      <c r="D3912" s="497"/>
      <c r="E3912" s="498"/>
      <c r="F3912" s="280">
        <f>SUM(B3915:B3918)</f>
        <v>4</v>
      </c>
      <c r="G3912" s="281">
        <f>SUM(D3915:E3918)</f>
        <v>26640</v>
      </c>
      <c r="N3912" t="str">
        <f t="shared" si="412"/>
        <v>ATK</v>
      </c>
    </row>
    <row r="3913" spans="2:14" hidden="1">
      <c r="B3913" s="282" t="s">
        <v>465</v>
      </c>
      <c r="C3913" s="283"/>
      <c r="D3913" s="283"/>
      <c r="E3913" s="284"/>
      <c r="F3913" s="285"/>
      <c r="G3913" s="286"/>
      <c r="N3913" t="str">
        <f t="shared" si="412"/>
        <v>ATK</v>
      </c>
    </row>
    <row r="3914" spans="2:14" ht="30" hidden="1">
      <c r="B3914" s="255" t="s">
        <v>22</v>
      </c>
      <c r="C3914" s="254" t="s">
        <v>23</v>
      </c>
      <c r="D3914" s="499" t="s">
        <v>20</v>
      </c>
      <c r="E3914" s="499"/>
      <c r="F3914" s="287"/>
      <c r="G3914" s="288"/>
      <c r="N3914" t="str">
        <f t="shared" si="412"/>
        <v>ATK</v>
      </c>
    </row>
    <row r="3915" spans="2:14" hidden="1">
      <c r="B3915" s="268">
        <f>F3908</f>
        <v>4</v>
      </c>
      <c r="C3915" s="401">
        <v>6660</v>
      </c>
      <c r="D3915" s="500">
        <f>B3915*C3915</f>
        <v>26640</v>
      </c>
      <c r="E3915" s="500"/>
      <c r="F3915" s="285"/>
      <c r="G3915" s="286"/>
      <c r="N3915" t="str">
        <f t="shared" si="412"/>
        <v>ATK</v>
      </c>
    </row>
    <row r="3916" spans="2:14" hidden="1">
      <c r="B3916" s="268"/>
      <c r="C3916" s="289"/>
      <c r="D3916" s="500">
        <f t="shared" ref="D3916:D3918" si="418">B3916*C3916</f>
        <v>0</v>
      </c>
      <c r="E3916" s="500"/>
      <c r="F3916" s="285"/>
      <c r="G3916" s="286"/>
      <c r="N3916" t="str">
        <f t="shared" si="412"/>
        <v>ATK</v>
      </c>
    </row>
    <row r="3917" spans="2:14" hidden="1">
      <c r="B3917" s="268"/>
      <c r="C3917" s="289"/>
      <c r="D3917" s="500">
        <f t="shared" si="418"/>
        <v>0</v>
      </c>
      <c r="E3917" s="500"/>
      <c r="F3917" s="285"/>
      <c r="G3917" s="286"/>
      <c r="N3917" t="str">
        <f t="shared" si="412"/>
        <v>ATK</v>
      </c>
    </row>
    <row r="3918" spans="2:14" hidden="1">
      <c r="B3918" s="268"/>
      <c r="C3918" s="289"/>
      <c r="D3918" s="500">
        <f t="shared" si="418"/>
        <v>0</v>
      </c>
      <c r="E3918" s="500"/>
      <c r="F3918" s="285"/>
      <c r="G3918" s="286"/>
      <c r="N3918" t="str">
        <f t="shared" si="412"/>
        <v>ATK</v>
      </c>
    </row>
    <row r="3919" spans="2:14" hidden="1">
      <c r="B3919" s="501" t="s">
        <v>24</v>
      </c>
      <c r="C3919" s="501"/>
      <c r="D3919" s="501"/>
      <c r="E3919" s="501"/>
      <c r="F3919" s="276">
        <f>F3910+F3911-F3912</f>
        <v>0</v>
      </c>
      <c r="G3919" s="277">
        <f>G3910+G3911-G3912</f>
        <v>0</v>
      </c>
      <c r="N3919" t="str">
        <f t="shared" si="412"/>
        <v>ATK</v>
      </c>
    </row>
    <row r="3920" spans="2:14" hidden="1">
      <c r="N3920" t="str">
        <f t="shared" si="412"/>
        <v>ATK</v>
      </c>
    </row>
    <row r="3921" spans="1:14" hidden="1">
      <c r="B3921" s="502" t="s">
        <v>0</v>
      </c>
      <c r="C3921" s="502"/>
      <c r="D3921" s="502"/>
      <c r="E3921" s="502"/>
      <c r="F3921" s="502"/>
      <c r="G3921" s="502"/>
      <c r="N3921" t="str">
        <f t="shared" si="412"/>
        <v>ATK</v>
      </c>
    </row>
    <row r="3922" spans="1:14" hidden="1">
      <c r="N3922" t="str">
        <f t="shared" si="412"/>
        <v>ATK</v>
      </c>
    </row>
    <row r="3923" spans="1:14" hidden="1">
      <c r="A3923" s="250">
        <v>101</v>
      </c>
      <c r="B3923" s="252" t="s">
        <v>1</v>
      </c>
      <c r="C3923" s="253" t="e">
        <f>#REF!</f>
        <v>#REF!</v>
      </c>
      <c r="G3923" s="253"/>
      <c r="N3923" t="s">
        <v>524</v>
      </c>
    </row>
    <row r="3924" spans="1:14" hidden="1">
      <c r="B3924" s="252" t="s">
        <v>48</v>
      </c>
      <c r="C3924" s="308" t="s">
        <v>27</v>
      </c>
      <c r="G3924" s="253"/>
      <c r="N3924" t="str">
        <f t="shared" ref="N3924:N3957" si="419">N3923</f>
        <v>ATK</v>
      </c>
    </row>
    <row r="3925" spans="1:14" hidden="1">
      <c r="G3925" s="253"/>
      <c r="N3925" t="str">
        <f t="shared" si="419"/>
        <v>ATK</v>
      </c>
    </row>
    <row r="3926" spans="1:14" ht="15" hidden="1" customHeight="1">
      <c r="B3926" s="499" t="s">
        <v>5</v>
      </c>
      <c r="C3926" s="487" t="s">
        <v>6</v>
      </c>
      <c r="D3926" s="489" t="s">
        <v>7</v>
      </c>
      <c r="E3926" s="490"/>
      <c r="F3926" s="491"/>
      <c r="G3926" s="492" t="s">
        <v>8</v>
      </c>
      <c r="N3926" t="str">
        <f t="shared" si="419"/>
        <v>ATK</v>
      </c>
    </row>
    <row r="3927" spans="1:14" hidden="1">
      <c r="B3927" s="499"/>
      <c r="C3927" s="488"/>
      <c r="D3927" s="254" t="s">
        <v>9</v>
      </c>
      <c r="E3927" s="254" t="s">
        <v>10</v>
      </c>
      <c r="F3927" s="254" t="s">
        <v>11</v>
      </c>
      <c r="G3927" s="492"/>
      <c r="N3927" t="str">
        <f t="shared" si="419"/>
        <v>ATK</v>
      </c>
    </row>
    <row r="3928" spans="1:14" hidden="1">
      <c r="B3928" s="267">
        <v>46024</v>
      </c>
      <c r="C3928" s="401"/>
      <c r="D3928" s="258"/>
      <c r="E3928" s="258"/>
      <c r="F3928" s="258"/>
      <c r="G3928" s="257">
        <f>C3928*D3928</f>
        <v>0</v>
      </c>
      <c r="N3928" t="str">
        <f t="shared" si="419"/>
        <v>ATK</v>
      </c>
    </row>
    <row r="3929" spans="1:14" hidden="1">
      <c r="B3929" s="256">
        <v>46072</v>
      </c>
      <c r="C3929" s="257">
        <v>13320</v>
      </c>
      <c r="D3929" s="258">
        <v>8</v>
      </c>
      <c r="E3929" s="258">
        <v>1</v>
      </c>
      <c r="F3929" s="258"/>
      <c r="G3929" s="257">
        <f>C3929*D3929</f>
        <v>106560</v>
      </c>
      <c r="N3929" t="str">
        <f t="shared" si="419"/>
        <v>ATK</v>
      </c>
    </row>
    <row r="3930" spans="1:14" hidden="1">
      <c r="B3930" s="256">
        <v>46097</v>
      </c>
      <c r="C3930" s="441"/>
      <c r="D3930" s="442"/>
      <c r="E3930" s="418">
        <v>2</v>
      </c>
      <c r="F3930" s="258"/>
      <c r="G3930" s="455">
        <f t="shared" ref="G3930:G3931" si="420">C3930*D3930</f>
        <v>0</v>
      </c>
      <c r="N3930" t="str">
        <f t="shared" si="419"/>
        <v>ATK</v>
      </c>
    </row>
    <row r="3931" spans="1:14" hidden="1">
      <c r="B3931" s="256">
        <v>46107</v>
      </c>
      <c r="C3931" s="441"/>
      <c r="D3931" s="442"/>
      <c r="E3931" s="442">
        <v>2</v>
      </c>
      <c r="F3931" s="258"/>
      <c r="G3931" s="455">
        <f t="shared" si="420"/>
        <v>0</v>
      </c>
      <c r="N3931" t="str">
        <f t="shared" si="419"/>
        <v>ATK</v>
      </c>
    </row>
    <row r="3932" spans="1:14" hidden="1">
      <c r="B3932" s="297"/>
      <c r="C3932" s="257"/>
      <c r="D3932" s="258"/>
      <c r="E3932" s="258"/>
      <c r="F3932" s="258"/>
      <c r="G3932" s="272"/>
      <c r="N3932" t="str">
        <f t="shared" si="419"/>
        <v>ATK</v>
      </c>
    </row>
    <row r="3933" spans="1:14" hidden="1">
      <c r="B3933" s="297"/>
      <c r="C3933" s="257"/>
      <c r="D3933" s="271"/>
      <c r="E3933" s="258"/>
      <c r="F3933" s="258"/>
      <c r="G3933" s="272">
        <f t="shared" ref="G3933" si="421">C3933*D3933</f>
        <v>0</v>
      </c>
      <c r="N3933" t="str">
        <f t="shared" si="419"/>
        <v>ATK</v>
      </c>
    </row>
    <row r="3934" spans="1:14" hidden="1">
      <c r="B3934" s="297"/>
      <c r="C3934" s="81"/>
      <c r="D3934" s="266"/>
      <c r="E3934" s="268"/>
      <c r="F3934" s="258"/>
      <c r="G3934" s="272"/>
      <c r="N3934" t="str">
        <f t="shared" si="419"/>
        <v>ATK</v>
      </c>
    </row>
    <row r="3935" spans="1:14" hidden="1">
      <c r="B3935" s="256"/>
      <c r="C3935" s="81"/>
      <c r="D3935" s="266"/>
      <c r="E3935" s="268"/>
      <c r="F3935" s="258"/>
      <c r="G3935" s="272"/>
      <c r="N3935" t="str">
        <f t="shared" si="419"/>
        <v>ATK</v>
      </c>
    </row>
    <row r="3936" spans="1:14" hidden="1">
      <c r="B3936" s="256"/>
      <c r="C3936" s="81"/>
      <c r="D3936" s="266"/>
      <c r="E3936" s="268"/>
      <c r="F3936" s="258"/>
      <c r="G3936" s="272">
        <f t="shared" ref="G3936" si="422">C3936*D3936</f>
        <v>0</v>
      </c>
      <c r="N3936" t="str">
        <f t="shared" si="419"/>
        <v>ATK</v>
      </c>
    </row>
    <row r="3937" spans="2:14" hidden="1">
      <c r="B3937" s="256"/>
      <c r="C3937" s="81"/>
      <c r="D3937" s="266"/>
      <c r="E3937" s="268"/>
      <c r="F3937" s="258"/>
      <c r="G3937" s="272"/>
      <c r="N3937" t="str">
        <f t="shared" si="419"/>
        <v>ATK</v>
      </c>
    </row>
    <row r="3938" spans="2:14" hidden="1">
      <c r="B3938" s="256"/>
      <c r="C3938" s="81"/>
      <c r="D3938" s="266"/>
      <c r="E3938" s="268"/>
      <c r="F3938" s="258"/>
      <c r="G3938" s="272"/>
      <c r="N3938" t="str">
        <f t="shared" si="419"/>
        <v>ATK</v>
      </c>
    </row>
    <row r="3939" spans="2:14" hidden="1">
      <c r="B3939" s="256"/>
      <c r="C3939" s="81"/>
      <c r="D3939" s="266"/>
      <c r="E3939" s="273"/>
      <c r="F3939" s="258"/>
      <c r="G3939" s="272">
        <f t="shared" ref="G3939" si="423">C3939*D3939</f>
        <v>0</v>
      </c>
      <c r="N3939" t="str">
        <f t="shared" si="419"/>
        <v>ATK</v>
      </c>
    </row>
    <row r="3940" spans="2:14" hidden="1">
      <c r="B3940" s="256"/>
      <c r="C3940" s="81"/>
      <c r="D3940" s="266"/>
      <c r="E3940" s="273"/>
      <c r="F3940" s="258"/>
      <c r="G3940" s="272"/>
      <c r="N3940" t="str">
        <f t="shared" si="419"/>
        <v>ATK</v>
      </c>
    </row>
    <row r="3941" spans="2:14" hidden="1">
      <c r="B3941" s="256"/>
      <c r="C3941" s="81"/>
      <c r="D3941" s="266"/>
      <c r="E3941" s="273"/>
      <c r="F3941" s="258"/>
      <c r="G3941" s="272"/>
      <c r="N3941" t="str">
        <f t="shared" si="419"/>
        <v>ATK</v>
      </c>
    </row>
    <row r="3942" spans="2:14" hidden="1">
      <c r="B3942" s="256"/>
      <c r="C3942" s="81"/>
      <c r="D3942" s="266"/>
      <c r="E3942" s="273"/>
      <c r="F3942" s="258"/>
      <c r="G3942" s="272">
        <f t="shared" ref="G3942:G3945" si="424">C3942*D3942</f>
        <v>0</v>
      </c>
      <c r="N3942" t="str">
        <f t="shared" si="419"/>
        <v>ATK</v>
      </c>
    </row>
    <row r="3943" spans="2:14" hidden="1">
      <c r="B3943" s="256"/>
      <c r="C3943" s="81"/>
      <c r="D3943" s="266"/>
      <c r="E3943" s="273"/>
      <c r="F3943" s="258"/>
      <c r="G3943" s="272">
        <f t="shared" si="424"/>
        <v>0</v>
      </c>
      <c r="N3943" t="str">
        <f t="shared" si="419"/>
        <v>ATK</v>
      </c>
    </row>
    <row r="3944" spans="2:14" hidden="1">
      <c r="B3944" s="256"/>
      <c r="C3944" s="81"/>
      <c r="D3944" s="266"/>
      <c r="E3944" s="273"/>
      <c r="F3944" s="258"/>
      <c r="G3944" s="272">
        <f t="shared" si="424"/>
        <v>0</v>
      </c>
      <c r="N3944" t="str">
        <f t="shared" si="419"/>
        <v>ATK</v>
      </c>
    </row>
    <row r="3945" spans="2:14" hidden="1">
      <c r="B3945" s="256"/>
      <c r="C3945" s="81"/>
      <c r="D3945" s="266"/>
      <c r="E3945" s="273"/>
      <c r="F3945" s="258"/>
      <c r="G3945" s="272">
        <f t="shared" si="424"/>
        <v>0</v>
      </c>
      <c r="N3945" t="str">
        <f t="shared" si="419"/>
        <v>ATK</v>
      </c>
    </row>
    <row r="3946" spans="2:14" hidden="1">
      <c r="B3946" s="493" t="s">
        <v>16</v>
      </c>
      <c r="C3946" s="494"/>
      <c r="D3946" s="276">
        <f>SUM(D3928:D3945)</f>
        <v>8</v>
      </c>
      <c r="E3946" s="276">
        <f>SUM(E3929:E3945)</f>
        <v>5</v>
      </c>
      <c r="F3946" s="276">
        <f>D3946-E3946</f>
        <v>3</v>
      </c>
      <c r="G3946" s="277">
        <f>SUM(G3928:G3943)</f>
        <v>106560</v>
      </c>
      <c r="N3946" t="str">
        <f t="shared" si="419"/>
        <v>ATK</v>
      </c>
    </row>
    <row r="3947" spans="2:14" hidden="1">
      <c r="B3947" s="493" t="s">
        <v>18</v>
      </c>
      <c r="C3947" s="495"/>
      <c r="D3947" s="495"/>
      <c r="E3947" s="494"/>
      <c r="F3947" s="276" t="s">
        <v>19</v>
      </c>
      <c r="G3947" s="279" t="s">
        <v>20</v>
      </c>
      <c r="N3947" t="str">
        <f t="shared" si="419"/>
        <v>ATK</v>
      </c>
    </row>
    <row r="3948" spans="2:14" hidden="1">
      <c r="B3948" s="496" t="s">
        <v>520</v>
      </c>
      <c r="C3948" s="497"/>
      <c r="D3948" s="497"/>
      <c r="E3948" s="498"/>
      <c r="F3948" s="276">
        <f>D3928</f>
        <v>0</v>
      </c>
      <c r="G3948" s="277">
        <f>G3928</f>
        <v>0</v>
      </c>
      <c r="N3948" t="str">
        <f t="shared" si="419"/>
        <v>ATK</v>
      </c>
    </row>
    <row r="3949" spans="2:14" hidden="1">
      <c r="B3949" s="496" t="str">
        <f>B3911</f>
        <v>Nilai Penerimaan Barang Persediaan Tahun 2026</v>
      </c>
      <c r="C3949" s="497"/>
      <c r="D3949" s="497"/>
      <c r="E3949" s="498"/>
      <c r="F3949" s="276">
        <f>D3946-F3948</f>
        <v>8</v>
      </c>
      <c r="G3949" s="277">
        <f>G3946-G3948</f>
        <v>106560</v>
      </c>
      <c r="N3949" t="str">
        <f t="shared" si="419"/>
        <v>ATK</v>
      </c>
    </row>
    <row r="3950" spans="2:14" hidden="1">
      <c r="B3950" s="496" t="str">
        <f>B3912</f>
        <v>Saldo Ahir  30 April  2026</v>
      </c>
      <c r="C3950" s="497"/>
      <c r="D3950" s="497"/>
      <c r="E3950" s="498"/>
      <c r="F3950" s="280">
        <f>SUM(B3953:B3956)</f>
        <v>3</v>
      </c>
      <c r="G3950" s="281">
        <f>SUM(D3953:E3956)</f>
        <v>39960</v>
      </c>
      <c r="N3950" t="str">
        <f t="shared" si="419"/>
        <v>ATK</v>
      </c>
    </row>
    <row r="3951" spans="2:14" hidden="1">
      <c r="B3951" s="282" t="s">
        <v>465</v>
      </c>
      <c r="C3951" s="283"/>
      <c r="D3951" s="283"/>
      <c r="E3951" s="284"/>
      <c r="F3951" s="285"/>
      <c r="G3951" s="286"/>
      <c r="N3951" t="str">
        <f t="shared" si="419"/>
        <v>ATK</v>
      </c>
    </row>
    <row r="3952" spans="2:14" ht="30" hidden="1">
      <c r="B3952" s="255" t="s">
        <v>22</v>
      </c>
      <c r="C3952" s="254" t="s">
        <v>23</v>
      </c>
      <c r="D3952" s="499" t="s">
        <v>20</v>
      </c>
      <c r="E3952" s="499"/>
      <c r="F3952" s="287"/>
      <c r="G3952" s="288"/>
      <c r="N3952" t="str">
        <f t="shared" si="419"/>
        <v>ATK</v>
      </c>
    </row>
    <row r="3953" spans="2:14" hidden="1">
      <c r="B3953" s="268">
        <f>F3946</f>
        <v>3</v>
      </c>
      <c r="C3953" s="257">
        <v>13320</v>
      </c>
      <c r="D3953" s="500">
        <f>B3953*C3953</f>
        <v>39960</v>
      </c>
      <c r="E3953" s="500"/>
      <c r="F3953" s="285"/>
      <c r="G3953" s="286"/>
      <c r="N3953" t="str">
        <f t="shared" si="419"/>
        <v>ATK</v>
      </c>
    </row>
    <row r="3954" spans="2:14" hidden="1">
      <c r="B3954" s="268"/>
      <c r="C3954" s="289"/>
      <c r="D3954" s="500">
        <f t="shared" ref="D3954:D3956" si="425">B3954*C3954</f>
        <v>0</v>
      </c>
      <c r="E3954" s="500"/>
      <c r="F3954" s="285"/>
      <c r="G3954" s="286"/>
      <c r="N3954" t="str">
        <f t="shared" si="419"/>
        <v>ATK</v>
      </c>
    </row>
    <row r="3955" spans="2:14" hidden="1">
      <c r="B3955" s="268"/>
      <c r="C3955" s="289"/>
      <c r="D3955" s="500">
        <f t="shared" si="425"/>
        <v>0</v>
      </c>
      <c r="E3955" s="500"/>
      <c r="F3955" s="285"/>
      <c r="G3955" s="286"/>
      <c r="N3955" t="str">
        <f t="shared" si="419"/>
        <v>ATK</v>
      </c>
    </row>
    <row r="3956" spans="2:14" hidden="1">
      <c r="B3956" s="268"/>
      <c r="C3956" s="289"/>
      <c r="D3956" s="500">
        <f t="shared" si="425"/>
        <v>0</v>
      </c>
      <c r="E3956" s="500"/>
      <c r="F3956" s="285"/>
      <c r="G3956" s="286"/>
      <c r="N3956" t="str">
        <f t="shared" si="419"/>
        <v>ATK</v>
      </c>
    </row>
    <row r="3957" spans="2:14" hidden="1">
      <c r="B3957" s="501" t="s">
        <v>24</v>
      </c>
      <c r="C3957" s="501"/>
      <c r="D3957" s="501"/>
      <c r="E3957" s="501"/>
      <c r="F3957" s="276">
        <f>F3948+F3949-F3950</f>
        <v>5</v>
      </c>
      <c r="G3957" s="277">
        <f>G3948+G3949-G3950</f>
        <v>66600</v>
      </c>
      <c r="N3957" t="str">
        <f t="shared" si="419"/>
        <v>ATK</v>
      </c>
    </row>
  </sheetData>
  <autoFilter ref="A2:N3957" xr:uid="{17F569AA-BC0C-41CD-9FC1-86F9746710ED}">
    <filterColumn colId="13">
      <filters>
        <filter val="Kertas"/>
      </filters>
    </filterColumn>
  </autoFilter>
  <mergeCells count="1759">
    <mergeCell ref="D3955:E3955"/>
    <mergeCell ref="D3956:E3956"/>
    <mergeCell ref="B3957:E3957"/>
    <mergeCell ref="B3948:E3948"/>
    <mergeCell ref="B3949:E3949"/>
    <mergeCell ref="B3950:E3950"/>
    <mergeCell ref="D3952:E3952"/>
    <mergeCell ref="D3953:E3953"/>
    <mergeCell ref="D3954:E3954"/>
    <mergeCell ref="B3926:B3927"/>
    <mergeCell ref="C3926:C3927"/>
    <mergeCell ref="D3926:F3926"/>
    <mergeCell ref="G3926:G3927"/>
    <mergeCell ref="B3946:C3946"/>
    <mergeCell ref="B3947:E3947"/>
    <mergeCell ref="D3915:E3915"/>
    <mergeCell ref="D3916:E3916"/>
    <mergeCell ref="D3917:E3917"/>
    <mergeCell ref="D3918:E3918"/>
    <mergeCell ref="B3919:E3919"/>
    <mergeCell ref="B3921:G3921"/>
    <mergeCell ref="B3908:C3908"/>
    <mergeCell ref="B3909:E3909"/>
    <mergeCell ref="B3910:E3910"/>
    <mergeCell ref="B3911:E3911"/>
    <mergeCell ref="B3912:E3912"/>
    <mergeCell ref="D3914:E3914"/>
    <mergeCell ref="D3877:E3877"/>
    <mergeCell ref="D3878:E3878"/>
    <mergeCell ref="D3879:E3879"/>
    <mergeCell ref="B3880:E3880"/>
    <mergeCell ref="B3883:G3883"/>
    <mergeCell ref="B3888:B3889"/>
    <mergeCell ref="C3888:C3889"/>
    <mergeCell ref="D3888:F3888"/>
    <mergeCell ref="G3888:G3889"/>
    <mergeCell ref="B3870:E3870"/>
    <mergeCell ref="B3871:E3871"/>
    <mergeCell ref="B3872:E3872"/>
    <mergeCell ref="B3873:E3873"/>
    <mergeCell ref="D3875:E3875"/>
    <mergeCell ref="D3876:E3876"/>
    <mergeCell ref="B3845:G3845"/>
    <mergeCell ref="B3850:B3851"/>
    <mergeCell ref="C3850:C3851"/>
    <mergeCell ref="D3850:F3850"/>
    <mergeCell ref="G3850:G3851"/>
    <mergeCell ref="B3869:C3869"/>
    <mergeCell ref="D3835:E3835"/>
    <mergeCell ref="D3836:E3836"/>
    <mergeCell ref="D3837:E3837"/>
    <mergeCell ref="D3838:E3838"/>
    <mergeCell ref="D3839:E3839"/>
    <mergeCell ref="B3840:E3840"/>
    <mergeCell ref="G3810:G3811"/>
    <mergeCell ref="B3829:C3829"/>
    <mergeCell ref="B3830:E3830"/>
    <mergeCell ref="B3831:E3831"/>
    <mergeCell ref="B3832:E3832"/>
    <mergeCell ref="B3833:E3833"/>
    <mergeCell ref="D3795:E3795"/>
    <mergeCell ref="D3796:E3796"/>
    <mergeCell ref="D3797:E3797"/>
    <mergeCell ref="D3798:E3798"/>
    <mergeCell ref="B3799:E3799"/>
    <mergeCell ref="B3810:B3811"/>
    <mergeCell ref="C3810:C3811"/>
    <mergeCell ref="D3810:F3810"/>
    <mergeCell ref="B3788:C3788"/>
    <mergeCell ref="B3789:E3789"/>
    <mergeCell ref="B3790:E3790"/>
    <mergeCell ref="B3791:E3791"/>
    <mergeCell ref="B3792:E3792"/>
    <mergeCell ref="D3794:E3794"/>
    <mergeCell ref="D3756:E3756"/>
    <mergeCell ref="D3757:E3757"/>
    <mergeCell ref="B3758:E3758"/>
    <mergeCell ref="B3764:G3764"/>
    <mergeCell ref="B3769:B3770"/>
    <mergeCell ref="C3769:C3770"/>
    <mergeCell ref="D3769:F3769"/>
    <mergeCell ref="G3769:G3770"/>
    <mergeCell ref="B3749:E3749"/>
    <mergeCell ref="B3750:E3750"/>
    <mergeCell ref="B3751:E3751"/>
    <mergeCell ref="D3753:E3753"/>
    <mergeCell ref="D3754:E3754"/>
    <mergeCell ref="D3755:E3755"/>
    <mergeCell ref="B3728:B3729"/>
    <mergeCell ref="C3728:C3729"/>
    <mergeCell ref="D3728:F3728"/>
    <mergeCell ref="G3728:G3729"/>
    <mergeCell ref="B3747:C3747"/>
    <mergeCell ref="B3748:E3748"/>
    <mergeCell ref="D3708:E3708"/>
    <mergeCell ref="D3709:E3709"/>
    <mergeCell ref="D3710:E3710"/>
    <mergeCell ref="D3711:E3711"/>
    <mergeCell ref="B3712:E3712"/>
    <mergeCell ref="B3723:G3723"/>
    <mergeCell ref="B3701:C3701"/>
    <mergeCell ref="B3702:E3702"/>
    <mergeCell ref="B3703:E3703"/>
    <mergeCell ref="B3704:E3704"/>
    <mergeCell ref="B3705:E3705"/>
    <mergeCell ref="D3707:E3707"/>
    <mergeCell ref="D3671:E3671"/>
    <mergeCell ref="D3672:E3672"/>
    <mergeCell ref="B3673:E3673"/>
    <mergeCell ref="B3677:G3677"/>
    <mergeCell ref="B3682:B3683"/>
    <mergeCell ref="C3682:C3683"/>
    <mergeCell ref="D3682:F3682"/>
    <mergeCell ref="G3682:G3683"/>
    <mergeCell ref="B3664:E3664"/>
    <mergeCell ref="B3665:E3665"/>
    <mergeCell ref="B3666:E3666"/>
    <mergeCell ref="D3668:E3668"/>
    <mergeCell ref="D3669:E3669"/>
    <mergeCell ref="D3670:E3670"/>
    <mergeCell ref="B3643:B3644"/>
    <mergeCell ref="C3643:C3644"/>
    <mergeCell ref="D3643:F3643"/>
    <mergeCell ref="G3643:G3644"/>
    <mergeCell ref="B3662:C3662"/>
    <mergeCell ref="B3663:E3663"/>
    <mergeCell ref="D3632:E3632"/>
    <mergeCell ref="D3633:E3633"/>
    <mergeCell ref="D3634:E3634"/>
    <mergeCell ref="D3635:E3635"/>
    <mergeCell ref="B3636:E3636"/>
    <mergeCell ref="B3638:G3638"/>
    <mergeCell ref="B3625:C3625"/>
    <mergeCell ref="B3626:E3626"/>
    <mergeCell ref="B3627:E3627"/>
    <mergeCell ref="B3628:E3628"/>
    <mergeCell ref="B3629:E3629"/>
    <mergeCell ref="D3631:E3631"/>
    <mergeCell ref="D3590:E3590"/>
    <mergeCell ref="D3591:E3591"/>
    <mergeCell ref="B3592:E3592"/>
    <mergeCell ref="B3594:G3594"/>
    <mergeCell ref="B3599:B3600"/>
    <mergeCell ref="C3599:C3600"/>
    <mergeCell ref="D3599:F3599"/>
    <mergeCell ref="G3599:G3600"/>
    <mergeCell ref="B3583:E3583"/>
    <mergeCell ref="B3584:E3584"/>
    <mergeCell ref="B3585:E3585"/>
    <mergeCell ref="D3587:E3587"/>
    <mergeCell ref="D3588:E3588"/>
    <mergeCell ref="D3589:E3589"/>
    <mergeCell ref="B3556:B3557"/>
    <mergeCell ref="C3556:C3557"/>
    <mergeCell ref="D3556:F3556"/>
    <mergeCell ref="G3556:G3557"/>
    <mergeCell ref="B3581:C3581"/>
    <mergeCell ref="B3582:E3582"/>
    <mergeCell ref="D3544:E3544"/>
    <mergeCell ref="D3545:E3545"/>
    <mergeCell ref="D3546:E3546"/>
    <mergeCell ref="D3547:E3547"/>
    <mergeCell ref="B3548:E3548"/>
    <mergeCell ref="B3551:G3551"/>
    <mergeCell ref="B3536:C3536"/>
    <mergeCell ref="B3538:E3538"/>
    <mergeCell ref="B3539:E3539"/>
    <mergeCell ref="B3540:E3540"/>
    <mergeCell ref="B3541:E3541"/>
    <mergeCell ref="D3543:E3543"/>
    <mergeCell ref="D3509:E3509"/>
    <mergeCell ref="D3510:E3510"/>
    <mergeCell ref="B3511:E3511"/>
    <mergeCell ref="B3514:G3514"/>
    <mergeCell ref="B3519:B3520"/>
    <mergeCell ref="C3519:C3520"/>
    <mergeCell ref="D3519:F3519"/>
    <mergeCell ref="G3519:G3520"/>
    <mergeCell ref="B3502:E3502"/>
    <mergeCell ref="B3503:E3503"/>
    <mergeCell ref="B3504:E3504"/>
    <mergeCell ref="D3506:E3506"/>
    <mergeCell ref="D3507:E3507"/>
    <mergeCell ref="D3508:E3508"/>
    <mergeCell ref="B3487:B3488"/>
    <mergeCell ref="C3487:C3488"/>
    <mergeCell ref="D3487:F3487"/>
    <mergeCell ref="G3487:G3488"/>
    <mergeCell ref="B3499:C3499"/>
    <mergeCell ref="B3501:E3501"/>
    <mergeCell ref="D3476:E3476"/>
    <mergeCell ref="D3477:E3477"/>
    <mergeCell ref="D3478:E3478"/>
    <mergeCell ref="D3479:E3479"/>
    <mergeCell ref="B3480:E3480"/>
    <mergeCell ref="B3482:G3482"/>
    <mergeCell ref="B3468:C3468"/>
    <mergeCell ref="B3470:E3470"/>
    <mergeCell ref="B3471:E3471"/>
    <mergeCell ref="B3472:E3472"/>
    <mergeCell ref="B3473:E3473"/>
    <mergeCell ref="D3475:E3475"/>
    <mergeCell ref="D3447:E3447"/>
    <mergeCell ref="D3448:E3448"/>
    <mergeCell ref="B3449:E3449"/>
    <mergeCell ref="B3451:G3451"/>
    <mergeCell ref="B3456:B3457"/>
    <mergeCell ref="C3456:C3457"/>
    <mergeCell ref="D3456:F3456"/>
    <mergeCell ref="G3456:G3457"/>
    <mergeCell ref="B3440:E3440"/>
    <mergeCell ref="B3441:E3441"/>
    <mergeCell ref="B3442:E3442"/>
    <mergeCell ref="D3444:E3444"/>
    <mergeCell ref="D3445:E3445"/>
    <mergeCell ref="D3446:E3446"/>
    <mergeCell ref="B3427:B3428"/>
    <mergeCell ref="C3427:C3428"/>
    <mergeCell ref="D3427:F3427"/>
    <mergeCell ref="G3427:G3428"/>
    <mergeCell ref="B3437:C3437"/>
    <mergeCell ref="B3439:E3439"/>
    <mergeCell ref="D3415:E3415"/>
    <mergeCell ref="D3416:E3416"/>
    <mergeCell ref="D3417:E3417"/>
    <mergeCell ref="D3418:E3418"/>
    <mergeCell ref="B3419:E3419"/>
    <mergeCell ref="B3422:G3422"/>
    <mergeCell ref="B3407:C3407"/>
    <mergeCell ref="B3409:E3409"/>
    <mergeCell ref="B3410:E3410"/>
    <mergeCell ref="B3411:E3411"/>
    <mergeCell ref="B3412:E3412"/>
    <mergeCell ref="D3414:E3414"/>
    <mergeCell ref="D3381:E3381"/>
    <mergeCell ref="D3382:E3382"/>
    <mergeCell ref="B3383:E3383"/>
    <mergeCell ref="B3386:G3386"/>
    <mergeCell ref="B3391:B3392"/>
    <mergeCell ref="C3391:C3392"/>
    <mergeCell ref="D3391:F3391"/>
    <mergeCell ref="G3391:G3392"/>
    <mergeCell ref="B3374:E3374"/>
    <mergeCell ref="B3375:E3375"/>
    <mergeCell ref="B3376:E3376"/>
    <mergeCell ref="D3378:E3378"/>
    <mergeCell ref="D3379:E3379"/>
    <mergeCell ref="D3380:E3380"/>
    <mergeCell ref="B3361:B3362"/>
    <mergeCell ref="C3361:C3362"/>
    <mergeCell ref="D3361:F3361"/>
    <mergeCell ref="G3361:G3362"/>
    <mergeCell ref="B3371:C3371"/>
    <mergeCell ref="B3373:E3373"/>
    <mergeCell ref="D3349:E3349"/>
    <mergeCell ref="D3350:E3350"/>
    <mergeCell ref="D3351:E3351"/>
    <mergeCell ref="D3352:E3352"/>
    <mergeCell ref="B3353:E3353"/>
    <mergeCell ref="B3356:G3356"/>
    <mergeCell ref="B3341:C3341"/>
    <mergeCell ref="B3343:E3343"/>
    <mergeCell ref="B3344:E3344"/>
    <mergeCell ref="B3345:E3345"/>
    <mergeCell ref="B3346:E3346"/>
    <mergeCell ref="D3348:E3348"/>
    <mergeCell ref="D3319:E3319"/>
    <mergeCell ref="D3320:E3320"/>
    <mergeCell ref="B3321:E3321"/>
    <mergeCell ref="B3324:G3324"/>
    <mergeCell ref="B3329:B3330"/>
    <mergeCell ref="C3329:C3330"/>
    <mergeCell ref="D3329:F3329"/>
    <mergeCell ref="G3329:G3330"/>
    <mergeCell ref="B3312:E3312"/>
    <mergeCell ref="B3313:E3313"/>
    <mergeCell ref="B3314:E3314"/>
    <mergeCell ref="D3316:E3316"/>
    <mergeCell ref="D3317:E3317"/>
    <mergeCell ref="D3318:E3318"/>
    <mergeCell ref="B3299:B3300"/>
    <mergeCell ref="C3299:C3300"/>
    <mergeCell ref="D3299:F3299"/>
    <mergeCell ref="G3299:G3300"/>
    <mergeCell ref="B3309:C3309"/>
    <mergeCell ref="B3311:E3311"/>
    <mergeCell ref="D3287:E3287"/>
    <mergeCell ref="D3288:E3288"/>
    <mergeCell ref="D3289:E3289"/>
    <mergeCell ref="D3290:E3290"/>
    <mergeCell ref="B3291:E3291"/>
    <mergeCell ref="B3294:G3294"/>
    <mergeCell ref="B3279:C3279"/>
    <mergeCell ref="B3281:E3281"/>
    <mergeCell ref="B3282:E3282"/>
    <mergeCell ref="B3283:E3283"/>
    <mergeCell ref="B3284:E3284"/>
    <mergeCell ref="D3286:E3286"/>
    <mergeCell ref="D3259:E3259"/>
    <mergeCell ref="D3260:E3260"/>
    <mergeCell ref="B3261:E3261"/>
    <mergeCell ref="B3264:G3264"/>
    <mergeCell ref="B3269:B3270"/>
    <mergeCell ref="C3269:C3270"/>
    <mergeCell ref="D3269:F3269"/>
    <mergeCell ref="G3269:G3270"/>
    <mergeCell ref="B3252:E3252"/>
    <mergeCell ref="B3253:E3253"/>
    <mergeCell ref="B3254:E3254"/>
    <mergeCell ref="D3256:E3256"/>
    <mergeCell ref="D3257:E3257"/>
    <mergeCell ref="D3258:E3258"/>
    <mergeCell ref="B3238:B3239"/>
    <mergeCell ref="C3238:C3239"/>
    <mergeCell ref="D3238:F3238"/>
    <mergeCell ref="G3238:G3239"/>
    <mergeCell ref="B3249:C3249"/>
    <mergeCell ref="B3251:E3251"/>
    <mergeCell ref="D3227:E3227"/>
    <mergeCell ref="D3228:E3228"/>
    <mergeCell ref="D3229:E3229"/>
    <mergeCell ref="D3230:E3230"/>
    <mergeCell ref="B3231:E3231"/>
    <mergeCell ref="B3233:G3233"/>
    <mergeCell ref="B3219:C3219"/>
    <mergeCell ref="B3221:E3221"/>
    <mergeCell ref="B3222:E3222"/>
    <mergeCell ref="B3223:E3223"/>
    <mergeCell ref="B3224:E3224"/>
    <mergeCell ref="D3226:E3226"/>
    <mergeCell ref="D3199:E3199"/>
    <mergeCell ref="D3200:E3200"/>
    <mergeCell ref="B3201:E3201"/>
    <mergeCell ref="B3203:G3203"/>
    <mergeCell ref="B3208:B3209"/>
    <mergeCell ref="C3208:C3209"/>
    <mergeCell ref="D3208:F3208"/>
    <mergeCell ref="G3208:G3209"/>
    <mergeCell ref="B3192:E3192"/>
    <mergeCell ref="B3193:E3193"/>
    <mergeCell ref="B3194:E3194"/>
    <mergeCell ref="D3196:E3196"/>
    <mergeCell ref="D3197:E3197"/>
    <mergeCell ref="D3198:E3198"/>
    <mergeCell ref="B3175:B3176"/>
    <mergeCell ref="C3175:C3176"/>
    <mergeCell ref="D3175:F3175"/>
    <mergeCell ref="G3175:G3176"/>
    <mergeCell ref="B3189:C3189"/>
    <mergeCell ref="B3191:E3191"/>
    <mergeCell ref="D3163:E3163"/>
    <mergeCell ref="D3164:E3164"/>
    <mergeCell ref="D3165:E3165"/>
    <mergeCell ref="D3166:E3166"/>
    <mergeCell ref="B3167:E3167"/>
    <mergeCell ref="B3170:G3170"/>
    <mergeCell ref="B3155:C3155"/>
    <mergeCell ref="B3157:E3157"/>
    <mergeCell ref="B3158:E3158"/>
    <mergeCell ref="B3159:E3159"/>
    <mergeCell ref="B3160:E3160"/>
    <mergeCell ref="D3162:E3162"/>
    <mergeCell ref="D3134:E3134"/>
    <mergeCell ref="D3135:E3135"/>
    <mergeCell ref="B3136:E3136"/>
    <mergeCell ref="B3139:G3139"/>
    <mergeCell ref="B3144:B3145"/>
    <mergeCell ref="C3144:C3145"/>
    <mergeCell ref="D3144:F3144"/>
    <mergeCell ref="G3144:G3145"/>
    <mergeCell ref="B3127:E3127"/>
    <mergeCell ref="B3128:E3128"/>
    <mergeCell ref="B3129:E3129"/>
    <mergeCell ref="D3131:E3131"/>
    <mergeCell ref="D3132:E3132"/>
    <mergeCell ref="D3133:E3133"/>
    <mergeCell ref="B3108:B3109"/>
    <mergeCell ref="C3108:C3109"/>
    <mergeCell ref="D3108:F3108"/>
    <mergeCell ref="G3108:G3109"/>
    <mergeCell ref="B3124:C3124"/>
    <mergeCell ref="B3126:E3126"/>
    <mergeCell ref="D3096:E3096"/>
    <mergeCell ref="D3097:E3097"/>
    <mergeCell ref="D3098:E3098"/>
    <mergeCell ref="D3099:E3099"/>
    <mergeCell ref="B3100:E3100"/>
    <mergeCell ref="B3103:G3103"/>
    <mergeCell ref="B3088:C3088"/>
    <mergeCell ref="B3090:E3090"/>
    <mergeCell ref="B3091:E3091"/>
    <mergeCell ref="B3092:E3092"/>
    <mergeCell ref="B3093:E3093"/>
    <mergeCell ref="D3095:E3095"/>
    <mergeCell ref="D3068:E3068"/>
    <mergeCell ref="D3069:E3069"/>
    <mergeCell ref="B3070:E3070"/>
    <mergeCell ref="B3073:G3073"/>
    <mergeCell ref="B3078:B3079"/>
    <mergeCell ref="C3078:C3079"/>
    <mergeCell ref="D3078:F3078"/>
    <mergeCell ref="G3078:G3079"/>
    <mergeCell ref="B3061:E3061"/>
    <mergeCell ref="B3062:E3062"/>
    <mergeCell ref="B3063:E3063"/>
    <mergeCell ref="D3065:E3065"/>
    <mergeCell ref="D3066:E3066"/>
    <mergeCell ref="D3067:E3067"/>
    <mergeCell ref="B3048:B3049"/>
    <mergeCell ref="C3048:C3049"/>
    <mergeCell ref="D3048:F3048"/>
    <mergeCell ref="G3048:G3049"/>
    <mergeCell ref="B3058:C3058"/>
    <mergeCell ref="B3060:E3060"/>
    <mergeCell ref="D3036:E3036"/>
    <mergeCell ref="D3037:E3037"/>
    <mergeCell ref="D3038:E3038"/>
    <mergeCell ref="D3039:E3039"/>
    <mergeCell ref="B3040:E3040"/>
    <mergeCell ref="B3043:G3043"/>
    <mergeCell ref="B3028:C3028"/>
    <mergeCell ref="B3030:E3030"/>
    <mergeCell ref="B3031:E3031"/>
    <mergeCell ref="B3032:E3032"/>
    <mergeCell ref="B3033:E3033"/>
    <mergeCell ref="D3035:E3035"/>
    <mergeCell ref="D3007:E3007"/>
    <mergeCell ref="D3008:E3008"/>
    <mergeCell ref="B3009:E3009"/>
    <mergeCell ref="B3012:G3012"/>
    <mergeCell ref="B3017:B3018"/>
    <mergeCell ref="C3017:C3018"/>
    <mergeCell ref="D3017:F3017"/>
    <mergeCell ref="G3017:G3018"/>
    <mergeCell ref="B3000:E3000"/>
    <mergeCell ref="B3001:E3001"/>
    <mergeCell ref="B3002:E3002"/>
    <mergeCell ref="D3004:E3004"/>
    <mergeCell ref="D3005:E3005"/>
    <mergeCell ref="D3006:E3006"/>
    <mergeCell ref="B2987:B2988"/>
    <mergeCell ref="C2987:C2988"/>
    <mergeCell ref="D2987:F2987"/>
    <mergeCell ref="G2987:G2988"/>
    <mergeCell ref="B2997:C2997"/>
    <mergeCell ref="B2999:E2999"/>
    <mergeCell ref="D2976:E2976"/>
    <mergeCell ref="D2977:E2977"/>
    <mergeCell ref="D2978:E2978"/>
    <mergeCell ref="D2979:E2979"/>
    <mergeCell ref="B2980:E2980"/>
    <mergeCell ref="B2982:G2982"/>
    <mergeCell ref="B2968:C2968"/>
    <mergeCell ref="B2970:E2970"/>
    <mergeCell ref="B2971:E2971"/>
    <mergeCell ref="B2972:E2972"/>
    <mergeCell ref="B2973:E2973"/>
    <mergeCell ref="D2975:E2975"/>
    <mergeCell ref="D2943:E2943"/>
    <mergeCell ref="D2944:E2944"/>
    <mergeCell ref="B2945:E2945"/>
    <mergeCell ref="B2947:G2947"/>
    <mergeCell ref="B2952:B2953"/>
    <mergeCell ref="C2952:C2953"/>
    <mergeCell ref="D2952:F2952"/>
    <mergeCell ref="G2952:G2953"/>
    <mergeCell ref="B2936:E2936"/>
    <mergeCell ref="B2937:E2937"/>
    <mergeCell ref="B2938:E2938"/>
    <mergeCell ref="D2940:E2940"/>
    <mergeCell ref="D2941:E2941"/>
    <mergeCell ref="D2942:E2942"/>
    <mergeCell ref="B2918:B2919"/>
    <mergeCell ref="C2918:C2919"/>
    <mergeCell ref="D2918:F2918"/>
    <mergeCell ref="G2918:G2919"/>
    <mergeCell ref="B2933:C2933"/>
    <mergeCell ref="B2935:E2935"/>
    <mergeCell ref="D2906:E2906"/>
    <mergeCell ref="D2907:E2907"/>
    <mergeCell ref="D2908:E2908"/>
    <mergeCell ref="D2909:E2909"/>
    <mergeCell ref="B2910:E2910"/>
    <mergeCell ref="B2913:G2913"/>
    <mergeCell ref="B2898:C2898"/>
    <mergeCell ref="B2900:E2900"/>
    <mergeCell ref="B2901:E2901"/>
    <mergeCell ref="B2902:E2902"/>
    <mergeCell ref="B2903:E2903"/>
    <mergeCell ref="D2905:E2905"/>
    <mergeCell ref="D2878:E2878"/>
    <mergeCell ref="D2879:E2879"/>
    <mergeCell ref="B2880:E2880"/>
    <mergeCell ref="B2883:G2883"/>
    <mergeCell ref="B2888:B2889"/>
    <mergeCell ref="C2888:C2889"/>
    <mergeCell ref="D2888:F2888"/>
    <mergeCell ref="G2888:G2889"/>
    <mergeCell ref="B2871:E2871"/>
    <mergeCell ref="B2872:E2872"/>
    <mergeCell ref="B2873:E2873"/>
    <mergeCell ref="D2875:E2875"/>
    <mergeCell ref="D2876:E2876"/>
    <mergeCell ref="D2877:E2877"/>
    <mergeCell ref="B2858:B2859"/>
    <mergeCell ref="C2858:C2859"/>
    <mergeCell ref="D2858:F2858"/>
    <mergeCell ref="G2858:G2859"/>
    <mergeCell ref="B2868:C2868"/>
    <mergeCell ref="B2870:E2870"/>
    <mergeCell ref="D2846:E2846"/>
    <mergeCell ref="D2847:E2847"/>
    <mergeCell ref="D2848:E2848"/>
    <mergeCell ref="D2849:E2849"/>
    <mergeCell ref="B2850:E2850"/>
    <mergeCell ref="B2853:G2853"/>
    <mergeCell ref="B2838:C2838"/>
    <mergeCell ref="B2840:E2840"/>
    <mergeCell ref="B2841:E2841"/>
    <mergeCell ref="B2842:E2842"/>
    <mergeCell ref="B2843:E2843"/>
    <mergeCell ref="D2845:E2845"/>
    <mergeCell ref="D2818:E2818"/>
    <mergeCell ref="D2819:E2819"/>
    <mergeCell ref="B2820:E2820"/>
    <mergeCell ref="B2823:G2823"/>
    <mergeCell ref="B2828:B2829"/>
    <mergeCell ref="C2828:C2829"/>
    <mergeCell ref="D2828:F2828"/>
    <mergeCell ref="G2828:G2829"/>
    <mergeCell ref="B2811:E2811"/>
    <mergeCell ref="B2812:E2812"/>
    <mergeCell ref="B2813:E2813"/>
    <mergeCell ref="D2815:E2815"/>
    <mergeCell ref="D2816:E2816"/>
    <mergeCell ref="D2817:E2817"/>
    <mergeCell ref="B2796:B2797"/>
    <mergeCell ref="C2796:C2797"/>
    <mergeCell ref="D2796:F2796"/>
    <mergeCell ref="G2796:G2797"/>
    <mergeCell ref="B2808:C2808"/>
    <mergeCell ref="B2810:E2810"/>
    <mergeCell ref="D2784:E2784"/>
    <mergeCell ref="D2785:E2785"/>
    <mergeCell ref="D2786:E2786"/>
    <mergeCell ref="D2787:E2787"/>
    <mergeCell ref="B2788:E2788"/>
    <mergeCell ref="B2791:G2791"/>
    <mergeCell ref="B2776:C2776"/>
    <mergeCell ref="B2778:E2778"/>
    <mergeCell ref="B2779:E2779"/>
    <mergeCell ref="B2780:E2780"/>
    <mergeCell ref="B2781:E2781"/>
    <mergeCell ref="D2783:E2783"/>
    <mergeCell ref="D2753:E2753"/>
    <mergeCell ref="D2754:E2754"/>
    <mergeCell ref="B2755:E2755"/>
    <mergeCell ref="B2758:G2758"/>
    <mergeCell ref="B2763:B2764"/>
    <mergeCell ref="C2763:C2764"/>
    <mergeCell ref="D2763:F2763"/>
    <mergeCell ref="G2763:G2764"/>
    <mergeCell ref="B2746:E2746"/>
    <mergeCell ref="B2747:E2747"/>
    <mergeCell ref="B2748:E2748"/>
    <mergeCell ref="D2750:E2750"/>
    <mergeCell ref="D2751:E2751"/>
    <mergeCell ref="D2752:E2752"/>
    <mergeCell ref="B2730:B2731"/>
    <mergeCell ref="C2730:C2731"/>
    <mergeCell ref="D2730:F2730"/>
    <mergeCell ref="G2730:G2731"/>
    <mergeCell ref="B2743:C2743"/>
    <mergeCell ref="B2745:E2745"/>
    <mergeCell ref="D2719:E2719"/>
    <mergeCell ref="D2720:E2720"/>
    <mergeCell ref="D2721:E2721"/>
    <mergeCell ref="D2722:E2722"/>
    <mergeCell ref="B2723:E2723"/>
    <mergeCell ref="B2725:G2725"/>
    <mergeCell ref="B2711:C2711"/>
    <mergeCell ref="B2713:E2713"/>
    <mergeCell ref="B2714:E2714"/>
    <mergeCell ref="B2715:E2715"/>
    <mergeCell ref="B2716:E2716"/>
    <mergeCell ref="D2718:E2718"/>
    <mergeCell ref="D2689:E2689"/>
    <mergeCell ref="D2690:E2690"/>
    <mergeCell ref="B2691:E2691"/>
    <mergeCell ref="B2693:G2693"/>
    <mergeCell ref="B2698:B2699"/>
    <mergeCell ref="C2698:C2699"/>
    <mergeCell ref="D2698:F2698"/>
    <mergeCell ref="G2698:G2699"/>
    <mergeCell ref="B2682:E2682"/>
    <mergeCell ref="B2683:E2683"/>
    <mergeCell ref="B2684:E2684"/>
    <mergeCell ref="D2686:E2686"/>
    <mergeCell ref="D2687:E2687"/>
    <mergeCell ref="D2688:E2688"/>
    <mergeCell ref="B2668:B2669"/>
    <mergeCell ref="C2668:C2669"/>
    <mergeCell ref="D2668:F2668"/>
    <mergeCell ref="G2668:G2669"/>
    <mergeCell ref="B2679:C2679"/>
    <mergeCell ref="B2681:E2681"/>
    <mergeCell ref="D2656:E2656"/>
    <mergeCell ref="D2657:E2657"/>
    <mergeCell ref="D2658:E2658"/>
    <mergeCell ref="D2659:E2659"/>
    <mergeCell ref="B2660:E2660"/>
    <mergeCell ref="B2663:G2663"/>
    <mergeCell ref="B2648:C2648"/>
    <mergeCell ref="B2650:E2650"/>
    <mergeCell ref="B2651:E2651"/>
    <mergeCell ref="B2652:E2652"/>
    <mergeCell ref="B2653:E2653"/>
    <mergeCell ref="D2655:E2655"/>
    <mergeCell ref="D2623:E2623"/>
    <mergeCell ref="D2624:E2624"/>
    <mergeCell ref="B2625:E2625"/>
    <mergeCell ref="B2628:G2628"/>
    <mergeCell ref="B2633:B2634"/>
    <mergeCell ref="C2633:C2634"/>
    <mergeCell ref="D2633:F2633"/>
    <mergeCell ref="G2633:G2634"/>
    <mergeCell ref="B2616:E2616"/>
    <mergeCell ref="B2617:E2617"/>
    <mergeCell ref="B2618:E2618"/>
    <mergeCell ref="D2620:E2620"/>
    <mergeCell ref="D2621:E2621"/>
    <mergeCell ref="D2622:E2622"/>
    <mergeCell ref="B2596:B2597"/>
    <mergeCell ref="C2596:C2597"/>
    <mergeCell ref="D2596:F2596"/>
    <mergeCell ref="G2596:G2597"/>
    <mergeCell ref="B2613:C2613"/>
    <mergeCell ref="B2615:E2615"/>
    <mergeCell ref="D2584:E2584"/>
    <mergeCell ref="D2585:E2585"/>
    <mergeCell ref="D2586:E2586"/>
    <mergeCell ref="D2587:E2587"/>
    <mergeCell ref="B2588:E2588"/>
    <mergeCell ref="B2591:G2591"/>
    <mergeCell ref="B2576:C2576"/>
    <mergeCell ref="B2578:E2578"/>
    <mergeCell ref="B2579:E2579"/>
    <mergeCell ref="B2580:E2580"/>
    <mergeCell ref="B2581:E2581"/>
    <mergeCell ref="D2583:E2583"/>
    <mergeCell ref="D2554:E2554"/>
    <mergeCell ref="D2555:E2555"/>
    <mergeCell ref="B2556:E2556"/>
    <mergeCell ref="B2559:G2559"/>
    <mergeCell ref="B2564:B2565"/>
    <mergeCell ref="C2564:C2565"/>
    <mergeCell ref="D2564:F2564"/>
    <mergeCell ref="G2564:G2565"/>
    <mergeCell ref="B2547:E2547"/>
    <mergeCell ref="B2548:E2548"/>
    <mergeCell ref="B2549:E2549"/>
    <mergeCell ref="D2551:E2551"/>
    <mergeCell ref="D2552:E2552"/>
    <mergeCell ref="D2553:E2553"/>
    <mergeCell ref="B2533:B2534"/>
    <mergeCell ref="C2533:C2534"/>
    <mergeCell ref="D2533:F2533"/>
    <mergeCell ref="G2533:G2534"/>
    <mergeCell ref="B2544:C2544"/>
    <mergeCell ref="B2546:E2546"/>
    <mergeCell ref="D2521:E2521"/>
    <mergeCell ref="D2522:E2522"/>
    <mergeCell ref="D2523:E2523"/>
    <mergeCell ref="D2524:E2524"/>
    <mergeCell ref="B2525:E2525"/>
    <mergeCell ref="B2528:G2528"/>
    <mergeCell ref="B2513:C2513"/>
    <mergeCell ref="B2515:E2515"/>
    <mergeCell ref="B2516:E2516"/>
    <mergeCell ref="B2517:E2517"/>
    <mergeCell ref="B2518:E2518"/>
    <mergeCell ref="D2520:E2520"/>
    <mergeCell ref="D2491:E2491"/>
    <mergeCell ref="D2492:E2492"/>
    <mergeCell ref="B2493:E2493"/>
    <mergeCell ref="B2496:G2496"/>
    <mergeCell ref="B2501:B2502"/>
    <mergeCell ref="C2501:C2502"/>
    <mergeCell ref="D2501:F2501"/>
    <mergeCell ref="G2501:G2502"/>
    <mergeCell ref="B2484:E2484"/>
    <mergeCell ref="B2485:E2485"/>
    <mergeCell ref="B2486:E2486"/>
    <mergeCell ref="D2488:E2488"/>
    <mergeCell ref="D2489:E2489"/>
    <mergeCell ref="D2490:E2490"/>
    <mergeCell ref="B2463:B2464"/>
    <mergeCell ref="C2463:C2464"/>
    <mergeCell ref="D2463:F2463"/>
    <mergeCell ref="G2463:G2464"/>
    <mergeCell ref="B2481:C2481"/>
    <mergeCell ref="B2483:E2483"/>
    <mergeCell ref="D2452:E2452"/>
    <mergeCell ref="D2453:E2453"/>
    <mergeCell ref="D2454:E2454"/>
    <mergeCell ref="D2455:E2455"/>
    <mergeCell ref="B2456:E2456"/>
    <mergeCell ref="B2458:G2458"/>
    <mergeCell ref="B2444:C2444"/>
    <mergeCell ref="B2446:E2446"/>
    <mergeCell ref="B2447:E2447"/>
    <mergeCell ref="B2448:E2448"/>
    <mergeCell ref="B2449:E2449"/>
    <mergeCell ref="D2451:E2451"/>
    <mergeCell ref="D2420:E2420"/>
    <mergeCell ref="D2421:E2421"/>
    <mergeCell ref="B2422:E2422"/>
    <mergeCell ref="B2424:G2424"/>
    <mergeCell ref="B2429:B2430"/>
    <mergeCell ref="C2429:C2430"/>
    <mergeCell ref="D2429:F2429"/>
    <mergeCell ref="G2429:G2430"/>
    <mergeCell ref="B2413:E2413"/>
    <mergeCell ref="B2414:E2414"/>
    <mergeCell ref="B2415:E2415"/>
    <mergeCell ref="D2417:E2417"/>
    <mergeCell ref="D2418:E2418"/>
    <mergeCell ref="D2419:E2419"/>
    <mergeCell ref="B2398:B2399"/>
    <mergeCell ref="C2398:C2399"/>
    <mergeCell ref="D2398:F2398"/>
    <mergeCell ref="G2398:G2399"/>
    <mergeCell ref="B2410:C2410"/>
    <mergeCell ref="B2412:E2412"/>
    <mergeCell ref="D2386:E2386"/>
    <mergeCell ref="D2387:E2387"/>
    <mergeCell ref="D2388:E2388"/>
    <mergeCell ref="D2389:E2389"/>
    <mergeCell ref="B2390:E2390"/>
    <mergeCell ref="B2393:G2393"/>
    <mergeCell ref="B2378:C2378"/>
    <mergeCell ref="B2380:E2380"/>
    <mergeCell ref="B2381:E2381"/>
    <mergeCell ref="B2382:E2382"/>
    <mergeCell ref="B2383:E2383"/>
    <mergeCell ref="D2385:E2385"/>
    <mergeCell ref="D2355:E2355"/>
    <mergeCell ref="D2356:E2356"/>
    <mergeCell ref="B2357:E2357"/>
    <mergeCell ref="B2360:G2360"/>
    <mergeCell ref="B2365:B2366"/>
    <mergeCell ref="C2365:C2366"/>
    <mergeCell ref="D2365:F2365"/>
    <mergeCell ref="G2365:G2366"/>
    <mergeCell ref="B2348:E2348"/>
    <mergeCell ref="B2349:E2349"/>
    <mergeCell ref="B2350:E2350"/>
    <mergeCell ref="D2352:E2352"/>
    <mergeCell ref="D2353:E2353"/>
    <mergeCell ref="D2354:E2354"/>
    <mergeCell ref="B2319:B2320"/>
    <mergeCell ref="C2319:C2320"/>
    <mergeCell ref="D2319:F2319"/>
    <mergeCell ref="G2319:G2320"/>
    <mergeCell ref="B2345:C2345"/>
    <mergeCell ref="B2347:E2347"/>
    <mergeCell ref="D2307:E2307"/>
    <mergeCell ref="D2308:E2308"/>
    <mergeCell ref="D2309:E2309"/>
    <mergeCell ref="D2310:E2310"/>
    <mergeCell ref="B2311:E2311"/>
    <mergeCell ref="B2314:G2314"/>
    <mergeCell ref="B2299:C2299"/>
    <mergeCell ref="B2301:E2301"/>
    <mergeCell ref="B2302:E2302"/>
    <mergeCell ref="B2303:E2303"/>
    <mergeCell ref="B2304:E2304"/>
    <mergeCell ref="D2306:E2306"/>
    <mergeCell ref="D2262:E2262"/>
    <mergeCell ref="D2263:E2263"/>
    <mergeCell ref="B2264:E2264"/>
    <mergeCell ref="B2267:G2267"/>
    <mergeCell ref="B2272:B2273"/>
    <mergeCell ref="C2272:C2273"/>
    <mergeCell ref="D2272:F2272"/>
    <mergeCell ref="G2272:G2273"/>
    <mergeCell ref="B2255:E2255"/>
    <mergeCell ref="B2256:E2256"/>
    <mergeCell ref="B2257:E2257"/>
    <mergeCell ref="D2259:E2259"/>
    <mergeCell ref="D2260:E2260"/>
    <mergeCell ref="D2261:E2261"/>
    <mergeCell ref="B2228:B2229"/>
    <mergeCell ref="C2228:C2229"/>
    <mergeCell ref="D2228:F2228"/>
    <mergeCell ref="G2228:G2229"/>
    <mergeCell ref="B2252:C2252"/>
    <mergeCell ref="B2254:E2254"/>
    <mergeCell ref="D2216:E2216"/>
    <mergeCell ref="D2217:E2217"/>
    <mergeCell ref="D2218:E2218"/>
    <mergeCell ref="D2219:E2219"/>
    <mergeCell ref="B2220:E2220"/>
    <mergeCell ref="B2223:G2223"/>
    <mergeCell ref="B2208:C2208"/>
    <mergeCell ref="B2210:E2210"/>
    <mergeCell ref="B2211:E2211"/>
    <mergeCell ref="B2212:E2212"/>
    <mergeCell ref="B2213:E2213"/>
    <mergeCell ref="D2215:E2215"/>
    <mergeCell ref="D2188:E2188"/>
    <mergeCell ref="D2189:E2189"/>
    <mergeCell ref="B2190:E2190"/>
    <mergeCell ref="B2192:G2192"/>
    <mergeCell ref="B2197:B2198"/>
    <mergeCell ref="C2197:C2198"/>
    <mergeCell ref="D2197:F2197"/>
    <mergeCell ref="G2197:G2198"/>
    <mergeCell ref="B2181:E2181"/>
    <mergeCell ref="B2182:E2182"/>
    <mergeCell ref="B2183:E2183"/>
    <mergeCell ref="D2185:E2185"/>
    <mergeCell ref="D2186:E2186"/>
    <mergeCell ref="D2187:E2187"/>
    <mergeCell ref="B2168:B2169"/>
    <mergeCell ref="C2168:C2169"/>
    <mergeCell ref="D2168:F2168"/>
    <mergeCell ref="G2168:G2169"/>
    <mergeCell ref="B2178:C2178"/>
    <mergeCell ref="B2180:E2180"/>
    <mergeCell ref="D2157:E2157"/>
    <mergeCell ref="D2158:E2158"/>
    <mergeCell ref="D2159:E2159"/>
    <mergeCell ref="D2160:E2160"/>
    <mergeCell ref="B2161:E2161"/>
    <mergeCell ref="B2163:G2163"/>
    <mergeCell ref="B2149:C2149"/>
    <mergeCell ref="B2151:E2151"/>
    <mergeCell ref="B2152:E2152"/>
    <mergeCell ref="B2153:E2153"/>
    <mergeCell ref="B2154:E2154"/>
    <mergeCell ref="D2156:E2156"/>
    <mergeCell ref="D2124:E2124"/>
    <mergeCell ref="D2125:E2125"/>
    <mergeCell ref="B2126:E2126"/>
    <mergeCell ref="B2129:G2129"/>
    <mergeCell ref="B2134:B2135"/>
    <mergeCell ref="C2134:C2135"/>
    <mergeCell ref="D2134:F2134"/>
    <mergeCell ref="G2134:G2135"/>
    <mergeCell ref="B2117:E2117"/>
    <mergeCell ref="B2118:E2118"/>
    <mergeCell ref="B2119:E2119"/>
    <mergeCell ref="D2121:E2121"/>
    <mergeCell ref="D2122:E2122"/>
    <mergeCell ref="D2123:E2123"/>
    <mergeCell ref="B2103:B2104"/>
    <mergeCell ref="C2103:C2104"/>
    <mergeCell ref="D2103:F2103"/>
    <mergeCell ref="G2103:G2104"/>
    <mergeCell ref="B2114:C2114"/>
    <mergeCell ref="B2116:E2116"/>
    <mergeCell ref="D2091:E2091"/>
    <mergeCell ref="D2092:E2092"/>
    <mergeCell ref="D2093:E2093"/>
    <mergeCell ref="D2094:E2094"/>
    <mergeCell ref="B2095:E2095"/>
    <mergeCell ref="B2098:G2098"/>
    <mergeCell ref="B2083:C2083"/>
    <mergeCell ref="B2085:E2085"/>
    <mergeCell ref="B2086:E2086"/>
    <mergeCell ref="B2087:E2087"/>
    <mergeCell ref="B2088:E2088"/>
    <mergeCell ref="D2090:E2090"/>
    <mergeCell ref="D2063:E2063"/>
    <mergeCell ref="D2064:E2064"/>
    <mergeCell ref="B2065:E2065"/>
    <mergeCell ref="B2068:G2068"/>
    <mergeCell ref="B2073:B2074"/>
    <mergeCell ref="C2073:C2074"/>
    <mergeCell ref="D2073:F2073"/>
    <mergeCell ref="G2073:G2074"/>
    <mergeCell ref="B2056:E2056"/>
    <mergeCell ref="B2057:E2057"/>
    <mergeCell ref="B2058:E2058"/>
    <mergeCell ref="D2060:E2060"/>
    <mergeCell ref="D2061:E2061"/>
    <mergeCell ref="D2062:E2062"/>
    <mergeCell ref="B2026:B2027"/>
    <mergeCell ref="C2026:C2027"/>
    <mergeCell ref="D2026:F2026"/>
    <mergeCell ref="G2026:G2027"/>
    <mergeCell ref="B2053:C2053"/>
    <mergeCell ref="B2055:E2055"/>
    <mergeCell ref="D2014:E2014"/>
    <mergeCell ref="D2015:E2015"/>
    <mergeCell ref="D2016:E2016"/>
    <mergeCell ref="D2017:E2017"/>
    <mergeCell ref="B2018:E2018"/>
    <mergeCell ref="B2021:G2021"/>
    <mergeCell ref="B2006:C2006"/>
    <mergeCell ref="B2008:E2008"/>
    <mergeCell ref="B2009:E2009"/>
    <mergeCell ref="B2010:E2010"/>
    <mergeCell ref="B2011:E2011"/>
    <mergeCell ref="D2013:E2013"/>
    <mergeCell ref="D1983:E1983"/>
    <mergeCell ref="D1984:E1984"/>
    <mergeCell ref="B1985:E1985"/>
    <mergeCell ref="B1988:G1988"/>
    <mergeCell ref="B1993:B1994"/>
    <mergeCell ref="C1993:C1994"/>
    <mergeCell ref="D1993:F1993"/>
    <mergeCell ref="G1993:G1994"/>
    <mergeCell ref="B1976:E1976"/>
    <mergeCell ref="B1977:E1977"/>
    <mergeCell ref="B1978:E1978"/>
    <mergeCell ref="D1980:E1980"/>
    <mergeCell ref="D1981:E1981"/>
    <mergeCell ref="D1982:E1982"/>
    <mergeCell ref="B1953:B1954"/>
    <mergeCell ref="C1953:C1954"/>
    <mergeCell ref="D1953:F1953"/>
    <mergeCell ref="G1953:G1954"/>
    <mergeCell ref="B1973:C1973"/>
    <mergeCell ref="B1975:E1975"/>
    <mergeCell ref="D1941:E1941"/>
    <mergeCell ref="D1942:E1942"/>
    <mergeCell ref="D1943:E1943"/>
    <mergeCell ref="D1944:E1944"/>
    <mergeCell ref="B1945:E1945"/>
    <mergeCell ref="B1948:G1948"/>
    <mergeCell ref="B1933:C1933"/>
    <mergeCell ref="B1935:E1935"/>
    <mergeCell ref="B1936:E1936"/>
    <mergeCell ref="B1937:E1937"/>
    <mergeCell ref="B1938:E1938"/>
    <mergeCell ref="D1940:E1940"/>
    <mergeCell ref="D1900:E1900"/>
    <mergeCell ref="D1901:E1901"/>
    <mergeCell ref="B1902:E1902"/>
    <mergeCell ref="B1904:G1904"/>
    <mergeCell ref="B1909:B1910"/>
    <mergeCell ref="C1909:C1910"/>
    <mergeCell ref="D1909:F1909"/>
    <mergeCell ref="G1909:G1910"/>
    <mergeCell ref="B1893:E1893"/>
    <mergeCell ref="B1894:E1894"/>
    <mergeCell ref="B1895:E1895"/>
    <mergeCell ref="D1897:E1897"/>
    <mergeCell ref="D1898:E1898"/>
    <mergeCell ref="D1899:E1899"/>
    <mergeCell ref="B1882:B1883"/>
    <mergeCell ref="C1882:C1883"/>
    <mergeCell ref="D1882:F1882"/>
    <mergeCell ref="G1882:G1883"/>
    <mergeCell ref="B1890:C1890"/>
    <mergeCell ref="B1892:E1892"/>
    <mergeCell ref="D1871:E1871"/>
    <mergeCell ref="D1872:E1872"/>
    <mergeCell ref="D1873:E1873"/>
    <mergeCell ref="D1874:E1874"/>
    <mergeCell ref="B1875:E1875"/>
    <mergeCell ref="B1877:G1877"/>
    <mergeCell ref="B1863:C1863"/>
    <mergeCell ref="B1865:E1865"/>
    <mergeCell ref="B1866:E1866"/>
    <mergeCell ref="B1867:E1867"/>
    <mergeCell ref="B1868:E1868"/>
    <mergeCell ref="D1870:E1870"/>
    <mergeCell ref="D1843:E1843"/>
    <mergeCell ref="D1844:E1844"/>
    <mergeCell ref="B1845:E1845"/>
    <mergeCell ref="B1848:G1848"/>
    <mergeCell ref="B1853:B1854"/>
    <mergeCell ref="C1853:C1854"/>
    <mergeCell ref="D1853:F1853"/>
    <mergeCell ref="G1853:G1854"/>
    <mergeCell ref="B1836:E1836"/>
    <mergeCell ref="B1837:E1837"/>
    <mergeCell ref="B1838:E1838"/>
    <mergeCell ref="D1840:E1840"/>
    <mergeCell ref="D1841:E1841"/>
    <mergeCell ref="D1842:E1842"/>
    <mergeCell ref="B1821:B1822"/>
    <mergeCell ref="C1821:C1822"/>
    <mergeCell ref="D1821:F1821"/>
    <mergeCell ref="G1821:G1822"/>
    <mergeCell ref="B1833:C1833"/>
    <mergeCell ref="B1835:E1835"/>
    <mergeCell ref="D1809:E1809"/>
    <mergeCell ref="D1810:E1810"/>
    <mergeCell ref="D1811:E1811"/>
    <mergeCell ref="D1812:E1812"/>
    <mergeCell ref="B1813:E1813"/>
    <mergeCell ref="B1816:G1816"/>
    <mergeCell ref="B1801:C1801"/>
    <mergeCell ref="B1803:E1803"/>
    <mergeCell ref="B1804:E1804"/>
    <mergeCell ref="B1805:E1805"/>
    <mergeCell ref="B1806:E1806"/>
    <mergeCell ref="D1808:E1808"/>
    <mergeCell ref="D1780:E1780"/>
    <mergeCell ref="D1781:E1781"/>
    <mergeCell ref="B1782:E1782"/>
    <mergeCell ref="B1785:G1785"/>
    <mergeCell ref="B1790:B1791"/>
    <mergeCell ref="C1790:C1791"/>
    <mergeCell ref="D1790:F1790"/>
    <mergeCell ref="G1790:G1791"/>
    <mergeCell ref="B1773:E1773"/>
    <mergeCell ref="B1774:E1774"/>
    <mergeCell ref="B1775:E1775"/>
    <mergeCell ref="D1777:E1777"/>
    <mergeCell ref="D1778:E1778"/>
    <mergeCell ref="D1779:E1779"/>
    <mergeCell ref="B1760:B1761"/>
    <mergeCell ref="C1760:C1761"/>
    <mergeCell ref="D1760:F1760"/>
    <mergeCell ref="G1760:G1761"/>
    <mergeCell ref="B1770:C1770"/>
    <mergeCell ref="B1772:E1772"/>
    <mergeCell ref="D1748:E1748"/>
    <mergeCell ref="D1749:E1749"/>
    <mergeCell ref="D1750:E1750"/>
    <mergeCell ref="D1751:E1751"/>
    <mergeCell ref="B1752:E1752"/>
    <mergeCell ref="B1755:G1755"/>
    <mergeCell ref="B1740:C1740"/>
    <mergeCell ref="B1742:E1742"/>
    <mergeCell ref="B1743:E1743"/>
    <mergeCell ref="B1744:E1744"/>
    <mergeCell ref="B1745:E1745"/>
    <mergeCell ref="D1747:E1747"/>
    <mergeCell ref="D1717:E1717"/>
    <mergeCell ref="D1718:E1718"/>
    <mergeCell ref="B1719:E1719"/>
    <mergeCell ref="B1722:G1722"/>
    <mergeCell ref="B1727:B1728"/>
    <mergeCell ref="C1727:C1728"/>
    <mergeCell ref="D1727:F1727"/>
    <mergeCell ref="G1727:G1728"/>
    <mergeCell ref="B1710:E1710"/>
    <mergeCell ref="B1711:E1711"/>
    <mergeCell ref="B1712:E1712"/>
    <mergeCell ref="D1714:E1714"/>
    <mergeCell ref="D1715:E1715"/>
    <mergeCell ref="D1716:E1716"/>
    <mergeCell ref="B1691:B1692"/>
    <mergeCell ref="C1691:C1692"/>
    <mergeCell ref="D1691:F1691"/>
    <mergeCell ref="G1691:G1692"/>
    <mergeCell ref="B1707:C1707"/>
    <mergeCell ref="B1709:E1709"/>
    <mergeCell ref="D1679:E1679"/>
    <mergeCell ref="D1680:E1680"/>
    <mergeCell ref="D1681:E1681"/>
    <mergeCell ref="D1682:E1682"/>
    <mergeCell ref="B1683:E1683"/>
    <mergeCell ref="B1686:G1686"/>
    <mergeCell ref="B1671:C1671"/>
    <mergeCell ref="B1673:E1673"/>
    <mergeCell ref="B1674:E1674"/>
    <mergeCell ref="B1675:E1675"/>
    <mergeCell ref="B1676:E1676"/>
    <mergeCell ref="D1678:E1678"/>
    <mergeCell ref="D1649:E1649"/>
    <mergeCell ref="D1650:E1650"/>
    <mergeCell ref="B1651:E1651"/>
    <mergeCell ref="B1653:G1653"/>
    <mergeCell ref="B1658:B1659"/>
    <mergeCell ref="C1658:C1659"/>
    <mergeCell ref="D1658:F1658"/>
    <mergeCell ref="G1658:G1659"/>
    <mergeCell ref="B1642:E1642"/>
    <mergeCell ref="B1643:E1643"/>
    <mergeCell ref="B1644:E1644"/>
    <mergeCell ref="D1646:E1646"/>
    <mergeCell ref="D1647:E1647"/>
    <mergeCell ref="D1648:E1648"/>
    <mergeCell ref="B1613:B1614"/>
    <mergeCell ref="C1613:C1614"/>
    <mergeCell ref="D1613:F1613"/>
    <mergeCell ref="G1613:G1614"/>
    <mergeCell ref="B1639:C1639"/>
    <mergeCell ref="B1641:E1641"/>
    <mergeCell ref="D1602:E1602"/>
    <mergeCell ref="D1603:E1603"/>
    <mergeCell ref="D1604:E1604"/>
    <mergeCell ref="D1605:E1605"/>
    <mergeCell ref="B1606:E1606"/>
    <mergeCell ref="B1608:G1608"/>
    <mergeCell ref="B1594:C1594"/>
    <mergeCell ref="B1596:E1596"/>
    <mergeCell ref="B1597:E1597"/>
    <mergeCell ref="B1598:E1598"/>
    <mergeCell ref="B1599:E1599"/>
    <mergeCell ref="D1601:E1601"/>
    <mergeCell ref="D1572:E1572"/>
    <mergeCell ref="D1573:E1573"/>
    <mergeCell ref="B1574:E1574"/>
    <mergeCell ref="B1577:G1577"/>
    <mergeCell ref="B1582:B1583"/>
    <mergeCell ref="C1582:C1583"/>
    <mergeCell ref="D1582:F1582"/>
    <mergeCell ref="G1582:G1583"/>
    <mergeCell ref="B1565:E1565"/>
    <mergeCell ref="B1566:E1566"/>
    <mergeCell ref="B1567:E1567"/>
    <mergeCell ref="D1569:E1569"/>
    <mergeCell ref="D1570:E1570"/>
    <mergeCell ref="D1571:E1571"/>
    <mergeCell ref="B1554:B1555"/>
    <mergeCell ref="C1554:C1555"/>
    <mergeCell ref="D1554:F1554"/>
    <mergeCell ref="G1554:G1555"/>
    <mergeCell ref="B1562:C1562"/>
    <mergeCell ref="B1564:E1564"/>
    <mergeCell ref="D1542:E1542"/>
    <mergeCell ref="D1543:E1543"/>
    <mergeCell ref="D1544:E1544"/>
    <mergeCell ref="D1545:E1545"/>
    <mergeCell ref="B1546:E1546"/>
    <mergeCell ref="B1549:G1549"/>
    <mergeCell ref="B1534:C1534"/>
    <mergeCell ref="B1536:E1536"/>
    <mergeCell ref="B1537:E1537"/>
    <mergeCell ref="B1538:E1538"/>
    <mergeCell ref="B1539:E1539"/>
    <mergeCell ref="D1541:E1541"/>
    <mergeCell ref="D1506:E1506"/>
    <mergeCell ref="D1507:E1507"/>
    <mergeCell ref="B1508:E1508"/>
    <mergeCell ref="B1511:G1511"/>
    <mergeCell ref="B1516:B1517"/>
    <mergeCell ref="C1516:C1517"/>
    <mergeCell ref="D1516:F1516"/>
    <mergeCell ref="G1516:G1517"/>
    <mergeCell ref="B1499:E1499"/>
    <mergeCell ref="B1500:E1500"/>
    <mergeCell ref="B1501:E1501"/>
    <mergeCell ref="D1503:E1503"/>
    <mergeCell ref="D1504:E1504"/>
    <mergeCell ref="D1505:E1505"/>
    <mergeCell ref="B1479:B1480"/>
    <mergeCell ref="C1479:C1480"/>
    <mergeCell ref="D1479:F1479"/>
    <mergeCell ref="G1479:G1480"/>
    <mergeCell ref="B1496:C1496"/>
    <mergeCell ref="B1498:E1498"/>
    <mergeCell ref="D1467:E1467"/>
    <mergeCell ref="D1468:E1468"/>
    <mergeCell ref="D1469:E1469"/>
    <mergeCell ref="D1470:E1470"/>
    <mergeCell ref="B1471:E1471"/>
    <mergeCell ref="B1474:G1474"/>
    <mergeCell ref="B1459:C1459"/>
    <mergeCell ref="B1461:E1461"/>
    <mergeCell ref="B1462:E1462"/>
    <mergeCell ref="B1463:E1463"/>
    <mergeCell ref="B1464:E1464"/>
    <mergeCell ref="D1466:E1466"/>
    <mergeCell ref="D1434:E1434"/>
    <mergeCell ref="D1435:E1435"/>
    <mergeCell ref="B1436:E1436"/>
    <mergeCell ref="B1439:G1439"/>
    <mergeCell ref="B1444:B1445"/>
    <mergeCell ref="C1444:C1445"/>
    <mergeCell ref="D1444:F1444"/>
    <mergeCell ref="G1444:G1445"/>
    <mergeCell ref="B1427:E1427"/>
    <mergeCell ref="B1428:E1428"/>
    <mergeCell ref="B1429:E1429"/>
    <mergeCell ref="D1431:E1431"/>
    <mergeCell ref="D1432:E1432"/>
    <mergeCell ref="D1433:E1433"/>
    <mergeCell ref="B1400:B1401"/>
    <mergeCell ref="C1400:C1401"/>
    <mergeCell ref="D1400:F1400"/>
    <mergeCell ref="G1400:G1401"/>
    <mergeCell ref="B1424:C1424"/>
    <mergeCell ref="B1426:E1426"/>
    <mergeCell ref="D1388:E1388"/>
    <mergeCell ref="D1389:E1389"/>
    <mergeCell ref="D1390:E1390"/>
    <mergeCell ref="D1391:E1391"/>
    <mergeCell ref="B1392:E1392"/>
    <mergeCell ref="B1395:G1395"/>
    <mergeCell ref="B1380:C1380"/>
    <mergeCell ref="B1382:E1382"/>
    <mergeCell ref="B1383:E1383"/>
    <mergeCell ref="B1384:E1384"/>
    <mergeCell ref="B1385:E1385"/>
    <mergeCell ref="D1387:E1387"/>
    <mergeCell ref="D1363:E1363"/>
    <mergeCell ref="D1364:E1364"/>
    <mergeCell ref="B1365:E1365"/>
    <mergeCell ref="B1367:G1367"/>
    <mergeCell ref="B1372:B1373"/>
    <mergeCell ref="C1372:C1373"/>
    <mergeCell ref="D1372:F1372"/>
    <mergeCell ref="G1372:G1373"/>
    <mergeCell ref="B1356:E1356"/>
    <mergeCell ref="B1357:E1357"/>
    <mergeCell ref="B1358:E1358"/>
    <mergeCell ref="D1360:E1360"/>
    <mergeCell ref="D1361:E1361"/>
    <mergeCell ref="D1362:E1362"/>
    <mergeCell ref="B1335:B1336"/>
    <mergeCell ref="C1335:C1336"/>
    <mergeCell ref="D1335:F1335"/>
    <mergeCell ref="G1335:G1336"/>
    <mergeCell ref="B1353:C1353"/>
    <mergeCell ref="B1355:E1355"/>
    <mergeCell ref="D1324:E1324"/>
    <mergeCell ref="D1325:E1325"/>
    <mergeCell ref="D1326:E1326"/>
    <mergeCell ref="D1327:E1327"/>
    <mergeCell ref="B1328:E1328"/>
    <mergeCell ref="B1330:G1330"/>
    <mergeCell ref="B1316:C1316"/>
    <mergeCell ref="B1318:E1318"/>
    <mergeCell ref="B1319:E1319"/>
    <mergeCell ref="B1320:E1320"/>
    <mergeCell ref="B1321:E1321"/>
    <mergeCell ref="D1323:E1323"/>
    <mergeCell ref="D1291:E1291"/>
    <mergeCell ref="D1292:E1292"/>
    <mergeCell ref="B1293:E1293"/>
    <mergeCell ref="B1296:G1296"/>
    <mergeCell ref="B1301:B1302"/>
    <mergeCell ref="C1301:C1302"/>
    <mergeCell ref="D1301:F1301"/>
    <mergeCell ref="G1301:G1302"/>
    <mergeCell ref="B1284:E1284"/>
    <mergeCell ref="B1285:E1285"/>
    <mergeCell ref="B1286:E1286"/>
    <mergeCell ref="D1288:E1288"/>
    <mergeCell ref="D1289:E1289"/>
    <mergeCell ref="D1290:E1290"/>
    <mergeCell ref="B1269:B1270"/>
    <mergeCell ref="C1269:C1270"/>
    <mergeCell ref="D1269:F1269"/>
    <mergeCell ref="G1269:G1270"/>
    <mergeCell ref="B1281:C1281"/>
    <mergeCell ref="B1283:E1283"/>
    <mergeCell ref="D1257:E1257"/>
    <mergeCell ref="D1258:E1258"/>
    <mergeCell ref="D1259:E1259"/>
    <mergeCell ref="D1260:E1260"/>
    <mergeCell ref="B1261:E1261"/>
    <mergeCell ref="B1264:G1264"/>
    <mergeCell ref="B1249:C1249"/>
    <mergeCell ref="B1251:E1251"/>
    <mergeCell ref="B1252:E1252"/>
    <mergeCell ref="B1253:E1253"/>
    <mergeCell ref="B1254:E1254"/>
    <mergeCell ref="D1256:E1256"/>
    <mergeCell ref="D1221:E1221"/>
    <mergeCell ref="D1222:E1222"/>
    <mergeCell ref="B1223:E1223"/>
    <mergeCell ref="B1226:G1226"/>
    <mergeCell ref="B1231:B1232"/>
    <mergeCell ref="C1231:C1232"/>
    <mergeCell ref="D1231:F1231"/>
    <mergeCell ref="G1231:G1232"/>
    <mergeCell ref="B1214:E1214"/>
    <mergeCell ref="B1215:E1215"/>
    <mergeCell ref="B1216:E1216"/>
    <mergeCell ref="D1218:E1218"/>
    <mergeCell ref="D1219:E1219"/>
    <mergeCell ref="D1220:E1220"/>
    <mergeCell ref="B1194:B1195"/>
    <mergeCell ref="C1194:C1195"/>
    <mergeCell ref="D1194:F1194"/>
    <mergeCell ref="G1194:G1195"/>
    <mergeCell ref="B1211:C1211"/>
    <mergeCell ref="B1213:E1213"/>
    <mergeCell ref="D1182:E1182"/>
    <mergeCell ref="D1183:E1183"/>
    <mergeCell ref="D1184:E1184"/>
    <mergeCell ref="D1185:E1185"/>
    <mergeCell ref="B1186:E1186"/>
    <mergeCell ref="B1189:G1189"/>
    <mergeCell ref="B1174:C1174"/>
    <mergeCell ref="B1176:E1176"/>
    <mergeCell ref="B1177:E1177"/>
    <mergeCell ref="B1178:E1178"/>
    <mergeCell ref="B1179:E1179"/>
    <mergeCell ref="D1181:E1181"/>
    <mergeCell ref="D1150:E1150"/>
    <mergeCell ref="D1151:E1151"/>
    <mergeCell ref="B1152:E1152"/>
    <mergeCell ref="B1155:G1155"/>
    <mergeCell ref="B1160:B1161"/>
    <mergeCell ref="C1160:C1161"/>
    <mergeCell ref="D1160:F1160"/>
    <mergeCell ref="G1160:G1161"/>
    <mergeCell ref="B1143:E1143"/>
    <mergeCell ref="B1144:E1144"/>
    <mergeCell ref="B1145:E1145"/>
    <mergeCell ref="D1147:E1147"/>
    <mergeCell ref="D1148:E1148"/>
    <mergeCell ref="D1149:E1149"/>
    <mergeCell ref="B1122:B1123"/>
    <mergeCell ref="C1122:C1123"/>
    <mergeCell ref="D1122:F1122"/>
    <mergeCell ref="G1122:G1123"/>
    <mergeCell ref="B1140:C1140"/>
    <mergeCell ref="B1142:E1142"/>
    <mergeCell ref="D1110:E1110"/>
    <mergeCell ref="D1111:E1111"/>
    <mergeCell ref="D1112:E1112"/>
    <mergeCell ref="D1113:E1113"/>
    <mergeCell ref="B1114:E1114"/>
    <mergeCell ref="B1117:G1117"/>
    <mergeCell ref="B1102:C1102"/>
    <mergeCell ref="B1104:E1104"/>
    <mergeCell ref="B1105:E1105"/>
    <mergeCell ref="B1106:E1106"/>
    <mergeCell ref="B1107:E1107"/>
    <mergeCell ref="D1109:E1109"/>
    <mergeCell ref="D1074:E1074"/>
    <mergeCell ref="D1075:E1075"/>
    <mergeCell ref="B1076:E1076"/>
    <mergeCell ref="B1078:G1078"/>
    <mergeCell ref="B1083:B1084"/>
    <mergeCell ref="C1083:C1084"/>
    <mergeCell ref="D1083:F1083"/>
    <mergeCell ref="G1083:G1084"/>
    <mergeCell ref="B1067:E1067"/>
    <mergeCell ref="B1068:E1068"/>
    <mergeCell ref="B1069:E1069"/>
    <mergeCell ref="D1071:E1071"/>
    <mergeCell ref="D1072:E1072"/>
    <mergeCell ref="D1073:E1073"/>
    <mergeCell ref="B1035:B1036"/>
    <mergeCell ref="C1035:C1036"/>
    <mergeCell ref="D1035:F1035"/>
    <mergeCell ref="G1035:G1036"/>
    <mergeCell ref="B1064:C1064"/>
    <mergeCell ref="B1066:E1066"/>
    <mergeCell ref="D1024:E1024"/>
    <mergeCell ref="D1025:E1025"/>
    <mergeCell ref="D1026:E1026"/>
    <mergeCell ref="D1027:E1027"/>
    <mergeCell ref="B1028:E1028"/>
    <mergeCell ref="B1030:G1030"/>
    <mergeCell ref="B1016:C1016"/>
    <mergeCell ref="B1018:E1018"/>
    <mergeCell ref="B1019:E1019"/>
    <mergeCell ref="B1020:E1020"/>
    <mergeCell ref="B1021:E1021"/>
    <mergeCell ref="D1023:E1023"/>
    <mergeCell ref="D982:E982"/>
    <mergeCell ref="D983:E983"/>
    <mergeCell ref="B984:E984"/>
    <mergeCell ref="B987:G987"/>
    <mergeCell ref="B992:B993"/>
    <mergeCell ref="C992:C993"/>
    <mergeCell ref="D992:F992"/>
    <mergeCell ref="G992:G993"/>
    <mergeCell ref="B975:E975"/>
    <mergeCell ref="B976:E976"/>
    <mergeCell ref="B977:E977"/>
    <mergeCell ref="D979:E979"/>
    <mergeCell ref="D980:E980"/>
    <mergeCell ref="D981:E981"/>
    <mergeCell ref="B955:B956"/>
    <mergeCell ref="C955:C956"/>
    <mergeCell ref="D955:F955"/>
    <mergeCell ref="G955:G956"/>
    <mergeCell ref="B972:C972"/>
    <mergeCell ref="B974:E974"/>
    <mergeCell ref="D943:E943"/>
    <mergeCell ref="D944:E944"/>
    <mergeCell ref="D945:E945"/>
    <mergeCell ref="D946:E946"/>
    <mergeCell ref="B947:E947"/>
    <mergeCell ref="B950:G950"/>
    <mergeCell ref="B935:C935"/>
    <mergeCell ref="B937:E937"/>
    <mergeCell ref="B938:E938"/>
    <mergeCell ref="B939:E939"/>
    <mergeCell ref="B940:E940"/>
    <mergeCell ref="D942:E942"/>
    <mergeCell ref="D895:E895"/>
    <mergeCell ref="D896:E896"/>
    <mergeCell ref="B897:E897"/>
    <mergeCell ref="B900:G900"/>
    <mergeCell ref="B905:B906"/>
    <mergeCell ref="C905:C906"/>
    <mergeCell ref="D905:F905"/>
    <mergeCell ref="G905:G906"/>
    <mergeCell ref="B888:E888"/>
    <mergeCell ref="B889:E889"/>
    <mergeCell ref="B890:E890"/>
    <mergeCell ref="D892:E892"/>
    <mergeCell ref="D893:E893"/>
    <mergeCell ref="D894:E894"/>
    <mergeCell ref="B868:B869"/>
    <mergeCell ref="C868:C869"/>
    <mergeCell ref="D868:F868"/>
    <mergeCell ref="G868:G869"/>
    <mergeCell ref="B885:C885"/>
    <mergeCell ref="B887:E887"/>
    <mergeCell ref="D856:E856"/>
    <mergeCell ref="D857:E857"/>
    <mergeCell ref="D858:E858"/>
    <mergeCell ref="D859:E859"/>
    <mergeCell ref="B860:E860"/>
    <mergeCell ref="B863:G863"/>
    <mergeCell ref="B848:C848"/>
    <mergeCell ref="B850:E850"/>
    <mergeCell ref="B851:E851"/>
    <mergeCell ref="B852:E852"/>
    <mergeCell ref="B853:E853"/>
    <mergeCell ref="D855:E855"/>
    <mergeCell ref="D817:E817"/>
    <mergeCell ref="D818:E818"/>
    <mergeCell ref="B819:E819"/>
    <mergeCell ref="B822:G822"/>
    <mergeCell ref="B827:B828"/>
    <mergeCell ref="C827:C828"/>
    <mergeCell ref="D827:F827"/>
    <mergeCell ref="G827:G828"/>
    <mergeCell ref="B810:E810"/>
    <mergeCell ref="B811:E811"/>
    <mergeCell ref="B812:E812"/>
    <mergeCell ref="D814:E814"/>
    <mergeCell ref="D815:E815"/>
    <mergeCell ref="D816:E816"/>
    <mergeCell ref="B782:B783"/>
    <mergeCell ref="C782:C783"/>
    <mergeCell ref="D782:F782"/>
    <mergeCell ref="G782:G783"/>
    <mergeCell ref="B807:C807"/>
    <mergeCell ref="B809:E809"/>
    <mergeCell ref="D770:E770"/>
    <mergeCell ref="D771:E771"/>
    <mergeCell ref="D772:E772"/>
    <mergeCell ref="D773:E773"/>
    <mergeCell ref="B774:E774"/>
    <mergeCell ref="B777:G777"/>
    <mergeCell ref="B762:C762"/>
    <mergeCell ref="B764:E764"/>
    <mergeCell ref="B765:E765"/>
    <mergeCell ref="B766:E766"/>
    <mergeCell ref="B767:E767"/>
    <mergeCell ref="D769:E769"/>
    <mergeCell ref="D724:E724"/>
    <mergeCell ref="D725:E725"/>
    <mergeCell ref="B726:E726"/>
    <mergeCell ref="B728:G728"/>
    <mergeCell ref="B733:B734"/>
    <mergeCell ref="C733:C734"/>
    <mergeCell ref="D733:F733"/>
    <mergeCell ref="G733:G734"/>
    <mergeCell ref="B717:E717"/>
    <mergeCell ref="B718:E718"/>
    <mergeCell ref="B719:E719"/>
    <mergeCell ref="D721:E721"/>
    <mergeCell ref="D722:E722"/>
    <mergeCell ref="D723:E723"/>
    <mergeCell ref="B693:B694"/>
    <mergeCell ref="C693:C694"/>
    <mergeCell ref="D693:F693"/>
    <mergeCell ref="G693:G694"/>
    <mergeCell ref="B714:C714"/>
    <mergeCell ref="B716:E716"/>
    <mergeCell ref="D682:E682"/>
    <mergeCell ref="D683:E683"/>
    <mergeCell ref="D684:E684"/>
    <mergeCell ref="D685:E685"/>
    <mergeCell ref="B686:E686"/>
    <mergeCell ref="B688:G688"/>
    <mergeCell ref="B674:C674"/>
    <mergeCell ref="B676:E676"/>
    <mergeCell ref="B677:E677"/>
    <mergeCell ref="B678:E678"/>
    <mergeCell ref="B679:E679"/>
    <mergeCell ref="D681:E681"/>
    <mergeCell ref="D628:E628"/>
    <mergeCell ref="D629:E629"/>
    <mergeCell ref="B630:E630"/>
    <mergeCell ref="B633:G633"/>
    <mergeCell ref="B638:B639"/>
    <mergeCell ref="C638:C639"/>
    <mergeCell ref="D638:F638"/>
    <mergeCell ref="G638:G639"/>
    <mergeCell ref="B621:E621"/>
    <mergeCell ref="B622:E622"/>
    <mergeCell ref="B623:E623"/>
    <mergeCell ref="D625:E625"/>
    <mergeCell ref="D626:E626"/>
    <mergeCell ref="D627:E627"/>
    <mergeCell ref="B598:B599"/>
    <mergeCell ref="C598:C599"/>
    <mergeCell ref="D598:F598"/>
    <mergeCell ref="G598:G599"/>
    <mergeCell ref="B618:C618"/>
    <mergeCell ref="B620:E620"/>
    <mergeCell ref="D586:E586"/>
    <mergeCell ref="D587:E587"/>
    <mergeCell ref="D588:E588"/>
    <mergeCell ref="D589:E589"/>
    <mergeCell ref="B590:E590"/>
    <mergeCell ref="B593:G593"/>
    <mergeCell ref="B579:C579"/>
    <mergeCell ref="B580:E580"/>
    <mergeCell ref="B581:E581"/>
    <mergeCell ref="B582:E582"/>
    <mergeCell ref="B583:E583"/>
    <mergeCell ref="D585:E585"/>
    <mergeCell ref="D557:E557"/>
    <mergeCell ref="D558:E558"/>
    <mergeCell ref="B559:E559"/>
    <mergeCell ref="B562:G562"/>
    <mergeCell ref="B567:B568"/>
    <mergeCell ref="C567:C568"/>
    <mergeCell ref="D567:F567"/>
    <mergeCell ref="G567:G568"/>
    <mergeCell ref="B550:E550"/>
    <mergeCell ref="B551:E551"/>
    <mergeCell ref="B552:E552"/>
    <mergeCell ref="D554:E554"/>
    <mergeCell ref="D555:E555"/>
    <mergeCell ref="D556:E556"/>
    <mergeCell ref="B537:B538"/>
    <mergeCell ref="C537:C538"/>
    <mergeCell ref="D537:F537"/>
    <mergeCell ref="G537:G538"/>
    <mergeCell ref="B547:C547"/>
    <mergeCell ref="B549:E549"/>
    <mergeCell ref="D525:E525"/>
    <mergeCell ref="D526:E526"/>
    <mergeCell ref="D527:E527"/>
    <mergeCell ref="D528:E528"/>
    <mergeCell ref="B529:E529"/>
    <mergeCell ref="B532:G532"/>
    <mergeCell ref="B517:C517"/>
    <mergeCell ref="B519:E519"/>
    <mergeCell ref="B520:E520"/>
    <mergeCell ref="B521:E521"/>
    <mergeCell ref="B522:E522"/>
    <mergeCell ref="D524:E524"/>
    <mergeCell ref="D491:E491"/>
    <mergeCell ref="D492:E492"/>
    <mergeCell ref="B493:E493"/>
    <mergeCell ref="B496:G496"/>
    <mergeCell ref="B501:B502"/>
    <mergeCell ref="C501:C502"/>
    <mergeCell ref="D501:F501"/>
    <mergeCell ref="G501:G502"/>
    <mergeCell ref="B484:E484"/>
    <mergeCell ref="B485:E485"/>
    <mergeCell ref="B486:E486"/>
    <mergeCell ref="D488:E488"/>
    <mergeCell ref="D489:E489"/>
    <mergeCell ref="D490:E490"/>
    <mergeCell ref="B463:B464"/>
    <mergeCell ref="C463:C464"/>
    <mergeCell ref="D463:F463"/>
    <mergeCell ref="G463:G464"/>
    <mergeCell ref="B481:C481"/>
    <mergeCell ref="B483:E483"/>
    <mergeCell ref="D451:E451"/>
    <mergeCell ref="D452:E452"/>
    <mergeCell ref="D453:E453"/>
    <mergeCell ref="D454:E454"/>
    <mergeCell ref="B455:E455"/>
    <mergeCell ref="B458:G458"/>
    <mergeCell ref="B443:C443"/>
    <mergeCell ref="B445:E445"/>
    <mergeCell ref="B446:E446"/>
    <mergeCell ref="B447:E447"/>
    <mergeCell ref="B448:E448"/>
    <mergeCell ref="D450:E450"/>
    <mergeCell ref="D424:E424"/>
    <mergeCell ref="D425:E425"/>
    <mergeCell ref="B426:E426"/>
    <mergeCell ref="B429:G429"/>
    <mergeCell ref="B434:B435"/>
    <mergeCell ref="C434:C435"/>
    <mergeCell ref="D434:F434"/>
    <mergeCell ref="G434:G435"/>
    <mergeCell ref="B417:E417"/>
    <mergeCell ref="B418:E418"/>
    <mergeCell ref="B419:E419"/>
    <mergeCell ref="D421:E421"/>
    <mergeCell ref="D422:E422"/>
    <mergeCell ref="D423:E423"/>
    <mergeCell ref="B402:B403"/>
    <mergeCell ref="C402:C403"/>
    <mergeCell ref="D402:F402"/>
    <mergeCell ref="G402:G403"/>
    <mergeCell ref="B415:C415"/>
    <mergeCell ref="B416:E416"/>
    <mergeCell ref="D391:E391"/>
    <mergeCell ref="D392:E392"/>
    <mergeCell ref="D393:E393"/>
    <mergeCell ref="D394:E394"/>
    <mergeCell ref="B395:E395"/>
    <mergeCell ref="B397:G397"/>
    <mergeCell ref="B383:C383"/>
    <mergeCell ref="B385:E385"/>
    <mergeCell ref="B386:E386"/>
    <mergeCell ref="B387:E387"/>
    <mergeCell ref="B388:E388"/>
    <mergeCell ref="D390:E390"/>
    <mergeCell ref="D347:E347"/>
    <mergeCell ref="D348:E348"/>
    <mergeCell ref="B349:E349"/>
    <mergeCell ref="B351:G351"/>
    <mergeCell ref="B356:B357"/>
    <mergeCell ref="C356:C357"/>
    <mergeCell ref="D356:F356"/>
    <mergeCell ref="G356:G357"/>
    <mergeCell ref="B340:E340"/>
    <mergeCell ref="B341:E341"/>
    <mergeCell ref="B342:E342"/>
    <mergeCell ref="D344:E344"/>
    <mergeCell ref="D345:E345"/>
    <mergeCell ref="D346:E346"/>
    <mergeCell ref="B320:B321"/>
    <mergeCell ref="C320:C321"/>
    <mergeCell ref="D320:F320"/>
    <mergeCell ref="G320:G321"/>
    <mergeCell ref="B337:C337"/>
    <mergeCell ref="B339:E339"/>
    <mergeCell ref="D308:E308"/>
    <mergeCell ref="D309:E309"/>
    <mergeCell ref="D310:E310"/>
    <mergeCell ref="D311:E311"/>
    <mergeCell ref="B312:E312"/>
    <mergeCell ref="B315:G315"/>
    <mergeCell ref="B300:C300"/>
    <mergeCell ref="B302:E302"/>
    <mergeCell ref="B303:E303"/>
    <mergeCell ref="B304:E304"/>
    <mergeCell ref="B305:E305"/>
    <mergeCell ref="D307:E307"/>
    <mergeCell ref="D274:E274"/>
    <mergeCell ref="D275:E275"/>
    <mergeCell ref="B276:E276"/>
    <mergeCell ref="B279:G279"/>
    <mergeCell ref="B284:B285"/>
    <mergeCell ref="C284:C285"/>
    <mergeCell ref="D284:F284"/>
    <mergeCell ref="G284:G285"/>
    <mergeCell ref="B267:E267"/>
    <mergeCell ref="B268:E268"/>
    <mergeCell ref="B269:E269"/>
    <mergeCell ref="D271:E271"/>
    <mergeCell ref="D272:E272"/>
    <mergeCell ref="D273:E273"/>
    <mergeCell ref="B243:B244"/>
    <mergeCell ref="C243:C244"/>
    <mergeCell ref="D243:F243"/>
    <mergeCell ref="G243:G244"/>
    <mergeCell ref="B264:C264"/>
    <mergeCell ref="B266:E266"/>
    <mergeCell ref="D231:E231"/>
    <mergeCell ref="D232:E232"/>
    <mergeCell ref="D233:E233"/>
    <mergeCell ref="D234:E234"/>
    <mergeCell ref="B235:E235"/>
    <mergeCell ref="B238:G238"/>
    <mergeCell ref="B223:C223"/>
    <mergeCell ref="B225:E225"/>
    <mergeCell ref="B226:E226"/>
    <mergeCell ref="B227:E227"/>
    <mergeCell ref="B228:E228"/>
    <mergeCell ref="D230:E230"/>
    <mergeCell ref="D192:E192"/>
    <mergeCell ref="D193:E193"/>
    <mergeCell ref="B194:E194"/>
    <mergeCell ref="B196:G196"/>
    <mergeCell ref="B201:B202"/>
    <mergeCell ref="C201:C202"/>
    <mergeCell ref="D201:F201"/>
    <mergeCell ref="G201:G202"/>
    <mergeCell ref="B185:E185"/>
    <mergeCell ref="B186:E186"/>
    <mergeCell ref="B187:E187"/>
    <mergeCell ref="D189:E189"/>
    <mergeCell ref="D190:E190"/>
    <mergeCell ref="D191:E191"/>
    <mergeCell ref="B173:B174"/>
    <mergeCell ref="C173:C174"/>
    <mergeCell ref="D173:F173"/>
    <mergeCell ref="G173:G174"/>
    <mergeCell ref="B182:C182"/>
    <mergeCell ref="B184:E184"/>
    <mergeCell ref="D161:E161"/>
    <mergeCell ref="D162:E162"/>
    <mergeCell ref="D163:E163"/>
    <mergeCell ref="D164:E164"/>
    <mergeCell ref="B165:E165"/>
    <mergeCell ref="B168:G168"/>
    <mergeCell ref="B153:C153"/>
    <mergeCell ref="B155:E155"/>
    <mergeCell ref="B156:E156"/>
    <mergeCell ref="B157:E157"/>
    <mergeCell ref="B158:E158"/>
    <mergeCell ref="D160:E160"/>
    <mergeCell ref="D131:E131"/>
    <mergeCell ref="D132:E132"/>
    <mergeCell ref="B133:E133"/>
    <mergeCell ref="B136:G136"/>
    <mergeCell ref="B141:B142"/>
    <mergeCell ref="C141:C142"/>
    <mergeCell ref="D141:F141"/>
    <mergeCell ref="G141:G142"/>
    <mergeCell ref="B124:E124"/>
    <mergeCell ref="B125:E125"/>
    <mergeCell ref="B126:E126"/>
    <mergeCell ref="D128:E128"/>
    <mergeCell ref="D129:E129"/>
    <mergeCell ref="D130:E130"/>
    <mergeCell ref="B99:B100"/>
    <mergeCell ref="C99:C100"/>
    <mergeCell ref="D99:F99"/>
    <mergeCell ref="G99:G100"/>
    <mergeCell ref="B121:C121"/>
    <mergeCell ref="B123:E123"/>
    <mergeCell ref="D88:E88"/>
    <mergeCell ref="D89:E89"/>
    <mergeCell ref="D90:E90"/>
    <mergeCell ref="D91:E91"/>
    <mergeCell ref="B92:E92"/>
    <mergeCell ref="B94:G94"/>
    <mergeCell ref="B1:G1"/>
    <mergeCell ref="B6:B7"/>
    <mergeCell ref="C6:C7"/>
    <mergeCell ref="D6:F6"/>
    <mergeCell ref="G6:G7"/>
    <mergeCell ref="B36:C36"/>
    <mergeCell ref="B80:C80"/>
    <mergeCell ref="B82:E82"/>
    <mergeCell ref="B83:E83"/>
    <mergeCell ref="B84:E84"/>
    <mergeCell ref="B85:E85"/>
    <mergeCell ref="D87:E87"/>
    <mergeCell ref="D45:E45"/>
    <mergeCell ref="D46:E46"/>
    <mergeCell ref="D47:E47"/>
    <mergeCell ref="B48:E48"/>
    <mergeCell ref="B50:G50"/>
    <mergeCell ref="B55:B56"/>
    <mergeCell ref="C55:C56"/>
    <mergeCell ref="D55:F55"/>
    <mergeCell ref="G55:G56"/>
    <mergeCell ref="B38:E38"/>
    <mergeCell ref="B39:E39"/>
    <mergeCell ref="B40:E40"/>
    <mergeCell ref="B41:E41"/>
    <mergeCell ref="D43:E43"/>
    <mergeCell ref="D44:E44"/>
  </mergeCells>
  <pageMargins left="0.70866141732283505" right="0.70866141732283505" top="0.74803149606299202" bottom="0.74803149606299202" header="0.31496062992126" footer="0.31496062992126"/>
  <pageSetup paperSize="179" scale="66" orientation="portrait" horizontalDpi="300" verticalDpi="300" r:id="rId1"/>
  <rowBreaks count="102" manualBreakCount="102">
    <brk id="49" max="16383" man="1"/>
    <brk id="93" max="16383" man="1"/>
    <brk id="134" max="16383" man="1"/>
    <brk id="166" max="16383" man="1"/>
    <brk id="195" max="16383" man="1"/>
    <brk id="237" max="16383" man="1"/>
    <brk id="277" max="16383" man="1"/>
    <brk id="313" max="16383" man="1"/>
    <brk id="350" max="16383" man="1"/>
    <brk id="396" max="16383" man="1"/>
    <brk id="428" max="16383" man="1"/>
    <brk id="457" max="16383" man="1"/>
    <brk id="495" max="16383" man="1"/>
    <brk id="531" max="16383" man="1"/>
    <brk id="561" max="16383" man="1"/>
    <brk id="591" max="16383" man="1"/>
    <brk id="632" max="16383" man="1"/>
    <brk id="687" max="16383" man="1"/>
    <brk id="727" max="16383" man="1"/>
    <brk id="775" max="16383" man="1"/>
    <brk id="820" max="16383" man="1"/>
    <brk id="861" max="16383" man="1"/>
    <brk id="898" max="16383" man="1"/>
    <brk id="948" max="16383" man="1"/>
    <brk id="985" max="16383" man="1"/>
    <brk id="1029" max="16383" man="1"/>
    <brk id="1077" max="16383" man="1"/>
    <brk id="1115" max="16383" man="1"/>
    <brk id="1153" max="16383" man="1"/>
    <brk id="1187" max="16383" man="1"/>
    <brk id="1224" max="16383" man="1"/>
    <brk id="1263" max="16383" man="1"/>
    <brk id="1294" max="16383" man="1"/>
    <brk id="1329" max="16383" man="1"/>
    <brk id="1366" max="16383" man="1"/>
    <brk id="1393" max="16383" man="1"/>
    <brk id="1437" max="16383" man="1"/>
    <brk id="1472" max="16383" man="1"/>
    <brk id="1510" max="16383" man="1"/>
    <brk id="1547" max="16383" man="1"/>
    <brk id="1575" max="16383" man="1"/>
    <brk id="1607" max="16383" man="1"/>
    <brk id="1652" max="16383" man="1"/>
    <brk id="1684" max="16383" man="1"/>
    <brk id="1721" max="16383" man="1"/>
    <brk id="1754" max="16383" man="1"/>
    <brk id="1784" max="16383" man="1"/>
    <brk id="1814" max="16383" man="1"/>
    <brk id="1846" max="16383" man="1"/>
    <brk id="1876" max="16383" man="1"/>
    <brk id="1903" max="16383" man="1"/>
    <brk id="1947" max="16383" man="1"/>
    <brk id="1986" max="16383" man="1"/>
    <brk id="2019" max="16383" man="1"/>
    <brk id="2066" max="16383" man="1"/>
    <brk id="2097" max="16383" man="1"/>
    <brk id="2127" max="16383" man="1"/>
    <brk id="2162" max="16383" man="1"/>
    <brk id="2191" max="16383" man="1"/>
    <brk id="2221" max="16383" man="1"/>
    <brk id="2265" max="16383" man="1"/>
    <brk id="2312" max="16383" man="1"/>
    <brk id="2358" max="16383" man="1"/>
    <brk id="2391" max="16383" man="1"/>
    <brk id="2423" max="16383" man="1"/>
    <brk id="2457" max="16383" man="1"/>
    <brk id="2494" max="16383" man="1"/>
    <brk id="2527" max="16383" man="1"/>
    <brk id="2558" max="16383" man="1"/>
    <brk id="2589" max="16383" man="1"/>
    <brk id="2627" max="16383" man="1"/>
    <brk id="2662" max="16383" man="1"/>
    <brk id="2692" max="16383" man="1"/>
    <brk id="2724" max="16383" man="1"/>
    <brk id="2757" max="16383" man="1"/>
    <brk id="2790" max="16383" man="1"/>
    <brk id="2822" max="16383" man="1"/>
    <brk id="2852" max="16383" man="1"/>
    <brk id="2881" max="16383" man="1"/>
    <brk id="2911" max="16383" man="1"/>
    <brk id="2946" max="16383" man="1"/>
    <brk id="2981" max="16383" man="1"/>
    <brk id="3011" max="16383" man="1"/>
    <brk id="3042" max="16383" man="1"/>
    <brk id="3071" max="16383" man="1"/>
    <brk id="3102" max="16383" man="1"/>
    <brk id="3138" max="16383" man="1"/>
    <brk id="3169" max="16383" man="1"/>
    <brk id="3202" max="16383" man="1"/>
    <brk id="3232" max="16383" man="1"/>
    <brk id="3262" max="16383" man="1"/>
    <brk id="3292" max="16383" man="1"/>
    <brk id="3322" max="16383" man="1"/>
    <brk id="3354" max="16383" man="1"/>
    <brk id="3384" max="16383" man="1"/>
    <brk id="3421" max="16383" man="1"/>
    <brk id="3450" max="16383" man="1"/>
    <brk id="3481" max="16383" man="1"/>
    <brk id="3512" max="16383" man="1"/>
    <brk id="3549" max="16383" man="1"/>
    <brk id="3593" max="16383" man="1"/>
    <brk id="363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931C-59F5-40A7-9604-31D4DDE7FCC5}">
  <sheetPr>
    <tabColor rgb="FFFFFF00"/>
  </sheetPr>
  <dimension ref="A1:T38"/>
  <sheetViews>
    <sheetView view="pageBreakPreview" topLeftCell="A7" zoomScale="82" zoomScaleNormal="80" zoomScaleSheetLayoutView="82" workbookViewId="0">
      <selection activeCell="N19" sqref="N19"/>
    </sheetView>
  </sheetViews>
  <sheetFormatPr defaultColWidth="9" defaultRowHeight="15"/>
  <cols>
    <col min="1" max="1" width="4.7109375" style="3" customWidth="1"/>
    <col min="2" max="2" width="42.5703125" customWidth="1"/>
    <col min="3" max="3" width="10.28515625" style="5" customWidth="1"/>
    <col min="4" max="4" width="15.5703125" style="6" customWidth="1"/>
    <col min="5" max="5" width="10.140625" style="5" customWidth="1"/>
    <col min="6" max="6" width="18.5703125" style="7" customWidth="1"/>
    <col min="7" max="7" width="11.140625" style="5" customWidth="1"/>
    <col min="8" max="8" width="16" style="7" customWidth="1"/>
    <col min="9" max="9" width="9" style="5"/>
    <col min="10" max="10" width="15.7109375" style="7" customWidth="1"/>
    <col min="11" max="11" width="12" style="5" customWidth="1"/>
    <col min="12" max="12" width="15.5703125" style="7" customWidth="1"/>
    <col min="14" max="14" width="10" style="5" customWidth="1"/>
    <col min="15" max="15" width="16" style="7" customWidth="1"/>
    <col min="16" max="16" width="12" customWidth="1"/>
    <col min="17" max="17" width="2.5703125" customWidth="1"/>
    <col min="19" max="19" width="12.7109375" customWidth="1"/>
    <col min="20" max="20" width="9.42578125" style="8" customWidth="1"/>
  </cols>
  <sheetData>
    <row r="1" spans="1:20" ht="18.75">
      <c r="A1" s="508" t="s">
        <v>50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0" ht="18.75">
      <c r="A2" s="515" t="s">
        <v>344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0" ht="18.75">
      <c r="A3" s="508" t="s">
        <v>52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</row>
    <row r="4" spans="1:20" ht="18.75">
      <c r="A4" s="9"/>
      <c r="B4" s="9"/>
      <c r="C4" s="10"/>
      <c r="D4" s="11"/>
      <c r="E4" s="10"/>
      <c r="F4" s="11"/>
      <c r="G4" s="10"/>
      <c r="H4" s="11"/>
      <c r="I4" s="10"/>
      <c r="J4" s="11"/>
      <c r="K4" s="10"/>
      <c r="L4" s="11"/>
      <c r="M4" s="9"/>
      <c r="N4" s="10"/>
      <c r="O4" s="11"/>
      <c r="P4" s="9"/>
    </row>
    <row r="5" spans="1:20" s="1" customFormat="1" ht="15" customHeight="1">
      <c r="A5" s="510" t="s">
        <v>53</v>
      </c>
      <c r="B5" s="511" t="s">
        <v>54</v>
      </c>
      <c r="C5" s="511" t="s">
        <v>533</v>
      </c>
      <c r="D5" s="511"/>
      <c r="E5" s="511" t="s">
        <v>55</v>
      </c>
      <c r="F5" s="511"/>
      <c r="G5" s="510" t="s">
        <v>56</v>
      </c>
      <c r="H5" s="510"/>
      <c r="I5" s="511" t="s">
        <v>529</v>
      </c>
      <c r="J5" s="511"/>
      <c r="K5" s="510" t="s">
        <v>57</v>
      </c>
      <c r="L5" s="510"/>
      <c r="M5" s="510"/>
      <c r="N5" s="510" t="s">
        <v>58</v>
      </c>
      <c r="O5" s="510"/>
      <c r="P5" s="511" t="s">
        <v>18</v>
      </c>
      <c r="T5" s="45"/>
    </row>
    <row r="6" spans="1:20" s="1" customFormat="1">
      <c r="A6" s="510"/>
      <c r="B6" s="511"/>
      <c r="C6" s="511"/>
      <c r="D6" s="511"/>
      <c r="E6" s="511"/>
      <c r="F6" s="511"/>
      <c r="G6" s="510"/>
      <c r="H6" s="510"/>
      <c r="I6" s="511"/>
      <c r="J6" s="511"/>
      <c r="K6" s="510"/>
      <c r="L6" s="510"/>
      <c r="M6" s="510"/>
      <c r="N6" s="510"/>
      <c r="O6" s="510"/>
      <c r="P6" s="511"/>
      <c r="T6" s="45"/>
    </row>
    <row r="7" spans="1:20" s="2" customFormat="1" ht="15" customHeight="1">
      <c r="A7" s="510"/>
      <c r="B7" s="511"/>
      <c r="C7" s="512" t="s">
        <v>16</v>
      </c>
      <c r="D7" s="513" t="s">
        <v>59</v>
      </c>
      <c r="E7" s="513" t="str">
        <f t="shared" ref="E7:L7" si="0">C7</f>
        <v>Jumlah</v>
      </c>
      <c r="F7" s="513" t="str">
        <f t="shared" si="0"/>
        <v>Nilai Persediaan (Rp)</v>
      </c>
      <c r="G7" s="513" t="str">
        <f t="shared" si="0"/>
        <v>Jumlah</v>
      </c>
      <c r="H7" s="513" t="str">
        <f t="shared" si="0"/>
        <v>Nilai Persediaan (Rp)</v>
      </c>
      <c r="I7" s="512" t="str">
        <f t="shared" si="0"/>
        <v>Jumlah</v>
      </c>
      <c r="J7" s="513" t="str">
        <f t="shared" si="0"/>
        <v>Nilai Persediaan (Rp)</v>
      </c>
      <c r="K7" s="512" t="str">
        <f t="shared" si="0"/>
        <v>Jumlah</v>
      </c>
      <c r="L7" s="513" t="str">
        <f t="shared" si="0"/>
        <v>Nilai Persediaan (Rp)</v>
      </c>
      <c r="M7" s="510" t="s">
        <v>60</v>
      </c>
      <c r="N7" s="512" t="s">
        <v>16</v>
      </c>
      <c r="O7" s="513" t="s">
        <v>59</v>
      </c>
      <c r="P7" s="511"/>
      <c r="T7" s="46"/>
    </row>
    <row r="8" spans="1:20" s="2" customFormat="1">
      <c r="A8" s="510"/>
      <c r="B8" s="511"/>
      <c r="C8" s="512"/>
      <c r="D8" s="513"/>
      <c r="E8" s="513"/>
      <c r="F8" s="513"/>
      <c r="G8" s="513"/>
      <c r="H8" s="513"/>
      <c r="I8" s="512"/>
      <c r="J8" s="513"/>
      <c r="K8" s="512"/>
      <c r="L8" s="513"/>
      <c r="M8" s="510"/>
      <c r="N8" s="512"/>
      <c r="O8" s="513"/>
      <c r="P8" s="511"/>
      <c r="T8" s="46"/>
    </row>
    <row r="9" spans="1:20" s="3" customFormat="1">
      <c r="A9" s="12">
        <v>1</v>
      </c>
      <c r="B9" s="12">
        <v>2</v>
      </c>
      <c r="C9" s="13">
        <v>3</v>
      </c>
      <c r="D9" s="14">
        <v>4</v>
      </c>
      <c r="E9" s="13">
        <v>5</v>
      </c>
      <c r="F9" s="13">
        <v>6</v>
      </c>
      <c r="G9" s="13">
        <v>7</v>
      </c>
      <c r="H9" s="13">
        <v>8</v>
      </c>
      <c r="I9" s="14" t="s">
        <v>61</v>
      </c>
      <c r="J9" s="13" t="s">
        <v>62</v>
      </c>
      <c r="K9" s="13">
        <v>11</v>
      </c>
      <c r="L9" s="13">
        <v>12</v>
      </c>
      <c r="M9" s="12">
        <v>13</v>
      </c>
      <c r="N9" s="14" t="s">
        <v>63</v>
      </c>
      <c r="O9" s="13" t="s">
        <v>64</v>
      </c>
      <c r="P9" s="12">
        <v>16</v>
      </c>
      <c r="T9" s="47"/>
    </row>
    <row r="10" spans="1:20" s="8" customFormat="1" ht="20.100000000000001" customHeight="1">
      <c r="A10" s="15">
        <v>1</v>
      </c>
      <c r="B10" s="24" t="s">
        <v>79</v>
      </c>
      <c r="C10" s="26">
        <f>Kertas!F621</f>
        <v>3</v>
      </c>
      <c r="D10" s="22">
        <f>Kertas!G621</f>
        <v>225000</v>
      </c>
      <c r="E10" s="19">
        <f>Kertas!F622</f>
        <v>0</v>
      </c>
      <c r="F10" s="21">
        <f>Kertas!G622</f>
        <v>0</v>
      </c>
      <c r="G10" s="17">
        <f>Kertas!F630</f>
        <v>0</v>
      </c>
      <c r="H10" s="19">
        <f>Kertas!G630</f>
        <v>0</v>
      </c>
      <c r="I10" s="35">
        <f>Kertas!F623</f>
        <v>3</v>
      </c>
      <c r="J10" s="44">
        <f>Kertas!G623</f>
        <v>225000</v>
      </c>
      <c r="K10" s="17">
        <f t="shared" ref="K10:L14" si="1">I10</f>
        <v>3</v>
      </c>
      <c r="L10" s="19">
        <f t="shared" si="1"/>
        <v>225000</v>
      </c>
      <c r="M10" s="43"/>
      <c r="N10" s="17"/>
      <c r="O10" s="19"/>
      <c r="P10" s="43"/>
      <c r="Q10"/>
      <c r="R10" s="48"/>
      <c r="S10" s="49"/>
    </row>
    <row r="11" spans="1:20" s="8" customFormat="1" ht="20.100000000000001" customHeight="1">
      <c r="A11" s="15">
        <v>2</v>
      </c>
      <c r="B11" s="24" t="s">
        <v>80</v>
      </c>
      <c r="C11" s="26">
        <f>Kertas!F677</f>
        <v>32</v>
      </c>
      <c r="D11" s="28">
        <f>Kertas!G677</f>
        <v>2131200</v>
      </c>
      <c r="E11" s="19">
        <f>Kertas!F678</f>
        <v>2</v>
      </c>
      <c r="F11" s="19">
        <f>Kertas!G678</f>
        <v>122100</v>
      </c>
      <c r="G11" s="17">
        <f>Kertas!F686</f>
        <v>7</v>
      </c>
      <c r="H11" s="17">
        <f>Kertas!G686</f>
        <v>455100</v>
      </c>
      <c r="I11" s="35">
        <f>Kertas!F679</f>
        <v>27</v>
      </c>
      <c r="J11" s="35">
        <f>Kertas!G679</f>
        <v>1798200</v>
      </c>
      <c r="K11" s="17">
        <f t="shared" si="1"/>
        <v>27</v>
      </c>
      <c r="L11" s="19">
        <f t="shared" si="1"/>
        <v>1798200</v>
      </c>
      <c r="M11" s="43"/>
      <c r="N11" s="17"/>
      <c r="O11" s="19"/>
      <c r="P11" s="43"/>
      <c r="Q11"/>
      <c r="R11" s="48"/>
      <c r="S11" s="49"/>
    </row>
    <row r="12" spans="1:20" s="8" customFormat="1" ht="20.100000000000001" customHeight="1">
      <c r="A12" s="15">
        <v>3</v>
      </c>
      <c r="B12" s="29" t="s">
        <v>81</v>
      </c>
      <c r="C12" s="26">
        <f>Kertas!F717</f>
        <v>1</v>
      </c>
      <c r="D12" s="28">
        <f>Kertas!G717</f>
        <v>100000</v>
      </c>
      <c r="E12" s="19">
        <f>Kertas!F718</f>
        <v>0</v>
      </c>
      <c r="F12" s="19">
        <f>Kertas!G718</f>
        <v>0</v>
      </c>
      <c r="G12" s="17">
        <f>Kertas!F726</f>
        <v>0</v>
      </c>
      <c r="H12" s="17">
        <f>Kertas!G726</f>
        <v>0</v>
      </c>
      <c r="I12" s="35">
        <f>Kertas!F719</f>
        <v>1</v>
      </c>
      <c r="J12" s="35">
        <f>Kertas!G719</f>
        <v>100000</v>
      </c>
      <c r="K12" s="17">
        <f t="shared" si="1"/>
        <v>1</v>
      </c>
      <c r="L12" s="19">
        <f t="shared" si="1"/>
        <v>100000</v>
      </c>
      <c r="M12" s="43"/>
      <c r="N12" s="17"/>
      <c r="O12" s="19"/>
      <c r="P12" s="43"/>
      <c r="Q12"/>
      <c r="R12" s="48"/>
      <c r="S12" s="49"/>
    </row>
    <row r="13" spans="1:20" s="8" customFormat="1" ht="20.100000000000001" customHeight="1">
      <c r="A13" s="15">
        <v>4</v>
      </c>
      <c r="B13" s="29" t="s">
        <v>82</v>
      </c>
      <c r="C13" s="26">
        <f>Kertas!F765</f>
        <v>7</v>
      </c>
      <c r="D13" s="28">
        <f>Kertas!G765</f>
        <v>396270</v>
      </c>
      <c r="E13" s="19">
        <f>Kertas!F766</f>
        <v>44</v>
      </c>
      <c r="F13" s="19">
        <f>Kertas!G766</f>
        <v>2490840</v>
      </c>
      <c r="G13" s="17">
        <f>Kertas!F774</f>
        <v>44</v>
      </c>
      <c r="H13" s="17">
        <f>Kertas!G774</f>
        <v>2490840</v>
      </c>
      <c r="I13" s="35">
        <f>Kertas!F767</f>
        <v>7</v>
      </c>
      <c r="J13" s="35">
        <f>Kertas!G767</f>
        <v>396270</v>
      </c>
      <c r="K13" s="17">
        <f t="shared" si="1"/>
        <v>7</v>
      </c>
      <c r="L13" s="19">
        <f t="shared" si="1"/>
        <v>396270</v>
      </c>
      <c r="M13" s="43"/>
      <c r="N13" s="17"/>
      <c r="O13" s="19"/>
      <c r="P13" s="43"/>
      <c r="Q13"/>
      <c r="R13" s="48"/>
      <c r="S13" s="49"/>
    </row>
    <row r="14" spans="1:20" s="8" customFormat="1" ht="20.100000000000001" customHeight="1">
      <c r="A14" s="15">
        <v>5</v>
      </c>
      <c r="B14" s="205" t="s">
        <v>166</v>
      </c>
      <c r="C14" s="26">
        <f>Kertas!F810</f>
        <v>0</v>
      </c>
      <c r="D14" s="28">
        <f>Kertas!G810</f>
        <v>0</v>
      </c>
      <c r="E14" s="19">
        <f>Kertas!F811</f>
        <v>0</v>
      </c>
      <c r="F14" s="21">
        <f>Kertas!G811</f>
        <v>0</v>
      </c>
      <c r="G14" s="17">
        <f>Kertas!F819</f>
        <v>0</v>
      </c>
      <c r="H14" s="17">
        <f>Kertas!G819</f>
        <v>0</v>
      </c>
      <c r="I14" s="35">
        <f>Kertas!F812</f>
        <v>0</v>
      </c>
      <c r="J14" s="44">
        <f>Kertas!G812</f>
        <v>0</v>
      </c>
      <c r="K14" s="17">
        <f t="shared" si="1"/>
        <v>0</v>
      </c>
      <c r="L14" s="19">
        <f t="shared" si="1"/>
        <v>0</v>
      </c>
      <c r="M14" s="43"/>
      <c r="N14" s="17"/>
      <c r="O14" s="19"/>
      <c r="P14" s="43"/>
      <c r="Q14"/>
      <c r="R14" s="48"/>
      <c r="S14" s="49"/>
    </row>
    <row r="15" spans="1:20" s="4" customFormat="1" ht="20.100000000000001" customHeight="1">
      <c r="A15" s="15">
        <v>6</v>
      </c>
      <c r="B15" s="31" t="s">
        <v>126</v>
      </c>
      <c r="C15" s="35">
        <f>Kertas!F2682</f>
        <v>8</v>
      </c>
      <c r="D15" s="35">
        <f>Kertas!G2682</f>
        <v>704000</v>
      </c>
      <c r="E15" s="19">
        <f>Kertas!F2683</f>
        <v>0</v>
      </c>
      <c r="F15" s="19">
        <f>Kertas!G2683</f>
        <v>0</v>
      </c>
      <c r="G15" s="17">
        <f>Kertas!F2691</f>
        <v>0</v>
      </c>
      <c r="H15" s="17">
        <f>Kertas!G2691</f>
        <v>0</v>
      </c>
      <c r="I15" s="35">
        <f>Kertas!F2684</f>
        <v>8</v>
      </c>
      <c r="J15" s="35">
        <f>Kertas!G2684</f>
        <v>704000</v>
      </c>
      <c r="K15" s="17">
        <f t="shared" ref="K15:L16" si="2">I15</f>
        <v>8</v>
      </c>
      <c r="L15" s="19">
        <f t="shared" si="2"/>
        <v>704000</v>
      </c>
      <c r="M15" s="43"/>
      <c r="N15" s="17"/>
      <c r="O15" s="19"/>
      <c r="P15" s="43"/>
      <c r="R15" s="48"/>
      <c r="S15" s="49"/>
      <c r="T15" s="8"/>
    </row>
    <row r="16" spans="1:20" s="4" customFormat="1" ht="20.100000000000001" customHeight="1">
      <c r="A16" s="15">
        <v>7</v>
      </c>
      <c r="B16" s="53" t="s">
        <v>486</v>
      </c>
      <c r="C16" s="35">
        <f>Kertas!F2779</f>
        <v>12</v>
      </c>
      <c r="D16" s="35">
        <f>Kertas!G2779</f>
        <v>432000</v>
      </c>
      <c r="E16" s="19">
        <f>Kertas!F2780</f>
        <v>0</v>
      </c>
      <c r="F16" s="19">
        <f>Kertas!G2780</f>
        <v>0</v>
      </c>
      <c r="G16" s="17">
        <f>Kertas!F2788</f>
        <v>3</v>
      </c>
      <c r="H16" s="17">
        <f>Kertas!G2788</f>
        <v>108000</v>
      </c>
      <c r="I16" s="35">
        <f>Kertas!F2781</f>
        <v>9</v>
      </c>
      <c r="J16" s="35">
        <f>Kertas!G2781</f>
        <v>324000</v>
      </c>
      <c r="K16" s="17">
        <f t="shared" si="2"/>
        <v>9</v>
      </c>
      <c r="L16" s="19">
        <f t="shared" si="2"/>
        <v>324000</v>
      </c>
      <c r="M16" s="43"/>
      <c r="N16" s="17"/>
      <c r="O16" s="19"/>
      <c r="P16" s="43"/>
      <c r="R16" s="48"/>
      <c r="S16" s="49"/>
      <c r="T16" s="8"/>
    </row>
    <row r="17" spans="1:20" s="4" customFormat="1" ht="20.100000000000001" customHeight="1">
      <c r="A17" s="15">
        <v>8</v>
      </c>
      <c r="B17" s="53" t="s">
        <v>132</v>
      </c>
      <c r="C17" s="35">
        <f>Kertas!F2871</f>
        <v>0</v>
      </c>
      <c r="D17" s="35">
        <f>Kertas!G2871</f>
        <v>0</v>
      </c>
      <c r="E17" s="19">
        <f>Kertas!F2872</f>
        <v>0</v>
      </c>
      <c r="F17" s="19">
        <f>Kertas!G2872</f>
        <v>0</v>
      </c>
      <c r="G17" s="17">
        <f>Kertas!F2880</f>
        <v>0</v>
      </c>
      <c r="H17" s="17">
        <f>Kertas!G2880</f>
        <v>0</v>
      </c>
      <c r="I17" s="35">
        <f>Kertas!F2873</f>
        <v>0</v>
      </c>
      <c r="J17" s="35">
        <f>Kertas!G2873</f>
        <v>0</v>
      </c>
      <c r="K17" s="17">
        <f>I17</f>
        <v>0</v>
      </c>
      <c r="L17" s="19">
        <f>J17</f>
        <v>0</v>
      </c>
      <c r="M17" s="43"/>
      <c r="N17" s="17"/>
      <c r="O17" s="19"/>
      <c r="P17" s="43"/>
      <c r="R17" s="48"/>
      <c r="S17" s="49"/>
      <c r="T17" s="8"/>
    </row>
    <row r="18" spans="1:20" s="4" customFormat="1" ht="20.100000000000001" customHeight="1">
      <c r="A18" s="15">
        <v>9</v>
      </c>
      <c r="B18" s="53" t="s">
        <v>133</v>
      </c>
      <c r="C18" s="35">
        <f>Kertas!F2901</f>
        <v>0</v>
      </c>
      <c r="D18" s="35">
        <f>Kertas!G2901</f>
        <v>0</v>
      </c>
      <c r="E18" s="19">
        <f>Kertas!F2902</f>
        <v>0</v>
      </c>
      <c r="F18" s="19">
        <f>O142855</f>
        <v>0</v>
      </c>
      <c r="G18" s="17">
        <f>Kertas!F2910</f>
        <v>0</v>
      </c>
      <c r="H18" s="17">
        <f>Kertas!G2910</f>
        <v>0</v>
      </c>
      <c r="I18" s="35">
        <f>Kertas!F2903</f>
        <v>0</v>
      </c>
      <c r="J18" s="35">
        <f>Kertas!G2903</f>
        <v>0</v>
      </c>
      <c r="K18" s="17">
        <f>I18</f>
        <v>0</v>
      </c>
      <c r="L18" s="19">
        <f>J18</f>
        <v>0</v>
      </c>
      <c r="M18" s="43"/>
      <c r="N18" s="17"/>
      <c r="O18" s="19"/>
      <c r="P18" s="43"/>
      <c r="R18" s="48"/>
      <c r="S18" s="49"/>
      <c r="T18" s="8"/>
    </row>
    <row r="19" spans="1:20" s="4" customFormat="1" ht="20.100000000000001" customHeight="1">
      <c r="A19" s="15">
        <v>10</v>
      </c>
      <c r="B19" s="205" t="s">
        <v>151</v>
      </c>
      <c r="C19" s="35">
        <f>Kertas!F3583</f>
        <v>3</v>
      </c>
      <c r="D19" s="35">
        <f>Kertas!G3583</f>
        <v>225000</v>
      </c>
      <c r="E19" s="19">
        <f>Kertas!F3584</f>
        <v>0</v>
      </c>
      <c r="F19" s="19">
        <f>Kertas!G3584</f>
        <v>0</v>
      </c>
      <c r="G19" s="17">
        <f>Kertas!F3592</f>
        <v>0</v>
      </c>
      <c r="H19" s="17">
        <f>Kertas!G3592</f>
        <v>0</v>
      </c>
      <c r="I19" s="35">
        <f>Kertas!F3585</f>
        <v>3</v>
      </c>
      <c r="J19" s="35">
        <f>Kertas!G3585</f>
        <v>225000</v>
      </c>
      <c r="K19" s="17">
        <f t="shared" ref="K19:L20" si="3">I19</f>
        <v>3</v>
      </c>
      <c r="L19" s="19">
        <f t="shared" si="3"/>
        <v>225000</v>
      </c>
      <c r="M19" s="43"/>
      <c r="N19" s="17"/>
      <c r="O19" s="19"/>
      <c r="P19" s="43"/>
      <c r="R19" s="48"/>
      <c r="S19" s="49"/>
      <c r="T19" s="8"/>
    </row>
    <row r="20" spans="1:20" s="4" customFormat="1" ht="20.100000000000001" customHeight="1">
      <c r="A20" s="15">
        <v>11</v>
      </c>
      <c r="B20" s="205" t="s">
        <v>152</v>
      </c>
      <c r="C20" s="35">
        <f>Kertas!F3627</f>
        <v>3</v>
      </c>
      <c r="D20" s="35">
        <f>Kertas!G3627</f>
        <v>225000</v>
      </c>
      <c r="E20" s="19">
        <f>Kertas!F3628</f>
        <v>0</v>
      </c>
      <c r="F20" s="19">
        <f>Kertas!G3628</f>
        <v>0</v>
      </c>
      <c r="G20" s="17">
        <f>Kertas!F3636</f>
        <v>0</v>
      </c>
      <c r="H20" s="17">
        <f>Kertas!G3636</f>
        <v>0</v>
      </c>
      <c r="I20" s="35">
        <f>Kertas!F3629</f>
        <v>3</v>
      </c>
      <c r="J20" s="35">
        <f>Kertas!G3629</f>
        <v>225000</v>
      </c>
      <c r="K20" s="17">
        <f t="shared" si="3"/>
        <v>3</v>
      </c>
      <c r="L20" s="19">
        <f t="shared" si="3"/>
        <v>225000</v>
      </c>
      <c r="M20" s="43"/>
      <c r="N20" s="17"/>
      <c r="O20" s="19"/>
      <c r="P20" s="43"/>
      <c r="R20" s="48"/>
      <c r="S20" s="49"/>
      <c r="T20" s="8"/>
    </row>
    <row r="21" spans="1:20" s="4" customFormat="1" ht="20.100000000000001" customHeight="1">
      <c r="A21" s="15">
        <v>12</v>
      </c>
      <c r="B21" s="208" t="s">
        <v>334</v>
      </c>
      <c r="C21" s="35">
        <f>Kertas!F3664</f>
        <v>2</v>
      </c>
      <c r="D21" s="35">
        <f>Kertas!G3664</f>
        <v>140000</v>
      </c>
      <c r="E21" s="19">
        <f>Kertas!F3665</f>
        <v>0</v>
      </c>
      <c r="F21" s="19">
        <f>Kertas!G3665</f>
        <v>0</v>
      </c>
      <c r="G21" s="17">
        <f>Kertas!F3673</f>
        <v>2</v>
      </c>
      <c r="H21" s="17">
        <f>Kertas!G3673</f>
        <v>140000</v>
      </c>
      <c r="I21" s="35">
        <f>Kertas!F3666</f>
        <v>0</v>
      </c>
      <c r="J21" s="35">
        <f>Kertas!G3666</f>
        <v>0</v>
      </c>
      <c r="K21" s="17">
        <f>I21</f>
        <v>0</v>
      </c>
      <c r="L21" s="19">
        <f>J21</f>
        <v>0</v>
      </c>
      <c r="M21" s="43"/>
      <c r="N21" s="17"/>
      <c r="O21" s="19"/>
      <c r="P21" s="43"/>
      <c r="R21" s="48"/>
      <c r="S21" s="49"/>
      <c r="T21" s="8"/>
    </row>
    <row r="22" spans="1:20" s="4" customFormat="1" ht="20.100000000000001" customHeight="1">
      <c r="A22" s="15"/>
      <c r="B22" s="61"/>
      <c r="C22" s="35"/>
      <c r="D22" s="35"/>
      <c r="E22" s="19"/>
      <c r="F22" s="19"/>
      <c r="G22" s="17"/>
      <c r="H22" s="17"/>
      <c r="I22" s="35"/>
      <c r="J22" s="35"/>
      <c r="K22" s="17"/>
      <c r="L22" s="19"/>
      <c r="M22" s="43"/>
      <c r="N22" s="17"/>
      <c r="O22" s="19"/>
      <c r="P22" s="43"/>
      <c r="R22" s="48"/>
      <c r="S22" s="49"/>
      <c r="T22" s="8"/>
    </row>
    <row r="23" spans="1:20" s="4" customFormat="1">
      <c r="A23" s="62"/>
      <c r="B23" s="63" t="s">
        <v>153</v>
      </c>
      <c r="C23" s="64">
        <f>SUM(C10:C22)</f>
        <v>71</v>
      </c>
      <c r="D23" s="64">
        <f t="shared" ref="D23:O23" si="4">SUM(D10:D22)</f>
        <v>4578470</v>
      </c>
      <c r="E23" s="64">
        <f t="shared" si="4"/>
        <v>46</v>
      </c>
      <c r="F23" s="64">
        <f t="shared" si="4"/>
        <v>2612940</v>
      </c>
      <c r="G23" s="64">
        <f t="shared" si="4"/>
        <v>56</v>
      </c>
      <c r="H23" s="64">
        <f t="shared" si="4"/>
        <v>3193940</v>
      </c>
      <c r="I23" s="64">
        <f t="shared" si="4"/>
        <v>61</v>
      </c>
      <c r="J23" s="64">
        <f t="shared" si="4"/>
        <v>3997470</v>
      </c>
      <c r="K23" s="64">
        <f t="shared" si="4"/>
        <v>61</v>
      </c>
      <c r="L23" s="64">
        <f t="shared" si="4"/>
        <v>3997470</v>
      </c>
      <c r="M23" s="64">
        <f t="shared" si="4"/>
        <v>0</v>
      </c>
      <c r="N23" s="64">
        <f t="shared" si="4"/>
        <v>0</v>
      </c>
      <c r="O23" s="64">
        <f t="shared" si="4"/>
        <v>0</v>
      </c>
      <c r="P23" s="78"/>
      <c r="R23" s="79"/>
      <c r="S23" s="80"/>
      <c r="T23" s="45"/>
    </row>
    <row r="24" spans="1:20">
      <c r="A24" s="65"/>
      <c r="B24" s="66"/>
      <c r="D24" s="67"/>
      <c r="E24" s="68"/>
      <c r="F24" s="67"/>
      <c r="G24" s="68"/>
      <c r="H24" s="67"/>
      <c r="I24" s="68"/>
      <c r="J24" s="67"/>
      <c r="K24" s="68"/>
      <c r="L24" s="67"/>
      <c r="M24" s="66"/>
      <c r="N24" s="68"/>
      <c r="O24" s="67"/>
      <c r="P24" s="66"/>
    </row>
    <row r="25" spans="1:20" ht="15.75">
      <c r="A25" s="65"/>
      <c r="B25" s="69"/>
      <c r="C25" s="70"/>
      <c r="D25" s="67"/>
      <c r="E25" s="68"/>
      <c r="F25" s="67"/>
      <c r="G25" s="68"/>
      <c r="H25" s="67"/>
      <c r="I25" s="68"/>
      <c r="J25" s="73"/>
      <c r="K25" s="68"/>
      <c r="L25" s="67"/>
      <c r="M25" s="514" t="s">
        <v>530</v>
      </c>
      <c r="N25" s="509"/>
      <c r="O25" s="509"/>
      <c r="P25" s="66"/>
    </row>
    <row r="26" spans="1:20" ht="15.75">
      <c r="C26" s="70" t="s">
        <v>154</v>
      </c>
      <c r="D26" s="71"/>
      <c r="E26" s="72"/>
      <c r="F26" s="71"/>
      <c r="G26" s="72"/>
      <c r="H26" s="73"/>
      <c r="I26" s="72"/>
      <c r="J26" s="73"/>
      <c r="K26" s="72"/>
      <c r="L26" s="71"/>
      <c r="M26" s="68"/>
      <c r="N26" s="73" t="s">
        <v>155</v>
      </c>
      <c r="O26" s="68"/>
    </row>
    <row r="27" spans="1:20" ht="15.75">
      <c r="C27" s="70" t="s">
        <v>156</v>
      </c>
      <c r="D27" s="71"/>
      <c r="E27" s="72"/>
      <c r="F27" s="71"/>
      <c r="G27" s="72"/>
      <c r="H27" s="73"/>
      <c r="I27" s="72"/>
      <c r="J27" s="73"/>
      <c r="K27" s="72"/>
      <c r="L27" s="71"/>
      <c r="M27" s="68"/>
      <c r="N27" s="73" t="s">
        <v>157</v>
      </c>
      <c r="O27" s="68"/>
    </row>
    <row r="28" spans="1:20" ht="15.75">
      <c r="C28" s="70"/>
      <c r="D28" s="71"/>
      <c r="E28" s="72"/>
      <c r="F28" s="71"/>
      <c r="G28" s="72"/>
      <c r="H28" s="73"/>
      <c r="I28" s="72"/>
      <c r="J28" s="73"/>
      <c r="K28" s="72"/>
      <c r="L28" s="71"/>
      <c r="M28" s="72"/>
      <c r="N28" s="73"/>
      <c r="O28" s="72"/>
    </row>
    <row r="29" spans="1:20" ht="15.75">
      <c r="C29" s="70"/>
      <c r="D29" s="71"/>
      <c r="E29" s="72"/>
      <c r="F29" s="71"/>
      <c r="G29" s="72"/>
      <c r="H29" s="73"/>
      <c r="I29" s="72"/>
      <c r="J29" s="73"/>
      <c r="K29" s="72"/>
      <c r="L29" s="71"/>
      <c r="M29" s="72"/>
      <c r="N29" s="73"/>
      <c r="O29" s="72"/>
    </row>
    <row r="30" spans="1:20" ht="15.75">
      <c r="C30" s="74" t="s">
        <v>158</v>
      </c>
      <c r="D30" s="71"/>
      <c r="E30" s="72"/>
      <c r="F30" s="71"/>
      <c r="G30" s="72"/>
      <c r="H30" s="73" t="s">
        <v>159</v>
      </c>
      <c r="I30" s="72"/>
      <c r="J30" s="76"/>
      <c r="K30" s="72"/>
      <c r="L30" s="71"/>
      <c r="M30" s="72"/>
      <c r="N30" s="76" t="s">
        <v>160</v>
      </c>
      <c r="O30" s="72"/>
    </row>
    <row r="31" spans="1:20" ht="15.75">
      <c r="C31" s="75" t="s">
        <v>161</v>
      </c>
      <c r="D31" s="71"/>
      <c r="E31" s="72"/>
      <c r="F31" s="71"/>
      <c r="G31" s="72"/>
      <c r="H31" s="73" t="s">
        <v>162</v>
      </c>
      <c r="I31" s="72"/>
      <c r="J31" s="75"/>
      <c r="K31" s="72"/>
      <c r="L31" s="71"/>
      <c r="M31" s="72"/>
      <c r="N31" s="75" t="s">
        <v>163</v>
      </c>
      <c r="O31" s="72"/>
    </row>
    <row r="32" spans="1:20" ht="15.75">
      <c r="C32" s="72"/>
      <c r="D32" s="71"/>
      <c r="E32" s="72"/>
      <c r="F32" s="73"/>
      <c r="G32" s="72"/>
      <c r="H32" s="73"/>
      <c r="I32" s="72"/>
      <c r="J32" s="71"/>
      <c r="K32" s="72"/>
      <c r="L32" s="71"/>
      <c r="M32" s="72"/>
      <c r="N32" s="75"/>
      <c r="O32" s="72"/>
    </row>
    <row r="33" spans="1:20" ht="15.75">
      <c r="C33" s="72"/>
      <c r="D33" s="71"/>
      <c r="E33" s="72"/>
      <c r="F33" s="73"/>
      <c r="G33" s="72"/>
      <c r="H33" s="73"/>
      <c r="I33" s="72"/>
      <c r="J33" s="71"/>
      <c r="K33" s="72"/>
      <c r="L33" s="71"/>
      <c r="M33" s="72"/>
      <c r="N33" s="75"/>
      <c r="O33" s="72"/>
    </row>
    <row r="34" spans="1:20" ht="15.75">
      <c r="C34" s="72"/>
      <c r="D34" s="71"/>
      <c r="E34" s="72"/>
      <c r="F34" s="73"/>
      <c r="G34" s="72"/>
      <c r="H34" s="76" t="s">
        <v>332</v>
      </c>
      <c r="I34" s="72"/>
      <c r="J34" s="71"/>
      <c r="K34" s="72"/>
      <c r="L34" s="71"/>
      <c r="N34" s="72"/>
      <c r="O34" s="71"/>
    </row>
    <row r="35" spans="1:20" ht="15.75">
      <c r="C35" s="72"/>
      <c r="D35" s="71"/>
      <c r="E35" s="72"/>
      <c r="F35" s="76"/>
      <c r="G35" s="72"/>
      <c r="H35" s="73" t="s">
        <v>333</v>
      </c>
      <c r="I35" s="72"/>
      <c r="J35" s="71"/>
      <c r="K35" s="72"/>
      <c r="L35" s="71"/>
      <c r="N35" s="72"/>
      <c r="O35" s="71"/>
    </row>
    <row r="36" spans="1:20" ht="15.75">
      <c r="C36" s="72"/>
      <c r="D36" s="71"/>
      <c r="E36" s="72"/>
      <c r="F36" s="73"/>
      <c r="G36" s="72"/>
      <c r="H36" s="73"/>
      <c r="I36" s="72"/>
      <c r="J36" s="71"/>
      <c r="K36" s="72"/>
      <c r="L36" s="71"/>
      <c r="N36" s="72"/>
      <c r="O36" s="71"/>
    </row>
    <row r="37" spans="1:20" ht="15.75">
      <c r="H37" s="76"/>
    </row>
    <row r="38" spans="1:20" s="5" customFormat="1" ht="15.75">
      <c r="A38" s="3"/>
      <c r="B38"/>
      <c r="D38" s="6"/>
      <c r="F38" s="7"/>
      <c r="H38" s="73"/>
      <c r="J38" s="7"/>
      <c r="L38" s="7"/>
      <c r="M38"/>
      <c r="O38" s="7"/>
      <c r="P38"/>
      <c r="Q38"/>
      <c r="R38"/>
      <c r="S38"/>
      <c r="T38" s="8"/>
    </row>
  </sheetData>
  <autoFilter ref="A9:P27" xr:uid="{00000000-0001-0000-0100-000000000000}"/>
  <mergeCells count="26">
    <mergeCell ref="A1:P1"/>
    <mergeCell ref="A2:P2"/>
    <mergeCell ref="A3:P3"/>
    <mergeCell ref="A5:A8"/>
    <mergeCell ref="B5:B8"/>
    <mergeCell ref="C5:D6"/>
    <mergeCell ref="E5:F6"/>
    <mergeCell ref="G5:H6"/>
    <mergeCell ref="I5:J6"/>
    <mergeCell ref="K5:M6"/>
    <mergeCell ref="M25:O25"/>
    <mergeCell ref="N5:O6"/>
    <mergeCell ref="P5:P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</mergeCells>
  <printOptions horizontalCentered="1"/>
  <pageMargins left="0.5" right="0.5" top="0.5" bottom="0.5" header="0.31496062992126" footer="0.31496062992126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548A-D536-4BF1-ADE3-3FDE20010889}">
  <sheetPr filterMode="1">
    <tabColor rgb="FFFFFF00"/>
  </sheetPr>
  <dimension ref="A1:R3960"/>
  <sheetViews>
    <sheetView view="pageBreakPreview" topLeftCell="A733" zoomScale="85" zoomScaleNormal="124" zoomScaleSheetLayoutView="85" workbookViewId="0">
      <selection activeCell="C3648" sqref="C3648:E3649"/>
    </sheetView>
  </sheetViews>
  <sheetFormatPr defaultColWidth="9.140625" defaultRowHeight="15"/>
  <cols>
    <col min="1" max="1" width="9.140625" style="250"/>
    <col min="2" max="2" width="13.5703125" style="253" customWidth="1"/>
    <col min="3" max="3" width="18.7109375" style="253" customWidth="1"/>
    <col min="4" max="4" width="11" style="253" customWidth="1"/>
    <col min="5" max="5" width="17.7109375" style="253" customWidth="1"/>
    <col min="6" max="6" width="18" style="253" customWidth="1"/>
    <col min="7" max="7" width="19.28515625" style="278" customWidth="1"/>
    <col min="9" max="9" width="4.42578125" customWidth="1"/>
  </cols>
  <sheetData>
    <row r="1" spans="1:14">
      <c r="B1" s="502" t="s">
        <v>0</v>
      </c>
      <c r="C1" s="502"/>
      <c r="D1" s="502"/>
      <c r="E1" s="502"/>
      <c r="F1" s="502"/>
      <c r="G1" s="502"/>
    </row>
    <row r="2" spans="1:14">
      <c r="B2" s="470"/>
      <c r="C2" s="470"/>
      <c r="D2" s="470"/>
      <c r="E2" s="470"/>
      <c r="F2" s="470"/>
      <c r="G2" s="470"/>
    </row>
    <row r="3" spans="1:14" hidden="1">
      <c r="A3" s="251">
        <v>1</v>
      </c>
      <c r="B3" s="252" t="s">
        <v>1</v>
      </c>
      <c r="C3" s="253" t="s">
        <v>2</v>
      </c>
      <c r="G3" s="253"/>
      <c r="N3" t="s">
        <v>524</v>
      </c>
    </row>
    <row r="4" spans="1:14" hidden="1">
      <c r="A4" s="251"/>
      <c r="B4" s="252" t="s">
        <v>3</v>
      </c>
      <c r="C4" s="253" t="s">
        <v>4</v>
      </c>
      <c r="G4" s="253"/>
      <c r="N4" t="str">
        <f t="shared" ref="N4:N51" si="0">N3</f>
        <v>ATK</v>
      </c>
    </row>
    <row r="5" spans="1:14" hidden="1">
      <c r="A5" s="251"/>
      <c r="G5" s="253"/>
      <c r="N5" t="str">
        <f t="shared" si="0"/>
        <v>ATK</v>
      </c>
    </row>
    <row r="6" spans="1:14" s="65" customFormat="1" hidden="1">
      <c r="A6" s="251"/>
      <c r="B6" s="499" t="s">
        <v>5</v>
      </c>
      <c r="C6" s="487" t="s">
        <v>6</v>
      </c>
      <c r="D6" s="499" t="s">
        <v>7</v>
      </c>
      <c r="E6" s="499"/>
      <c r="F6" s="499"/>
      <c r="G6" s="492" t="s">
        <v>8</v>
      </c>
      <c r="N6" t="str">
        <f t="shared" si="0"/>
        <v>ATK</v>
      </c>
    </row>
    <row r="7" spans="1:14" s="65" customFormat="1" hidden="1">
      <c r="A7" s="251"/>
      <c r="B7" s="499"/>
      <c r="C7" s="488"/>
      <c r="D7" s="254" t="s">
        <v>9</v>
      </c>
      <c r="E7" s="254" t="s">
        <v>10</v>
      </c>
      <c r="F7" s="254" t="s">
        <v>11</v>
      </c>
      <c r="G7" s="492"/>
      <c r="N7" t="str">
        <f t="shared" si="0"/>
        <v>ATK</v>
      </c>
    </row>
    <row r="8" spans="1:14" s="65" customFormat="1" hidden="1">
      <c r="A8" s="251"/>
      <c r="B8" s="256">
        <v>46024</v>
      </c>
      <c r="C8" s="293">
        <v>27750</v>
      </c>
      <c r="D8" s="258">
        <v>2</v>
      </c>
      <c r="E8" s="258"/>
      <c r="F8" s="258">
        <f>D8-E8</f>
        <v>2</v>
      </c>
      <c r="G8" s="257">
        <f t="shared" ref="G8:G25" si="1">C8*D8</f>
        <v>55500</v>
      </c>
      <c r="N8" t="str">
        <f t="shared" si="0"/>
        <v>ATK</v>
      </c>
    </row>
    <row r="9" spans="1:14" s="65" customFormat="1" hidden="1">
      <c r="A9" s="251"/>
      <c r="B9" s="407"/>
      <c r="C9" s="293"/>
      <c r="D9" s="258"/>
      <c r="E9" s="258"/>
      <c r="F9" s="258"/>
      <c r="G9" s="257">
        <f t="shared" si="1"/>
        <v>0</v>
      </c>
      <c r="N9" t="str">
        <f t="shared" si="0"/>
        <v>ATK</v>
      </c>
    </row>
    <row r="10" spans="1:14" s="65" customFormat="1" hidden="1">
      <c r="A10" s="251"/>
      <c r="B10" s="407"/>
      <c r="C10" s="293"/>
      <c r="D10" s="258"/>
      <c r="E10" s="258"/>
      <c r="F10" s="258"/>
      <c r="G10" s="257">
        <f t="shared" si="1"/>
        <v>0</v>
      </c>
      <c r="N10" t="str">
        <f t="shared" si="0"/>
        <v>ATK</v>
      </c>
    </row>
    <row r="11" spans="1:14" s="65" customFormat="1" hidden="1">
      <c r="A11" s="251"/>
      <c r="B11" s="267"/>
      <c r="C11" s="293"/>
      <c r="D11" s="258"/>
      <c r="E11" s="258"/>
      <c r="F11" s="258"/>
      <c r="G11" s="257">
        <f t="shared" si="1"/>
        <v>0</v>
      </c>
      <c r="N11" t="str">
        <f t="shared" si="0"/>
        <v>ATK</v>
      </c>
    </row>
    <row r="12" spans="1:14" hidden="1">
      <c r="A12" s="251"/>
      <c r="B12" s="267"/>
      <c r="C12" s="293"/>
      <c r="D12" s="258"/>
      <c r="E12" s="261"/>
      <c r="F12" s="258"/>
      <c r="G12" s="257">
        <f t="shared" si="1"/>
        <v>0</v>
      </c>
      <c r="N12" t="str">
        <f t="shared" si="0"/>
        <v>ATK</v>
      </c>
    </row>
    <row r="13" spans="1:14" hidden="1">
      <c r="A13" s="251"/>
      <c r="B13" s="267"/>
      <c r="C13" s="293"/>
      <c r="D13" s="258"/>
      <c r="E13" s="273"/>
      <c r="F13" s="258"/>
      <c r="G13" s="257">
        <f t="shared" si="1"/>
        <v>0</v>
      </c>
      <c r="N13" t="str">
        <f t="shared" si="0"/>
        <v>ATK</v>
      </c>
    </row>
    <row r="14" spans="1:14" hidden="1">
      <c r="A14" s="251"/>
      <c r="B14" s="267"/>
      <c r="C14" s="257"/>
      <c r="D14" s="266"/>
      <c r="E14" s="258"/>
      <c r="F14" s="258"/>
      <c r="G14" s="257">
        <f t="shared" si="1"/>
        <v>0</v>
      </c>
      <c r="N14" t="str">
        <f t="shared" si="0"/>
        <v>ATK</v>
      </c>
    </row>
    <row r="15" spans="1:14" hidden="1">
      <c r="A15" s="251"/>
      <c r="B15" s="267"/>
      <c r="C15" s="81"/>
      <c r="D15" s="266"/>
      <c r="E15" s="258"/>
      <c r="F15" s="258"/>
      <c r="G15" s="257">
        <f t="shared" si="1"/>
        <v>0</v>
      </c>
      <c r="N15" t="str">
        <f t="shared" si="0"/>
        <v>ATK</v>
      </c>
    </row>
    <row r="16" spans="1:14" hidden="1">
      <c r="A16" s="251"/>
      <c r="B16" s="267"/>
      <c r="C16" s="293"/>
      <c r="D16" s="258"/>
      <c r="E16" s="273"/>
      <c r="F16" s="258"/>
      <c r="G16" s="257">
        <f t="shared" si="1"/>
        <v>0</v>
      </c>
      <c r="N16" t="str">
        <f t="shared" si="0"/>
        <v>ATK</v>
      </c>
    </row>
    <row r="17" spans="1:14" hidden="1">
      <c r="A17" s="251"/>
      <c r="B17" s="267"/>
      <c r="C17" s="81"/>
      <c r="D17" s="266"/>
      <c r="E17" s="268"/>
      <c r="F17" s="258"/>
      <c r="G17" s="257">
        <f t="shared" si="1"/>
        <v>0</v>
      </c>
      <c r="N17" t="str">
        <f t="shared" si="0"/>
        <v>ATK</v>
      </c>
    </row>
    <row r="18" spans="1:14" hidden="1">
      <c r="A18" s="251"/>
      <c r="B18" s="256"/>
      <c r="C18" s="81"/>
      <c r="D18" s="266"/>
      <c r="E18" s="268"/>
      <c r="F18" s="258"/>
      <c r="G18" s="257">
        <f t="shared" si="1"/>
        <v>0</v>
      </c>
      <c r="N18" t="str">
        <f t="shared" si="0"/>
        <v>ATK</v>
      </c>
    </row>
    <row r="19" spans="1:14" hidden="1">
      <c r="A19" s="251"/>
      <c r="B19" s="256"/>
      <c r="C19" s="269"/>
      <c r="D19" s="264"/>
      <c r="E19" s="261"/>
      <c r="F19" s="258"/>
      <c r="G19" s="257">
        <f t="shared" si="1"/>
        <v>0</v>
      </c>
      <c r="N19" t="str">
        <f t="shared" si="0"/>
        <v>ATK</v>
      </c>
    </row>
    <row r="20" spans="1:14" hidden="1">
      <c r="A20" s="251"/>
      <c r="B20" s="256"/>
      <c r="C20" s="81"/>
      <c r="D20" s="264"/>
      <c r="E20" s="261"/>
      <c r="F20" s="258"/>
      <c r="G20" s="257">
        <f>C20*D20</f>
        <v>0</v>
      </c>
      <c r="N20" t="str">
        <f t="shared" si="0"/>
        <v>ATK</v>
      </c>
    </row>
    <row r="21" spans="1:14" hidden="1">
      <c r="A21" s="251"/>
      <c r="B21" s="256"/>
      <c r="C21" s="257"/>
      <c r="D21" s="264"/>
      <c r="E21" s="261"/>
      <c r="F21" s="258"/>
      <c r="G21" s="257">
        <f t="shared" si="1"/>
        <v>0</v>
      </c>
      <c r="N21" t="str">
        <f t="shared" si="0"/>
        <v>ATK</v>
      </c>
    </row>
    <row r="22" spans="1:14" hidden="1">
      <c r="A22" s="251"/>
      <c r="B22" s="256"/>
      <c r="C22" s="81"/>
      <c r="D22" s="261"/>
      <c r="E22" s="261"/>
      <c r="F22" s="258"/>
      <c r="G22" s="257">
        <f t="shared" si="1"/>
        <v>0</v>
      </c>
      <c r="N22" t="str">
        <f t="shared" si="0"/>
        <v>ATK</v>
      </c>
    </row>
    <row r="23" spans="1:14" hidden="1">
      <c r="A23" s="251"/>
      <c r="B23" s="256"/>
      <c r="C23" s="257"/>
      <c r="D23" s="266"/>
      <c r="E23" s="268"/>
      <c r="F23" s="258"/>
      <c r="G23" s="257">
        <f t="shared" si="1"/>
        <v>0</v>
      </c>
      <c r="N23" t="str">
        <f t="shared" si="0"/>
        <v>ATK</v>
      </c>
    </row>
    <row r="24" spans="1:14" hidden="1">
      <c r="A24" s="251"/>
      <c r="B24" s="256"/>
      <c r="C24" s="81"/>
      <c r="D24" s="266"/>
      <c r="E24" s="268"/>
      <c r="F24" s="258"/>
      <c r="G24" s="257">
        <f t="shared" si="1"/>
        <v>0</v>
      </c>
      <c r="N24" t="str">
        <f t="shared" si="0"/>
        <v>ATK</v>
      </c>
    </row>
    <row r="25" spans="1:14" hidden="1">
      <c r="A25" s="251"/>
      <c r="B25" s="256"/>
      <c r="C25" s="81"/>
      <c r="D25" s="266"/>
      <c r="E25" s="268"/>
      <c r="F25" s="258"/>
      <c r="G25" s="257">
        <f t="shared" si="1"/>
        <v>0</v>
      </c>
      <c r="N25" t="str">
        <f t="shared" si="0"/>
        <v>ATK</v>
      </c>
    </row>
    <row r="26" spans="1:14" ht="15.75" hidden="1">
      <c r="A26" s="251"/>
      <c r="B26" s="270"/>
      <c r="C26" s="257"/>
      <c r="D26" s="271"/>
      <c r="E26" s="258"/>
      <c r="F26" s="258"/>
      <c r="G26" s="257"/>
      <c r="N26" t="str">
        <f t="shared" si="0"/>
        <v>ATK</v>
      </c>
    </row>
    <row r="27" spans="1:14" hidden="1">
      <c r="A27" s="251"/>
      <c r="B27" s="256"/>
      <c r="C27" s="81"/>
      <c r="D27" s="266"/>
      <c r="E27" s="268"/>
      <c r="F27" s="258"/>
      <c r="G27" s="272"/>
      <c r="N27" t="str">
        <f t="shared" si="0"/>
        <v>ATK</v>
      </c>
    </row>
    <row r="28" spans="1:14" hidden="1">
      <c r="A28" s="251"/>
      <c r="B28" s="256"/>
      <c r="C28" s="83"/>
      <c r="D28" s="266"/>
      <c r="E28" s="268"/>
      <c r="F28" s="258"/>
      <c r="G28" s="272"/>
      <c r="N28" t="str">
        <f t="shared" si="0"/>
        <v>ATK</v>
      </c>
    </row>
    <row r="29" spans="1:14" hidden="1">
      <c r="A29" s="251"/>
      <c r="B29" s="256"/>
      <c r="C29" s="83"/>
      <c r="D29" s="266"/>
      <c r="E29" s="273"/>
      <c r="F29" s="258"/>
      <c r="G29" s="272"/>
      <c r="N29" t="str">
        <f t="shared" si="0"/>
        <v>ATK</v>
      </c>
    </row>
    <row r="30" spans="1:14" hidden="1">
      <c r="A30" s="251"/>
      <c r="B30" s="256"/>
      <c r="C30" s="83"/>
      <c r="D30" s="266"/>
      <c r="E30" s="273"/>
      <c r="F30" s="258"/>
      <c r="G30" s="272"/>
      <c r="N30" t="str">
        <f t="shared" si="0"/>
        <v>ATK</v>
      </c>
    </row>
    <row r="31" spans="1:14" hidden="1">
      <c r="A31" s="251"/>
      <c r="B31" s="256"/>
      <c r="C31" s="83"/>
      <c r="D31" s="266"/>
      <c r="E31" s="273"/>
      <c r="F31" s="258"/>
      <c r="G31" s="272"/>
      <c r="N31" t="str">
        <f t="shared" si="0"/>
        <v>ATK</v>
      </c>
    </row>
    <row r="32" spans="1:14" hidden="1">
      <c r="A32" s="251"/>
      <c r="B32" s="256"/>
      <c r="C32" s="257"/>
      <c r="D32" s="271"/>
      <c r="E32" s="258"/>
      <c r="F32" s="258"/>
      <c r="G32" s="257"/>
      <c r="H32" s="84">
        <v>0</v>
      </c>
      <c r="I32" s="89" t="s">
        <v>12</v>
      </c>
      <c r="N32" t="str">
        <f t="shared" si="0"/>
        <v>ATK</v>
      </c>
    </row>
    <row r="33" spans="1:14" hidden="1">
      <c r="A33" s="251"/>
      <c r="B33" s="256"/>
      <c r="C33" s="81"/>
      <c r="D33" s="274"/>
      <c r="E33" s="273"/>
      <c r="F33" s="258"/>
      <c r="G33" s="257"/>
      <c r="H33" s="85">
        <v>0</v>
      </c>
      <c r="I33" s="89" t="s">
        <v>13</v>
      </c>
      <c r="N33" t="str">
        <f t="shared" si="0"/>
        <v>ATK</v>
      </c>
    </row>
    <row r="34" spans="1:14" hidden="1">
      <c r="A34" s="251"/>
      <c r="B34" s="256"/>
      <c r="C34" s="81"/>
      <c r="D34" s="274"/>
      <c r="E34" s="258"/>
      <c r="F34" s="258"/>
      <c r="G34" s="257"/>
      <c r="H34" s="86">
        <v>0</v>
      </c>
      <c r="I34" s="89" t="s">
        <v>14</v>
      </c>
      <c r="N34" t="str">
        <f t="shared" si="0"/>
        <v>ATK</v>
      </c>
    </row>
    <row r="35" spans="1:14" hidden="1">
      <c r="A35" s="251"/>
      <c r="B35" s="275"/>
      <c r="C35" s="83"/>
      <c r="D35" s="274"/>
      <c r="E35" s="274"/>
      <c r="F35" s="258"/>
      <c r="G35" s="257"/>
      <c r="H35" s="87">
        <v>1</v>
      </c>
      <c r="I35" s="89" t="s">
        <v>15</v>
      </c>
      <c r="N35" t="str">
        <f t="shared" si="0"/>
        <v>ATK</v>
      </c>
    </row>
    <row r="36" spans="1:14" hidden="1">
      <c r="A36" s="251"/>
      <c r="B36" s="493" t="s">
        <v>16</v>
      </c>
      <c r="C36" s="494"/>
      <c r="D36" s="276">
        <f>SUM(D8:D35)</f>
        <v>2</v>
      </c>
      <c r="E36" s="276">
        <f>SUM(E8:E35)</f>
        <v>0</v>
      </c>
      <c r="F36" s="276">
        <f t="shared" ref="F36" si="2">D36-E36</f>
        <v>2</v>
      </c>
      <c r="G36" s="277">
        <f>SUM(G8:G31)</f>
        <v>55500</v>
      </c>
      <c r="H36" s="88">
        <v>0</v>
      </c>
      <c r="I36" s="89" t="s">
        <v>17</v>
      </c>
      <c r="N36" t="str">
        <f t="shared" si="0"/>
        <v>ATK</v>
      </c>
    </row>
    <row r="37" spans="1:14" hidden="1">
      <c r="A37" s="251"/>
      <c r="N37" t="str">
        <f t="shared" si="0"/>
        <v>ATK</v>
      </c>
    </row>
    <row r="38" spans="1:14" hidden="1">
      <c r="A38" s="251"/>
      <c r="B38" s="493" t="s">
        <v>18</v>
      </c>
      <c r="C38" s="495"/>
      <c r="D38" s="495"/>
      <c r="E38" s="494"/>
      <c r="F38" s="276" t="s">
        <v>19</v>
      </c>
      <c r="G38" s="279" t="s">
        <v>20</v>
      </c>
      <c r="N38" t="str">
        <f t="shared" si="0"/>
        <v>ATK</v>
      </c>
    </row>
    <row r="39" spans="1:14" hidden="1">
      <c r="A39" s="251"/>
      <c r="B39" s="496" t="s">
        <v>517</v>
      </c>
      <c r="C39" s="497"/>
      <c r="D39" s="497"/>
      <c r="E39" s="498"/>
      <c r="F39" s="276">
        <f>D8</f>
        <v>2</v>
      </c>
      <c r="G39" s="277">
        <f>G8</f>
        <v>55500</v>
      </c>
      <c r="N39" t="str">
        <f t="shared" si="0"/>
        <v>ATK</v>
      </c>
    </row>
    <row r="40" spans="1:14" hidden="1">
      <c r="A40" s="251"/>
      <c r="B40" s="496" t="s">
        <v>518</v>
      </c>
      <c r="C40" s="497"/>
      <c r="D40" s="497"/>
      <c r="E40" s="498"/>
      <c r="F40" s="276">
        <f>D36-F39</f>
        <v>0</v>
      </c>
      <c r="G40" s="277">
        <f>G36-G39</f>
        <v>0</v>
      </c>
      <c r="N40" t="str">
        <f t="shared" si="0"/>
        <v>ATK</v>
      </c>
    </row>
    <row r="41" spans="1:14" hidden="1">
      <c r="A41" s="251"/>
      <c r="B41" s="496" t="s">
        <v>522</v>
      </c>
      <c r="C41" s="497"/>
      <c r="D41" s="497"/>
      <c r="E41" s="498"/>
      <c r="F41" s="280">
        <f>SUM(B44:B47)</f>
        <v>2</v>
      </c>
      <c r="G41" s="281">
        <f>SUM(D44:E47)</f>
        <v>55500</v>
      </c>
      <c r="N41" t="str">
        <f t="shared" si="0"/>
        <v>ATK</v>
      </c>
    </row>
    <row r="42" spans="1:14" hidden="1">
      <c r="A42" s="251"/>
      <c r="B42" s="282" t="s">
        <v>465</v>
      </c>
      <c r="C42" s="283"/>
      <c r="D42" s="283"/>
      <c r="E42" s="284"/>
      <c r="F42" s="285"/>
      <c r="G42" s="286"/>
      <c r="N42" t="str">
        <f t="shared" si="0"/>
        <v>ATK</v>
      </c>
    </row>
    <row r="43" spans="1:14" ht="30" hidden="1">
      <c r="A43" s="251"/>
      <c r="B43" s="255" t="s">
        <v>22</v>
      </c>
      <c r="C43" s="254" t="s">
        <v>23</v>
      </c>
      <c r="D43" s="499" t="s">
        <v>20</v>
      </c>
      <c r="E43" s="499"/>
      <c r="F43" s="287"/>
      <c r="G43" s="288"/>
      <c r="H43" s="66"/>
      <c r="N43" t="str">
        <f t="shared" si="0"/>
        <v>ATK</v>
      </c>
    </row>
    <row r="44" spans="1:14" hidden="1">
      <c r="A44" s="251"/>
      <c r="B44" s="268">
        <f>F36</f>
        <v>2</v>
      </c>
      <c r="C44" s="293">
        <v>27750</v>
      </c>
      <c r="D44" s="500">
        <f>B44*C44</f>
        <v>55500</v>
      </c>
      <c r="E44" s="500"/>
      <c r="F44" s="285"/>
      <c r="G44" s="286"/>
      <c r="N44" t="str">
        <f t="shared" si="0"/>
        <v>ATK</v>
      </c>
    </row>
    <row r="45" spans="1:14" hidden="1">
      <c r="A45" s="251"/>
      <c r="B45" s="268"/>
      <c r="C45" s="81"/>
      <c r="D45" s="500"/>
      <c r="E45" s="500"/>
      <c r="F45" s="285"/>
      <c r="G45" s="286"/>
      <c r="N45" t="str">
        <f t="shared" si="0"/>
        <v>ATK</v>
      </c>
    </row>
    <row r="46" spans="1:14" hidden="1">
      <c r="A46" s="251"/>
      <c r="B46" s="268"/>
      <c r="C46" s="269"/>
      <c r="D46" s="500"/>
      <c r="E46" s="500"/>
      <c r="F46" s="285"/>
      <c r="G46" s="286"/>
      <c r="N46" t="str">
        <f t="shared" si="0"/>
        <v>ATK</v>
      </c>
    </row>
    <row r="47" spans="1:14" hidden="1">
      <c r="A47" s="251"/>
      <c r="B47" s="268"/>
      <c r="C47" s="289"/>
      <c r="D47" s="500"/>
      <c r="E47" s="500"/>
      <c r="F47" s="285"/>
      <c r="G47" s="286"/>
      <c r="N47" t="str">
        <f t="shared" si="0"/>
        <v>ATK</v>
      </c>
    </row>
    <row r="48" spans="1:14" hidden="1">
      <c r="A48" s="251"/>
      <c r="B48" s="501" t="s">
        <v>24</v>
      </c>
      <c r="C48" s="501"/>
      <c r="D48" s="501"/>
      <c r="E48" s="501"/>
      <c r="F48" s="276">
        <f>F39+F40-F41</f>
        <v>0</v>
      </c>
      <c r="G48" s="277">
        <f>G39+G40-G41</f>
        <v>0</v>
      </c>
      <c r="N48" t="str">
        <f t="shared" si="0"/>
        <v>ATK</v>
      </c>
    </row>
    <row r="49" spans="1:14" hidden="1">
      <c r="N49" t="str">
        <f t="shared" si="0"/>
        <v>ATK</v>
      </c>
    </row>
    <row r="50" spans="1:14" hidden="1">
      <c r="B50" s="502" t="s">
        <v>0</v>
      </c>
      <c r="C50" s="502"/>
      <c r="D50" s="502"/>
      <c r="E50" s="502"/>
      <c r="F50" s="502"/>
      <c r="G50" s="502"/>
      <c r="N50" t="str">
        <f t="shared" si="0"/>
        <v>ATK</v>
      </c>
    </row>
    <row r="51" spans="1:14" hidden="1">
      <c r="N51" t="str">
        <f t="shared" si="0"/>
        <v>ATK</v>
      </c>
    </row>
    <row r="52" spans="1:14" hidden="1">
      <c r="A52" s="250">
        <v>2</v>
      </c>
      <c r="B52" s="252" t="s">
        <v>1</v>
      </c>
      <c r="C52" s="253" t="str">
        <f>'Rekap Master'!B11</f>
        <v>Amplop putih 104</v>
      </c>
      <c r="G52" s="253"/>
      <c r="N52" t="s">
        <v>524</v>
      </c>
    </row>
    <row r="53" spans="1:14" hidden="1">
      <c r="A53" s="253"/>
      <c r="B53" s="252" t="s">
        <v>3</v>
      </c>
      <c r="C53" s="253" t="s">
        <v>4</v>
      </c>
      <c r="G53" s="253"/>
      <c r="N53" t="str">
        <f t="shared" ref="N53:N95" si="3">N52</f>
        <v>ATK</v>
      </c>
    </row>
    <row r="54" spans="1:14" hidden="1">
      <c r="A54" s="253"/>
      <c r="G54" s="253"/>
      <c r="N54" t="str">
        <f t="shared" si="3"/>
        <v>ATK</v>
      </c>
    </row>
    <row r="55" spans="1:14" ht="15" hidden="1" customHeight="1">
      <c r="A55" s="253"/>
      <c r="B55" s="499" t="s">
        <v>5</v>
      </c>
      <c r="C55" s="487" t="s">
        <v>6</v>
      </c>
      <c r="D55" s="499" t="s">
        <v>7</v>
      </c>
      <c r="E55" s="499"/>
      <c r="F55" s="499"/>
      <c r="G55" s="492" t="s">
        <v>8</v>
      </c>
      <c r="N55" t="str">
        <f t="shared" si="3"/>
        <v>ATK</v>
      </c>
    </row>
    <row r="56" spans="1:14" hidden="1">
      <c r="A56" s="253"/>
      <c r="B56" s="499"/>
      <c r="C56" s="488"/>
      <c r="D56" s="254" t="s">
        <v>9</v>
      </c>
      <c r="E56" s="254" t="s">
        <v>10</v>
      </c>
      <c r="F56" s="254" t="s">
        <v>11</v>
      </c>
      <c r="G56" s="492"/>
      <c r="N56" t="str">
        <f t="shared" si="3"/>
        <v>ATK</v>
      </c>
    </row>
    <row r="57" spans="1:14" ht="15" hidden="1" customHeight="1">
      <c r="A57" s="253"/>
      <c r="B57" s="290">
        <f>B8</f>
        <v>46024</v>
      </c>
      <c r="C57" s="257">
        <v>21800</v>
      </c>
      <c r="D57" s="258">
        <v>9</v>
      </c>
      <c r="E57" s="258">
        <v>0</v>
      </c>
      <c r="F57" s="258">
        <f>D57-E57</f>
        <v>9</v>
      </c>
      <c r="G57" s="257">
        <f>C57*D57</f>
        <v>196200</v>
      </c>
      <c r="N57" t="str">
        <f t="shared" si="3"/>
        <v>ATK</v>
      </c>
    </row>
    <row r="58" spans="1:14" ht="15" hidden="1" customHeight="1">
      <c r="A58" s="253"/>
      <c r="B58" s="267"/>
      <c r="C58" s="293"/>
      <c r="D58" s="258"/>
      <c r="E58" s="258"/>
      <c r="F58" s="258"/>
      <c r="G58" s="257">
        <f t="shared" ref="G58:G79" si="4">C58*D58</f>
        <v>0</v>
      </c>
      <c r="N58" t="str">
        <f t="shared" si="3"/>
        <v>ATK</v>
      </c>
    </row>
    <row r="59" spans="1:14" hidden="1">
      <c r="A59" s="253"/>
      <c r="B59" s="429"/>
      <c r="C59" s="293"/>
      <c r="D59" s="268"/>
      <c r="E59" s="258"/>
      <c r="F59" s="258"/>
      <c r="G59" s="257">
        <f t="shared" si="4"/>
        <v>0</v>
      </c>
      <c r="N59" t="str">
        <f t="shared" si="3"/>
        <v>ATK</v>
      </c>
    </row>
    <row r="60" spans="1:14" hidden="1">
      <c r="A60" s="253"/>
      <c r="B60" s="267"/>
      <c r="C60" s="293"/>
      <c r="D60" s="268"/>
      <c r="E60" s="258"/>
      <c r="F60" s="258"/>
      <c r="G60" s="257">
        <f t="shared" si="4"/>
        <v>0</v>
      </c>
      <c r="N60" t="str">
        <f t="shared" si="3"/>
        <v>ATK</v>
      </c>
    </row>
    <row r="61" spans="1:14" hidden="1">
      <c r="A61" s="253"/>
      <c r="B61" s="267"/>
      <c r="C61" s="293"/>
      <c r="D61" s="258"/>
      <c r="E61" s="273"/>
      <c r="F61" s="258"/>
      <c r="G61" s="257">
        <f t="shared" si="4"/>
        <v>0</v>
      </c>
      <c r="N61" t="str">
        <f t="shared" si="3"/>
        <v>ATK</v>
      </c>
    </row>
    <row r="62" spans="1:14" hidden="1">
      <c r="A62" s="253"/>
      <c r="B62" s="267"/>
      <c r="C62" s="293"/>
      <c r="D62" s="258"/>
      <c r="E62" s="273"/>
      <c r="F62" s="258"/>
      <c r="G62" s="257">
        <f t="shared" si="4"/>
        <v>0</v>
      </c>
      <c r="N62" t="str">
        <f t="shared" si="3"/>
        <v>ATK</v>
      </c>
    </row>
    <row r="63" spans="1:14" hidden="1">
      <c r="A63" s="253"/>
      <c r="B63" s="267"/>
      <c r="C63" s="257"/>
      <c r="D63" s="266"/>
      <c r="E63" s="273"/>
      <c r="F63" s="258"/>
      <c r="G63" s="257">
        <f t="shared" si="4"/>
        <v>0</v>
      </c>
      <c r="N63" t="str">
        <f t="shared" si="3"/>
        <v>ATK</v>
      </c>
    </row>
    <row r="64" spans="1:14" hidden="1">
      <c r="A64" s="253"/>
      <c r="B64" s="267"/>
      <c r="C64" s="293"/>
      <c r="D64" s="258"/>
      <c r="E64" s="273"/>
      <c r="F64" s="258"/>
      <c r="G64" s="257">
        <f t="shared" si="4"/>
        <v>0</v>
      </c>
      <c r="N64" t="str">
        <f t="shared" si="3"/>
        <v>ATK</v>
      </c>
    </row>
    <row r="65" spans="1:14" hidden="1">
      <c r="A65" s="253"/>
      <c r="B65" s="256"/>
      <c r="C65" s="22"/>
      <c r="D65" s="258"/>
      <c r="E65" s="258"/>
      <c r="F65" s="258"/>
      <c r="G65" s="257">
        <f t="shared" si="4"/>
        <v>0</v>
      </c>
      <c r="N65" t="str">
        <f t="shared" si="3"/>
        <v>ATK</v>
      </c>
    </row>
    <row r="66" spans="1:14" hidden="1">
      <c r="A66" s="253"/>
      <c r="B66" s="256"/>
      <c r="C66" s="263"/>
      <c r="D66" s="264"/>
      <c r="E66" s="261"/>
      <c r="F66" s="258"/>
      <c r="G66" s="257">
        <f t="shared" si="4"/>
        <v>0</v>
      </c>
      <c r="N66" t="str">
        <f t="shared" si="3"/>
        <v>ATK</v>
      </c>
    </row>
    <row r="67" spans="1:14" hidden="1">
      <c r="A67" s="253"/>
      <c r="B67" s="256"/>
      <c r="C67" s="257"/>
      <c r="D67" s="266"/>
      <c r="E67" s="261"/>
      <c r="F67" s="258"/>
      <c r="G67" s="257">
        <f t="shared" si="4"/>
        <v>0</v>
      </c>
      <c r="N67" t="str">
        <f t="shared" si="3"/>
        <v>ATK</v>
      </c>
    </row>
    <row r="68" spans="1:14" hidden="1">
      <c r="A68" s="253"/>
      <c r="B68" s="256"/>
      <c r="C68" s="257"/>
      <c r="D68" s="266"/>
      <c r="E68" s="273"/>
      <c r="F68" s="258"/>
      <c r="G68" s="272">
        <f t="shared" si="4"/>
        <v>0</v>
      </c>
      <c r="N68" t="str">
        <f t="shared" si="3"/>
        <v>ATK</v>
      </c>
    </row>
    <row r="69" spans="1:14" ht="15.75" hidden="1">
      <c r="A69" s="253"/>
      <c r="B69" s="290"/>
      <c r="C69" s="257"/>
      <c r="D69" s="266"/>
      <c r="E69" s="273"/>
      <c r="F69" s="258"/>
      <c r="G69" s="272"/>
      <c r="N69" t="str">
        <f t="shared" si="3"/>
        <v>ATK</v>
      </c>
    </row>
    <row r="70" spans="1:14" ht="15.75" hidden="1">
      <c r="A70" s="253"/>
      <c r="B70" s="290"/>
      <c r="C70" s="257"/>
      <c r="D70" s="266"/>
      <c r="E70" s="273"/>
      <c r="F70" s="258"/>
      <c r="G70" s="272">
        <f t="shared" si="4"/>
        <v>0</v>
      </c>
      <c r="N70" t="str">
        <f t="shared" si="3"/>
        <v>ATK</v>
      </c>
    </row>
    <row r="71" spans="1:14" hidden="1">
      <c r="A71" s="253"/>
      <c r="B71" s="256"/>
      <c r="C71" s="257"/>
      <c r="D71" s="266"/>
      <c r="E71" s="273"/>
      <c r="F71" s="258"/>
      <c r="G71" s="272">
        <f t="shared" si="4"/>
        <v>0</v>
      </c>
      <c r="N71" t="str">
        <f t="shared" si="3"/>
        <v>ATK</v>
      </c>
    </row>
    <row r="72" spans="1:14" hidden="1">
      <c r="A72" s="253"/>
      <c r="B72" s="256"/>
      <c r="C72" s="257"/>
      <c r="D72" s="266"/>
      <c r="E72" s="273"/>
      <c r="F72" s="258"/>
      <c r="G72" s="272">
        <f t="shared" si="4"/>
        <v>0</v>
      </c>
      <c r="N72" t="str">
        <f t="shared" si="3"/>
        <v>ATK</v>
      </c>
    </row>
    <row r="73" spans="1:14" hidden="1">
      <c r="A73" s="253"/>
      <c r="B73" s="256"/>
      <c r="C73" s="83"/>
      <c r="D73" s="266"/>
      <c r="E73" s="273"/>
      <c r="F73" s="258"/>
      <c r="G73" s="272">
        <f t="shared" si="4"/>
        <v>0</v>
      </c>
      <c r="N73" t="str">
        <f t="shared" si="3"/>
        <v>ATK</v>
      </c>
    </row>
    <row r="74" spans="1:14" hidden="1">
      <c r="A74" s="253"/>
      <c r="B74" s="256"/>
      <c r="C74" s="83"/>
      <c r="D74" s="266"/>
      <c r="E74" s="273"/>
      <c r="F74" s="258">
        <f t="shared" ref="F74" si="5">F73+D74-E74</f>
        <v>0</v>
      </c>
      <c r="G74" s="272">
        <f t="shared" si="4"/>
        <v>0</v>
      </c>
      <c r="N74" t="str">
        <f t="shared" si="3"/>
        <v>ATK</v>
      </c>
    </row>
    <row r="75" spans="1:14" hidden="1">
      <c r="A75" s="253"/>
      <c r="B75" s="256"/>
      <c r="C75" s="83"/>
      <c r="D75" s="266"/>
      <c r="E75" s="273"/>
      <c r="F75" s="258"/>
      <c r="G75" s="272">
        <f t="shared" si="4"/>
        <v>0</v>
      </c>
      <c r="N75" t="str">
        <f t="shared" si="3"/>
        <v>ATK</v>
      </c>
    </row>
    <row r="76" spans="1:14" hidden="1">
      <c r="A76" s="253"/>
      <c r="B76" s="256"/>
      <c r="C76" s="83"/>
      <c r="D76" s="273"/>
      <c r="E76" s="273"/>
      <c r="F76" s="258"/>
      <c r="G76" s="272">
        <f t="shared" si="4"/>
        <v>0</v>
      </c>
      <c r="H76" s="84">
        <v>0</v>
      </c>
      <c r="I76" s="89" t="s">
        <v>12</v>
      </c>
      <c r="N76" t="str">
        <f t="shared" si="3"/>
        <v>ATK</v>
      </c>
    </row>
    <row r="77" spans="1:14" hidden="1">
      <c r="A77" s="253"/>
      <c r="B77" s="256"/>
      <c r="C77" s="292"/>
      <c r="D77" s="274"/>
      <c r="E77" s="273"/>
      <c r="F77" s="258"/>
      <c r="G77" s="289">
        <f t="shared" si="4"/>
        <v>0</v>
      </c>
      <c r="H77" s="85">
        <v>0</v>
      </c>
      <c r="I77" s="89" t="s">
        <v>13</v>
      </c>
      <c r="N77" t="str">
        <f t="shared" si="3"/>
        <v>ATK</v>
      </c>
    </row>
    <row r="78" spans="1:14" hidden="1">
      <c r="A78" s="253"/>
      <c r="B78" s="256"/>
      <c r="C78" s="292"/>
      <c r="D78" s="274"/>
      <c r="E78" s="273"/>
      <c r="F78" s="258"/>
      <c r="G78" s="289">
        <f t="shared" si="4"/>
        <v>0</v>
      </c>
      <c r="H78" s="86">
        <v>0</v>
      </c>
      <c r="I78" s="89" t="s">
        <v>14</v>
      </c>
      <c r="N78" t="str">
        <f t="shared" si="3"/>
        <v>ATK</v>
      </c>
    </row>
    <row r="79" spans="1:14" hidden="1">
      <c r="A79" s="253"/>
      <c r="B79" s="275"/>
      <c r="C79" s="292"/>
      <c r="D79" s="274"/>
      <c r="E79" s="274"/>
      <c r="F79" s="268"/>
      <c r="G79" s="289">
        <f t="shared" si="4"/>
        <v>0</v>
      </c>
      <c r="H79" s="87">
        <v>0</v>
      </c>
      <c r="I79" s="89" t="s">
        <v>15</v>
      </c>
      <c r="N79" t="str">
        <f t="shared" si="3"/>
        <v>ATK</v>
      </c>
    </row>
    <row r="80" spans="1:14" hidden="1">
      <c r="A80" s="253"/>
      <c r="B80" s="493" t="s">
        <v>16</v>
      </c>
      <c r="C80" s="494"/>
      <c r="D80" s="276">
        <f>SUM(D57:D79)</f>
        <v>9</v>
      </c>
      <c r="E80" s="276">
        <f>SUM(E57:E78)</f>
        <v>0</v>
      </c>
      <c r="F80" s="276">
        <f>D80-E80</f>
        <v>9</v>
      </c>
      <c r="G80" s="277">
        <f>SUM(G57:G79)</f>
        <v>196200</v>
      </c>
      <c r="H80" s="88">
        <v>0</v>
      </c>
      <c r="I80" s="89" t="s">
        <v>17</v>
      </c>
      <c r="N80" t="str">
        <f t="shared" si="3"/>
        <v>ATK</v>
      </c>
    </row>
    <row r="81" spans="1:14" hidden="1">
      <c r="A81" s="253"/>
      <c r="N81" t="str">
        <f t="shared" si="3"/>
        <v>ATK</v>
      </c>
    </row>
    <row r="82" spans="1:14" hidden="1">
      <c r="A82" s="253"/>
      <c r="B82" s="493" t="s">
        <v>18</v>
      </c>
      <c r="C82" s="495"/>
      <c r="D82" s="495"/>
      <c r="E82" s="494"/>
      <c r="F82" s="276" t="s">
        <v>19</v>
      </c>
      <c r="G82" s="279" t="s">
        <v>20</v>
      </c>
      <c r="N82" t="str">
        <f t="shared" si="3"/>
        <v>ATK</v>
      </c>
    </row>
    <row r="83" spans="1:14" hidden="1">
      <c r="A83" s="253"/>
      <c r="B83" s="496" t="str">
        <f>B39</f>
        <v>Saldo Awal 2  Jan 2026</v>
      </c>
      <c r="C83" s="497"/>
      <c r="D83" s="497"/>
      <c r="E83" s="498"/>
      <c r="F83" s="276">
        <f>D57</f>
        <v>9</v>
      </c>
      <c r="G83" s="277">
        <f>G57</f>
        <v>196200</v>
      </c>
      <c r="N83" t="str">
        <f t="shared" si="3"/>
        <v>ATK</v>
      </c>
    </row>
    <row r="84" spans="1:14" hidden="1">
      <c r="A84" s="253"/>
      <c r="B84" s="496" t="str">
        <f>B40</f>
        <v>Nilai Penerimaan Barang Persediaan Tahun 2026</v>
      </c>
      <c r="C84" s="497"/>
      <c r="D84" s="497"/>
      <c r="E84" s="498"/>
      <c r="F84" s="276">
        <f>D80-F83</f>
        <v>0</v>
      </c>
      <c r="G84" s="277">
        <f>G80-G83</f>
        <v>0</v>
      </c>
      <c r="N84" t="str">
        <f t="shared" si="3"/>
        <v>ATK</v>
      </c>
    </row>
    <row r="85" spans="1:14" hidden="1">
      <c r="A85" s="253"/>
      <c r="B85" s="496" t="str">
        <f>B41</f>
        <v>Saldo Akhir 31 Maret 2026</v>
      </c>
      <c r="C85" s="497"/>
      <c r="D85" s="497"/>
      <c r="E85" s="498"/>
      <c r="F85" s="280">
        <f>SUM(B88:B90)</f>
        <v>9</v>
      </c>
      <c r="G85" s="281">
        <f>SUM(D88:E91)</f>
        <v>196200</v>
      </c>
      <c r="N85" t="str">
        <f t="shared" si="3"/>
        <v>ATK</v>
      </c>
    </row>
    <row r="86" spans="1:14" hidden="1">
      <c r="A86" s="253"/>
      <c r="B86" s="282" t="s">
        <v>465</v>
      </c>
      <c r="C86" s="283"/>
      <c r="D86" s="283"/>
      <c r="E86" s="284"/>
      <c r="F86" s="285"/>
      <c r="G86" s="286"/>
      <c r="N86" t="str">
        <f t="shared" si="3"/>
        <v>ATK</v>
      </c>
    </row>
    <row r="87" spans="1:14" ht="30" hidden="1">
      <c r="A87" s="253"/>
      <c r="B87" s="255" t="s">
        <v>22</v>
      </c>
      <c r="C87" s="254" t="s">
        <v>23</v>
      </c>
      <c r="D87" s="489" t="s">
        <v>20</v>
      </c>
      <c r="E87" s="491"/>
      <c r="F87" s="287"/>
      <c r="G87" s="288"/>
      <c r="N87" t="str">
        <f t="shared" si="3"/>
        <v>ATK</v>
      </c>
    </row>
    <row r="88" spans="1:14" hidden="1">
      <c r="A88" s="253"/>
      <c r="B88" s="268">
        <f>F80</f>
        <v>9</v>
      </c>
      <c r="C88" s="257">
        <v>21800</v>
      </c>
      <c r="D88" s="503">
        <f>B88*C88</f>
        <v>196200</v>
      </c>
      <c r="E88" s="504"/>
      <c r="F88" s="285"/>
      <c r="G88" s="286"/>
      <c r="N88" t="str">
        <f t="shared" si="3"/>
        <v>ATK</v>
      </c>
    </row>
    <row r="89" spans="1:14" hidden="1">
      <c r="A89" s="253"/>
      <c r="B89" s="268"/>
      <c r="C89" s="22"/>
      <c r="D89" s="503"/>
      <c r="E89" s="504"/>
      <c r="F89" s="285"/>
      <c r="G89" s="286"/>
      <c r="N89" t="str">
        <f t="shared" si="3"/>
        <v>ATK</v>
      </c>
    </row>
    <row r="90" spans="1:14" hidden="1">
      <c r="A90" s="253"/>
      <c r="B90" s="268"/>
      <c r="C90" s="293"/>
      <c r="D90" s="503"/>
      <c r="E90" s="504"/>
      <c r="F90" s="285"/>
      <c r="G90" s="286"/>
      <c r="N90" t="str">
        <f t="shared" si="3"/>
        <v>ATK</v>
      </c>
    </row>
    <row r="91" spans="1:14" hidden="1">
      <c r="A91" s="253"/>
      <c r="B91" s="268"/>
      <c r="C91" s="289"/>
      <c r="D91" s="503">
        <f t="shared" ref="D91" si="6">B91*C91</f>
        <v>0</v>
      </c>
      <c r="E91" s="504"/>
      <c r="F91" s="285"/>
      <c r="G91" s="286"/>
      <c r="N91" t="str">
        <f t="shared" si="3"/>
        <v>ATK</v>
      </c>
    </row>
    <row r="92" spans="1:14" hidden="1">
      <c r="A92" s="253"/>
      <c r="B92" s="496" t="s">
        <v>24</v>
      </c>
      <c r="C92" s="497"/>
      <c r="D92" s="497"/>
      <c r="E92" s="498"/>
      <c r="F92" s="276">
        <f>F83+F84-F85</f>
        <v>0</v>
      </c>
      <c r="G92" s="277">
        <f>G83+G84-G85</f>
        <v>0</v>
      </c>
      <c r="N92" t="str">
        <f t="shared" si="3"/>
        <v>ATK</v>
      </c>
    </row>
    <row r="93" spans="1:14" hidden="1">
      <c r="N93" t="str">
        <f t="shared" si="3"/>
        <v>ATK</v>
      </c>
    </row>
    <row r="94" spans="1:14" hidden="1">
      <c r="B94" s="502" t="s">
        <v>0</v>
      </c>
      <c r="C94" s="502"/>
      <c r="D94" s="502"/>
      <c r="E94" s="502"/>
      <c r="F94" s="502"/>
      <c r="G94" s="502"/>
      <c r="N94" t="str">
        <f t="shared" si="3"/>
        <v>ATK</v>
      </c>
    </row>
    <row r="95" spans="1:14" hidden="1">
      <c r="N95" t="str">
        <f t="shared" si="3"/>
        <v>ATK</v>
      </c>
    </row>
    <row r="96" spans="1:14" hidden="1">
      <c r="A96" s="250">
        <v>3</v>
      </c>
      <c r="B96" s="252" t="s">
        <v>1</v>
      </c>
      <c r="C96" s="253" t="str">
        <f>'Rekap Master'!B12</f>
        <v>Binderclips Joyko 260</v>
      </c>
      <c r="G96" s="253"/>
      <c r="N96" t="s">
        <v>524</v>
      </c>
    </row>
    <row r="97" spans="2:14" hidden="1">
      <c r="B97" s="252" t="s">
        <v>3</v>
      </c>
      <c r="C97" s="253" t="s">
        <v>25</v>
      </c>
      <c r="G97" s="253"/>
      <c r="N97" t="str">
        <f t="shared" ref="N97:N160" si="7">N96</f>
        <v>ATK</v>
      </c>
    </row>
    <row r="98" spans="2:14" hidden="1">
      <c r="G98" s="253"/>
      <c r="N98" t="str">
        <f t="shared" si="7"/>
        <v>ATK</v>
      </c>
    </row>
    <row r="99" spans="2:14" ht="15" hidden="1" customHeight="1">
      <c r="B99" s="505" t="s">
        <v>5</v>
      </c>
      <c r="C99" s="487" t="s">
        <v>6</v>
      </c>
      <c r="D99" s="489" t="s">
        <v>7</v>
      </c>
      <c r="E99" s="490"/>
      <c r="F99" s="491"/>
      <c r="G99" s="487" t="s">
        <v>8</v>
      </c>
      <c r="N99" t="str">
        <f t="shared" si="7"/>
        <v>ATK</v>
      </c>
    </row>
    <row r="100" spans="2:14" hidden="1">
      <c r="B100" s="506"/>
      <c r="C100" s="488"/>
      <c r="D100" s="254" t="s">
        <v>9</v>
      </c>
      <c r="E100" s="254" t="s">
        <v>10</v>
      </c>
      <c r="F100" s="254" t="s">
        <v>11</v>
      </c>
      <c r="G100" s="488"/>
      <c r="N100" t="str">
        <f t="shared" si="7"/>
        <v>ATK</v>
      </c>
    </row>
    <row r="101" spans="2:14" hidden="1">
      <c r="B101" s="256">
        <f>B57</f>
        <v>46024</v>
      </c>
      <c r="C101" s="257">
        <v>22755</v>
      </c>
      <c r="D101" s="258">
        <v>7</v>
      </c>
      <c r="E101" s="258">
        <v>0</v>
      </c>
      <c r="F101" s="258">
        <f>D101-E101</f>
        <v>7</v>
      </c>
      <c r="G101" s="257">
        <f>C101*D101</f>
        <v>159285</v>
      </c>
      <c r="N101" t="str">
        <f t="shared" si="7"/>
        <v>ATK</v>
      </c>
    </row>
    <row r="102" spans="2:14" hidden="1">
      <c r="B102" s="407"/>
      <c r="C102" s="293"/>
      <c r="D102" s="268"/>
      <c r="E102" s="258"/>
      <c r="F102" s="258"/>
      <c r="G102" s="257">
        <f>C102*D102</f>
        <v>0</v>
      </c>
      <c r="N102" t="str">
        <f t="shared" si="7"/>
        <v>ATK</v>
      </c>
    </row>
    <row r="103" spans="2:14" hidden="1">
      <c r="B103" s="429"/>
      <c r="C103" s="293"/>
      <c r="D103" s="268"/>
      <c r="E103" s="258"/>
      <c r="F103" s="258"/>
      <c r="G103" s="257">
        <f t="shared" ref="G103:G108" si="8">C103*D103</f>
        <v>0</v>
      </c>
      <c r="N103" t="str">
        <f t="shared" si="7"/>
        <v>ATK</v>
      </c>
    </row>
    <row r="104" spans="2:14" hidden="1">
      <c r="B104" s="429"/>
      <c r="C104" s="293"/>
      <c r="D104" s="268"/>
      <c r="E104" s="258"/>
      <c r="F104" s="258"/>
      <c r="G104" s="257">
        <f t="shared" si="8"/>
        <v>0</v>
      </c>
      <c r="N104" t="str">
        <f t="shared" si="7"/>
        <v>ATK</v>
      </c>
    </row>
    <row r="105" spans="2:14" hidden="1">
      <c r="B105" s="267"/>
      <c r="C105" s="293"/>
      <c r="D105" s="261"/>
      <c r="E105" s="261"/>
      <c r="F105" s="258"/>
      <c r="G105" s="257">
        <f t="shared" si="8"/>
        <v>0</v>
      </c>
      <c r="N105" t="str">
        <f t="shared" si="7"/>
        <v>ATK</v>
      </c>
    </row>
    <row r="106" spans="2:14" hidden="1">
      <c r="B106" s="429"/>
      <c r="C106" s="293"/>
      <c r="D106" s="261"/>
      <c r="E106" s="261"/>
      <c r="F106" s="258"/>
      <c r="G106" s="257">
        <f t="shared" si="8"/>
        <v>0</v>
      </c>
      <c r="N106" t="str">
        <f t="shared" si="7"/>
        <v>ATK</v>
      </c>
    </row>
    <row r="107" spans="2:14" hidden="1">
      <c r="B107" s="267"/>
      <c r="C107" s="293"/>
      <c r="D107" s="261"/>
      <c r="E107" s="261"/>
      <c r="F107" s="258"/>
      <c r="G107" s="257">
        <f t="shared" si="8"/>
        <v>0</v>
      </c>
      <c r="N107" t="str">
        <f t="shared" si="7"/>
        <v>ATK</v>
      </c>
    </row>
    <row r="108" spans="2:14" hidden="1">
      <c r="B108" s="267"/>
      <c r="C108" s="294"/>
      <c r="D108" s="264"/>
      <c r="E108" s="261"/>
      <c r="F108" s="258"/>
      <c r="G108" s="257">
        <f t="shared" si="8"/>
        <v>0</v>
      </c>
      <c r="N108" t="str">
        <f t="shared" si="7"/>
        <v>ATK</v>
      </c>
    </row>
    <row r="109" spans="2:14" hidden="1">
      <c r="B109" s="267"/>
      <c r="C109" s="294"/>
      <c r="D109" s="264"/>
      <c r="E109" s="261"/>
      <c r="F109" s="258"/>
      <c r="G109" s="295">
        <f>C109*D109</f>
        <v>0</v>
      </c>
      <c r="N109" t="str">
        <f t="shared" si="7"/>
        <v>ATK</v>
      </c>
    </row>
    <row r="110" spans="2:14" hidden="1">
      <c r="B110" s="256"/>
      <c r="C110" s="294"/>
      <c r="D110" s="264"/>
      <c r="E110" s="261"/>
      <c r="F110" s="258"/>
      <c r="G110" s="262">
        <f>D110*C110</f>
        <v>0</v>
      </c>
      <c r="N110" t="str">
        <f t="shared" si="7"/>
        <v>ATK</v>
      </c>
    </row>
    <row r="111" spans="2:14" hidden="1">
      <c r="B111" s="256"/>
      <c r="C111" s="22"/>
      <c r="D111" s="264"/>
      <c r="E111" s="261"/>
      <c r="F111" s="258"/>
      <c r="G111" s="262">
        <f>D111*C111</f>
        <v>0</v>
      </c>
      <c r="N111" t="str">
        <f t="shared" si="7"/>
        <v>ATK</v>
      </c>
    </row>
    <row r="112" spans="2:14" hidden="1">
      <c r="B112" s="256"/>
      <c r="C112" s="22"/>
      <c r="D112" s="264"/>
      <c r="E112" s="296"/>
      <c r="F112" s="258"/>
      <c r="G112" s="262">
        <f>D112*C112</f>
        <v>0</v>
      </c>
      <c r="N112" t="str">
        <f t="shared" si="7"/>
        <v>ATK</v>
      </c>
    </row>
    <row r="113" spans="2:14" hidden="1">
      <c r="B113" s="297"/>
      <c r="C113" s="22"/>
      <c r="D113" s="264"/>
      <c r="E113" s="296"/>
      <c r="F113" s="258"/>
      <c r="G113" s="262"/>
      <c r="N113" t="str">
        <f t="shared" si="7"/>
        <v>ATK</v>
      </c>
    </row>
    <row r="114" spans="2:14" hidden="1">
      <c r="B114" s="256"/>
      <c r="C114" s="294"/>
      <c r="D114" s="264"/>
      <c r="E114" s="296"/>
      <c r="F114" s="258"/>
      <c r="G114" s="289">
        <f t="shared" ref="G114" si="9">C114*D114</f>
        <v>0</v>
      </c>
      <c r="N114" t="str">
        <f t="shared" si="7"/>
        <v>ATK</v>
      </c>
    </row>
    <row r="115" spans="2:14" hidden="1">
      <c r="B115" s="297"/>
      <c r="C115" s="294"/>
      <c r="D115" s="264"/>
      <c r="E115" s="296"/>
      <c r="F115" s="258"/>
      <c r="G115" s="289"/>
      <c r="N115" t="str">
        <f t="shared" si="7"/>
        <v>ATK</v>
      </c>
    </row>
    <row r="116" spans="2:14" hidden="1">
      <c r="B116" s="256"/>
      <c r="C116" s="257"/>
      <c r="D116" s="264"/>
      <c r="E116" s="296"/>
      <c r="F116" s="258"/>
      <c r="G116" s="289">
        <f t="shared" ref="G116:G119" si="10">C116*D116</f>
        <v>0</v>
      </c>
      <c r="N116" t="str">
        <f t="shared" si="7"/>
        <v>ATK</v>
      </c>
    </row>
    <row r="117" spans="2:14" hidden="1">
      <c r="B117" s="256"/>
      <c r="C117" s="294"/>
      <c r="D117" s="264"/>
      <c r="E117" s="261"/>
      <c r="F117" s="258"/>
      <c r="G117" s="289">
        <f t="shared" si="10"/>
        <v>0</v>
      </c>
      <c r="N117" t="str">
        <f t="shared" si="7"/>
        <v>ATK</v>
      </c>
    </row>
    <row r="118" spans="2:14" hidden="1">
      <c r="B118" s="256"/>
      <c r="C118" s="257"/>
      <c r="D118" s="264"/>
      <c r="E118" s="296"/>
      <c r="F118" s="258"/>
      <c r="G118" s="289">
        <f t="shared" si="10"/>
        <v>0</v>
      </c>
      <c r="H118" s="84">
        <v>7</v>
      </c>
      <c r="I118" s="89" t="s">
        <v>12</v>
      </c>
      <c r="N118" t="str">
        <f t="shared" si="7"/>
        <v>ATK</v>
      </c>
    </row>
    <row r="119" spans="2:14" hidden="1">
      <c r="B119" s="298"/>
      <c r="C119" s="294"/>
      <c r="D119" s="274"/>
      <c r="E119" s="274"/>
      <c r="F119" s="258"/>
      <c r="G119" s="289">
        <f t="shared" si="10"/>
        <v>0</v>
      </c>
      <c r="H119" s="85">
        <v>0</v>
      </c>
      <c r="I119" s="89" t="s">
        <v>13</v>
      </c>
      <c r="N119" t="str">
        <f t="shared" si="7"/>
        <v>ATK</v>
      </c>
    </row>
    <row r="120" spans="2:14" hidden="1">
      <c r="B120" s="275"/>
      <c r="C120" s="292"/>
      <c r="D120" s="274"/>
      <c r="E120" s="274"/>
      <c r="F120" s="268"/>
      <c r="G120" s="289"/>
      <c r="H120" s="86">
        <v>0</v>
      </c>
      <c r="I120" s="89" t="s">
        <v>14</v>
      </c>
      <c r="N120" t="str">
        <f t="shared" si="7"/>
        <v>ATK</v>
      </c>
    </row>
    <row r="121" spans="2:14" hidden="1">
      <c r="B121" s="493" t="s">
        <v>16</v>
      </c>
      <c r="C121" s="494"/>
      <c r="D121" s="299">
        <f>SUM(D101:D120)</f>
        <v>7</v>
      </c>
      <c r="E121" s="276">
        <f>SUM(E101:E120)</f>
        <v>0</v>
      </c>
      <c r="F121" s="276">
        <f>D121-E121</f>
        <v>7</v>
      </c>
      <c r="G121" s="277">
        <f>SUM(G101:G120)</f>
        <v>159285</v>
      </c>
      <c r="H121" s="87">
        <v>0</v>
      </c>
      <c r="I121" s="89" t="s">
        <v>15</v>
      </c>
      <c r="N121" t="str">
        <f t="shared" si="7"/>
        <v>ATK</v>
      </c>
    </row>
    <row r="122" spans="2:14" hidden="1">
      <c r="H122" s="88">
        <v>0</v>
      </c>
      <c r="I122" s="89" t="s">
        <v>17</v>
      </c>
      <c r="N122" t="str">
        <f t="shared" si="7"/>
        <v>ATK</v>
      </c>
    </row>
    <row r="123" spans="2:14" hidden="1">
      <c r="B123" s="493" t="s">
        <v>18</v>
      </c>
      <c r="C123" s="495"/>
      <c r="D123" s="495"/>
      <c r="E123" s="494"/>
      <c r="F123" s="276" t="s">
        <v>19</v>
      </c>
      <c r="G123" s="279" t="s">
        <v>20</v>
      </c>
      <c r="N123" t="str">
        <f t="shared" si="7"/>
        <v>ATK</v>
      </c>
    </row>
    <row r="124" spans="2:14" hidden="1">
      <c r="B124" s="496" t="str">
        <f>B83</f>
        <v>Saldo Awal 2  Jan 2026</v>
      </c>
      <c r="C124" s="497"/>
      <c r="D124" s="497"/>
      <c r="E124" s="498"/>
      <c r="F124" s="276">
        <f>D101</f>
        <v>7</v>
      </c>
      <c r="G124" s="277">
        <f>G101</f>
        <v>159285</v>
      </c>
      <c r="N124" t="str">
        <f t="shared" si="7"/>
        <v>ATK</v>
      </c>
    </row>
    <row r="125" spans="2:14" hidden="1">
      <c r="B125" s="496" t="str">
        <f>B84</f>
        <v>Nilai Penerimaan Barang Persediaan Tahun 2026</v>
      </c>
      <c r="C125" s="497"/>
      <c r="D125" s="497"/>
      <c r="E125" s="498"/>
      <c r="F125" s="276">
        <f>D121-F124</f>
        <v>0</v>
      </c>
      <c r="G125" s="277">
        <f>G121-G124</f>
        <v>0</v>
      </c>
      <c r="N125" t="str">
        <f t="shared" si="7"/>
        <v>ATK</v>
      </c>
    </row>
    <row r="126" spans="2:14" hidden="1">
      <c r="B126" s="496" t="str">
        <f>B85</f>
        <v>Saldo Akhir 31 Maret 2026</v>
      </c>
      <c r="C126" s="497"/>
      <c r="D126" s="497"/>
      <c r="E126" s="498"/>
      <c r="F126" s="300">
        <f>D121-E121</f>
        <v>7</v>
      </c>
      <c r="G126" s="281">
        <f>SUM(D129:E132)</f>
        <v>159285</v>
      </c>
      <c r="N126" t="str">
        <f t="shared" si="7"/>
        <v>ATK</v>
      </c>
    </row>
    <row r="127" spans="2:14" hidden="1">
      <c r="B127" s="282" t="s">
        <v>465</v>
      </c>
      <c r="C127" s="283"/>
      <c r="D127" s="283"/>
      <c r="E127" s="284"/>
      <c r="F127" s="285"/>
      <c r="G127" s="286"/>
      <c r="N127" t="str">
        <f t="shared" si="7"/>
        <v>ATK</v>
      </c>
    </row>
    <row r="128" spans="2:14" ht="30" hidden="1">
      <c r="B128" s="255" t="s">
        <v>22</v>
      </c>
      <c r="C128" s="254" t="s">
        <v>23</v>
      </c>
      <c r="D128" s="489" t="s">
        <v>20</v>
      </c>
      <c r="E128" s="491"/>
      <c r="F128" s="287"/>
      <c r="G128" s="288"/>
      <c r="N128" t="str">
        <f t="shared" si="7"/>
        <v>ATK</v>
      </c>
    </row>
    <row r="129" spans="1:14" hidden="1">
      <c r="B129" s="268">
        <f>F121</f>
        <v>7</v>
      </c>
      <c r="C129" s="293">
        <v>22755</v>
      </c>
      <c r="D129" s="503">
        <f>B129*C129</f>
        <v>159285</v>
      </c>
      <c r="E129" s="504"/>
      <c r="F129" s="285"/>
      <c r="G129" s="286"/>
      <c r="N129" t="str">
        <f t="shared" si="7"/>
        <v>ATK</v>
      </c>
    </row>
    <row r="130" spans="1:14" hidden="1">
      <c r="B130" s="268"/>
      <c r="C130" s="289"/>
      <c r="D130" s="503">
        <f t="shared" ref="D130:D132" si="11">B130*C130</f>
        <v>0</v>
      </c>
      <c r="E130" s="504"/>
      <c r="F130" s="285"/>
      <c r="G130" s="286"/>
      <c r="N130" t="str">
        <f t="shared" si="7"/>
        <v>ATK</v>
      </c>
    </row>
    <row r="131" spans="1:14" hidden="1">
      <c r="B131" s="268"/>
      <c r="C131" s="289"/>
      <c r="D131" s="503">
        <f t="shared" si="11"/>
        <v>0</v>
      </c>
      <c r="E131" s="504"/>
      <c r="F131" s="285"/>
      <c r="G131" s="286"/>
      <c r="N131" t="str">
        <f t="shared" si="7"/>
        <v>ATK</v>
      </c>
    </row>
    <row r="132" spans="1:14" hidden="1">
      <c r="B132" s="268"/>
      <c r="C132" s="289"/>
      <c r="D132" s="503">
        <f t="shared" si="11"/>
        <v>0</v>
      </c>
      <c r="E132" s="504"/>
      <c r="F132" s="285"/>
      <c r="G132" s="286"/>
      <c r="N132" t="str">
        <f t="shared" si="7"/>
        <v>ATK</v>
      </c>
    </row>
    <row r="133" spans="1:14" hidden="1">
      <c r="B133" s="496" t="s">
        <v>24</v>
      </c>
      <c r="C133" s="497"/>
      <c r="D133" s="497"/>
      <c r="E133" s="498"/>
      <c r="F133" s="276">
        <f>F124+F125-F126</f>
        <v>0</v>
      </c>
      <c r="G133" s="277">
        <f>G124+G125-G126</f>
        <v>0</v>
      </c>
      <c r="N133" t="str">
        <f t="shared" si="7"/>
        <v>ATK</v>
      </c>
    </row>
    <row r="134" spans="1:14" hidden="1">
      <c r="N134" t="str">
        <f t="shared" si="7"/>
        <v>ATK</v>
      </c>
    </row>
    <row r="135" spans="1:14" hidden="1">
      <c r="N135" t="str">
        <f t="shared" si="7"/>
        <v>ATK</v>
      </c>
    </row>
    <row r="136" spans="1:14" hidden="1">
      <c r="B136" s="502" t="s">
        <v>0</v>
      </c>
      <c r="C136" s="502"/>
      <c r="D136" s="502"/>
      <c r="E136" s="502"/>
      <c r="F136" s="502"/>
      <c r="G136" s="502"/>
      <c r="N136" t="str">
        <f t="shared" si="7"/>
        <v>ATK</v>
      </c>
    </row>
    <row r="137" spans="1:14" hidden="1">
      <c r="N137" t="str">
        <f t="shared" si="7"/>
        <v>ATK</v>
      </c>
    </row>
    <row r="138" spans="1:14" hidden="1">
      <c r="A138" s="250">
        <v>4</v>
      </c>
      <c r="B138" s="252" t="s">
        <v>1</v>
      </c>
      <c r="C138" s="253" t="str">
        <f>'Rekap Master'!B13</f>
        <v>Ballpoint Snowman V-5 0,7 mm</v>
      </c>
      <c r="G138" s="253"/>
      <c r="N138" t="str">
        <f t="shared" si="7"/>
        <v>ATK</v>
      </c>
    </row>
    <row r="139" spans="1:14" hidden="1">
      <c r="B139" s="252" t="s">
        <v>3</v>
      </c>
      <c r="C139" s="253" t="s">
        <v>26</v>
      </c>
      <c r="G139" s="253"/>
      <c r="N139" t="str">
        <f t="shared" si="7"/>
        <v>ATK</v>
      </c>
    </row>
    <row r="140" spans="1:14" hidden="1">
      <c r="G140" s="253"/>
      <c r="N140" t="str">
        <f t="shared" si="7"/>
        <v>ATK</v>
      </c>
    </row>
    <row r="141" spans="1:14" ht="15" hidden="1" customHeight="1">
      <c r="B141" s="499" t="s">
        <v>5</v>
      </c>
      <c r="C141" s="487" t="s">
        <v>6</v>
      </c>
      <c r="D141" s="499" t="s">
        <v>7</v>
      </c>
      <c r="E141" s="499"/>
      <c r="F141" s="499"/>
      <c r="G141" s="492" t="s">
        <v>8</v>
      </c>
      <c r="N141" t="str">
        <f t="shared" si="7"/>
        <v>ATK</v>
      </c>
    </row>
    <row r="142" spans="1:14" hidden="1">
      <c r="B142" s="499"/>
      <c r="C142" s="488"/>
      <c r="D142" s="254" t="s">
        <v>9</v>
      </c>
      <c r="E142" s="254" t="s">
        <v>10</v>
      </c>
      <c r="F142" s="254" t="s">
        <v>11</v>
      </c>
      <c r="G142" s="492"/>
      <c r="N142" t="str">
        <f t="shared" si="7"/>
        <v>ATK</v>
      </c>
    </row>
    <row r="143" spans="1:14" hidden="1">
      <c r="B143" s="256">
        <f>B101</f>
        <v>46024</v>
      </c>
      <c r="C143" s="257"/>
      <c r="D143" s="258"/>
      <c r="E143" s="258"/>
      <c r="F143" s="258">
        <f>D143-E143</f>
        <v>0</v>
      </c>
      <c r="G143" s="257">
        <f>C143*D143</f>
        <v>0</v>
      </c>
      <c r="N143" t="str">
        <f t="shared" si="7"/>
        <v>ATK</v>
      </c>
    </row>
    <row r="144" spans="1:14" hidden="1">
      <c r="B144" s="256"/>
      <c r="C144" s="257"/>
      <c r="D144" s="271"/>
      <c r="E144" s="258"/>
      <c r="F144" s="301"/>
      <c r="G144" s="289"/>
      <c r="N144" t="str">
        <f t="shared" si="7"/>
        <v>ATK</v>
      </c>
    </row>
    <row r="145" spans="2:14" hidden="1">
      <c r="B145" s="302"/>
      <c r="C145" s="257"/>
      <c r="D145" s="271"/>
      <c r="E145" s="258"/>
      <c r="F145" s="301"/>
      <c r="G145" s="257"/>
      <c r="N145" t="str">
        <f t="shared" si="7"/>
        <v>ATK</v>
      </c>
    </row>
    <row r="146" spans="2:14" hidden="1">
      <c r="B146" s="256"/>
      <c r="C146" s="257"/>
      <c r="D146" s="271"/>
      <c r="E146" s="258"/>
      <c r="F146" s="301"/>
      <c r="G146" s="289"/>
      <c r="N146" t="str">
        <f t="shared" si="7"/>
        <v>ATK</v>
      </c>
    </row>
    <row r="147" spans="2:14" hidden="1">
      <c r="B147" s="256"/>
      <c r="C147" s="257"/>
      <c r="D147" s="271"/>
      <c r="E147" s="258"/>
      <c r="F147" s="301"/>
      <c r="G147" s="289"/>
      <c r="N147" t="str">
        <f t="shared" si="7"/>
        <v>ATK</v>
      </c>
    </row>
    <row r="148" spans="2:14" hidden="1">
      <c r="B148" s="256"/>
      <c r="C148" s="257"/>
      <c r="D148" s="271"/>
      <c r="E148" s="258"/>
      <c r="F148" s="301"/>
      <c r="G148" s="289"/>
      <c r="N148" t="str">
        <f t="shared" si="7"/>
        <v>ATK</v>
      </c>
    </row>
    <row r="149" spans="2:14" hidden="1">
      <c r="B149" s="256"/>
      <c r="C149" s="257"/>
      <c r="D149" s="271"/>
      <c r="E149" s="258"/>
      <c r="F149" s="268"/>
      <c r="G149" s="289"/>
      <c r="N149" t="str">
        <f t="shared" si="7"/>
        <v>ATK</v>
      </c>
    </row>
    <row r="150" spans="2:14" hidden="1">
      <c r="B150" s="298"/>
      <c r="C150" s="81"/>
      <c r="D150" s="303"/>
      <c r="E150" s="304"/>
      <c r="F150" s="268"/>
      <c r="G150" s="289">
        <f t="shared" ref="G150:G151" si="12">C150*D150</f>
        <v>0</v>
      </c>
      <c r="H150" s="85">
        <v>0</v>
      </c>
      <c r="I150" s="89" t="s">
        <v>13</v>
      </c>
      <c r="N150" t="str">
        <f t="shared" si="7"/>
        <v>ATK</v>
      </c>
    </row>
    <row r="151" spans="2:14" ht="15.75" hidden="1">
      <c r="B151" s="305"/>
      <c r="C151" s="81"/>
      <c r="D151" s="303"/>
      <c r="E151" s="304"/>
      <c r="F151" s="268"/>
      <c r="G151" s="289">
        <f t="shared" si="12"/>
        <v>0</v>
      </c>
      <c r="H151" s="90">
        <v>0</v>
      </c>
      <c r="I151" s="89" t="s">
        <v>17</v>
      </c>
      <c r="N151" t="str">
        <f t="shared" si="7"/>
        <v>ATK</v>
      </c>
    </row>
    <row r="152" spans="2:14" ht="15.75" hidden="1">
      <c r="B152" s="306"/>
      <c r="C152" s="307"/>
      <c r="D152" s="303"/>
      <c r="E152" s="304"/>
      <c r="F152" s="268"/>
      <c r="G152" s="289"/>
      <c r="H152" s="87">
        <v>0</v>
      </c>
      <c r="I152" s="89" t="s">
        <v>15</v>
      </c>
      <c r="N152" t="str">
        <f t="shared" si="7"/>
        <v>ATK</v>
      </c>
    </row>
    <row r="153" spans="2:14" hidden="1">
      <c r="B153" s="493" t="s">
        <v>16</v>
      </c>
      <c r="C153" s="494"/>
      <c r="D153" s="276">
        <f>SUM(D143:D145)</f>
        <v>0</v>
      </c>
      <c r="E153" s="276">
        <f>SUM(E144:E151)</f>
        <v>0</v>
      </c>
      <c r="F153" s="276">
        <f>D153-E153</f>
        <v>0</v>
      </c>
      <c r="G153" s="277">
        <f>SUM(G143:G151)</f>
        <v>0</v>
      </c>
      <c r="H153" s="86">
        <v>0</v>
      </c>
      <c r="I153" s="89" t="s">
        <v>14</v>
      </c>
      <c r="N153" t="str">
        <f t="shared" si="7"/>
        <v>ATK</v>
      </c>
    </row>
    <row r="154" spans="2:14" hidden="1">
      <c r="N154" t="str">
        <f t="shared" si="7"/>
        <v>ATK</v>
      </c>
    </row>
    <row r="155" spans="2:14" hidden="1">
      <c r="B155" s="493" t="s">
        <v>18</v>
      </c>
      <c r="C155" s="495"/>
      <c r="D155" s="495"/>
      <c r="E155" s="494"/>
      <c r="F155" s="276" t="s">
        <v>19</v>
      </c>
      <c r="G155" s="279" t="s">
        <v>20</v>
      </c>
      <c r="N155" t="str">
        <f t="shared" si="7"/>
        <v>ATK</v>
      </c>
    </row>
    <row r="156" spans="2:14" hidden="1">
      <c r="B156" s="496" t="str">
        <f>B124</f>
        <v>Saldo Awal 2  Jan 2026</v>
      </c>
      <c r="C156" s="497"/>
      <c r="D156" s="497"/>
      <c r="E156" s="498"/>
      <c r="F156" s="276">
        <f>D143</f>
        <v>0</v>
      </c>
      <c r="G156" s="277">
        <f>G143</f>
        <v>0</v>
      </c>
      <c r="N156" t="str">
        <f t="shared" si="7"/>
        <v>ATK</v>
      </c>
    </row>
    <row r="157" spans="2:14" hidden="1">
      <c r="B157" s="496" t="str">
        <f>B125</f>
        <v>Nilai Penerimaan Barang Persediaan Tahun 2026</v>
      </c>
      <c r="C157" s="497"/>
      <c r="D157" s="497"/>
      <c r="E157" s="498"/>
      <c r="F157" s="276">
        <f>D153-F156</f>
        <v>0</v>
      </c>
      <c r="G157" s="277">
        <f>G153-G156</f>
        <v>0</v>
      </c>
      <c r="N157" t="str">
        <f t="shared" si="7"/>
        <v>ATK</v>
      </c>
    </row>
    <row r="158" spans="2:14" hidden="1">
      <c r="B158" s="496" t="str">
        <f>B126</f>
        <v>Saldo Akhir 31 Maret 2026</v>
      </c>
      <c r="C158" s="497"/>
      <c r="D158" s="497"/>
      <c r="E158" s="498"/>
      <c r="F158" s="280">
        <f>SUM(B161:B164)</f>
        <v>0</v>
      </c>
      <c r="G158" s="281">
        <f>SUM(D161:E164)</f>
        <v>0</v>
      </c>
      <c r="N158" t="str">
        <f t="shared" si="7"/>
        <v>ATK</v>
      </c>
    </row>
    <row r="159" spans="2:14" hidden="1">
      <c r="B159" s="282" t="s">
        <v>465</v>
      </c>
      <c r="C159" s="283"/>
      <c r="D159" s="283"/>
      <c r="E159" s="284"/>
      <c r="F159" s="285"/>
      <c r="G159" s="286"/>
      <c r="N159" t="str">
        <f t="shared" si="7"/>
        <v>ATK</v>
      </c>
    </row>
    <row r="160" spans="2:14" ht="30" hidden="1">
      <c r="B160" s="255" t="s">
        <v>22</v>
      </c>
      <c r="C160" s="254" t="s">
        <v>23</v>
      </c>
      <c r="D160" s="499" t="s">
        <v>20</v>
      </c>
      <c r="E160" s="499"/>
      <c r="F160" s="287"/>
      <c r="G160" s="288"/>
      <c r="N160" t="str">
        <f t="shared" si="7"/>
        <v>ATK</v>
      </c>
    </row>
    <row r="161" spans="1:14" hidden="1">
      <c r="B161" s="268"/>
      <c r="C161" s="257"/>
      <c r="D161" s="500">
        <f>B161*C161</f>
        <v>0</v>
      </c>
      <c r="E161" s="500"/>
      <c r="F161" s="285"/>
      <c r="G161" s="286"/>
      <c r="N161" t="str">
        <f t="shared" ref="N161:N197" si="13">N160</f>
        <v>ATK</v>
      </c>
    </row>
    <row r="162" spans="1:14" hidden="1">
      <c r="B162" s="268"/>
      <c r="C162" s="289"/>
      <c r="D162" s="500">
        <f t="shared" ref="D162:D164" si="14">B162*C162</f>
        <v>0</v>
      </c>
      <c r="E162" s="500"/>
      <c r="F162" s="285"/>
      <c r="G162" s="286"/>
      <c r="N162" t="str">
        <f t="shared" si="13"/>
        <v>ATK</v>
      </c>
    </row>
    <row r="163" spans="1:14" hidden="1">
      <c r="B163" s="268"/>
      <c r="C163" s="289"/>
      <c r="D163" s="500">
        <f t="shared" si="14"/>
        <v>0</v>
      </c>
      <c r="E163" s="500"/>
      <c r="F163" s="285"/>
      <c r="G163" s="286"/>
      <c r="N163" t="str">
        <f t="shared" si="13"/>
        <v>ATK</v>
      </c>
    </row>
    <row r="164" spans="1:14" hidden="1">
      <c r="B164" s="268"/>
      <c r="C164" s="289"/>
      <c r="D164" s="500">
        <f t="shared" si="14"/>
        <v>0</v>
      </c>
      <c r="E164" s="500"/>
      <c r="F164" s="285"/>
      <c r="G164" s="286"/>
      <c r="N164" t="str">
        <f t="shared" si="13"/>
        <v>ATK</v>
      </c>
    </row>
    <row r="165" spans="1:14" hidden="1">
      <c r="B165" s="501" t="s">
        <v>24</v>
      </c>
      <c r="C165" s="501"/>
      <c r="D165" s="501"/>
      <c r="E165" s="501"/>
      <c r="F165" s="276">
        <f>F156+F157-F158</f>
        <v>0</v>
      </c>
      <c r="G165" s="277">
        <f>G156+G157-G158</f>
        <v>0</v>
      </c>
      <c r="N165" t="str">
        <f t="shared" si="13"/>
        <v>ATK</v>
      </c>
    </row>
    <row r="166" spans="1:14" hidden="1">
      <c r="N166" t="str">
        <f t="shared" si="13"/>
        <v>ATK</v>
      </c>
    </row>
    <row r="167" spans="1:14" hidden="1">
      <c r="N167" t="str">
        <f t="shared" si="13"/>
        <v>ATK</v>
      </c>
    </row>
    <row r="168" spans="1:14" hidden="1">
      <c r="B168" s="502" t="s">
        <v>0</v>
      </c>
      <c r="C168" s="502"/>
      <c r="D168" s="502"/>
      <c r="E168" s="502"/>
      <c r="F168" s="502"/>
      <c r="G168" s="502"/>
      <c r="N168" t="str">
        <f t="shared" si="13"/>
        <v>ATK</v>
      </c>
    </row>
    <row r="169" spans="1:14" hidden="1">
      <c r="N169" t="str">
        <f t="shared" si="13"/>
        <v>ATK</v>
      </c>
    </row>
    <row r="170" spans="1:14" hidden="1">
      <c r="A170" s="250">
        <v>5</v>
      </c>
      <c r="B170" s="252" t="s">
        <v>1</v>
      </c>
      <c r="C170" s="253" t="str">
        <f>'Rekap Master'!B14</f>
        <v>Ballpoint pentel plus isi</v>
      </c>
      <c r="G170" s="253"/>
      <c r="N170" t="str">
        <f t="shared" si="13"/>
        <v>ATK</v>
      </c>
    </row>
    <row r="171" spans="1:14" hidden="1">
      <c r="B171" s="252" t="s">
        <v>3</v>
      </c>
      <c r="C171" s="308" t="s">
        <v>27</v>
      </c>
      <c r="G171" s="253"/>
      <c r="N171" t="str">
        <f t="shared" si="13"/>
        <v>ATK</v>
      </c>
    </row>
    <row r="172" spans="1:14" hidden="1">
      <c r="G172" s="253"/>
      <c r="N172" t="str">
        <f t="shared" si="13"/>
        <v>ATK</v>
      </c>
    </row>
    <row r="173" spans="1:14" ht="15" hidden="1" customHeight="1">
      <c r="B173" s="499" t="s">
        <v>5</v>
      </c>
      <c r="C173" s="487" t="s">
        <v>6</v>
      </c>
      <c r="D173" s="499" t="s">
        <v>7</v>
      </c>
      <c r="E173" s="499"/>
      <c r="F173" s="499"/>
      <c r="G173" s="492" t="s">
        <v>8</v>
      </c>
      <c r="N173" t="str">
        <f t="shared" si="13"/>
        <v>ATK</v>
      </c>
    </row>
    <row r="174" spans="1:14" hidden="1">
      <c r="B174" s="499"/>
      <c r="C174" s="488"/>
      <c r="D174" s="254" t="s">
        <v>9</v>
      </c>
      <c r="E174" s="254" t="s">
        <v>10</v>
      </c>
      <c r="F174" s="254" t="s">
        <v>11</v>
      </c>
      <c r="G174" s="492"/>
      <c r="N174" t="str">
        <f t="shared" si="13"/>
        <v>ATK</v>
      </c>
    </row>
    <row r="175" spans="1:14" hidden="1">
      <c r="B175" s="256">
        <f>B143</f>
        <v>46024</v>
      </c>
      <c r="C175" s="257"/>
      <c r="D175" s="258"/>
      <c r="E175" s="258"/>
      <c r="F175" s="258"/>
      <c r="G175" s="257">
        <f>C175*D175</f>
        <v>0</v>
      </c>
      <c r="N175" t="str">
        <f t="shared" si="13"/>
        <v>ATK</v>
      </c>
    </row>
    <row r="176" spans="1:14" hidden="1">
      <c r="B176" s="256"/>
      <c r="C176" s="257"/>
      <c r="D176" s="271"/>
      <c r="E176" s="258"/>
      <c r="F176" s="258"/>
      <c r="G176" s="289">
        <f>C176*D176</f>
        <v>0</v>
      </c>
      <c r="N176" t="str">
        <f t="shared" si="13"/>
        <v>ATK</v>
      </c>
    </row>
    <row r="177" spans="2:14" hidden="1">
      <c r="B177" s="256"/>
      <c r="C177" s="257"/>
      <c r="D177" s="271"/>
      <c r="E177" s="258"/>
      <c r="F177" s="258"/>
      <c r="G177" s="289">
        <f t="shared" ref="G177:G180" si="15">C177*D177</f>
        <v>0</v>
      </c>
      <c r="N177" t="str">
        <f t="shared" si="13"/>
        <v>ATK</v>
      </c>
    </row>
    <row r="178" spans="2:14" hidden="1">
      <c r="B178" s="256"/>
      <c r="C178" s="257"/>
      <c r="D178" s="271"/>
      <c r="E178" s="258"/>
      <c r="F178" s="258"/>
      <c r="G178" s="289">
        <f t="shared" si="15"/>
        <v>0</v>
      </c>
      <c r="N178" t="str">
        <f t="shared" si="13"/>
        <v>ATK</v>
      </c>
    </row>
    <row r="179" spans="2:14" hidden="1">
      <c r="B179" s="256"/>
      <c r="C179" s="257"/>
      <c r="D179" s="271"/>
      <c r="E179" s="258"/>
      <c r="F179" s="301"/>
      <c r="G179" s="289">
        <f t="shared" si="15"/>
        <v>0</v>
      </c>
      <c r="N179" t="str">
        <f t="shared" si="13"/>
        <v>ATK</v>
      </c>
    </row>
    <row r="180" spans="2:14" hidden="1">
      <c r="B180" s="256"/>
      <c r="C180" s="257"/>
      <c r="D180" s="271"/>
      <c r="E180" s="258"/>
      <c r="F180" s="268"/>
      <c r="G180" s="289">
        <f t="shared" si="15"/>
        <v>0</v>
      </c>
      <c r="N180" t="str">
        <f t="shared" si="13"/>
        <v>ATK</v>
      </c>
    </row>
    <row r="181" spans="2:14" ht="15.75" hidden="1">
      <c r="B181" s="306"/>
      <c r="C181" s="307"/>
      <c r="D181" s="303"/>
      <c r="E181" s="304"/>
      <c r="F181" s="268"/>
      <c r="G181" s="289"/>
      <c r="N181" t="str">
        <f t="shared" si="13"/>
        <v>ATK</v>
      </c>
    </row>
    <row r="182" spans="2:14" hidden="1">
      <c r="B182" s="493" t="s">
        <v>16</v>
      </c>
      <c r="C182" s="494"/>
      <c r="D182" s="276">
        <f>SUM(D175:D181)</f>
        <v>0</v>
      </c>
      <c r="E182" s="276">
        <f>SUM(E176:E180)</f>
        <v>0</v>
      </c>
      <c r="F182" s="276">
        <f>D182-E182</f>
        <v>0</v>
      </c>
      <c r="G182" s="277">
        <f>SUM(G175:G180)</f>
        <v>0</v>
      </c>
      <c r="N182" t="str">
        <f t="shared" si="13"/>
        <v>ATK</v>
      </c>
    </row>
    <row r="183" spans="2:14" hidden="1">
      <c r="N183" t="str">
        <f t="shared" si="13"/>
        <v>ATK</v>
      </c>
    </row>
    <row r="184" spans="2:14" hidden="1">
      <c r="B184" s="493" t="s">
        <v>18</v>
      </c>
      <c r="C184" s="495"/>
      <c r="D184" s="495"/>
      <c r="E184" s="494"/>
      <c r="F184" s="276" t="s">
        <v>19</v>
      </c>
      <c r="G184" s="279" t="s">
        <v>20</v>
      </c>
      <c r="N184" t="str">
        <f t="shared" si="13"/>
        <v>ATK</v>
      </c>
    </row>
    <row r="185" spans="2:14" hidden="1">
      <c r="B185" s="496" t="str">
        <f>B156</f>
        <v>Saldo Awal 2  Jan 2026</v>
      </c>
      <c r="C185" s="497"/>
      <c r="D185" s="497"/>
      <c r="E185" s="498"/>
      <c r="F185" s="276">
        <f>D175</f>
        <v>0</v>
      </c>
      <c r="G185" s="277">
        <f>G175</f>
        <v>0</v>
      </c>
      <c r="N185" t="str">
        <f t="shared" si="13"/>
        <v>ATK</v>
      </c>
    </row>
    <row r="186" spans="2:14" hidden="1">
      <c r="B186" s="496" t="str">
        <f>B157</f>
        <v>Nilai Penerimaan Barang Persediaan Tahun 2026</v>
      </c>
      <c r="C186" s="497"/>
      <c r="D186" s="497"/>
      <c r="E186" s="498"/>
      <c r="F186" s="276">
        <f>D182-F185</f>
        <v>0</v>
      </c>
      <c r="G186" s="277">
        <f>G182-G185</f>
        <v>0</v>
      </c>
      <c r="N186" t="str">
        <f t="shared" si="13"/>
        <v>ATK</v>
      </c>
    </row>
    <row r="187" spans="2:14" hidden="1">
      <c r="B187" s="496" t="str">
        <f>B158</f>
        <v>Saldo Akhir 31 Maret 2026</v>
      </c>
      <c r="C187" s="497"/>
      <c r="D187" s="497"/>
      <c r="E187" s="498"/>
      <c r="F187" s="280">
        <f>SUM(B190:B193)</f>
        <v>0</v>
      </c>
      <c r="G187" s="281">
        <f>SUM(D190:E193)</f>
        <v>0</v>
      </c>
      <c r="N187" t="str">
        <f t="shared" si="13"/>
        <v>ATK</v>
      </c>
    </row>
    <row r="188" spans="2:14" hidden="1">
      <c r="B188" s="282" t="s">
        <v>465</v>
      </c>
      <c r="C188" s="283"/>
      <c r="D188" s="283"/>
      <c r="E188" s="284"/>
      <c r="F188" s="285"/>
      <c r="G188" s="286"/>
      <c r="N188" t="str">
        <f t="shared" si="13"/>
        <v>ATK</v>
      </c>
    </row>
    <row r="189" spans="2:14" ht="30" hidden="1">
      <c r="B189" s="255" t="s">
        <v>22</v>
      </c>
      <c r="C189" s="254" t="s">
        <v>23</v>
      </c>
      <c r="D189" s="499" t="s">
        <v>20</v>
      </c>
      <c r="E189" s="499"/>
      <c r="F189" s="287"/>
      <c r="G189" s="288"/>
      <c r="N189" t="str">
        <f t="shared" si="13"/>
        <v>ATK</v>
      </c>
    </row>
    <row r="190" spans="2:14" hidden="1">
      <c r="B190" s="268">
        <f>F182</f>
        <v>0</v>
      </c>
      <c r="C190" s="257">
        <v>35000</v>
      </c>
      <c r="D190" s="500">
        <f>B190*C190</f>
        <v>0</v>
      </c>
      <c r="E190" s="500"/>
      <c r="F190" s="285"/>
      <c r="G190" s="286"/>
      <c r="N190" t="str">
        <f t="shared" si="13"/>
        <v>ATK</v>
      </c>
    </row>
    <row r="191" spans="2:14" hidden="1">
      <c r="B191" s="268"/>
      <c r="C191" s="289"/>
      <c r="D191" s="500">
        <f t="shared" ref="D191:D193" si="16">B191*C191</f>
        <v>0</v>
      </c>
      <c r="E191" s="500"/>
      <c r="F191" s="285"/>
      <c r="G191" s="286"/>
      <c r="N191" t="str">
        <f t="shared" si="13"/>
        <v>ATK</v>
      </c>
    </row>
    <row r="192" spans="2:14" hidden="1">
      <c r="B192" s="268"/>
      <c r="C192" s="289"/>
      <c r="D192" s="500">
        <f t="shared" si="16"/>
        <v>0</v>
      </c>
      <c r="E192" s="500"/>
      <c r="F192" s="285"/>
      <c r="G192" s="286"/>
      <c r="N192" t="str">
        <f t="shared" si="13"/>
        <v>ATK</v>
      </c>
    </row>
    <row r="193" spans="1:14" hidden="1">
      <c r="B193" s="268"/>
      <c r="C193" s="289"/>
      <c r="D193" s="500">
        <f t="shared" si="16"/>
        <v>0</v>
      </c>
      <c r="E193" s="500"/>
      <c r="F193" s="285"/>
      <c r="G193" s="286"/>
      <c r="N193" t="str">
        <f t="shared" si="13"/>
        <v>ATK</v>
      </c>
    </row>
    <row r="194" spans="1:14" hidden="1">
      <c r="B194" s="501" t="s">
        <v>24</v>
      </c>
      <c r="C194" s="501"/>
      <c r="D194" s="501"/>
      <c r="E194" s="501"/>
      <c r="F194" s="276">
        <f>F185+F186-F187</f>
        <v>0</v>
      </c>
      <c r="G194" s="277">
        <f>G185+G186-G187</f>
        <v>0</v>
      </c>
      <c r="N194" t="str">
        <f t="shared" si="13"/>
        <v>ATK</v>
      </c>
    </row>
    <row r="195" spans="1:14" hidden="1">
      <c r="N195" t="str">
        <f t="shared" si="13"/>
        <v>ATK</v>
      </c>
    </row>
    <row r="196" spans="1:14" hidden="1">
      <c r="B196" s="502" t="s">
        <v>0</v>
      </c>
      <c r="C196" s="502"/>
      <c r="D196" s="502"/>
      <c r="E196" s="502"/>
      <c r="F196" s="502"/>
      <c r="G196" s="502"/>
      <c r="N196" t="str">
        <f t="shared" si="13"/>
        <v>ATK</v>
      </c>
    </row>
    <row r="197" spans="1:14" hidden="1">
      <c r="N197" t="str">
        <f t="shared" si="13"/>
        <v>ATK</v>
      </c>
    </row>
    <row r="198" spans="1:14" hidden="1">
      <c r="A198" s="250">
        <v>6</v>
      </c>
      <c r="B198" s="252" t="s">
        <v>1</v>
      </c>
      <c r="C198" s="253" t="str">
        <f>'Rekap Master'!B15</f>
        <v>Binder Clips 107</v>
      </c>
      <c r="G198" s="253"/>
      <c r="N198" t="s">
        <v>524</v>
      </c>
    </row>
    <row r="199" spans="1:14" hidden="1">
      <c r="B199" s="252" t="s">
        <v>3</v>
      </c>
      <c r="C199" s="253" t="s">
        <v>25</v>
      </c>
      <c r="G199" s="253"/>
      <c r="N199" t="str">
        <f t="shared" ref="N199:N239" si="17">N198</f>
        <v>ATK</v>
      </c>
    </row>
    <row r="200" spans="1:14" hidden="1">
      <c r="G200" s="253"/>
      <c r="N200" t="str">
        <f t="shared" si="17"/>
        <v>ATK</v>
      </c>
    </row>
    <row r="201" spans="1:14" ht="15" hidden="1" customHeight="1">
      <c r="B201" s="499" t="s">
        <v>5</v>
      </c>
      <c r="C201" s="487" t="s">
        <v>6</v>
      </c>
      <c r="D201" s="499" t="s">
        <v>7</v>
      </c>
      <c r="E201" s="499"/>
      <c r="F201" s="499"/>
      <c r="G201" s="492" t="s">
        <v>8</v>
      </c>
      <c r="N201" t="str">
        <f t="shared" si="17"/>
        <v>ATK</v>
      </c>
    </row>
    <row r="202" spans="1:14" hidden="1">
      <c r="B202" s="499"/>
      <c r="C202" s="488"/>
      <c r="D202" s="254" t="s">
        <v>9</v>
      </c>
      <c r="E202" s="254" t="s">
        <v>10</v>
      </c>
      <c r="F202" s="254" t="s">
        <v>11</v>
      </c>
      <c r="G202" s="492"/>
      <c r="N202" t="str">
        <f t="shared" si="17"/>
        <v>ATK</v>
      </c>
    </row>
    <row r="203" spans="1:14" hidden="1">
      <c r="B203" s="256">
        <f>B143</f>
        <v>46024</v>
      </c>
      <c r="C203" s="257">
        <v>11500</v>
      </c>
      <c r="D203" s="309">
        <v>3</v>
      </c>
      <c r="E203" s="258"/>
      <c r="F203" s="258">
        <f>D203-E203</f>
        <v>3</v>
      </c>
      <c r="G203" s="257">
        <f>C203*D203</f>
        <v>34500</v>
      </c>
      <c r="N203" t="str">
        <f t="shared" si="17"/>
        <v>ATK</v>
      </c>
    </row>
    <row r="204" spans="1:14" hidden="1">
      <c r="B204" s="407"/>
      <c r="C204" s="293"/>
      <c r="D204" s="268"/>
      <c r="E204" s="258"/>
      <c r="F204" s="258"/>
      <c r="G204" s="257">
        <f>C204*D204</f>
        <v>0</v>
      </c>
      <c r="N204" t="str">
        <f t="shared" si="17"/>
        <v>ATK</v>
      </c>
    </row>
    <row r="205" spans="1:14" hidden="1">
      <c r="B205" s="267"/>
      <c r="C205" s="293"/>
      <c r="D205" s="268"/>
      <c r="E205" s="258"/>
      <c r="F205" s="258"/>
      <c r="G205" s="257">
        <f t="shared" ref="G205:G212" si="18">C205*D205</f>
        <v>0</v>
      </c>
      <c r="N205" t="str">
        <f t="shared" si="17"/>
        <v>ATK</v>
      </c>
    </row>
    <row r="206" spans="1:14" hidden="1">
      <c r="B206" s="407"/>
      <c r="C206" s="257"/>
      <c r="D206" s="268"/>
      <c r="E206" s="268"/>
      <c r="F206" s="258"/>
      <c r="G206" s="257">
        <f t="shared" si="18"/>
        <v>0</v>
      </c>
      <c r="N206" t="str">
        <f t="shared" si="17"/>
        <v>ATK</v>
      </c>
    </row>
    <row r="207" spans="1:14" hidden="1">
      <c r="B207" s="407"/>
      <c r="C207" s="257"/>
      <c r="D207" s="268"/>
      <c r="E207" s="268"/>
      <c r="F207" s="258"/>
      <c r="G207" s="257">
        <f t="shared" si="18"/>
        <v>0</v>
      </c>
      <c r="N207" t="str">
        <f t="shared" si="17"/>
        <v>ATK</v>
      </c>
    </row>
    <row r="208" spans="1:14" hidden="1">
      <c r="B208" s="407"/>
      <c r="C208" s="257"/>
      <c r="D208" s="268"/>
      <c r="E208" s="268"/>
      <c r="F208" s="258"/>
      <c r="G208" s="257">
        <f t="shared" si="18"/>
        <v>0</v>
      </c>
      <c r="N208" t="str">
        <f t="shared" si="17"/>
        <v>ATK</v>
      </c>
    </row>
    <row r="209" spans="2:14" hidden="1">
      <c r="B209" s="428"/>
      <c r="C209" s="257"/>
      <c r="D209" s="268"/>
      <c r="E209" s="261"/>
      <c r="F209" s="258"/>
      <c r="G209" s="262">
        <f t="shared" si="18"/>
        <v>0</v>
      </c>
      <c r="N209" t="str">
        <f t="shared" si="17"/>
        <v>ATK</v>
      </c>
    </row>
    <row r="210" spans="2:14" hidden="1">
      <c r="B210" s="267"/>
      <c r="C210" s="96"/>
      <c r="D210" s="261"/>
      <c r="E210" s="261"/>
      <c r="F210" s="258"/>
      <c r="G210" s="262"/>
      <c r="N210" t="str">
        <f t="shared" si="17"/>
        <v>ATK</v>
      </c>
    </row>
    <row r="211" spans="2:14" hidden="1">
      <c r="B211" s="267"/>
      <c r="C211" s="257"/>
      <c r="D211" s="268"/>
      <c r="E211" s="268"/>
      <c r="F211" s="258"/>
      <c r="G211" s="262">
        <f t="shared" si="18"/>
        <v>0</v>
      </c>
      <c r="N211" t="str">
        <f t="shared" si="17"/>
        <v>ATK</v>
      </c>
    </row>
    <row r="212" spans="2:14" hidden="1">
      <c r="B212" s="267"/>
      <c r="C212" s="294"/>
      <c r="D212" s="264"/>
      <c r="E212" s="261"/>
      <c r="F212" s="258"/>
      <c r="G212" s="262">
        <f t="shared" si="18"/>
        <v>0</v>
      </c>
      <c r="N212" t="str">
        <f t="shared" si="17"/>
        <v>ATK</v>
      </c>
    </row>
    <row r="213" spans="2:14" hidden="1">
      <c r="B213" s="267"/>
      <c r="C213" s="257"/>
      <c r="D213" s="271"/>
      <c r="E213" s="258"/>
      <c r="F213" s="258"/>
      <c r="G213" s="289"/>
      <c r="N213" t="str">
        <f t="shared" si="17"/>
        <v>ATK</v>
      </c>
    </row>
    <row r="214" spans="2:14" hidden="1">
      <c r="B214" s="298"/>
      <c r="C214" s="81"/>
      <c r="D214" s="303"/>
      <c r="E214" s="303"/>
      <c r="F214" s="258"/>
      <c r="G214" s="289">
        <f t="shared" ref="G214:G222" si="19">C214*D214</f>
        <v>0</v>
      </c>
      <c r="N214" t="str">
        <f t="shared" si="17"/>
        <v>ATK</v>
      </c>
    </row>
    <row r="215" spans="2:14" hidden="1">
      <c r="B215" s="310"/>
      <c r="C215" s="81"/>
      <c r="D215" s="303"/>
      <c r="E215" s="303"/>
      <c r="F215" s="268"/>
      <c r="G215" s="289">
        <f t="shared" si="19"/>
        <v>0</v>
      </c>
      <c r="H215" s="84">
        <v>7</v>
      </c>
      <c r="I215" s="89" t="s">
        <v>12</v>
      </c>
      <c r="N215" t="str">
        <f t="shared" si="17"/>
        <v>ATK</v>
      </c>
    </row>
    <row r="216" spans="2:14" ht="15.75" hidden="1">
      <c r="B216" s="305"/>
      <c r="C216" s="81"/>
      <c r="D216" s="303"/>
      <c r="E216" s="303"/>
      <c r="F216" s="268"/>
      <c r="G216" s="289">
        <f t="shared" si="19"/>
        <v>0</v>
      </c>
      <c r="H216" s="85">
        <v>0</v>
      </c>
      <c r="I216" s="89" t="s">
        <v>13</v>
      </c>
      <c r="N216" t="str">
        <f t="shared" si="17"/>
        <v>ATK</v>
      </c>
    </row>
    <row r="217" spans="2:14" ht="15.75" hidden="1">
      <c r="B217" s="305"/>
      <c r="C217" s="81"/>
      <c r="D217" s="303"/>
      <c r="E217" s="303"/>
      <c r="F217" s="268"/>
      <c r="G217" s="289">
        <f t="shared" si="19"/>
        <v>0</v>
      </c>
      <c r="H217" s="90">
        <v>0</v>
      </c>
      <c r="I217" s="89" t="s">
        <v>17</v>
      </c>
      <c r="N217" t="str">
        <f t="shared" si="17"/>
        <v>ATK</v>
      </c>
    </row>
    <row r="218" spans="2:14" ht="15.75" hidden="1">
      <c r="B218" s="305"/>
      <c r="C218" s="81"/>
      <c r="D218" s="303"/>
      <c r="E218" s="303"/>
      <c r="F218" s="268"/>
      <c r="G218" s="289">
        <f t="shared" si="19"/>
        <v>0</v>
      </c>
      <c r="H218" s="87">
        <v>0</v>
      </c>
      <c r="I218" s="89" t="s">
        <v>15</v>
      </c>
      <c r="N218" t="str">
        <f t="shared" si="17"/>
        <v>ATK</v>
      </c>
    </row>
    <row r="219" spans="2:14" ht="15.75" hidden="1">
      <c r="B219" s="305"/>
      <c r="C219" s="81"/>
      <c r="D219" s="303"/>
      <c r="E219" s="303"/>
      <c r="F219" s="268"/>
      <c r="G219" s="289">
        <f t="shared" si="19"/>
        <v>0</v>
      </c>
      <c r="H219" s="86">
        <v>0</v>
      </c>
      <c r="I219" s="89" t="s">
        <v>14</v>
      </c>
      <c r="N219" t="str">
        <f t="shared" si="17"/>
        <v>ATK</v>
      </c>
    </row>
    <row r="220" spans="2:14" ht="15.75" hidden="1">
      <c r="B220" s="305"/>
      <c r="C220" s="81"/>
      <c r="D220" s="303"/>
      <c r="E220" s="303"/>
      <c r="F220" s="268"/>
      <c r="G220" s="289">
        <f t="shared" si="19"/>
        <v>0</v>
      </c>
      <c r="N220" t="str">
        <f t="shared" si="17"/>
        <v>ATK</v>
      </c>
    </row>
    <row r="221" spans="2:14" ht="15.75" hidden="1">
      <c r="B221" s="305"/>
      <c r="C221" s="81"/>
      <c r="D221" s="303"/>
      <c r="E221" s="303"/>
      <c r="F221" s="268"/>
      <c r="G221" s="289">
        <f t="shared" si="19"/>
        <v>0</v>
      </c>
      <c r="N221" t="str">
        <f t="shared" si="17"/>
        <v>ATK</v>
      </c>
    </row>
    <row r="222" spans="2:14" hidden="1">
      <c r="B222" s="311"/>
      <c r="C222" s="96"/>
      <c r="D222" s="303"/>
      <c r="E222" s="303"/>
      <c r="F222" s="268"/>
      <c r="G222" s="289">
        <f t="shared" si="19"/>
        <v>0</v>
      </c>
      <c r="N222" t="str">
        <f t="shared" si="17"/>
        <v>ATK</v>
      </c>
    </row>
    <row r="223" spans="2:14" hidden="1">
      <c r="B223" s="493" t="s">
        <v>16</v>
      </c>
      <c r="C223" s="494"/>
      <c r="D223" s="276">
        <f>SUM(D203:D222)</f>
        <v>3</v>
      </c>
      <c r="E223" s="276">
        <f>SUM(E205:E213)</f>
        <v>0</v>
      </c>
      <c r="F223" s="276">
        <f>D223-E223</f>
        <v>3</v>
      </c>
      <c r="G223" s="277">
        <f>SUM(G203:G222)</f>
        <v>34500</v>
      </c>
      <c r="N223" t="str">
        <f t="shared" si="17"/>
        <v>ATK</v>
      </c>
    </row>
    <row r="224" spans="2:14" hidden="1">
      <c r="N224" t="str">
        <f t="shared" si="17"/>
        <v>ATK</v>
      </c>
    </row>
    <row r="225" spans="1:14" hidden="1">
      <c r="B225" s="493" t="s">
        <v>18</v>
      </c>
      <c r="C225" s="495"/>
      <c r="D225" s="495"/>
      <c r="E225" s="494"/>
      <c r="F225" s="276" t="s">
        <v>19</v>
      </c>
      <c r="G225" s="279" t="s">
        <v>20</v>
      </c>
      <c r="N225" t="str">
        <f t="shared" si="17"/>
        <v>ATK</v>
      </c>
    </row>
    <row r="226" spans="1:14" hidden="1">
      <c r="B226" s="496" t="str">
        <f>B185</f>
        <v>Saldo Awal 2  Jan 2026</v>
      </c>
      <c r="C226" s="497"/>
      <c r="D226" s="497"/>
      <c r="E226" s="498"/>
      <c r="F226" s="276">
        <f>F203</f>
        <v>3</v>
      </c>
      <c r="G226" s="277">
        <f>G203</f>
        <v>34500</v>
      </c>
      <c r="N226" t="str">
        <f t="shared" si="17"/>
        <v>ATK</v>
      </c>
    </row>
    <row r="227" spans="1:14" hidden="1">
      <c r="B227" s="496" t="str">
        <f>B186</f>
        <v>Nilai Penerimaan Barang Persediaan Tahun 2026</v>
      </c>
      <c r="C227" s="497"/>
      <c r="D227" s="497"/>
      <c r="E227" s="498"/>
      <c r="F227" s="276">
        <f>D223-F226</f>
        <v>0</v>
      </c>
      <c r="G227" s="277">
        <f>G223-G226</f>
        <v>0</v>
      </c>
      <c r="N227" t="str">
        <f t="shared" si="17"/>
        <v>ATK</v>
      </c>
    </row>
    <row r="228" spans="1:14" hidden="1">
      <c r="B228" s="496" t="str">
        <f>B187</f>
        <v>Saldo Akhir 31 Maret 2026</v>
      </c>
      <c r="C228" s="497"/>
      <c r="D228" s="497"/>
      <c r="E228" s="498"/>
      <c r="F228" s="280">
        <f>SUM(B231:B234)</f>
        <v>3</v>
      </c>
      <c r="G228" s="281">
        <f>SUM(D231:E234)</f>
        <v>34500</v>
      </c>
      <c r="N228" t="str">
        <f t="shared" si="17"/>
        <v>ATK</v>
      </c>
    </row>
    <row r="229" spans="1:14" hidden="1">
      <c r="B229" s="282" t="s">
        <v>465</v>
      </c>
      <c r="C229" s="283"/>
      <c r="D229" s="283"/>
      <c r="E229" s="284"/>
      <c r="F229" s="285"/>
      <c r="G229" s="286"/>
      <c r="N229" t="str">
        <f t="shared" si="17"/>
        <v>ATK</v>
      </c>
    </row>
    <row r="230" spans="1:14" ht="30" hidden="1">
      <c r="B230" s="255" t="s">
        <v>22</v>
      </c>
      <c r="C230" s="254" t="s">
        <v>23</v>
      </c>
      <c r="D230" s="499" t="s">
        <v>20</v>
      </c>
      <c r="E230" s="499"/>
      <c r="F230" s="287"/>
      <c r="G230" s="288"/>
      <c r="N230" t="str">
        <f t="shared" si="17"/>
        <v>ATK</v>
      </c>
    </row>
    <row r="231" spans="1:14" hidden="1">
      <c r="B231" s="268">
        <f>F223</f>
        <v>3</v>
      </c>
      <c r="C231" s="96">
        <v>11500</v>
      </c>
      <c r="D231" s="500">
        <f>B231*C231</f>
        <v>34500</v>
      </c>
      <c r="E231" s="500"/>
      <c r="F231" s="285"/>
      <c r="G231" s="286"/>
      <c r="N231" t="str">
        <f t="shared" si="17"/>
        <v>ATK</v>
      </c>
    </row>
    <row r="232" spans="1:14" hidden="1">
      <c r="B232" s="268"/>
      <c r="C232" s="289"/>
      <c r="D232" s="500">
        <f t="shared" ref="D232:D234" si="20">B232*C232</f>
        <v>0</v>
      </c>
      <c r="E232" s="500"/>
      <c r="F232" s="285"/>
      <c r="G232" s="286"/>
      <c r="N232" t="str">
        <f t="shared" si="17"/>
        <v>ATK</v>
      </c>
    </row>
    <row r="233" spans="1:14" hidden="1">
      <c r="B233" s="268"/>
      <c r="C233" s="289"/>
      <c r="D233" s="500">
        <f t="shared" si="20"/>
        <v>0</v>
      </c>
      <c r="E233" s="500"/>
      <c r="F233" s="285"/>
      <c r="G233" s="286"/>
      <c r="N233" t="str">
        <f t="shared" si="17"/>
        <v>ATK</v>
      </c>
    </row>
    <row r="234" spans="1:14" hidden="1">
      <c r="B234" s="268"/>
      <c r="C234" s="289"/>
      <c r="D234" s="500">
        <f t="shared" si="20"/>
        <v>0</v>
      </c>
      <c r="E234" s="500"/>
      <c r="F234" s="285"/>
      <c r="G234" s="286"/>
      <c r="N234" t="str">
        <f t="shared" si="17"/>
        <v>ATK</v>
      </c>
    </row>
    <row r="235" spans="1:14" hidden="1">
      <c r="B235" s="501" t="s">
        <v>24</v>
      </c>
      <c r="C235" s="501"/>
      <c r="D235" s="501"/>
      <c r="E235" s="501"/>
      <c r="F235" s="276">
        <f>F226+F227-F228</f>
        <v>0</v>
      </c>
      <c r="G235" s="277">
        <f>G226+G227-G228</f>
        <v>0</v>
      </c>
      <c r="N235" t="str">
        <f t="shared" si="17"/>
        <v>ATK</v>
      </c>
    </row>
    <row r="236" spans="1:14" hidden="1">
      <c r="N236" t="str">
        <f t="shared" si="17"/>
        <v>ATK</v>
      </c>
    </row>
    <row r="237" spans="1:14" hidden="1">
      <c r="N237" t="str">
        <f t="shared" si="17"/>
        <v>ATK</v>
      </c>
    </row>
    <row r="238" spans="1:14" hidden="1">
      <c r="B238" s="502" t="s">
        <v>0</v>
      </c>
      <c r="C238" s="502"/>
      <c r="D238" s="502"/>
      <c r="E238" s="502"/>
      <c r="F238" s="502"/>
      <c r="G238" s="502"/>
      <c r="N238" t="str">
        <f t="shared" si="17"/>
        <v>ATK</v>
      </c>
    </row>
    <row r="239" spans="1:14" hidden="1">
      <c r="N239" t="str">
        <f t="shared" si="17"/>
        <v>ATK</v>
      </c>
    </row>
    <row r="240" spans="1:14" hidden="1">
      <c r="A240" s="250">
        <v>7</v>
      </c>
      <c r="B240" s="252" t="s">
        <v>1</v>
      </c>
      <c r="C240" s="312" t="str">
        <f>'Rekap Master'!B16</f>
        <v>Binderclips  200</v>
      </c>
      <c r="G240" s="253"/>
      <c r="N240" t="s">
        <v>524</v>
      </c>
    </row>
    <row r="241" spans="2:14" hidden="1">
      <c r="B241" s="252" t="s">
        <v>3</v>
      </c>
      <c r="C241" s="253" t="s">
        <v>28</v>
      </c>
      <c r="G241" s="253"/>
      <c r="N241" t="str">
        <f t="shared" ref="N241:N280" si="21">N240</f>
        <v>ATK</v>
      </c>
    </row>
    <row r="242" spans="2:14" hidden="1">
      <c r="G242" s="253"/>
      <c r="N242" t="str">
        <f t="shared" si="21"/>
        <v>ATK</v>
      </c>
    </row>
    <row r="243" spans="2:14" ht="15" hidden="1" customHeight="1">
      <c r="B243" s="499" t="s">
        <v>5</v>
      </c>
      <c r="C243" s="487" t="s">
        <v>6</v>
      </c>
      <c r="D243" s="499" t="s">
        <v>7</v>
      </c>
      <c r="E243" s="499"/>
      <c r="F243" s="499"/>
      <c r="G243" s="492" t="s">
        <v>8</v>
      </c>
      <c r="N243" t="str">
        <f t="shared" si="21"/>
        <v>ATK</v>
      </c>
    </row>
    <row r="244" spans="2:14" hidden="1">
      <c r="B244" s="499"/>
      <c r="C244" s="488"/>
      <c r="D244" s="254" t="s">
        <v>9</v>
      </c>
      <c r="E244" s="254" t="s">
        <v>10</v>
      </c>
      <c r="F244" s="254" t="s">
        <v>11</v>
      </c>
      <c r="G244" s="492"/>
      <c r="N244" t="str">
        <f t="shared" si="21"/>
        <v>ATK</v>
      </c>
    </row>
    <row r="245" spans="2:14" hidden="1">
      <c r="B245" s="256">
        <f>B203</f>
        <v>46024</v>
      </c>
      <c r="C245" s="257">
        <v>14000</v>
      </c>
      <c r="D245" s="258">
        <v>5</v>
      </c>
      <c r="E245" s="258">
        <v>0</v>
      </c>
      <c r="F245" s="258">
        <f>D245-E245</f>
        <v>5</v>
      </c>
      <c r="G245" s="257">
        <f>C245*D245</f>
        <v>70000</v>
      </c>
      <c r="N245" t="str">
        <f t="shared" si="21"/>
        <v>ATK</v>
      </c>
    </row>
    <row r="246" spans="2:14" hidden="1">
      <c r="B246" s="267"/>
      <c r="C246" s="293"/>
      <c r="D246" s="268"/>
      <c r="E246" s="258"/>
      <c r="F246" s="258"/>
      <c r="G246" s="257">
        <f>C246*D246</f>
        <v>0</v>
      </c>
      <c r="N246" t="str">
        <f t="shared" si="21"/>
        <v>ATK</v>
      </c>
    </row>
    <row r="247" spans="2:14" hidden="1">
      <c r="B247" s="428"/>
      <c r="C247" s="293"/>
      <c r="D247" s="268"/>
      <c r="E247" s="258"/>
      <c r="F247" s="258"/>
      <c r="G247" s="257">
        <f t="shared" ref="G247:G254" si="22">C247*D247</f>
        <v>0</v>
      </c>
      <c r="N247" t="str">
        <f t="shared" si="21"/>
        <v>ATK</v>
      </c>
    </row>
    <row r="248" spans="2:14" hidden="1">
      <c r="B248" s="267"/>
      <c r="C248" s="22"/>
      <c r="D248" s="266"/>
      <c r="E248" s="268"/>
      <c r="F248" s="258"/>
      <c r="G248" s="257">
        <f t="shared" si="22"/>
        <v>0</v>
      </c>
      <c r="N248" t="str">
        <f t="shared" si="21"/>
        <v>ATK</v>
      </c>
    </row>
    <row r="249" spans="2:14" hidden="1">
      <c r="B249" s="267"/>
      <c r="C249" s="22"/>
      <c r="D249" s="266"/>
      <c r="E249" s="268"/>
      <c r="F249" s="258"/>
      <c r="G249" s="257">
        <f t="shared" si="22"/>
        <v>0</v>
      </c>
      <c r="N249" t="str">
        <f t="shared" si="21"/>
        <v>ATK</v>
      </c>
    </row>
    <row r="250" spans="2:14" hidden="1">
      <c r="B250" s="267"/>
      <c r="C250" s="257"/>
      <c r="D250" s="266"/>
      <c r="E250" s="258"/>
      <c r="F250" s="258"/>
      <c r="G250" s="257">
        <f t="shared" si="22"/>
        <v>0</v>
      </c>
      <c r="N250" t="str">
        <f t="shared" si="21"/>
        <v>ATK</v>
      </c>
    </row>
    <row r="251" spans="2:14" hidden="1">
      <c r="B251" s="256"/>
      <c r="C251" s="257"/>
      <c r="D251" s="266"/>
      <c r="E251" s="258"/>
      <c r="F251" s="258"/>
      <c r="G251" s="257">
        <f t="shared" si="22"/>
        <v>0</v>
      </c>
      <c r="N251" t="str">
        <f t="shared" si="21"/>
        <v>ATK</v>
      </c>
    </row>
    <row r="252" spans="2:14" hidden="1">
      <c r="B252" s="256"/>
      <c r="C252" s="22"/>
      <c r="D252" s="266"/>
      <c r="E252" s="268"/>
      <c r="F252" s="258"/>
      <c r="G252" s="257">
        <f t="shared" si="22"/>
        <v>0</v>
      </c>
      <c r="N252" t="str">
        <f t="shared" si="21"/>
        <v>ATK</v>
      </c>
    </row>
    <row r="253" spans="2:14" hidden="1">
      <c r="B253" s="256"/>
      <c r="C253" s="22"/>
      <c r="D253" s="266"/>
      <c r="E253" s="268"/>
      <c r="F253" s="258"/>
      <c r="G253" s="257">
        <f t="shared" si="22"/>
        <v>0</v>
      </c>
      <c r="N253" t="str">
        <f t="shared" si="21"/>
        <v>ATK</v>
      </c>
    </row>
    <row r="254" spans="2:14" hidden="1">
      <c r="B254" s="256"/>
      <c r="C254" s="269"/>
      <c r="D254" s="264"/>
      <c r="E254" s="261"/>
      <c r="F254" s="258"/>
      <c r="G254" s="257">
        <f t="shared" si="22"/>
        <v>0</v>
      </c>
      <c r="N254" t="str">
        <f t="shared" si="21"/>
        <v>ATK</v>
      </c>
    </row>
    <row r="255" spans="2:14" hidden="1">
      <c r="B255" s="256"/>
      <c r="C255" s="269"/>
      <c r="D255" s="264"/>
      <c r="E255" s="261"/>
      <c r="F255" s="258"/>
      <c r="G255" s="257"/>
      <c r="N255" t="str">
        <f t="shared" si="21"/>
        <v>ATK</v>
      </c>
    </row>
    <row r="256" spans="2:14" hidden="1">
      <c r="B256" s="256"/>
      <c r="C256" s="22"/>
      <c r="D256" s="261"/>
      <c r="E256" s="313"/>
      <c r="F256" s="258"/>
      <c r="G256" s="262">
        <f>D256*C256</f>
        <v>0</v>
      </c>
      <c r="N256" t="str">
        <f t="shared" si="21"/>
        <v>ATK</v>
      </c>
    </row>
    <row r="257" spans="2:14" hidden="1">
      <c r="B257" s="256"/>
      <c r="C257" s="22"/>
      <c r="D257" s="261"/>
      <c r="E257" s="313"/>
      <c r="F257" s="258"/>
      <c r="G257" s="262">
        <f t="shared" ref="G257:G262" si="23">D257*C257</f>
        <v>0</v>
      </c>
      <c r="N257" t="str">
        <f t="shared" si="21"/>
        <v>ATK</v>
      </c>
    </row>
    <row r="258" spans="2:14" hidden="1">
      <c r="B258" s="256"/>
      <c r="C258" s="257"/>
      <c r="D258" s="264"/>
      <c r="E258" s="261"/>
      <c r="F258" s="258"/>
      <c r="G258" s="262">
        <f t="shared" si="23"/>
        <v>0</v>
      </c>
      <c r="N258" t="str">
        <f t="shared" si="21"/>
        <v>ATK</v>
      </c>
    </row>
    <row r="259" spans="2:14" hidden="1">
      <c r="B259" s="256"/>
      <c r="C259" s="257"/>
      <c r="D259" s="264"/>
      <c r="E259" s="261"/>
      <c r="F259" s="258"/>
      <c r="G259" s="262">
        <f t="shared" si="23"/>
        <v>0</v>
      </c>
      <c r="N259" t="str">
        <f t="shared" si="21"/>
        <v>ATK</v>
      </c>
    </row>
    <row r="260" spans="2:14" hidden="1">
      <c r="B260" s="256"/>
      <c r="C260" s="257"/>
      <c r="D260" s="264"/>
      <c r="E260" s="296"/>
      <c r="F260" s="258"/>
      <c r="G260" s="262">
        <f t="shared" si="23"/>
        <v>0</v>
      </c>
      <c r="N260" t="str">
        <f t="shared" si="21"/>
        <v>ATK</v>
      </c>
    </row>
    <row r="261" spans="2:14" hidden="1">
      <c r="B261" s="256"/>
      <c r="C261" s="83"/>
      <c r="D261" s="266"/>
      <c r="E261" s="314"/>
      <c r="F261" s="258"/>
      <c r="G261" s="262">
        <f t="shared" si="23"/>
        <v>0</v>
      </c>
      <c r="N261" t="str">
        <f t="shared" si="21"/>
        <v>ATK</v>
      </c>
    </row>
    <row r="262" spans="2:14" hidden="1">
      <c r="B262" s="315"/>
      <c r="C262" s="83"/>
      <c r="D262" s="266"/>
      <c r="E262" s="314"/>
      <c r="F262" s="258"/>
      <c r="G262" s="262">
        <f t="shared" si="23"/>
        <v>0</v>
      </c>
      <c r="N262" t="str">
        <f t="shared" si="21"/>
        <v>ATK</v>
      </c>
    </row>
    <row r="263" spans="2:14" hidden="1">
      <c r="B263" s="315"/>
      <c r="C263" s="83"/>
      <c r="D263" s="266"/>
      <c r="E263" s="314"/>
      <c r="F263" s="258"/>
      <c r="G263" s="316"/>
      <c r="N263" t="str">
        <f t="shared" si="21"/>
        <v>ATK</v>
      </c>
    </row>
    <row r="264" spans="2:14" hidden="1">
      <c r="B264" s="493" t="s">
        <v>16</v>
      </c>
      <c r="C264" s="494"/>
      <c r="D264" s="276">
        <f>SUM(D245:D263)</f>
        <v>5</v>
      </c>
      <c r="E264" s="276">
        <f>SUM(E245:E263)</f>
        <v>0</v>
      </c>
      <c r="F264" s="276">
        <f>D264-E264</f>
        <v>5</v>
      </c>
      <c r="G264" s="277">
        <f>SUM(G245:G263)</f>
        <v>70000</v>
      </c>
      <c r="N264" t="str">
        <f t="shared" si="21"/>
        <v>ATK</v>
      </c>
    </row>
    <row r="265" spans="2:14" hidden="1">
      <c r="N265" t="str">
        <f t="shared" si="21"/>
        <v>ATK</v>
      </c>
    </row>
    <row r="266" spans="2:14" hidden="1">
      <c r="B266" s="493" t="s">
        <v>18</v>
      </c>
      <c r="C266" s="495"/>
      <c r="D266" s="495"/>
      <c r="E266" s="494"/>
      <c r="F266" s="276" t="s">
        <v>19</v>
      </c>
      <c r="G266" s="279" t="s">
        <v>20</v>
      </c>
      <c r="N266" t="str">
        <f t="shared" si="21"/>
        <v>ATK</v>
      </c>
    </row>
    <row r="267" spans="2:14" hidden="1">
      <c r="B267" s="496" t="str">
        <f>B226</f>
        <v>Saldo Awal 2  Jan 2026</v>
      </c>
      <c r="C267" s="497"/>
      <c r="D267" s="497"/>
      <c r="E267" s="498"/>
      <c r="F267" s="276">
        <f>D245</f>
        <v>5</v>
      </c>
      <c r="G267" s="277">
        <f>G245</f>
        <v>70000</v>
      </c>
      <c r="N267" t="str">
        <f t="shared" si="21"/>
        <v>ATK</v>
      </c>
    </row>
    <row r="268" spans="2:14" hidden="1">
      <c r="B268" s="496" t="str">
        <f>B227</f>
        <v>Nilai Penerimaan Barang Persediaan Tahun 2026</v>
      </c>
      <c r="C268" s="497"/>
      <c r="D268" s="497"/>
      <c r="E268" s="498"/>
      <c r="F268" s="276">
        <f>D264-F267</f>
        <v>0</v>
      </c>
      <c r="G268" s="277">
        <f>G264-G267</f>
        <v>0</v>
      </c>
      <c r="N268" t="str">
        <f t="shared" si="21"/>
        <v>ATK</v>
      </c>
    </row>
    <row r="269" spans="2:14" hidden="1">
      <c r="B269" s="496" t="str">
        <f>B228</f>
        <v>Saldo Akhir 31 Maret 2026</v>
      </c>
      <c r="C269" s="497"/>
      <c r="D269" s="497"/>
      <c r="E269" s="498"/>
      <c r="F269" s="280">
        <f>SUM(B272:B275)</f>
        <v>5</v>
      </c>
      <c r="G269" s="281">
        <f>SUM(D272:E275)</f>
        <v>70000</v>
      </c>
      <c r="N269" t="str">
        <f t="shared" si="21"/>
        <v>ATK</v>
      </c>
    </row>
    <row r="270" spans="2:14" hidden="1">
      <c r="B270" s="282" t="s">
        <v>465</v>
      </c>
      <c r="C270" s="283"/>
      <c r="D270" s="283"/>
      <c r="E270" s="284"/>
      <c r="F270" s="285"/>
      <c r="G270" s="286"/>
      <c r="N270" t="str">
        <f t="shared" si="21"/>
        <v>ATK</v>
      </c>
    </row>
    <row r="271" spans="2:14" ht="30" hidden="1">
      <c r="B271" s="255" t="s">
        <v>22</v>
      </c>
      <c r="C271" s="254" t="s">
        <v>23</v>
      </c>
      <c r="D271" s="499" t="s">
        <v>20</v>
      </c>
      <c r="E271" s="499"/>
      <c r="F271" s="287"/>
      <c r="G271" s="288"/>
      <c r="N271" t="str">
        <f t="shared" si="21"/>
        <v>ATK</v>
      </c>
    </row>
    <row r="272" spans="2:14" hidden="1">
      <c r="B272" s="268">
        <f>F264</f>
        <v>5</v>
      </c>
      <c r="C272" s="257">
        <v>14000</v>
      </c>
      <c r="D272" s="500">
        <f>B272*C272</f>
        <v>70000</v>
      </c>
      <c r="E272" s="500"/>
      <c r="F272" s="285"/>
      <c r="G272" s="286"/>
      <c r="N272" t="str">
        <f t="shared" si="21"/>
        <v>ATK</v>
      </c>
    </row>
    <row r="273" spans="1:14" hidden="1">
      <c r="B273" s="268"/>
      <c r="C273" s="257"/>
      <c r="D273" s="500">
        <f t="shared" ref="D273:D275" si="24">B273*C273</f>
        <v>0</v>
      </c>
      <c r="E273" s="500"/>
      <c r="F273" s="285"/>
      <c r="G273" s="286"/>
      <c r="N273" t="str">
        <f t="shared" si="21"/>
        <v>ATK</v>
      </c>
    </row>
    <row r="274" spans="1:14" hidden="1">
      <c r="B274" s="268"/>
      <c r="C274" s="289"/>
      <c r="D274" s="500">
        <f t="shared" si="24"/>
        <v>0</v>
      </c>
      <c r="E274" s="500"/>
      <c r="F274" s="285"/>
      <c r="G274" s="286"/>
      <c r="N274" t="str">
        <f t="shared" si="21"/>
        <v>ATK</v>
      </c>
    </row>
    <row r="275" spans="1:14" hidden="1">
      <c r="B275" s="268"/>
      <c r="C275" s="289"/>
      <c r="D275" s="500">
        <f t="shared" si="24"/>
        <v>0</v>
      </c>
      <c r="E275" s="500"/>
      <c r="F275" s="285"/>
      <c r="G275" s="286"/>
      <c r="N275" t="str">
        <f t="shared" si="21"/>
        <v>ATK</v>
      </c>
    </row>
    <row r="276" spans="1:14" hidden="1">
      <c r="B276" s="501" t="s">
        <v>24</v>
      </c>
      <c r="C276" s="501"/>
      <c r="D276" s="501"/>
      <c r="E276" s="501"/>
      <c r="F276" s="276">
        <f>F267+F268-F269</f>
        <v>0</v>
      </c>
      <c r="G276" s="277">
        <f>G267+G268-G269</f>
        <v>0</v>
      </c>
      <c r="N276" t="str">
        <f t="shared" si="21"/>
        <v>ATK</v>
      </c>
    </row>
    <row r="277" spans="1:14" hidden="1">
      <c r="N277" t="str">
        <f t="shared" si="21"/>
        <v>ATK</v>
      </c>
    </row>
    <row r="278" spans="1:14" hidden="1">
      <c r="N278" t="str">
        <f t="shared" si="21"/>
        <v>ATK</v>
      </c>
    </row>
    <row r="279" spans="1:14" hidden="1">
      <c r="B279" s="502" t="s">
        <v>0</v>
      </c>
      <c r="C279" s="502"/>
      <c r="D279" s="502"/>
      <c r="E279" s="502"/>
      <c r="F279" s="502"/>
      <c r="G279" s="502"/>
      <c r="N279" t="str">
        <f t="shared" si="21"/>
        <v>ATK</v>
      </c>
    </row>
    <row r="280" spans="1:14" hidden="1">
      <c r="N280" t="str">
        <f t="shared" si="21"/>
        <v>ATK</v>
      </c>
    </row>
    <row r="281" spans="1:14" hidden="1">
      <c r="A281" s="250">
        <v>8</v>
      </c>
      <c r="B281" s="252" t="s">
        <v>1</v>
      </c>
      <c r="C281" s="253" t="str">
        <f>'Rekap Master'!B17</f>
        <v>Binderclips Joyko 111</v>
      </c>
      <c r="G281" s="253"/>
      <c r="N281" t="s">
        <v>524</v>
      </c>
    </row>
    <row r="282" spans="1:14" hidden="1">
      <c r="B282" s="252" t="s">
        <v>3</v>
      </c>
      <c r="C282" s="253" t="s">
        <v>25</v>
      </c>
      <c r="G282" s="253"/>
      <c r="N282" t="str">
        <f t="shared" ref="N282:N316" si="25">N281</f>
        <v>ATK</v>
      </c>
    </row>
    <row r="283" spans="1:14" hidden="1">
      <c r="G283" s="253"/>
      <c r="N283" t="str">
        <f t="shared" si="25"/>
        <v>ATK</v>
      </c>
    </row>
    <row r="284" spans="1:14" ht="15" hidden="1" customHeight="1">
      <c r="B284" s="499" t="s">
        <v>5</v>
      </c>
      <c r="C284" s="487" t="s">
        <v>6</v>
      </c>
      <c r="D284" s="499" t="s">
        <v>7</v>
      </c>
      <c r="E284" s="499"/>
      <c r="F284" s="499"/>
      <c r="G284" s="492" t="s">
        <v>8</v>
      </c>
      <c r="N284" t="str">
        <f t="shared" si="25"/>
        <v>ATK</v>
      </c>
    </row>
    <row r="285" spans="1:14" hidden="1">
      <c r="B285" s="499"/>
      <c r="C285" s="488"/>
      <c r="D285" s="254" t="s">
        <v>9</v>
      </c>
      <c r="E285" s="254" t="s">
        <v>10</v>
      </c>
      <c r="F285" s="254" t="s">
        <v>11</v>
      </c>
      <c r="G285" s="492"/>
      <c r="N285" t="str">
        <f t="shared" si="25"/>
        <v>ATK</v>
      </c>
    </row>
    <row r="286" spans="1:14" hidden="1">
      <c r="B286" s="256">
        <f>B245</f>
        <v>46024</v>
      </c>
      <c r="C286" s="293">
        <v>7215</v>
      </c>
      <c r="D286" s="258">
        <v>1</v>
      </c>
      <c r="E286" s="258"/>
      <c r="F286" s="258">
        <f>D286-E286</f>
        <v>1</v>
      </c>
      <c r="G286" s="257">
        <f>C286*D286</f>
        <v>7215</v>
      </c>
      <c r="N286" t="str">
        <f t="shared" si="25"/>
        <v>ATK</v>
      </c>
    </row>
    <row r="287" spans="1:14" hidden="1">
      <c r="B287" s="267"/>
      <c r="C287" s="293"/>
      <c r="D287" s="268"/>
      <c r="E287" s="258"/>
      <c r="F287" s="258"/>
      <c r="G287" s="257">
        <f t="shared" ref="G287:G288" si="26">C287*D287</f>
        <v>0</v>
      </c>
      <c r="N287" t="str">
        <f t="shared" si="25"/>
        <v>ATK</v>
      </c>
    </row>
    <row r="288" spans="1:14" hidden="1">
      <c r="B288" s="267"/>
      <c r="C288" s="293"/>
      <c r="D288" s="268"/>
      <c r="E288" s="261"/>
      <c r="F288" s="261"/>
      <c r="G288" s="257">
        <f t="shared" si="26"/>
        <v>0</v>
      </c>
      <c r="N288" t="str">
        <f t="shared" si="25"/>
        <v>ATK</v>
      </c>
    </row>
    <row r="289" spans="2:14" hidden="1">
      <c r="B289" s="267"/>
      <c r="C289" s="293"/>
      <c r="D289" s="258"/>
      <c r="E289" s="261"/>
      <c r="F289" s="261"/>
      <c r="G289" s="317"/>
      <c r="N289" t="str">
        <f t="shared" si="25"/>
        <v>ATK</v>
      </c>
    </row>
    <row r="290" spans="2:14" hidden="1">
      <c r="B290" s="267"/>
      <c r="C290" s="293"/>
      <c r="D290" s="258"/>
      <c r="E290" s="258"/>
      <c r="F290" s="258"/>
      <c r="G290" s="257">
        <f t="shared" ref="G290:G291" si="27">C290*D290</f>
        <v>0</v>
      </c>
      <c r="N290" t="str">
        <f t="shared" si="25"/>
        <v>ATK</v>
      </c>
    </row>
    <row r="291" spans="2:14" hidden="1">
      <c r="B291" s="267"/>
      <c r="C291" s="257"/>
      <c r="D291" s="258"/>
      <c r="E291" s="258"/>
      <c r="F291" s="258"/>
      <c r="G291" s="257">
        <f t="shared" si="27"/>
        <v>0</v>
      </c>
      <c r="N291" t="str">
        <f t="shared" si="25"/>
        <v>ATK</v>
      </c>
    </row>
    <row r="292" spans="2:14" hidden="1">
      <c r="B292" s="267"/>
      <c r="C292" s="257"/>
      <c r="D292" s="258"/>
      <c r="E292" s="258"/>
      <c r="F292" s="258"/>
      <c r="G292" s="257">
        <f>D292*C292</f>
        <v>0</v>
      </c>
      <c r="N292" t="str">
        <f t="shared" si="25"/>
        <v>ATK</v>
      </c>
    </row>
    <row r="293" spans="2:14" hidden="1">
      <c r="B293" s="267"/>
      <c r="C293" s="257"/>
      <c r="D293" s="258"/>
      <c r="E293" s="258"/>
      <c r="F293" s="258"/>
      <c r="G293" s="257">
        <f t="shared" ref="G293:G299" si="28">D293*C293</f>
        <v>0</v>
      </c>
      <c r="N293" t="str">
        <f t="shared" si="25"/>
        <v>ATK</v>
      </c>
    </row>
    <row r="294" spans="2:14" hidden="1">
      <c r="B294" s="267"/>
      <c r="C294" s="257"/>
      <c r="D294" s="264"/>
      <c r="E294" s="264"/>
      <c r="F294" s="261"/>
      <c r="G294" s="257">
        <f t="shared" si="28"/>
        <v>0</v>
      </c>
      <c r="N294" t="str">
        <f t="shared" si="25"/>
        <v>ATK</v>
      </c>
    </row>
    <row r="295" spans="2:14" hidden="1">
      <c r="B295" s="256"/>
      <c r="C295" s="257"/>
      <c r="D295" s="264"/>
      <c r="E295" s="264"/>
      <c r="F295" s="261"/>
      <c r="G295" s="257">
        <f t="shared" si="28"/>
        <v>0</v>
      </c>
      <c r="N295" t="str">
        <f t="shared" si="25"/>
        <v>ATK</v>
      </c>
    </row>
    <row r="296" spans="2:14" hidden="1">
      <c r="B296" s="256"/>
      <c r="C296" s="257"/>
      <c r="D296" s="258"/>
      <c r="E296" s="258"/>
      <c r="F296" s="261"/>
      <c r="G296" s="257">
        <f t="shared" si="28"/>
        <v>0</v>
      </c>
      <c r="N296" t="str">
        <f t="shared" si="25"/>
        <v>ATK</v>
      </c>
    </row>
    <row r="297" spans="2:14" hidden="1">
      <c r="B297" s="256"/>
      <c r="C297" s="257"/>
      <c r="D297" s="258"/>
      <c r="E297" s="261"/>
      <c r="F297" s="261"/>
      <c r="G297" s="257">
        <f t="shared" si="28"/>
        <v>0</v>
      </c>
      <c r="N297" t="str">
        <f t="shared" si="25"/>
        <v>ATK</v>
      </c>
    </row>
    <row r="298" spans="2:14" hidden="1">
      <c r="B298" s="256"/>
      <c r="C298" s="318"/>
      <c r="D298" s="303"/>
      <c r="E298" s="261"/>
      <c r="F298" s="261"/>
      <c r="G298" s="257">
        <f t="shared" si="28"/>
        <v>0</v>
      </c>
      <c r="N298" t="str">
        <f t="shared" si="25"/>
        <v>ATK</v>
      </c>
    </row>
    <row r="299" spans="2:14" hidden="1">
      <c r="B299" s="319"/>
      <c r="C299" s="318"/>
      <c r="D299" s="303"/>
      <c r="E299" s="303"/>
      <c r="F299" s="261">
        <f t="shared" ref="F299" si="29">F298-E299</f>
        <v>0</v>
      </c>
      <c r="G299" s="257">
        <f t="shared" si="28"/>
        <v>0</v>
      </c>
      <c r="N299" t="str">
        <f t="shared" si="25"/>
        <v>ATK</v>
      </c>
    </row>
    <row r="300" spans="2:14" hidden="1">
      <c r="B300" s="493" t="s">
        <v>16</v>
      </c>
      <c r="C300" s="494"/>
      <c r="D300" s="276">
        <f>SUM(D286:D297)</f>
        <v>1</v>
      </c>
      <c r="E300" s="276">
        <f>SUM(E286:E298)</f>
        <v>0</v>
      </c>
      <c r="F300" s="276">
        <f t="shared" ref="F300" si="30">D300-E300</f>
        <v>1</v>
      </c>
      <c r="G300" s="320">
        <f>SUM(G286:G299)</f>
        <v>7215</v>
      </c>
      <c r="N300" t="str">
        <f t="shared" si="25"/>
        <v>ATK</v>
      </c>
    </row>
    <row r="301" spans="2:14" hidden="1">
      <c r="N301" t="str">
        <f t="shared" si="25"/>
        <v>ATK</v>
      </c>
    </row>
    <row r="302" spans="2:14" hidden="1">
      <c r="B302" s="493" t="s">
        <v>18</v>
      </c>
      <c r="C302" s="495"/>
      <c r="D302" s="495"/>
      <c r="E302" s="494"/>
      <c r="F302" s="276" t="s">
        <v>19</v>
      </c>
      <c r="G302" s="279" t="s">
        <v>20</v>
      </c>
      <c r="N302" t="str">
        <f t="shared" si="25"/>
        <v>ATK</v>
      </c>
    </row>
    <row r="303" spans="2:14" hidden="1">
      <c r="B303" s="496" t="str">
        <f>B267</f>
        <v>Saldo Awal 2  Jan 2026</v>
      </c>
      <c r="C303" s="497"/>
      <c r="D303" s="497"/>
      <c r="E303" s="498"/>
      <c r="F303" s="276">
        <f>D286</f>
        <v>1</v>
      </c>
      <c r="G303" s="277">
        <f>G286</f>
        <v>7215</v>
      </c>
      <c r="N303" t="str">
        <f t="shared" si="25"/>
        <v>ATK</v>
      </c>
    </row>
    <row r="304" spans="2:14" hidden="1">
      <c r="B304" s="496" t="str">
        <f>B268</f>
        <v>Nilai Penerimaan Barang Persediaan Tahun 2026</v>
      </c>
      <c r="C304" s="497"/>
      <c r="D304" s="497"/>
      <c r="E304" s="498"/>
      <c r="F304" s="276">
        <f>D300-F303</f>
        <v>0</v>
      </c>
      <c r="G304" s="277">
        <f>G300-G303</f>
        <v>0</v>
      </c>
      <c r="N304" t="str">
        <f t="shared" si="25"/>
        <v>ATK</v>
      </c>
    </row>
    <row r="305" spans="1:14" hidden="1">
      <c r="B305" s="496" t="str">
        <f>B228</f>
        <v>Saldo Akhir 31 Maret 2026</v>
      </c>
      <c r="C305" s="497"/>
      <c r="D305" s="497"/>
      <c r="E305" s="498"/>
      <c r="F305" s="280">
        <f>SUM(B308:B311)</f>
        <v>1</v>
      </c>
      <c r="G305" s="281">
        <f>SUM(D308:E311)</f>
        <v>7215</v>
      </c>
      <c r="N305" t="str">
        <f t="shared" si="25"/>
        <v>ATK</v>
      </c>
    </row>
    <row r="306" spans="1:14" hidden="1">
      <c r="B306" s="282" t="s">
        <v>465</v>
      </c>
      <c r="C306" s="283"/>
      <c r="D306" s="283"/>
      <c r="E306" s="284"/>
      <c r="F306" s="285"/>
      <c r="G306" s="286"/>
      <c r="N306" t="str">
        <f t="shared" si="25"/>
        <v>ATK</v>
      </c>
    </row>
    <row r="307" spans="1:14" ht="30" hidden="1">
      <c r="B307" s="255" t="s">
        <v>22</v>
      </c>
      <c r="C307" s="254" t="s">
        <v>23</v>
      </c>
      <c r="D307" s="499" t="s">
        <v>20</v>
      </c>
      <c r="E307" s="499"/>
      <c r="F307" s="287"/>
      <c r="G307" s="288"/>
      <c r="N307" t="str">
        <f t="shared" si="25"/>
        <v>ATK</v>
      </c>
    </row>
    <row r="308" spans="1:14" hidden="1">
      <c r="B308" s="268">
        <f>F300</f>
        <v>1</v>
      </c>
      <c r="C308" s="293">
        <v>7215</v>
      </c>
      <c r="D308" s="500">
        <f>B308*C308</f>
        <v>7215</v>
      </c>
      <c r="E308" s="500"/>
      <c r="F308" s="285"/>
      <c r="G308" s="286"/>
      <c r="N308" t="str">
        <f t="shared" si="25"/>
        <v>ATK</v>
      </c>
    </row>
    <row r="309" spans="1:14" hidden="1">
      <c r="B309" s="268"/>
      <c r="C309" s="289"/>
      <c r="D309" s="500">
        <f t="shared" ref="D309:D311" si="31">B309*C309</f>
        <v>0</v>
      </c>
      <c r="E309" s="500"/>
      <c r="F309" s="285"/>
      <c r="G309" s="286"/>
      <c r="N309" t="str">
        <f t="shared" si="25"/>
        <v>ATK</v>
      </c>
    </row>
    <row r="310" spans="1:14" hidden="1">
      <c r="B310" s="268"/>
      <c r="C310" s="289"/>
      <c r="D310" s="500">
        <f t="shared" si="31"/>
        <v>0</v>
      </c>
      <c r="E310" s="500"/>
      <c r="F310" s="285"/>
      <c r="G310" s="286"/>
      <c r="N310" t="str">
        <f t="shared" si="25"/>
        <v>ATK</v>
      </c>
    </row>
    <row r="311" spans="1:14" hidden="1">
      <c r="B311" s="268"/>
      <c r="C311" s="289"/>
      <c r="D311" s="500">
        <f t="shared" si="31"/>
        <v>0</v>
      </c>
      <c r="E311" s="500"/>
      <c r="F311" s="285"/>
      <c r="G311" s="286"/>
      <c r="N311" t="str">
        <f t="shared" si="25"/>
        <v>ATK</v>
      </c>
    </row>
    <row r="312" spans="1:14" hidden="1">
      <c r="B312" s="501" t="s">
        <v>24</v>
      </c>
      <c r="C312" s="501"/>
      <c r="D312" s="501"/>
      <c r="E312" s="501"/>
      <c r="F312" s="276">
        <f>F303+F304-F305</f>
        <v>0</v>
      </c>
      <c r="G312" s="277">
        <f>G303+G304-G305</f>
        <v>0</v>
      </c>
      <c r="N312" t="str">
        <f t="shared" si="25"/>
        <v>ATK</v>
      </c>
    </row>
    <row r="313" spans="1:14" hidden="1">
      <c r="N313" t="str">
        <f t="shared" si="25"/>
        <v>ATK</v>
      </c>
    </row>
    <row r="314" spans="1:14" hidden="1">
      <c r="N314" t="str">
        <f t="shared" si="25"/>
        <v>ATK</v>
      </c>
    </row>
    <row r="315" spans="1:14" hidden="1">
      <c r="B315" s="502" t="s">
        <v>0</v>
      </c>
      <c r="C315" s="502"/>
      <c r="D315" s="502"/>
      <c r="E315" s="502"/>
      <c r="F315" s="502"/>
      <c r="G315" s="502"/>
      <c r="N315" t="str">
        <f t="shared" si="25"/>
        <v>ATK</v>
      </c>
    </row>
    <row r="316" spans="1:14" hidden="1">
      <c r="N316" t="str">
        <f t="shared" si="25"/>
        <v>ATK</v>
      </c>
    </row>
    <row r="317" spans="1:14" hidden="1">
      <c r="A317" s="250">
        <v>9</v>
      </c>
      <c r="B317" s="252" t="s">
        <v>1</v>
      </c>
      <c r="C317" s="253" t="str">
        <f>'Rekap Master'!B18</f>
        <v>Binderclips Joyko 155</v>
      </c>
      <c r="G317" s="253"/>
      <c r="N317" t="s">
        <v>524</v>
      </c>
    </row>
    <row r="318" spans="1:14" hidden="1">
      <c r="B318" s="252" t="s">
        <v>3</v>
      </c>
      <c r="C318" s="253" t="s">
        <v>28</v>
      </c>
      <c r="G318" s="253"/>
      <c r="N318" t="str">
        <f t="shared" ref="N318:N352" si="32">N317</f>
        <v>ATK</v>
      </c>
    </row>
    <row r="319" spans="1:14" hidden="1">
      <c r="G319" s="253"/>
      <c r="N319" t="str">
        <f t="shared" si="32"/>
        <v>ATK</v>
      </c>
    </row>
    <row r="320" spans="1:14" s="65" customFormat="1" ht="15" hidden="1" customHeight="1">
      <c r="A320" s="321"/>
      <c r="B320" s="499" t="s">
        <v>5</v>
      </c>
      <c r="C320" s="487" t="s">
        <v>6</v>
      </c>
      <c r="D320" s="499" t="s">
        <v>7</v>
      </c>
      <c r="E320" s="499"/>
      <c r="F320" s="499"/>
      <c r="G320" s="492" t="s">
        <v>8</v>
      </c>
      <c r="N320" t="str">
        <f t="shared" si="32"/>
        <v>ATK</v>
      </c>
    </row>
    <row r="321" spans="1:14" s="65" customFormat="1" hidden="1">
      <c r="A321" s="321"/>
      <c r="B321" s="499"/>
      <c r="C321" s="488"/>
      <c r="D321" s="254" t="s">
        <v>9</v>
      </c>
      <c r="E321" s="254" t="s">
        <v>10</v>
      </c>
      <c r="F321" s="254" t="s">
        <v>11</v>
      </c>
      <c r="G321" s="492"/>
      <c r="N321" t="str">
        <f t="shared" si="32"/>
        <v>ATK</v>
      </c>
    </row>
    <row r="322" spans="1:14" s="65" customFormat="1" hidden="1">
      <c r="A322" s="321"/>
      <c r="B322" s="256">
        <v>46024</v>
      </c>
      <c r="C322" s="322"/>
      <c r="D322" s="346"/>
      <c r="E322" s="258"/>
      <c r="F322" s="258"/>
      <c r="G322" s="257">
        <f t="shared" ref="G322:G336" si="33">C322*D322</f>
        <v>0</v>
      </c>
      <c r="N322" t="str">
        <f t="shared" si="32"/>
        <v>ATK</v>
      </c>
    </row>
    <row r="323" spans="1:14" hidden="1">
      <c r="A323" s="253"/>
      <c r="B323" s="267"/>
      <c r="C323" s="293"/>
      <c r="D323" s="268"/>
      <c r="E323" s="258"/>
      <c r="F323" s="301"/>
      <c r="G323" s="289">
        <f t="shared" si="33"/>
        <v>0</v>
      </c>
      <c r="N323" t="str">
        <f t="shared" si="32"/>
        <v>ATK</v>
      </c>
    </row>
    <row r="324" spans="1:14" hidden="1">
      <c r="B324" s="267"/>
      <c r="C324" s="293"/>
      <c r="D324" s="268"/>
      <c r="E324" s="261"/>
      <c r="F324" s="301"/>
      <c r="G324" s="289">
        <f t="shared" si="33"/>
        <v>0</v>
      </c>
      <c r="N324" t="str">
        <f t="shared" si="32"/>
        <v>ATK</v>
      </c>
    </row>
    <row r="325" spans="1:14" hidden="1">
      <c r="B325" s="267"/>
      <c r="C325" s="294"/>
      <c r="D325" s="264"/>
      <c r="E325" s="261"/>
      <c r="F325" s="258"/>
      <c r="G325" s="295">
        <f>C325*D325</f>
        <v>0</v>
      </c>
      <c r="N325" t="str">
        <f t="shared" si="32"/>
        <v>ATK</v>
      </c>
    </row>
    <row r="326" spans="1:14" hidden="1">
      <c r="B326" s="267"/>
      <c r="C326" s="294"/>
      <c r="D326" s="264"/>
      <c r="E326" s="261"/>
      <c r="F326" s="258"/>
      <c r="G326" s="295">
        <f>C326*D326</f>
        <v>0</v>
      </c>
      <c r="N326" t="str">
        <f t="shared" si="32"/>
        <v>ATK</v>
      </c>
    </row>
    <row r="327" spans="1:14" hidden="1">
      <c r="B327" s="267"/>
      <c r="C327" s="22"/>
      <c r="D327" s="264"/>
      <c r="E327" s="261"/>
      <c r="F327" s="261"/>
      <c r="G327" s="262">
        <f>C327*D327</f>
        <v>0</v>
      </c>
      <c r="N327" t="str">
        <f t="shared" si="32"/>
        <v>ATK</v>
      </c>
    </row>
    <row r="328" spans="1:14" hidden="1">
      <c r="B328" s="256"/>
      <c r="C328" s="22"/>
      <c r="D328" s="264"/>
      <c r="E328" s="261"/>
      <c r="F328" s="261"/>
      <c r="G328" s="262">
        <f t="shared" ref="G328:G335" si="34">C328*D328</f>
        <v>0</v>
      </c>
      <c r="N328" t="str">
        <f t="shared" si="32"/>
        <v>ATK</v>
      </c>
    </row>
    <row r="329" spans="1:14" hidden="1">
      <c r="B329" s="256"/>
      <c r="C329" s="22"/>
      <c r="D329" s="264"/>
      <c r="E329" s="261"/>
      <c r="F329" s="261"/>
      <c r="G329" s="262">
        <f t="shared" si="34"/>
        <v>0</v>
      </c>
      <c r="N329" t="str">
        <f t="shared" si="32"/>
        <v>ATK</v>
      </c>
    </row>
    <row r="330" spans="1:14" hidden="1">
      <c r="B330" s="256"/>
      <c r="C330" s="257"/>
      <c r="D330" s="264"/>
      <c r="E330" s="261"/>
      <c r="F330" s="261"/>
      <c r="G330" s="262">
        <f t="shared" si="34"/>
        <v>0</v>
      </c>
      <c r="N330" t="str">
        <f t="shared" si="32"/>
        <v>ATK</v>
      </c>
    </row>
    <row r="331" spans="1:14" hidden="1">
      <c r="B331" s="256"/>
      <c r="C331" s="257"/>
      <c r="D331" s="264"/>
      <c r="E331" s="261"/>
      <c r="F331" s="261"/>
      <c r="G331" s="262">
        <f t="shared" si="34"/>
        <v>0</v>
      </c>
      <c r="N331" t="str">
        <f t="shared" si="32"/>
        <v>ATK</v>
      </c>
    </row>
    <row r="332" spans="1:14" hidden="1">
      <c r="B332" s="256"/>
      <c r="C332" s="257"/>
      <c r="D332" s="264"/>
      <c r="E332" s="264"/>
      <c r="F332" s="301"/>
      <c r="G332" s="262">
        <f t="shared" si="34"/>
        <v>0</v>
      </c>
      <c r="N332" t="str">
        <f t="shared" si="32"/>
        <v>ATK</v>
      </c>
    </row>
    <row r="333" spans="1:14" hidden="1">
      <c r="B333" s="256"/>
      <c r="C333" s="257"/>
      <c r="D333" s="264"/>
      <c r="E333" s="258"/>
      <c r="F333" s="301"/>
      <c r="G333" s="262">
        <f t="shared" si="34"/>
        <v>0</v>
      </c>
      <c r="N333" t="str">
        <f t="shared" si="32"/>
        <v>ATK</v>
      </c>
    </row>
    <row r="334" spans="1:14" hidden="1">
      <c r="B334" s="256"/>
      <c r="C334" s="257"/>
      <c r="D334" s="271"/>
      <c r="E334" s="258"/>
      <c r="F334" s="301"/>
      <c r="G334" s="262">
        <f t="shared" si="34"/>
        <v>0</v>
      </c>
      <c r="N334" t="str">
        <f t="shared" si="32"/>
        <v>ATK</v>
      </c>
    </row>
    <row r="335" spans="1:14" hidden="1">
      <c r="B335" s="256"/>
      <c r="C335" s="257"/>
      <c r="D335" s="271"/>
      <c r="E335" s="258"/>
      <c r="F335" s="268"/>
      <c r="G335" s="262">
        <f t="shared" si="34"/>
        <v>0</v>
      </c>
      <c r="N335" t="str">
        <f t="shared" si="32"/>
        <v>ATK</v>
      </c>
    </row>
    <row r="336" spans="1:14" ht="15.75" hidden="1">
      <c r="B336" s="270"/>
      <c r="C336" s="81"/>
      <c r="D336" s="274"/>
      <c r="E336" s="274"/>
      <c r="F336" s="268"/>
      <c r="G336" s="289">
        <f t="shared" si="33"/>
        <v>0</v>
      </c>
      <c r="N336" t="str">
        <f t="shared" si="32"/>
        <v>ATK</v>
      </c>
    </row>
    <row r="337" spans="2:14" hidden="1">
      <c r="B337" s="493" t="s">
        <v>16</v>
      </c>
      <c r="C337" s="494"/>
      <c r="D337" s="299">
        <f>SUM(D322:D336)</f>
        <v>0</v>
      </c>
      <c r="E337" s="276">
        <f>SUM(E323:E336)</f>
        <v>0</v>
      </c>
      <c r="F337" s="276">
        <f>D337-E337</f>
        <v>0</v>
      </c>
      <c r="G337" s="277">
        <f>SUM(G322:G336)</f>
        <v>0</v>
      </c>
      <c r="N337" t="str">
        <f t="shared" si="32"/>
        <v>ATK</v>
      </c>
    </row>
    <row r="338" spans="2:14" hidden="1">
      <c r="N338" t="str">
        <f t="shared" si="32"/>
        <v>ATK</v>
      </c>
    </row>
    <row r="339" spans="2:14" hidden="1">
      <c r="B339" s="493" t="s">
        <v>18</v>
      </c>
      <c r="C339" s="495"/>
      <c r="D339" s="495"/>
      <c r="E339" s="494"/>
      <c r="F339" s="276" t="s">
        <v>19</v>
      </c>
      <c r="G339" s="279" t="s">
        <v>20</v>
      </c>
      <c r="N339" t="str">
        <f t="shared" si="32"/>
        <v>ATK</v>
      </c>
    </row>
    <row r="340" spans="2:14" hidden="1">
      <c r="B340" s="496" t="str">
        <f>B303</f>
        <v>Saldo Awal 2  Jan 2026</v>
      </c>
      <c r="C340" s="497"/>
      <c r="D340" s="497"/>
      <c r="E340" s="498"/>
      <c r="F340" s="276">
        <f>D322</f>
        <v>0</v>
      </c>
      <c r="G340" s="277">
        <f>G322</f>
        <v>0</v>
      </c>
      <c r="N340" t="str">
        <f t="shared" si="32"/>
        <v>ATK</v>
      </c>
    </row>
    <row r="341" spans="2:14" hidden="1">
      <c r="B341" s="496" t="str">
        <f>B304</f>
        <v>Nilai Penerimaan Barang Persediaan Tahun 2026</v>
      </c>
      <c r="C341" s="497"/>
      <c r="D341" s="497"/>
      <c r="E341" s="498"/>
      <c r="F341" s="276">
        <f>D337-F340</f>
        <v>0</v>
      </c>
      <c r="G341" s="277">
        <f>G337-G340</f>
        <v>0</v>
      </c>
      <c r="N341" t="str">
        <f t="shared" si="32"/>
        <v>ATK</v>
      </c>
    </row>
    <row r="342" spans="2:14" hidden="1">
      <c r="B342" s="496" t="str">
        <f>B228</f>
        <v>Saldo Akhir 31 Maret 2026</v>
      </c>
      <c r="C342" s="497"/>
      <c r="D342" s="497"/>
      <c r="E342" s="498"/>
      <c r="F342" s="280">
        <f>SUM(B345:B348)</f>
        <v>0</v>
      </c>
      <c r="G342" s="281">
        <f>SUM(D345:E348)</f>
        <v>0</v>
      </c>
      <c r="N342" t="str">
        <f t="shared" si="32"/>
        <v>ATK</v>
      </c>
    </row>
    <row r="343" spans="2:14" hidden="1">
      <c r="B343" s="282" t="s">
        <v>465</v>
      </c>
      <c r="C343" s="283"/>
      <c r="D343" s="283"/>
      <c r="E343" s="284"/>
      <c r="F343" s="285"/>
      <c r="G343" s="286"/>
      <c r="N343" t="str">
        <f t="shared" si="32"/>
        <v>ATK</v>
      </c>
    </row>
    <row r="344" spans="2:14" ht="30" hidden="1">
      <c r="B344" s="255" t="s">
        <v>22</v>
      </c>
      <c r="C344" s="254" t="s">
        <v>23</v>
      </c>
      <c r="D344" s="499" t="s">
        <v>20</v>
      </c>
      <c r="E344" s="499"/>
      <c r="F344" s="287"/>
      <c r="G344" s="288"/>
      <c r="H344" s="66"/>
      <c r="N344" t="str">
        <f t="shared" si="32"/>
        <v>ATK</v>
      </c>
    </row>
    <row r="345" spans="2:14" hidden="1">
      <c r="B345" s="268">
        <f>F337</f>
        <v>0</v>
      </c>
      <c r="C345" s="323">
        <v>18500</v>
      </c>
      <c r="D345" s="500">
        <f>B345*C345</f>
        <v>0</v>
      </c>
      <c r="E345" s="500"/>
      <c r="F345" s="285"/>
      <c r="G345" s="286"/>
      <c r="H345" s="84">
        <v>0</v>
      </c>
      <c r="I345" s="89" t="s">
        <v>12</v>
      </c>
      <c r="N345" t="str">
        <f t="shared" si="32"/>
        <v>ATK</v>
      </c>
    </row>
    <row r="346" spans="2:14" hidden="1">
      <c r="B346" s="324"/>
      <c r="C346" s="323"/>
      <c r="D346" s="500">
        <f>B346*C346</f>
        <v>0</v>
      </c>
      <c r="E346" s="500"/>
      <c r="F346" s="285"/>
      <c r="G346" s="286"/>
      <c r="H346" s="85">
        <v>0</v>
      </c>
      <c r="I346" s="89" t="s">
        <v>13</v>
      </c>
      <c r="N346" t="str">
        <f t="shared" si="32"/>
        <v>ATK</v>
      </c>
    </row>
    <row r="347" spans="2:14" hidden="1">
      <c r="B347" s="268"/>
      <c r="C347" s="289"/>
      <c r="D347" s="500">
        <f t="shared" ref="D347:D348" si="35">B347*C347</f>
        <v>0</v>
      </c>
      <c r="E347" s="500"/>
      <c r="F347" s="285"/>
      <c r="G347" s="286"/>
      <c r="H347" s="87">
        <v>1</v>
      </c>
      <c r="I347" s="89" t="s">
        <v>29</v>
      </c>
      <c r="N347" t="str">
        <f t="shared" si="32"/>
        <v>ATK</v>
      </c>
    </row>
    <row r="348" spans="2:14" hidden="1">
      <c r="B348" s="268"/>
      <c r="C348" s="289"/>
      <c r="D348" s="500">
        <f t="shared" si="35"/>
        <v>0</v>
      </c>
      <c r="E348" s="500"/>
      <c r="F348" s="285"/>
      <c r="G348" s="286"/>
      <c r="H348" s="86">
        <v>0</v>
      </c>
      <c r="I348" s="89" t="s">
        <v>14</v>
      </c>
      <c r="N348" t="str">
        <f t="shared" si="32"/>
        <v>ATK</v>
      </c>
    </row>
    <row r="349" spans="2:14" hidden="1">
      <c r="B349" s="501" t="s">
        <v>24</v>
      </c>
      <c r="C349" s="501"/>
      <c r="D349" s="501"/>
      <c r="E349" s="501"/>
      <c r="F349" s="276">
        <f>F340+F341-F342</f>
        <v>0</v>
      </c>
      <c r="G349" s="277">
        <f>G340+G341-G342</f>
        <v>0</v>
      </c>
      <c r="N349" t="str">
        <f t="shared" si="32"/>
        <v>ATK</v>
      </c>
    </row>
    <row r="350" spans="2:14" hidden="1">
      <c r="N350" t="str">
        <f t="shared" si="32"/>
        <v>ATK</v>
      </c>
    </row>
    <row r="351" spans="2:14" hidden="1">
      <c r="B351" s="502" t="s">
        <v>0</v>
      </c>
      <c r="C351" s="502"/>
      <c r="D351" s="502"/>
      <c r="E351" s="502"/>
      <c r="F351" s="502"/>
      <c r="G351" s="502"/>
      <c r="N351" t="str">
        <f t="shared" si="32"/>
        <v>ATK</v>
      </c>
    </row>
    <row r="352" spans="2:14" hidden="1">
      <c r="N352" t="str">
        <f t="shared" si="32"/>
        <v>ATK</v>
      </c>
    </row>
    <row r="353" spans="1:14" hidden="1">
      <c r="A353" s="250">
        <v>10</v>
      </c>
      <c r="B353" s="252" t="s">
        <v>1</v>
      </c>
      <c r="C353" s="253" t="str">
        <f>'Rekap Master'!B19</f>
        <v>Ballpoint Tezo</v>
      </c>
      <c r="G353" s="253"/>
      <c r="N353" t="s">
        <v>524</v>
      </c>
    </row>
    <row r="354" spans="1:14" hidden="1">
      <c r="B354" s="252" t="s">
        <v>3</v>
      </c>
      <c r="C354" s="253" t="s">
        <v>25</v>
      </c>
      <c r="G354" s="253"/>
      <c r="N354" t="str">
        <f t="shared" ref="N354:N417" si="36">N353</f>
        <v>ATK</v>
      </c>
    </row>
    <row r="355" spans="1:14" hidden="1">
      <c r="G355" s="253"/>
      <c r="N355" t="str">
        <f t="shared" si="36"/>
        <v>ATK</v>
      </c>
    </row>
    <row r="356" spans="1:14" hidden="1">
      <c r="B356" s="499" t="s">
        <v>5</v>
      </c>
      <c r="C356" s="487" t="s">
        <v>6</v>
      </c>
      <c r="D356" s="499" t="s">
        <v>7</v>
      </c>
      <c r="E356" s="499"/>
      <c r="F356" s="499"/>
      <c r="G356" s="492" t="s">
        <v>8</v>
      </c>
      <c r="N356" t="str">
        <f t="shared" si="36"/>
        <v>ATK</v>
      </c>
    </row>
    <row r="357" spans="1:14" hidden="1">
      <c r="B357" s="499"/>
      <c r="C357" s="488"/>
      <c r="D357" s="254" t="s">
        <v>9</v>
      </c>
      <c r="E357" s="254" t="s">
        <v>10</v>
      </c>
      <c r="F357" s="254" t="s">
        <v>11</v>
      </c>
      <c r="G357" s="492"/>
      <c r="N357" t="str">
        <f t="shared" si="36"/>
        <v>ATK</v>
      </c>
    </row>
    <row r="358" spans="1:14" hidden="1">
      <c r="B358" s="256">
        <v>46024</v>
      </c>
      <c r="C358" s="257">
        <v>5500</v>
      </c>
      <c r="D358" s="346">
        <v>4</v>
      </c>
      <c r="E358" s="258">
        <v>0</v>
      </c>
      <c r="F358" s="258">
        <f>D358-E358</f>
        <v>4</v>
      </c>
      <c r="G358" s="257">
        <f>C358*D358</f>
        <v>22000</v>
      </c>
      <c r="N358" t="str">
        <f t="shared" si="36"/>
        <v>ATK</v>
      </c>
    </row>
    <row r="359" spans="1:14" hidden="1">
      <c r="B359" s="267"/>
      <c r="C359" s="435"/>
      <c r="D359" s="346"/>
      <c r="E359" s="258"/>
      <c r="F359" s="258"/>
      <c r="G359" s="257"/>
      <c r="N359" t="str">
        <f t="shared" si="36"/>
        <v>ATK</v>
      </c>
    </row>
    <row r="360" spans="1:14" hidden="1">
      <c r="B360" s="267"/>
      <c r="C360" s="293"/>
      <c r="D360" s="258"/>
      <c r="E360" s="258"/>
      <c r="F360" s="258"/>
      <c r="G360" s="257">
        <f>C360*D360</f>
        <v>0</v>
      </c>
      <c r="N360" t="str">
        <f t="shared" si="36"/>
        <v>ATK</v>
      </c>
    </row>
    <row r="361" spans="1:14" hidden="1">
      <c r="B361" s="267"/>
      <c r="C361" s="293"/>
      <c r="D361" s="258"/>
      <c r="E361" s="258"/>
      <c r="F361" s="258"/>
      <c r="G361" s="257"/>
      <c r="N361" t="str">
        <f t="shared" si="36"/>
        <v>ATK</v>
      </c>
    </row>
    <row r="362" spans="1:14" hidden="1">
      <c r="B362" s="407"/>
      <c r="C362" s="293"/>
      <c r="D362" s="258"/>
      <c r="E362" s="258"/>
      <c r="F362" s="258"/>
      <c r="G362" s="257">
        <f>C362*D362</f>
        <v>0</v>
      </c>
      <c r="N362" t="str">
        <f t="shared" si="36"/>
        <v>ATK</v>
      </c>
    </row>
    <row r="363" spans="1:14" hidden="1">
      <c r="B363" s="429"/>
      <c r="C363" s="293"/>
      <c r="D363" s="258"/>
      <c r="E363" s="258"/>
      <c r="F363" s="258"/>
      <c r="G363" s="257">
        <f t="shared" ref="G363:G376" si="37">C363*D363</f>
        <v>0</v>
      </c>
      <c r="N363" t="str">
        <f t="shared" si="36"/>
        <v>ATK</v>
      </c>
    </row>
    <row r="364" spans="1:14" hidden="1">
      <c r="B364" s="267"/>
      <c r="C364" s="257"/>
      <c r="D364" s="271"/>
      <c r="E364" s="258"/>
      <c r="F364" s="258"/>
      <c r="G364" s="257">
        <f t="shared" si="37"/>
        <v>0</v>
      </c>
      <c r="N364" t="str">
        <f t="shared" si="36"/>
        <v>ATK</v>
      </c>
    </row>
    <row r="365" spans="1:14" hidden="1">
      <c r="B365" s="428"/>
      <c r="C365" s="293"/>
      <c r="D365" s="258"/>
      <c r="E365" s="258"/>
      <c r="F365" s="258"/>
      <c r="G365" s="257">
        <f t="shared" si="37"/>
        <v>0</v>
      </c>
      <c r="N365" t="str">
        <f t="shared" si="36"/>
        <v>ATK</v>
      </c>
    </row>
    <row r="366" spans="1:14" hidden="1">
      <c r="B366" s="267"/>
      <c r="C366" s="257"/>
      <c r="D366" s="274"/>
      <c r="E366" s="258"/>
      <c r="F366" s="258"/>
      <c r="G366" s="257">
        <f t="shared" si="37"/>
        <v>0</v>
      </c>
      <c r="N366" t="str">
        <f t="shared" si="36"/>
        <v>ATK</v>
      </c>
    </row>
    <row r="367" spans="1:14" hidden="1">
      <c r="B367" s="267"/>
      <c r="C367" s="257"/>
      <c r="D367" s="264"/>
      <c r="E367" s="258"/>
      <c r="F367" s="258"/>
      <c r="G367" s="257">
        <f t="shared" si="37"/>
        <v>0</v>
      </c>
      <c r="N367" t="str">
        <f t="shared" si="36"/>
        <v>ATK</v>
      </c>
    </row>
    <row r="368" spans="1:14" hidden="1">
      <c r="B368" s="267"/>
      <c r="C368" s="257"/>
      <c r="D368" s="264"/>
      <c r="E368" s="258"/>
      <c r="F368" s="258"/>
      <c r="G368" s="257">
        <f t="shared" si="37"/>
        <v>0</v>
      </c>
      <c r="N368" t="str">
        <f t="shared" si="36"/>
        <v>ATK</v>
      </c>
    </row>
    <row r="369" spans="2:14" hidden="1">
      <c r="B369" s="267"/>
      <c r="C369" s="257"/>
      <c r="D369" s="264"/>
      <c r="E369" s="258"/>
      <c r="F369" s="258"/>
      <c r="G369" s="257">
        <f t="shared" si="37"/>
        <v>0</v>
      </c>
      <c r="N369" t="str">
        <f t="shared" si="36"/>
        <v>ATK</v>
      </c>
    </row>
    <row r="370" spans="2:14" hidden="1">
      <c r="B370" s="267"/>
      <c r="C370" s="257"/>
      <c r="D370" s="274"/>
      <c r="E370" s="258"/>
      <c r="F370" s="258"/>
      <c r="G370" s="257">
        <f t="shared" si="37"/>
        <v>0</v>
      </c>
      <c r="N370" t="str">
        <f t="shared" si="36"/>
        <v>ATK</v>
      </c>
    </row>
    <row r="371" spans="2:14" hidden="1">
      <c r="B371" s="267"/>
      <c r="C371" s="257"/>
      <c r="D371" s="274"/>
      <c r="E371" s="258"/>
      <c r="F371" s="258"/>
      <c r="G371" s="257">
        <f t="shared" si="37"/>
        <v>0</v>
      </c>
      <c r="N371" t="str">
        <f t="shared" si="36"/>
        <v>ATK</v>
      </c>
    </row>
    <row r="372" spans="2:14" hidden="1">
      <c r="B372" s="256"/>
      <c r="C372" s="257"/>
      <c r="D372" s="271"/>
      <c r="E372" s="258"/>
      <c r="F372" s="258"/>
      <c r="G372" s="257">
        <f t="shared" si="37"/>
        <v>0</v>
      </c>
      <c r="N372" t="str">
        <f t="shared" si="36"/>
        <v>ATK</v>
      </c>
    </row>
    <row r="373" spans="2:14" hidden="1">
      <c r="B373" s="256"/>
      <c r="C373" s="257"/>
      <c r="D373" s="264"/>
      <c r="E373" s="258"/>
      <c r="F373" s="258"/>
      <c r="G373" s="257">
        <f t="shared" si="37"/>
        <v>0</v>
      </c>
      <c r="N373" t="str">
        <f t="shared" si="36"/>
        <v>ATK</v>
      </c>
    </row>
    <row r="374" spans="2:14" hidden="1">
      <c r="B374" s="256"/>
      <c r="C374" s="257"/>
      <c r="D374" s="264"/>
      <c r="E374" s="258"/>
      <c r="F374" s="258"/>
      <c r="G374" s="257">
        <f t="shared" si="37"/>
        <v>0</v>
      </c>
      <c r="N374" t="str">
        <f t="shared" si="36"/>
        <v>ATK</v>
      </c>
    </row>
    <row r="375" spans="2:14" hidden="1">
      <c r="B375" s="256"/>
      <c r="C375" s="257"/>
      <c r="D375" s="264"/>
      <c r="E375" s="258"/>
      <c r="F375" s="258"/>
      <c r="G375" s="257">
        <f t="shared" si="37"/>
        <v>0</v>
      </c>
      <c r="N375" t="str">
        <f t="shared" si="36"/>
        <v>ATK</v>
      </c>
    </row>
    <row r="376" spans="2:14" hidden="1">
      <c r="B376" s="256"/>
      <c r="C376" s="257"/>
      <c r="D376" s="264"/>
      <c r="E376" s="258"/>
      <c r="F376" s="258"/>
      <c r="G376" s="257">
        <f t="shared" si="37"/>
        <v>0</v>
      </c>
      <c r="N376" t="str">
        <f t="shared" si="36"/>
        <v>ATK</v>
      </c>
    </row>
    <row r="377" spans="2:14" hidden="1">
      <c r="B377" s="256"/>
      <c r="C377" s="257"/>
      <c r="D377" s="264"/>
      <c r="E377" s="258"/>
      <c r="F377" s="258"/>
      <c r="G377" s="257"/>
      <c r="N377" t="str">
        <f t="shared" si="36"/>
        <v>ATK</v>
      </c>
    </row>
    <row r="378" spans="2:14" hidden="1">
      <c r="B378" s="256"/>
      <c r="C378" s="257"/>
      <c r="D378" s="264"/>
      <c r="E378" s="258"/>
      <c r="F378" s="258"/>
      <c r="G378" s="257"/>
      <c r="N378" t="str">
        <f t="shared" si="36"/>
        <v>ATK</v>
      </c>
    </row>
    <row r="379" spans="2:14" hidden="1">
      <c r="B379" s="256"/>
      <c r="C379" s="257"/>
      <c r="D379" s="264"/>
      <c r="E379" s="258"/>
      <c r="F379" s="301"/>
      <c r="G379" s="257"/>
      <c r="N379" t="str">
        <f t="shared" si="36"/>
        <v>ATK</v>
      </c>
    </row>
    <row r="380" spans="2:14" hidden="1">
      <c r="B380" s="256"/>
      <c r="C380" s="257"/>
      <c r="D380" s="264"/>
      <c r="E380" s="258"/>
      <c r="F380" s="301"/>
      <c r="G380" s="257"/>
      <c r="N380" t="str">
        <f t="shared" si="36"/>
        <v>ATK</v>
      </c>
    </row>
    <row r="381" spans="2:14" hidden="1">
      <c r="B381" s="256"/>
      <c r="C381" s="257"/>
      <c r="D381" s="274"/>
      <c r="E381" s="274"/>
      <c r="F381" s="301"/>
      <c r="G381" s="257"/>
      <c r="N381" t="str">
        <f t="shared" si="36"/>
        <v>ATK</v>
      </c>
    </row>
    <row r="382" spans="2:14" hidden="1">
      <c r="B382" s="256"/>
      <c r="C382" s="257"/>
      <c r="D382" s="274"/>
      <c r="E382" s="274"/>
      <c r="F382" s="301"/>
      <c r="G382" s="257"/>
      <c r="N382" t="str">
        <f t="shared" si="36"/>
        <v>ATK</v>
      </c>
    </row>
    <row r="383" spans="2:14" hidden="1">
      <c r="B383" s="493" t="s">
        <v>16</v>
      </c>
      <c r="C383" s="494"/>
      <c r="D383" s="276">
        <f>SUM(D358:D377)</f>
        <v>4</v>
      </c>
      <c r="E383" s="299">
        <f>SUM(E358:E376)</f>
        <v>0</v>
      </c>
      <c r="F383" s="276">
        <f>D383-E383</f>
        <v>4</v>
      </c>
      <c r="G383" s="277">
        <f>SUM(G358:G371)</f>
        <v>22000</v>
      </c>
      <c r="N383" t="str">
        <f t="shared" si="36"/>
        <v>ATK</v>
      </c>
    </row>
    <row r="384" spans="2:14" hidden="1">
      <c r="N384" t="str">
        <f t="shared" si="36"/>
        <v>ATK</v>
      </c>
    </row>
    <row r="385" spans="1:14" hidden="1">
      <c r="B385" s="493" t="s">
        <v>18</v>
      </c>
      <c r="C385" s="495"/>
      <c r="D385" s="495"/>
      <c r="E385" s="494"/>
      <c r="F385" s="276" t="s">
        <v>19</v>
      </c>
      <c r="G385" s="279" t="s">
        <v>20</v>
      </c>
      <c r="N385" t="str">
        <f t="shared" si="36"/>
        <v>ATK</v>
      </c>
    </row>
    <row r="386" spans="1:14" hidden="1">
      <c r="B386" s="496" t="str">
        <f>B340</f>
        <v>Saldo Awal 2  Jan 2026</v>
      </c>
      <c r="C386" s="497"/>
      <c r="D386" s="497"/>
      <c r="E386" s="498"/>
      <c r="F386" s="276">
        <f>D358</f>
        <v>4</v>
      </c>
      <c r="G386" s="277">
        <f>G358</f>
        <v>22000</v>
      </c>
      <c r="N386" t="str">
        <f t="shared" si="36"/>
        <v>ATK</v>
      </c>
    </row>
    <row r="387" spans="1:14" hidden="1">
      <c r="B387" s="496" t="str">
        <f>B341</f>
        <v>Nilai Penerimaan Barang Persediaan Tahun 2026</v>
      </c>
      <c r="C387" s="497"/>
      <c r="D387" s="497"/>
      <c r="E387" s="498"/>
      <c r="F387" s="276">
        <f>D383-F386</f>
        <v>0</v>
      </c>
      <c r="G387" s="277">
        <f>G383-G386</f>
        <v>0</v>
      </c>
      <c r="N387" t="str">
        <f t="shared" si="36"/>
        <v>ATK</v>
      </c>
    </row>
    <row r="388" spans="1:14" hidden="1">
      <c r="B388" s="496" t="str">
        <f>B342</f>
        <v>Saldo Akhir 31 Maret 2026</v>
      </c>
      <c r="C388" s="497"/>
      <c r="D388" s="497"/>
      <c r="E388" s="498"/>
      <c r="F388" s="280">
        <f>SUM(B391:B394)</f>
        <v>4</v>
      </c>
      <c r="G388" s="281">
        <f>SUM(D391:E394)</f>
        <v>22000</v>
      </c>
      <c r="N388" t="str">
        <f t="shared" si="36"/>
        <v>ATK</v>
      </c>
    </row>
    <row r="389" spans="1:14" hidden="1">
      <c r="B389" s="282" t="s">
        <v>465</v>
      </c>
      <c r="C389" s="283"/>
      <c r="D389" s="283"/>
      <c r="E389" s="284"/>
      <c r="F389" s="285"/>
      <c r="G389" s="286"/>
      <c r="N389" t="str">
        <f t="shared" si="36"/>
        <v>ATK</v>
      </c>
    </row>
    <row r="390" spans="1:14" ht="30" hidden="1">
      <c r="B390" s="255" t="s">
        <v>22</v>
      </c>
      <c r="C390" s="254" t="s">
        <v>23</v>
      </c>
      <c r="D390" s="499" t="s">
        <v>20</v>
      </c>
      <c r="E390" s="499"/>
      <c r="F390" s="287"/>
      <c r="G390" s="288"/>
      <c r="N390" t="str">
        <f t="shared" si="36"/>
        <v>ATK</v>
      </c>
    </row>
    <row r="391" spans="1:14" hidden="1">
      <c r="B391" s="268">
        <f>F383</f>
        <v>4</v>
      </c>
      <c r="C391" s="257">
        <v>5500</v>
      </c>
      <c r="D391" s="500">
        <f>B391*C391</f>
        <v>22000</v>
      </c>
      <c r="E391" s="500"/>
      <c r="F391" s="285"/>
      <c r="G391" s="286"/>
      <c r="N391" t="str">
        <f t="shared" si="36"/>
        <v>ATK</v>
      </c>
    </row>
    <row r="392" spans="1:14" hidden="1">
      <c r="B392" s="268"/>
      <c r="C392" s="289"/>
      <c r="D392" s="500">
        <f t="shared" ref="D392:D394" si="38">B392*C392</f>
        <v>0</v>
      </c>
      <c r="E392" s="500"/>
      <c r="F392" s="285"/>
      <c r="G392" s="286"/>
      <c r="N392" t="str">
        <f t="shared" si="36"/>
        <v>ATK</v>
      </c>
    </row>
    <row r="393" spans="1:14" hidden="1">
      <c r="B393" s="268"/>
      <c r="C393" s="289"/>
      <c r="D393" s="500">
        <f t="shared" si="38"/>
        <v>0</v>
      </c>
      <c r="E393" s="500"/>
      <c r="F393" s="285"/>
      <c r="G393" s="286"/>
      <c r="N393" t="str">
        <f t="shared" si="36"/>
        <v>ATK</v>
      </c>
    </row>
    <row r="394" spans="1:14" hidden="1">
      <c r="B394" s="268"/>
      <c r="C394" s="289"/>
      <c r="D394" s="500">
        <f t="shared" si="38"/>
        <v>0</v>
      </c>
      <c r="E394" s="500"/>
      <c r="F394" s="285"/>
      <c r="G394" s="286"/>
      <c r="N394" t="str">
        <f t="shared" si="36"/>
        <v>ATK</v>
      </c>
    </row>
    <row r="395" spans="1:14" hidden="1">
      <c r="B395" s="501" t="s">
        <v>24</v>
      </c>
      <c r="C395" s="501"/>
      <c r="D395" s="501"/>
      <c r="E395" s="501"/>
      <c r="F395" s="276">
        <f>F386+F387-F388</f>
        <v>0</v>
      </c>
      <c r="G395" s="277">
        <f>G386+G387-G388</f>
        <v>0</v>
      </c>
      <c r="N395" t="str">
        <f t="shared" si="36"/>
        <v>ATK</v>
      </c>
    </row>
    <row r="396" spans="1:14" hidden="1">
      <c r="N396" t="str">
        <f t="shared" si="36"/>
        <v>ATK</v>
      </c>
    </row>
    <row r="397" spans="1:14" hidden="1">
      <c r="B397" s="502" t="s">
        <v>0</v>
      </c>
      <c r="C397" s="502"/>
      <c r="D397" s="502"/>
      <c r="E397" s="502"/>
      <c r="F397" s="502"/>
      <c r="G397" s="502"/>
      <c r="N397" t="str">
        <f t="shared" si="36"/>
        <v>ATK</v>
      </c>
    </row>
    <row r="398" spans="1:14" hidden="1">
      <c r="N398" t="str">
        <f t="shared" si="36"/>
        <v>ATK</v>
      </c>
    </row>
    <row r="399" spans="1:14" hidden="1">
      <c r="A399" s="250">
        <v>11</v>
      </c>
      <c r="B399" s="252" t="s">
        <v>1</v>
      </c>
      <c r="C399" s="253" t="str">
        <f>'Rekap Master'!B20</f>
        <v>Buku kwitansi ppl sedang</v>
      </c>
      <c r="G399" s="253"/>
      <c r="N399" t="str">
        <f t="shared" si="36"/>
        <v>ATK</v>
      </c>
    </row>
    <row r="400" spans="1:14" hidden="1">
      <c r="B400" s="252" t="s">
        <v>3</v>
      </c>
      <c r="C400" s="253" t="s">
        <v>25</v>
      </c>
      <c r="G400" s="253"/>
      <c r="N400" t="str">
        <f t="shared" si="36"/>
        <v>ATK</v>
      </c>
    </row>
    <row r="401" spans="2:14" hidden="1">
      <c r="G401" s="253"/>
      <c r="N401" t="str">
        <f t="shared" si="36"/>
        <v>ATK</v>
      </c>
    </row>
    <row r="402" spans="2:14" ht="15" hidden="1" customHeight="1">
      <c r="B402" s="499" t="s">
        <v>5</v>
      </c>
      <c r="C402" s="487" t="s">
        <v>6</v>
      </c>
      <c r="D402" s="499" t="s">
        <v>7</v>
      </c>
      <c r="E402" s="499"/>
      <c r="F402" s="499"/>
      <c r="G402" s="492" t="s">
        <v>8</v>
      </c>
      <c r="N402" t="str">
        <f t="shared" si="36"/>
        <v>ATK</v>
      </c>
    </row>
    <row r="403" spans="2:14" hidden="1">
      <c r="B403" s="499"/>
      <c r="C403" s="488"/>
      <c r="D403" s="254" t="s">
        <v>9</v>
      </c>
      <c r="E403" s="254" t="s">
        <v>10</v>
      </c>
      <c r="F403" s="254" t="s">
        <v>11</v>
      </c>
      <c r="G403" s="492"/>
      <c r="N403" t="str">
        <f t="shared" si="36"/>
        <v>ATK</v>
      </c>
    </row>
    <row r="404" spans="2:14" hidden="1">
      <c r="B404" s="256">
        <v>46024</v>
      </c>
      <c r="C404" s="259"/>
      <c r="D404" s="309">
        <v>0</v>
      </c>
      <c r="E404" s="258">
        <v>0</v>
      </c>
      <c r="F404" s="258">
        <f>D404-E404</f>
        <v>0</v>
      </c>
      <c r="G404" s="257">
        <f>C404*D404</f>
        <v>0</v>
      </c>
      <c r="N404" t="str">
        <f t="shared" si="36"/>
        <v>ATK</v>
      </c>
    </row>
    <row r="405" spans="2:14" hidden="1">
      <c r="B405" s="256"/>
      <c r="C405" s="257"/>
      <c r="D405" s="346"/>
      <c r="E405" s="258"/>
      <c r="F405" s="258"/>
      <c r="G405" s="289">
        <f>C405*D405</f>
        <v>0</v>
      </c>
      <c r="N405" t="str">
        <f t="shared" si="36"/>
        <v>ATK</v>
      </c>
    </row>
    <row r="406" spans="2:14" hidden="1">
      <c r="B406" s="256"/>
      <c r="C406" s="257"/>
      <c r="D406" s="274"/>
      <c r="E406" s="274"/>
      <c r="F406" s="301"/>
      <c r="G406" s="289">
        <f t="shared" ref="G406:G414" si="39">C406*D406</f>
        <v>0</v>
      </c>
      <c r="N406" t="str">
        <f t="shared" si="36"/>
        <v>ATK</v>
      </c>
    </row>
    <row r="407" spans="2:14" hidden="1">
      <c r="B407" s="256"/>
      <c r="C407" s="257"/>
      <c r="D407" s="274"/>
      <c r="E407" s="274"/>
      <c r="F407" s="301"/>
      <c r="G407" s="289">
        <f t="shared" si="39"/>
        <v>0</v>
      </c>
      <c r="N407" t="str">
        <f t="shared" si="36"/>
        <v>ATK</v>
      </c>
    </row>
    <row r="408" spans="2:14" hidden="1">
      <c r="B408" s="256"/>
      <c r="C408" s="257"/>
      <c r="D408" s="274"/>
      <c r="E408" s="274"/>
      <c r="F408" s="301"/>
      <c r="G408" s="289">
        <f t="shared" si="39"/>
        <v>0</v>
      </c>
      <c r="N408" t="str">
        <f t="shared" si="36"/>
        <v>ATK</v>
      </c>
    </row>
    <row r="409" spans="2:14" hidden="1">
      <c r="B409" s="256"/>
      <c r="C409" s="257"/>
      <c r="D409" s="274"/>
      <c r="E409" s="274"/>
      <c r="F409" s="301"/>
      <c r="G409" s="289"/>
      <c r="N409" t="str">
        <f t="shared" si="36"/>
        <v>ATK</v>
      </c>
    </row>
    <row r="410" spans="2:14" hidden="1">
      <c r="B410" s="256"/>
      <c r="C410" s="257"/>
      <c r="D410" s="274"/>
      <c r="E410" s="274"/>
      <c r="F410" s="301"/>
      <c r="G410" s="289"/>
      <c r="N410" t="str">
        <f t="shared" si="36"/>
        <v>ATK</v>
      </c>
    </row>
    <row r="411" spans="2:14" hidden="1">
      <c r="B411" s="256"/>
      <c r="C411" s="257"/>
      <c r="D411" s="274"/>
      <c r="E411" s="274"/>
      <c r="F411" s="268"/>
      <c r="G411" s="289">
        <f t="shared" si="39"/>
        <v>0</v>
      </c>
      <c r="N411" t="str">
        <f t="shared" si="36"/>
        <v>ATK</v>
      </c>
    </row>
    <row r="412" spans="2:14" hidden="1">
      <c r="B412" s="256"/>
      <c r="C412" s="257"/>
      <c r="D412" s="274"/>
      <c r="E412" s="274"/>
      <c r="F412" s="258"/>
      <c r="G412" s="257">
        <f t="shared" si="39"/>
        <v>0</v>
      </c>
      <c r="N412" t="str">
        <f t="shared" si="36"/>
        <v>ATK</v>
      </c>
    </row>
    <row r="413" spans="2:14" hidden="1">
      <c r="B413" s="256"/>
      <c r="C413" s="257"/>
      <c r="D413" s="274"/>
      <c r="E413" s="274"/>
      <c r="F413" s="268"/>
      <c r="G413" s="289">
        <f t="shared" si="39"/>
        <v>0</v>
      </c>
      <c r="N413" t="str">
        <f t="shared" si="36"/>
        <v>ATK</v>
      </c>
    </row>
    <row r="414" spans="2:14" hidden="1">
      <c r="B414" s="256"/>
      <c r="C414" s="257"/>
      <c r="D414" s="274"/>
      <c r="E414" s="274"/>
      <c r="F414" s="268"/>
      <c r="G414" s="289">
        <f t="shared" si="39"/>
        <v>0</v>
      </c>
      <c r="N414" t="str">
        <f t="shared" si="36"/>
        <v>ATK</v>
      </c>
    </row>
    <row r="415" spans="2:14" hidden="1">
      <c r="B415" s="493" t="s">
        <v>16</v>
      </c>
      <c r="C415" s="494"/>
      <c r="D415" s="299">
        <f>SUM(D405:D414)</f>
        <v>0</v>
      </c>
      <c r="E415" s="276">
        <f>SUM(E405:E414)</f>
        <v>0</v>
      </c>
      <c r="F415" s="276">
        <f>D415-E415</f>
        <v>0</v>
      </c>
      <c r="G415" s="277">
        <f>SUM(G404:G414)</f>
        <v>0</v>
      </c>
      <c r="N415" t="str">
        <f t="shared" si="36"/>
        <v>ATK</v>
      </c>
    </row>
    <row r="416" spans="2:14" hidden="1">
      <c r="B416" s="493" t="s">
        <v>18</v>
      </c>
      <c r="C416" s="495"/>
      <c r="D416" s="495"/>
      <c r="E416" s="494"/>
      <c r="F416" s="276" t="s">
        <v>19</v>
      </c>
      <c r="G416" s="279" t="s">
        <v>20</v>
      </c>
      <c r="N416" t="str">
        <f t="shared" si="36"/>
        <v>ATK</v>
      </c>
    </row>
    <row r="417" spans="1:14" hidden="1">
      <c r="B417" s="496" t="str">
        <f>B386</f>
        <v>Saldo Awal 2  Jan 2026</v>
      </c>
      <c r="C417" s="497"/>
      <c r="D417" s="497"/>
      <c r="E417" s="498"/>
      <c r="F417" s="276">
        <f>D404</f>
        <v>0</v>
      </c>
      <c r="G417" s="277">
        <f>G404</f>
        <v>0</v>
      </c>
      <c r="N417" t="str">
        <f t="shared" si="36"/>
        <v>ATK</v>
      </c>
    </row>
    <row r="418" spans="1:14" hidden="1">
      <c r="B418" s="496" t="str">
        <f>B387</f>
        <v>Nilai Penerimaan Barang Persediaan Tahun 2026</v>
      </c>
      <c r="C418" s="497"/>
      <c r="D418" s="497"/>
      <c r="E418" s="498"/>
      <c r="F418" s="276">
        <f>D415-F417</f>
        <v>0</v>
      </c>
      <c r="G418" s="277">
        <f>G415-G417</f>
        <v>0</v>
      </c>
      <c r="N418" t="str">
        <f t="shared" ref="N418:N459" si="40">N417</f>
        <v>ATK</v>
      </c>
    </row>
    <row r="419" spans="1:14" hidden="1">
      <c r="B419" s="496" t="str">
        <f>B388</f>
        <v>Saldo Akhir 31 Maret 2026</v>
      </c>
      <c r="C419" s="497"/>
      <c r="D419" s="497"/>
      <c r="E419" s="498"/>
      <c r="F419" s="280">
        <f>SUM(B422:B425)</f>
        <v>0</v>
      </c>
      <c r="G419" s="281">
        <f>SUM(D422:E425)</f>
        <v>0</v>
      </c>
      <c r="N419" t="str">
        <f t="shared" si="40"/>
        <v>ATK</v>
      </c>
    </row>
    <row r="420" spans="1:14" hidden="1">
      <c r="B420" s="282" t="s">
        <v>465</v>
      </c>
      <c r="C420" s="283"/>
      <c r="D420" s="283"/>
      <c r="E420" s="284"/>
      <c r="F420" s="285"/>
      <c r="G420" s="286"/>
      <c r="N420" t="str">
        <f t="shared" si="40"/>
        <v>ATK</v>
      </c>
    </row>
    <row r="421" spans="1:14" ht="30" hidden="1">
      <c r="B421" s="255" t="s">
        <v>22</v>
      </c>
      <c r="C421" s="254" t="s">
        <v>23</v>
      </c>
      <c r="D421" s="499" t="s">
        <v>20</v>
      </c>
      <c r="E421" s="499"/>
      <c r="F421" s="287"/>
      <c r="G421" s="288"/>
      <c r="N421" t="str">
        <f t="shared" si="40"/>
        <v>ATK</v>
      </c>
    </row>
    <row r="422" spans="1:14" hidden="1">
      <c r="B422" s="325"/>
      <c r="C422" s="289"/>
      <c r="D422" s="500">
        <f>B422*C422</f>
        <v>0</v>
      </c>
      <c r="E422" s="500"/>
      <c r="F422" s="285"/>
      <c r="G422" s="286"/>
      <c r="N422" t="str">
        <f t="shared" si="40"/>
        <v>ATK</v>
      </c>
    </row>
    <row r="423" spans="1:14" hidden="1">
      <c r="B423" s="326"/>
      <c r="C423" s="289"/>
      <c r="D423" s="500">
        <f t="shared" ref="D423:D425" si="41">B423*C423</f>
        <v>0</v>
      </c>
      <c r="E423" s="500"/>
      <c r="F423" s="285"/>
      <c r="G423" s="286"/>
      <c r="N423" t="str">
        <f t="shared" si="40"/>
        <v>ATK</v>
      </c>
    </row>
    <row r="424" spans="1:14" hidden="1">
      <c r="B424" s="326"/>
      <c r="C424" s="289"/>
      <c r="D424" s="500">
        <f t="shared" si="41"/>
        <v>0</v>
      </c>
      <c r="E424" s="500"/>
      <c r="F424" s="285"/>
      <c r="G424" s="286"/>
      <c r="N424" t="str">
        <f t="shared" si="40"/>
        <v>ATK</v>
      </c>
    </row>
    <row r="425" spans="1:14" hidden="1">
      <c r="B425" s="326"/>
      <c r="C425" s="289"/>
      <c r="D425" s="500">
        <f t="shared" si="41"/>
        <v>0</v>
      </c>
      <c r="E425" s="500"/>
      <c r="F425" s="285"/>
      <c r="G425" s="286"/>
      <c r="N425" t="str">
        <f t="shared" si="40"/>
        <v>ATK</v>
      </c>
    </row>
    <row r="426" spans="1:14" hidden="1">
      <c r="B426" s="501" t="s">
        <v>24</v>
      </c>
      <c r="C426" s="501"/>
      <c r="D426" s="501"/>
      <c r="E426" s="501"/>
      <c r="F426" s="276">
        <f>F417+F418-F419</f>
        <v>0</v>
      </c>
      <c r="G426" s="277">
        <f>G417+G418-G419</f>
        <v>0</v>
      </c>
      <c r="N426" t="str">
        <f t="shared" si="40"/>
        <v>ATK</v>
      </c>
    </row>
    <row r="427" spans="1:14" hidden="1">
      <c r="N427" t="str">
        <f t="shared" si="40"/>
        <v>ATK</v>
      </c>
    </row>
    <row r="428" spans="1:14" hidden="1">
      <c r="N428" t="str">
        <f t="shared" si="40"/>
        <v>ATK</v>
      </c>
    </row>
    <row r="429" spans="1:14" hidden="1">
      <c r="B429" s="502" t="s">
        <v>0</v>
      </c>
      <c r="C429" s="502"/>
      <c r="D429" s="502"/>
      <c r="E429" s="502"/>
      <c r="F429" s="502"/>
      <c r="G429" s="502"/>
      <c r="N429" t="str">
        <f t="shared" si="40"/>
        <v>ATK</v>
      </c>
    </row>
    <row r="430" spans="1:14" hidden="1">
      <c r="N430" t="str">
        <f t="shared" si="40"/>
        <v>ATK</v>
      </c>
    </row>
    <row r="431" spans="1:14" hidden="1">
      <c r="A431" s="250">
        <v>12</v>
      </c>
      <c r="B431" s="252" t="s">
        <v>1</v>
      </c>
      <c r="C431" s="253" t="str">
        <f>'Rekap Master'!B21</f>
        <v>Buku Ekpedisi</v>
      </c>
      <c r="G431" s="253"/>
      <c r="N431" t="str">
        <f t="shared" si="40"/>
        <v>ATK</v>
      </c>
    </row>
    <row r="432" spans="1:14" hidden="1">
      <c r="B432" s="252" t="s">
        <v>3</v>
      </c>
      <c r="C432" s="253" t="s">
        <v>27</v>
      </c>
      <c r="G432" s="253"/>
      <c r="N432" t="str">
        <f t="shared" si="40"/>
        <v>ATK</v>
      </c>
    </row>
    <row r="433" spans="2:14" hidden="1">
      <c r="G433" s="253"/>
      <c r="N433" t="str">
        <f t="shared" si="40"/>
        <v>ATK</v>
      </c>
    </row>
    <row r="434" spans="2:14" ht="15" hidden="1" customHeight="1">
      <c r="B434" s="499" t="s">
        <v>5</v>
      </c>
      <c r="C434" s="487" t="s">
        <v>6</v>
      </c>
      <c r="D434" s="499" t="s">
        <v>7</v>
      </c>
      <c r="E434" s="499"/>
      <c r="F434" s="499"/>
      <c r="G434" s="492" t="s">
        <v>8</v>
      </c>
      <c r="N434" t="str">
        <f t="shared" si="40"/>
        <v>ATK</v>
      </c>
    </row>
    <row r="435" spans="2:14" hidden="1">
      <c r="B435" s="499"/>
      <c r="C435" s="488"/>
      <c r="D435" s="254" t="s">
        <v>9</v>
      </c>
      <c r="E435" s="254" t="s">
        <v>10</v>
      </c>
      <c r="F435" s="254" t="s">
        <v>11</v>
      </c>
      <c r="G435" s="492"/>
      <c r="N435" t="str">
        <f t="shared" si="40"/>
        <v>ATK</v>
      </c>
    </row>
    <row r="436" spans="2:14" hidden="1">
      <c r="B436" s="256">
        <v>46024</v>
      </c>
      <c r="C436" s="257"/>
      <c r="D436" s="309"/>
      <c r="E436" s="258"/>
      <c r="F436" s="258"/>
      <c r="G436" s="257">
        <f>C436*D436</f>
        <v>0</v>
      </c>
      <c r="N436" t="str">
        <f t="shared" si="40"/>
        <v>ATK</v>
      </c>
    </row>
    <row r="437" spans="2:14" hidden="1">
      <c r="B437" s="256"/>
      <c r="C437" s="257"/>
      <c r="D437" s="258"/>
      <c r="E437" s="258"/>
      <c r="F437" s="258"/>
      <c r="G437" s="257">
        <f t="shared" ref="G437:G439" si="42">C437*D437</f>
        <v>0</v>
      </c>
      <c r="N437" t="str">
        <f t="shared" si="40"/>
        <v>ATK</v>
      </c>
    </row>
    <row r="438" spans="2:14" hidden="1">
      <c r="B438" s="256"/>
      <c r="C438" s="257"/>
      <c r="D438" s="271"/>
      <c r="E438" s="258"/>
      <c r="F438" s="258"/>
      <c r="G438" s="289">
        <f t="shared" si="42"/>
        <v>0</v>
      </c>
      <c r="N438" t="str">
        <f t="shared" si="40"/>
        <v>ATK</v>
      </c>
    </row>
    <row r="439" spans="2:14" hidden="1">
      <c r="B439" s="256"/>
      <c r="C439" s="257"/>
      <c r="D439" s="271"/>
      <c r="E439" s="258"/>
      <c r="F439" s="258"/>
      <c r="G439" s="289">
        <f t="shared" si="42"/>
        <v>0</v>
      </c>
      <c r="N439" t="str">
        <f t="shared" si="40"/>
        <v>ATK</v>
      </c>
    </row>
    <row r="440" spans="2:14" hidden="1">
      <c r="B440" s="302"/>
      <c r="C440" s="83"/>
      <c r="D440" s="327"/>
      <c r="E440" s="328"/>
      <c r="F440" s="268"/>
      <c r="G440" s="289"/>
      <c r="N440" t="str">
        <f t="shared" si="40"/>
        <v>ATK</v>
      </c>
    </row>
    <row r="441" spans="2:14" ht="15.75" hidden="1">
      <c r="B441" s="270"/>
      <c r="C441" s="83"/>
      <c r="D441" s="329"/>
      <c r="E441" s="328"/>
      <c r="F441" s="268"/>
      <c r="G441" s="289"/>
      <c r="N441" t="str">
        <f t="shared" si="40"/>
        <v>ATK</v>
      </c>
    </row>
    <row r="442" spans="2:14" hidden="1">
      <c r="B442" s="311"/>
      <c r="C442" s="96"/>
      <c r="D442" s="303"/>
      <c r="E442" s="303"/>
      <c r="F442" s="268"/>
      <c r="G442" s="289"/>
      <c r="N442" t="str">
        <f t="shared" si="40"/>
        <v>ATK</v>
      </c>
    </row>
    <row r="443" spans="2:14" hidden="1">
      <c r="B443" s="493" t="s">
        <v>16</v>
      </c>
      <c r="C443" s="494"/>
      <c r="D443" s="276">
        <f>SUM(D436:D442)</f>
        <v>0</v>
      </c>
      <c r="E443" s="276">
        <f>SUM(E437:E442)</f>
        <v>0</v>
      </c>
      <c r="F443" s="276">
        <f>D443-E443</f>
        <v>0</v>
      </c>
      <c r="G443" s="277">
        <f>SUM(G436:G442)</f>
        <v>0</v>
      </c>
      <c r="N443" t="str">
        <f t="shared" si="40"/>
        <v>ATK</v>
      </c>
    </row>
    <row r="444" spans="2:14" hidden="1">
      <c r="N444" t="str">
        <f t="shared" si="40"/>
        <v>ATK</v>
      </c>
    </row>
    <row r="445" spans="2:14" hidden="1">
      <c r="B445" s="493" t="s">
        <v>18</v>
      </c>
      <c r="C445" s="495"/>
      <c r="D445" s="495"/>
      <c r="E445" s="494"/>
      <c r="F445" s="276" t="s">
        <v>19</v>
      </c>
      <c r="G445" s="279" t="s">
        <v>20</v>
      </c>
      <c r="N445" t="str">
        <f t="shared" si="40"/>
        <v>ATK</v>
      </c>
    </row>
    <row r="446" spans="2:14" hidden="1">
      <c r="B446" s="496" t="str">
        <f>B417</f>
        <v>Saldo Awal 2  Jan 2026</v>
      </c>
      <c r="C446" s="497"/>
      <c r="D446" s="497"/>
      <c r="E446" s="498"/>
      <c r="F446" s="276">
        <f>D436</f>
        <v>0</v>
      </c>
      <c r="G446" s="277">
        <f>G436</f>
        <v>0</v>
      </c>
      <c r="N446" t="str">
        <f t="shared" si="40"/>
        <v>ATK</v>
      </c>
    </row>
    <row r="447" spans="2:14" hidden="1">
      <c r="B447" s="496" t="str">
        <f>B418</f>
        <v>Nilai Penerimaan Barang Persediaan Tahun 2026</v>
      </c>
      <c r="C447" s="497"/>
      <c r="D447" s="497"/>
      <c r="E447" s="498"/>
      <c r="F447" s="276">
        <f>D443-F446</f>
        <v>0</v>
      </c>
      <c r="G447" s="277">
        <f>G443-G446</f>
        <v>0</v>
      </c>
      <c r="N447" t="str">
        <f t="shared" si="40"/>
        <v>ATK</v>
      </c>
    </row>
    <row r="448" spans="2:14" hidden="1">
      <c r="B448" s="496" t="str">
        <f>B419</f>
        <v>Saldo Akhir 31 Maret 2026</v>
      </c>
      <c r="C448" s="497"/>
      <c r="D448" s="497"/>
      <c r="E448" s="498"/>
      <c r="F448" s="280">
        <f>SUM(B451:B454)</f>
        <v>0</v>
      </c>
      <c r="G448" s="281">
        <f>SUM(D451:E454)</f>
        <v>0</v>
      </c>
      <c r="N448" t="str">
        <f t="shared" si="40"/>
        <v>ATK</v>
      </c>
    </row>
    <row r="449" spans="1:14" hidden="1">
      <c r="B449" s="282" t="s">
        <v>465</v>
      </c>
      <c r="C449" s="283"/>
      <c r="D449" s="283"/>
      <c r="E449" s="284"/>
      <c r="F449" s="285"/>
      <c r="G449" s="286"/>
      <c r="N449" t="str">
        <f t="shared" si="40"/>
        <v>ATK</v>
      </c>
    </row>
    <row r="450" spans="1:14" ht="30" hidden="1">
      <c r="B450" s="255" t="s">
        <v>22</v>
      </c>
      <c r="C450" s="254" t="s">
        <v>23</v>
      </c>
      <c r="D450" s="499" t="s">
        <v>20</v>
      </c>
      <c r="E450" s="499"/>
      <c r="F450" s="287"/>
      <c r="G450" s="288"/>
      <c r="N450" t="str">
        <f t="shared" si="40"/>
        <v>ATK</v>
      </c>
    </row>
    <row r="451" spans="1:14" hidden="1">
      <c r="B451" s="268">
        <f>F443</f>
        <v>0</v>
      </c>
      <c r="C451" s="257">
        <v>12500</v>
      </c>
      <c r="D451" s="500">
        <f>B451*C451</f>
        <v>0</v>
      </c>
      <c r="E451" s="500"/>
      <c r="F451" s="285"/>
      <c r="G451" s="286"/>
      <c r="N451" t="str">
        <f t="shared" si="40"/>
        <v>ATK</v>
      </c>
    </row>
    <row r="452" spans="1:14" hidden="1">
      <c r="B452" s="268"/>
      <c r="C452" s="289"/>
      <c r="D452" s="500">
        <f t="shared" ref="D452:D454" si="43">B452*C452</f>
        <v>0</v>
      </c>
      <c r="E452" s="500"/>
      <c r="F452" s="285"/>
      <c r="G452" s="286"/>
      <c r="N452" t="str">
        <f t="shared" si="40"/>
        <v>ATK</v>
      </c>
    </row>
    <row r="453" spans="1:14" hidden="1">
      <c r="B453" s="268"/>
      <c r="C453" s="289"/>
      <c r="D453" s="500">
        <f t="shared" si="43"/>
        <v>0</v>
      </c>
      <c r="E453" s="500"/>
      <c r="F453" s="285"/>
      <c r="G453" s="286"/>
      <c r="N453" t="str">
        <f t="shared" si="40"/>
        <v>ATK</v>
      </c>
    </row>
    <row r="454" spans="1:14" hidden="1">
      <c r="B454" s="268"/>
      <c r="C454" s="289"/>
      <c r="D454" s="500">
        <f t="shared" si="43"/>
        <v>0</v>
      </c>
      <c r="E454" s="500"/>
      <c r="F454" s="285"/>
      <c r="G454" s="286"/>
      <c r="N454" t="str">
        <f t="shared" si="40"/>
        <v>ATK</v>
      </c>
    </row>
    <row r="455" spans="1:14" hidden="1">
      <c r="B455" s="501" t="s">
        <v>24</v>
      </c>
      <c r="C455" s="501"/>
      <c r="D455" s="501"/>
      <c r="E455" s="501"/>
      <c r="F455" s="276">
        <f>F446+F447-F448</f>
        <v>0</v>
      </c>
      <c r="G455" s="277">
        <f>G446+G447-G448</f>
        <v>0</v>
      </c>
      <c r="N455" t="str">
        <f t="shared" si="40"/>
        <v>ATK</v>
      </c>
    </row>
    <row r="456" spans="1:14" hidden="1">
      <c r="N456" t="str">
        <f t="shared" si="40"/>
        <v>ATK</v>
      </c>
    </row>
    <row r="457" spans="1:14" hidden="1">
      <c r="N457" t="str">
        <f t="shared" si="40"/>
        <v>ATK</v>
      </c>
    </row>
    <row r="458" spans="1:14" hidden="1">
      <c r="B458" s="502" t="s">
        <v>0</v>
      </c>
      <c r="C458" s="502"/>
      <c r="D458" s="502"/>
      <c r="E458" s="502"/>
      <c r="F458" s="502"/>
      <c r="G458" s="502"/>
      <c r="N458" t="str">
        <f t="shared" si="40"/>
        <v>ATK</v>
      </c>
    </row>
    <row r="459" spans="1:14" hidden="1">
      <c r="N459" t="str">
        <f t="shared" si="40"/>
        <v>ATK</v>
      </c>
    </row>
    <row r="460" spans="1:14" hidden="1">
      <c r="A460" s="250">
        <v>13</v>
      </c>
      <c r="B460" s="252" t="s">
        <v>1</v>
      </c>
      <c r="C460" s="253" t="str">
        <f>'Rekap Master'!B22</f>
        <v>Cutter  L-500</v>
      </c>
      <c r="G460" s="253"/>
      <c r="N460" t="s">
        <v>524</v>
      </c>
    </row>
    <row r="461" spans="1:14" hidden="1">
      <c r="B461" s="252" t="s">
        <v>3</v>
      </c>
      <c r="C461" s="253" t="s">
        <v>27</v>
      </c>
      <c r="G461" s="253"/>
      <c r="N461" t="str">
        <f t="shared" ref="N461:N497" si="44">N460</f>
        <v>ATK</v>
      </c>
    </row>
    <row r="462" spans="1:14" hidden="1">
      <c r="G462" s="253"/>
      <c r="N462" t="str">
        <f t="shared" si="44"/>
        <v>ATK</v>
      </c>
    </row>
    <row r="463" spans="1:14" hidden="1">
      <c r="B463" s="499" t="s">
        <v>5</v>
      </c>
      <c r="C463" s="487" t="s">
        <v>6</v>
      </c>
      <c r="D463" s="499" t="s">
        <v>7</v>
      </c>
      <c r="E463" s="499"/>
      <c r="F463" s="499"/>
      <c r="G463" s="492" t="s">
        <v>8</v>
      </c>
      <c r="N463" t="str">
        <f t="shared" si="44"/>
        <v>ATK</v>
      </c>
    </row>
    <row r="464" spans="1:14" hidden="1">
      <c r="B464" s="499"/>
      <c r="C464" s="488"/>
      <c r="D464" s="254" t="s">
        <v>9</v>
      </c>
      <c r="E464" s="254" t="s">
        <v>10</v>
      </c>
      <c r="F464" s="254" t="s">
        <v>11</v>
      </c>
      <c r="G464" s="492"/>
      <c r="N464" t="str">
        <f t="shared" si="44"/>
        <v>ATK</v>
      </c>
    </row>
    <row r="465" spans="2:14" hidden="1">
      <c r="B465" s="256">
        <v>46024</v>
      </c>
      <c r="C465" s="257"/>
      <c r="D465" s="346"/>
      <c r="E465" s="258"/>
      <c r="F465" s="258"/>
      <c r="G465" s="257">
        <f>C465*D465</f>
        <v>0</v>
      </c>
      <c r="N465" t="str">
        <f t="shared" si="44"/>
        <v>ATK</v>
      </c>
    </row>
    <row r="466" spans="2:14" hidden="1">
      <c r="B466" s="256"/>
      <c r="C466" s="257"/>
      <c r="D466" s="258"/>
      <c r="E466" s="258"/>
      <c r="F466" s="258"/>
      <c r="G466" s="257">
        <f>C466*D466</f>
        <v>0</v>
      </c>
      <c r="N466" t="str">
        <f t="shared" si="44"/>
        <v>ATK</v>
      </c>
    </row>
    <row r="467" spans="2:14" hidden="1">
      <c r="B467" s="256"/>
      <c r="C467" s="257"/>
      <c r="D467" s="258"/>
      <c r="E467" s="258"/>
      <c r="F467" s="258"/>
      <c r="G467" s="257">
        <f t="shared" ref="G467:G471" si="45">C467*D467</f>
        <v>0</v>
      </c>
      <c r="N467" t="str">
        <f t="shared" si="44"/>
        <v>ATK</v>
      </c>
    </row>
    <row r="468" spans="2:14" hidden="1">
      <c r="B468" s="256"/>
      <c r="C468" s="257"/>
      <c r="D468" s="271"/>
      <c r="E468" s="258"/>
      <c r="F468" s="258"/>
      <c r="G468" s="257">
        <f>C468*D468</f>
        <v>0</v>
      </c>
      <c r="N468" t="str">
        <f t="shared" si="44"/>
        <v>ATK</v>
      </c>
    </row>
    <row r="469" spans="2:14" hidden="1">
      <c r="B469" s="256"/>
      <c r="C469" s="257"/>
      <c r="D469" s="258"/>
      <c r="E469" s="258"/>
      <c r="F469" s="258"/>
      <c r="G469" s="257">
        <f t="shared" si="45"/>
        <v>0</v>
      </c>
      <c r="N469" t="str">
        <f t="shared" si="44"/>
        <v>ATK</v>
      </c>
    </row>
    <row r="470" spans="2:14" hidden="1">
      <c r="B470" s="256"/>
      <c r="C470" s="293"/>
      <c r="D470" s="261"/>
      <c r="E470" s="261"/>
      <c r="F470" s="261"/>
      <c r="G470" s="257">
        <f t="shared" si="45"/>
        <v>0</v>
      </c>
      <c r="N470" t="str">
        <f t="shared" si="44"/>
        <v>ATK</v>
      </c>
    </row>
    <row r="471" spans="2:14" hidden="1">
      <c r="B471" s="256"/>
      <c r="C471" s="260"/>
      <c r="D471" s="261"/>
      <c r="E471" s="261"/>
      <c r="F471" s="261"/>
      <c r="G471" s="257">
        <f t="shared" si="45"/>
        <v>0</v>
      </c>
      <c r="N471" t="str">
        <f t="shared" si="44"/>
        <v>ATK</v>
      </c>
    </row>
    <row r="472" spans="2:14" hidden="1">
      <c r="B472" s="330"/>
      <c r="C472" s="260"/>
      <c r="D472" s="261"/>
      <c r="E472" s="261"/>
      <c r="F472" s="261"/>
      <c r="G472" s="262"/>
      <c r="N472" t="str">
        <f t="shared" si="44"/>
        <v>ATK</v>
      </c>
    </row>
    <row r="473" spans="2:14" hidden="1">
      <c r="B473" s="256"/>
      <c r="C473" s="257"/>
      <c r="D473" s="271"/>
      <c r="E473" s="258"/>
      <c r="F473" s="301"/>
      <c r="G473" s="289">
        <f t="shared" ref="G473:G480" si="46">C473*D473</f>
        <v>0</v>
      </c>
      <c r="N473" t="str">
        <f t="shared" si="44"/>
        <v>ATK</v>
      </c>
    </row>
    <row r="474" spans="2:14" hidden="1">
      <c r="B474" s="298"/>
      <c r="C474" s="331"/>
      <c r="D474" s="274"/>
      <c r="E474" s="274"/>
      <c r="F474" s="268"/>
      <c r="G474" s="289">
        <f t="shared" si="46"/>
        <v>0</v>
      </c>
      <c r="N474" t="str">
        <f t="shared" si="44"/>
        <v>ATK</v>
      </c>
    </row>
    <row r="475" spans="2:14" hidden="1">
      <c r="B475" s="298"/>
      <c r="C475" s="331"/>
      <c r="D475" s="274"/>
      <c r="E475" s="274"/>
      <c r="F475" s="268"/>
      <c r="G475" s="289">
        <f t="shared" si="46"/>
        <v>0</v>
      </c>
      <c r="N475" t="str">
        <f t="shared" si="44"/>
        <v>ATK</v>
      </c>
    </row>
    <row r="476" spans="2:14" hidden="1">
      <c r="B476" s="302"/>
      <c r="C476" s="332"/>
      <c r="D476" s="309"/>
      <c r="E476" s="258"/>
      <c r="F476" s="258"/>
      <c r="G476" s="257">
        <f t="shared" si="46"/>
        <v>0</v>
      </c>
      <c r="H476" s="84">
        <v>3</v>
      </c>
      <c r="I476" s="89" t="s">
        <v>12</v>
      </c>
      <c r="N476" t="str">
        <f t="shared" si="44"/>
        <v>ATK</v>
      </c>
    </row>
    <row r="477" spans="2:14" hidden="1">
      <c r="B477" s="298"/>
      <c r="C477" s="331"/>
      <c r="D477" s="274"/>
      <c r="E477" s="274"/>
      <c r="F477" s="268"/>
      <c r="G477" s="289">
        <f t="shared" si="46"/>
        <v>0</v>
      </c>
      <c r="H477" s="85">
        <v>0</v>
      </c>
      <c r="I477" s="89" t="s">
        <v>13</v>
      </c>
      <c r="N477" t="str">
        <f t="shared" si="44"/>
        <v>ATK</v>
      </c>
    </row>
    <row r="478" spans="2:14" hidden="1">
      <c r="B478" s="298"/>
      <c r="C478" s="331"/>
      <c r="D478" s="274"/>
      <c r="E478" s="274"/>
      <c r="F478" s="268"/>
      <c r="G478" s="289">
        <f t="shared" si="46"/>
        <v>0</v>
      </c>
      <c r="H478" s="87">
        <v>0</v>
      </c>
      <c r="I478" s="89" t="s">
        <v>29</v>
      </c>
      <c r="N478" t="str">
        <f t="shared" si="44"/>
        <v>ATK</v>
      </c>
    </row>
    <row r="479" spans="2:14" ht="15.75" hidden="1">
      <c r="B479" s="270"/>
      <c r="C479" s="331"/>
      <c r="D479" s="274"/>
      <c r="E479" s="274"/>
      <c r="F479" s="268"/>
      <c r="G479" s="289">
        <f t="shared" si="46"/>
        <v>0</v>
      </c>
      <c r="H479" s="86">
        <v>0</v>
      </c>
      <c r="I479" s="89" t="s">
        <v>14</v>
      </c>
      <c r="N479" t="str">
        <f t="shared" si="44"/>
        <v>ATK</v>
      </c>
    </row>
    <row r="480" spans="2:14" ht="15.75" hidden="1">
      <c r="B480" s="270"/>
      <c r="C480" s="331"/>
      <c r="D480" s="274"/>
      <c r="E480" s="274"/>
      <c r="F480" s="268"/>
      <c r="G480" s="289">
        <f t="shared" si="46"/>
        <v>0</v>
      </c>
      <c r="H480" s="91">
        <v>0</v>
      </c>
      <c r="I480" s="89" t="s">
        <v>30</v>
      </c>
      <c r="N480" t="str">
        <f t="shared" si="44"/>
        <v>ATK</v>
      </c>
    </row>
    <row r="481" spans="2:14" hidden="1">
      <c r="B481" s="493" t="s">
        <v>16</v>
      </c>
      <c r="C481" s="494"/>
      <c r="D481" s="276">
        <f>SUM(D465:D480)</f>
        <v>0</v>
      </c>
      <c r="E481" s="276">
        <f>SUM(E466:E480)</f>
        <v>0</v>
      </c>
      <c r="F481" s="276">
        <f>D481-E481</f>
        <v>0</v>
      </c>
      <c r="G481" s="277">
        <f>SUM(G465:G480)</f>
        <v>0</v>
      </c>
      <c r="H481" s="92"/>
      <c r="I481" s="89"/>
      <c r="N481" t="str">
        <f t="shared" si="44"/>
        <v>ATK</v>
      </c>
    </row>
    <row r="482" spans="2:14" hidden="1">
      <c r="N482" t="str">
        <f t="shared" si="44"/>
        <v>ATK</v>
      </c>
    </row>
    <row r="483" spans="2:14" hidden="1">
      <c r="B483" s="493" t="s">
        <v>18</v>
      </c>
      <c r="C483" s="495"/>
      <c r="D483" s="495"/>
      <c r="E483" s="494"/>
      <c r="F483" s="276" t="s">
        <v>19</v>
      </c>
      <c r="G483" s="279" t="s">
        <v>20</v>
      </c>
      <c r="N483" t="str">
        <f t="shared" si="44"/>
        <v>ATK</v>
      </c>
    </row>
    <row r="484" spans="2:14" hidden="1">
      <c r="B484" s="496" t="str">
        <f>B446</f>
        <v>Saldo Awal 2  Jan 2026</v>
      </c>
      <c r="C484" s="497"/>
      <c r="D484" s="497"/>
      <c r="E484" s="498"/>
      <c r="F484" s="333">
        <f>D465</f>
        <v>0</v>
      </c>
      <c r="G484" s="277">
        <f>G465</f>
        <v>0</v>
      </c>
      <c r="N484" t="str">
        <f t="shared" si="44"/>
        <v>ATK</v>
      </c>
    </row>
    <row r="485" spans="2:14" hidden="1">
      <c r="B485" s="496" t="str">
        <f>B447</f>
        <v>Nilai Penerimaan Barang Persediaan Tahun 2026</v>
      </c>
      <c r="C485" s="497"/>
      <c r="D485" s="497"/>
      <c r="E485" s="498"/>
      <c r="F485" s="333">
        <f>D481-F484</f>
        <v>0</v>
      </c>
      <c r="G485" s="277">
        <f>G481-G484</f>
        <v>0</v>
      </c>
      <c r="N485" t="str">
        <f t="shared" si="44"/>
        <v>ATK</v>
      </c>
    </row>
    <row r="486" spans="2:14" hidden="1">
      <c r="B486" s="496" t="str">
        <f>B448</f>
        <v>Saldo Akhir 31 Maret 2026</v>
      </c>
      <c r="C486" s="497"/>
      <c r="D486" s="497"/>
      <c r="E486" s="498"/>
      <c r="F486" s="280">
        <f>SUM(B489:B492)</f>
        <v>0</v>
      </c>
      <c r="G486" s="281">
        <f>SUM(D489:E492)</f>
        <v>0</v>
      </c>
      <c r="N486" t="str">
        <f t="shared" si="44"/>
        <v>ATK</v>
      </c>
    </row>
    <row r="487" spans="2:14" hidden="1">
      <c r="B487" s="282" t="s">
        <v>465</v>
      </c>
      <c r="C487" s="283"/>
      <c r="D487" s="283"/>
      <c r="E487" s="284"/>
      <c r="F487" s="285"/>
      <c r="G487" s="286"/>
      <c r="N487" t="str">
        <f t="shared" si="44"/>
        <v>ATK</v>
      </c>
    </row>
    <row r="488" spans="2:14" ht="30" hidden="1">
      <c r="B488" s="255" t="s">
        <v>22</v>
      </c>
      <c r="C488" s="254" t="s">
        <v>23</v>
      </c>
      <c r="D488" s="499" t="s">
        <v>20</v>
      </c>
      <c r="E488" s="499"/>
      <c r="F488" s="287"/>
      <c r="G488" s="288"/>
      <c r="N488" t="str">
        <f t="shared" si="44"/>
        <v>ATK</v>
      </c>
    </row>
    <row r="489" spans="2:14" hidden="1">
      <c r="B489" s="268"/>
      <c r="C489" s="257"/>
      <c r="D489" s="500">
        <f>B489*C489</f>
        <v>0</v>
      </c>
      <c r="E489" s="500"/>
      <c r="F489" s="285"/>
      <c r="G489" s="286"/>
      <c r="N489" t="str">
        <f t="shared" si="44"/>
        <v>ATK</v>
      </c>
    </row>
    <row r="490" spans="2:14" hidden="1">
      <c r="B490" s="268">
        <f>F481</f>
        <v>0</v>
      </c>
      <c r="C490" s="293">
        <v>17000</v>
      </c>
      <c r="D490" s="500">
        <f t="shared" ref="D490:D492" si="47">B490*C490</f>
        <v>0</v>
      </c>
      <c r="E490" s="500"/>
      <c r="F490" s="285"/>
      <c r="G490" s="286"/>
      <c r="N490" t="str">
        <f t="shared" si="44"/>
        <v>ATK</v>
      </c>
    </row>
    <row r="491" spans="2:14" hidden="1">
      <c r="B491" s="268"/>
      <c r="C491" s="289"/>
      <c r="D491" s="500">
        <f t="shared" si="47"/>
        <v>0</v>
      </c>
      <c r="E491" s="500"/>
      <c r="F491" s="285"/>
      <c r="G491" s="286"/>
      <c r="N491" t="str">
        <f t="shared" si="44"/>
        <v>ATK</v>
      </c>
    </row>
    <row r="492" spans="2:14" hidden="1">
      <c r="B492" s="268"/>
      <c r="C492" s="289"/>
      <c r="D492" s="500">
        <f t="shared" si="47"/>
        <v>0</v>
      </c>
      <c r="E492" s="500"/>
      <c r="F492" s="285"/>
      <c r="G492" s="286"/>
      <c r="N492" t="str">
        <f t="shared" si="44"/>
        <v>ATK</v>
      </c>
    </row>
    <row r="493" spans="2:14" hidden="1">
      <c r="B493" s="501" t="s">
        <v>24</v>
      </c>
      <c r="C493" s="501"/>
      <c r="D493" s="501"/>
      <c r="E493" s="501"/>
      <c r="F493" s="333">
        <f>F484+F485-F486</f>
        <v>0</v>
      </c>
      <c r="G493" s="277">
        <f>G484+G485-G486</f>
        <v>0</v>
      </c>
      <c r="N493" t="str">
        <f t="shared" si="44"/>
        <v>ATK</v>
      </c>
    </row>
    <row r="494" spans="2:14" hidden="1">
      <c r="N494" t="str">
        <f t="shared" si="44"/>
        <v>ATK</v>
      </c>
    </row>
    <row r="495" spans="2:14" hidden="1">
      <c r="N495" t="str">
        <f t="shared" si="44"/>
        <v>ATK</v>
      </c>
    </row>
    <row r="496" spans="2:14" hidden="1">
      <c r="B496" s="502" t="s">
        <v>0</v>
      </c>
      <c r="C496" s="502"/>
      <c r="D496" s="502"/>
      <c r="E496" s="502"/>
      <c r="F496" s="502"/>
      <c r="G496" s="502"/>
      <c r="N496" t="str">
        <f t="shared" si="44"/>
        <v>ATK</v>
      </c>
    </row>
    <row r="497" spans="1:14" hidden="1">
      <c r="N497" t="str">
        <f t="shared" si="44"/>
        <v>ATK</v>
      </c>
    </row>
    <row r="498" spans="1:14" hidden="1">
      <c r="A498" s="250">
        <v>14</v>
      </c>
      <c r="B498" s="252" t="s">
        <v>1</v>
      </c>
      <c r="C498" s="253" t="str">
        <f>'Rekap Master'!B23</f>
        <v>Cutter A-300</v>
      </c>
      <c r="G498" s="253"/>
      <c r="N498" t="s">
        <v>524</v>
      </c>
    </row>
    <row r="499" spans="1:14" hidden="1">
      <c r="B499" s="252" t="s">
        <v>3</v>
      </c>
      <c r="C499" s="253" t="s">
        <v>31</v>
      </c>
      <c r="G499" s="253"/>
      <c r="N499" t="str">
        <f t="shared" ref="N499:N562" si="48">N498</f>
        <v>ATK</v>
      </c>
    </row>
    <row r="500" spans="1:14" hidden="1">
      <c r="G500" s="253"/>
      <c r="N500" t="str">
        <f t="shared" si="48"/>
        <v>ATK</v>
      </c>
    </row>
    <row r="501" spans="1:14" ht="15" hidden="1" customHeight="1">
      <c r="B501" s="499" t="s">
        <v>5</v>
      </c>
      <c r="C501" s="487" t="s">
        <v>6</v>
      </c>
      <c r="D501" s="499" t="s">
        <v>7</v>
      </c>
      <c r="E501" s="499"/>
      <c r="F501" s="499"/>
      <c r="G501" s="492" t="s">
        <v>8</v>
      </c>
      <c r="N501" t="str">
        <f t="shared" si="48"/>
        <v>ATK</v>
      </c>
    </row>
    <row r="502" spans="1:14" hidden="1">
      <c r="B502" s="499"/>
      <c r="C502" s="488"/>
      <c r="D502" s="254" t="s">
        <v>9</v>
      </c>
      <c r="E502" s="254" t="s">
        <v>10</v>
      </c>
      <c r="F502" s="254" t="s">
        <v>11</v>
      </c>
      <c r="G502" s="492"/>
      <c r="N502" t="str">
        <f t="shared" si="48"/>
        <v>ATK</v>
      </c>
    </row>
    <row r="503" spans="1:14" hidden="1">
      <c r="B503" s="256">
        <v>46024</v>
      </c>
      <c r="C503" s="257"/>
      <c r="D503" s="258"/>
      <c r="E503" s="258"/>
      <c r="F503" s="258">
        <f>D503-E503</f>
        <v>0</v>
      </c>
      <c r="G503" s="257">
        <f>C503*D503</f>
        <v>0</v>
      </c>
      <c r="N503" t="str">
        <f t="shared" si="48"/>
        <v>ATK</v>
      </c>
    </row>
    <row r="504" spans="1:14" hidden="1">
      <c r="B504" s="256"/>
      <c r="C504" s="257"/>
      <c r="D504" s="258"/>
      <c r="E504" s="258"/>
      <c r="F504" s="258"/>
      <c r="G504" s="257">
        <f>C504*D504</f>
        <v>0</v>
      </c>
      <c r="N504" t="str">
        <f t="shared" si="48"/>
        <v>ATK</v>
      </c>
    </row>
    <row r="505" spans="1:14" hidden="1">
      <c r="B505" s="428"/>
      <c r="C505" s="257"/>
      <c r="D505" s="258"/>
      <c r="E505" s="258"/>
      <c r="F505" s="258"/>
      <c r="G505" s="257">
        <f t="shared" ref="G505" si="49">C505*D505</f>
        <v>0</v>
      </c>
      <c r="N505" t="str">
        <f t="shared" si="48"/>
        <v>ATK</v>
      </c>
    </row>
    <row r="506" spans="1:14" hidden="1">
      <c r="B506" s="330"/>
      <c r="C506" s="263"/>
      <c r="D506" s="264"/>
      <c r="E506" s="261"/>
      <c r="F506" s="261"/>
      <c r="G506" s="262"/>
      <c r="N506" t="str">
        <f t="shared" si="48"/>
        <v>ATK</v>
      </c>
    </row>
    <row r="507" spans="1:14" ht="15.75" hidden="1">
      <c r="B507" s="270"/>
      <c r="C507" s="334"/>
      <c r="D507" s="274"/>
      <c r="E507" s="274"/>
      <c r="F507" s="268"/>
      <c r="G507" s="257">
        <f t="shared" ref="G507:G516" si="50">C507*D507</f>
        <v>0</v>
      </c>
      <c r="N507" t="str">
        <f t="shared" si="48"/>
        <v>ATK</v>
      </c>
    </row>
    <row r="508" spans="1:14" ht="15.75" hidden="1">
      <c r="B508" s="305"/>
      <c r="C508" s="334"/>
      <c r="D508" s="274"/>
      <c r="E508" s="274"/>
      <c r="F508" s="268"/>
      <c r="G508" s="257">
        <f t="shared" si="50"/>
        <v>0</v>
      </c>
      <c r="N508" t="str">
        <f t="shared" si="48"/>
        <v>ATK</v>
      </c>
    </row>
    <row r="509" spans="1:14" ht="15.75" hidden="1">
      <c r="B509" s="270"/>
      <c r="C509" s="334"/>
      <c r="D509" s="274"/>
      <c r="E509" s="274"/>
      <c r="F509" s="268"/>
      <c r="G509" s="257">
        <f t="shared" si="50"/>
        <v>0</v>
      </c>
      <c r="N509" t="str">
        <f t="shared" si="48"/>
        <v>ATK</v>
      </c>
    </row>
    <row r="510" spans="1:14" ht="15.75" hidden="1">
      <c r="B510" s="305"/>
      <c r="C510" s="334"/>
      <c r="D510" s="274"/>
      <c r="E510" s="274"/>
      <c r="F510" s="268"/>
      <c r="G510" s="257">
        <f t="shared" si="50"/>
        <v>0</v>
      </c>
      <c r="N510" t="str">
        <f t="shared" si="48"/>
        <v>ATK</v>
      </c>
    </row>
    <row r="511" spans="1:14" hidden="1">
      <c r="B511" s="302"/>
      <c r="C511" s="334"/>
      <c r="D511" s="274"/>
      <c r="E511" s="274"/>
      <c r="F511" s="268"/>
      <c r="G511" s="257">
        <f t="shared" si="50"/>
        <v>0</v>
      </c>
      <c r="N511" t="str">
        <f t="shared" si="48"/>
        <v>ATK</v>
      </c>
    </row>
    <row r="512" spans="1:14" ht="15.75" hidden="1">
      <c r="B512" s="270"/>
      <c r="C512" s="334"/>
      <c r="D512" s="274"/>
      <c r="E512" s="274"/>
      <c r="F512" s="268"/>
      <c r="G512" s="257">
        <f t="shared" si="50"/>
        <v>0</v>
      </c>
      <c r="N512" t="str">
        <f t="shared" si="48"/>
        <v>ATK</v>
      </c>
    </row>
    <row r="513" spans="2:14" ht="15.75" hidden="1">
      <c r="B513" s="270"/>
      <c r="C513" s="334"/>
      <c r="D513" s="274"/>
      <c r="E513" s="274"/>
      <c r="F513" s="268"/>
      <c r="G513" s="257">
        <f t="shared" si="50"/>
        <v>0</v>
      </c>
      <c r="N513" t="str">
        <f t="shared" si="48"/>
        <v>ATK</v>
      </c>
    </row>
    <row r="514" spans="2:14" ht="15.75" hidden="1">
      <c r="B514" s="270"/>
      <c r="C514" s="334"/>
      <c r="D514" s="274"/>
      <c r="E514" s="274"/>
      <c r="F514" s="268"/>
      <c r="G514" s="257">
        <f t="shared" si="50"/>
        <v>0</v>
      </c>
      <c r="N514" t="str">
        <f t="shared" si="48"/>
        <v>ATK</v>
      </c>
    </row>
    <row r="515" spans="2:14" ht="15.75" hidden="1">
      <c r="B515" s="270"/>
      <c r="C515" s="334"/>
      <c r="D515" s="274"/>
      <c r="E515" s="274"/>
      <c r="F515" s="268"/>
      <c r="G515" s="289">
        <f t="shared" si="50"/>
        <v>0</v>
      </c>
      <c r="N515" t="str">
        <f t="shared" si="48"/>
        <v>ATK</v>
      </c>
    </row>
    <row r="516" spans="2:14" ht="15.75" hidden="1">
      <c r="B516" s="270"/>
      <c r="C516" s="334"/>
      <c r="D516" s="274"/>
      <c r="E516" s="274"/>
      <c r="F516" s="268"/>
      <c r="G516" s="289">
        <f t="shared" si="50"/>
        <v>0</v>
      </c>
      <c r="N516" t="str">
        <f t="shared" si="48"/>
        <v>ATK</v>
      </c>
    </row>
    <row r="517" spans="2:14" hidden="1">
      <c r="B517" s="493" t="s">
        <v>16</v>
      </c>
      <c r="C517" s="494"/>
      <c r="D517" s="299">
        <f>SUM(D504:D516)</f>
        <v>0</v>
      </c>
      <c r="E517" s="276">
        <f>SUM(E504:E516)</f>
        <v>0</v>
      </c>
      <c r="F517" s="276">
        <f>D517-E517</f>
        <v>0</v>
      </c>
      <c r="G517" s="277">
        <f>SUM(G503:G516)</f>
        <v>0</v>
      </c>
      <c r="N517" t="str">
        <f t="shared" si="48"/>
        <v>ATK</v>
      </c>
    </row>
    <row r="518" spans="2:14" hidden="1">
      <c r="N518" t="str">
        <f t="shared" si="48"/>
        <v>ATK</v>
      </c>
    </row>
    <row r="519" spans="2:14" hidden="1">
      <c r="B519" s="493" t="s">
        <v>18</v>
      </c>
      <c r="C519" s="495"/>
      <c r="D519" s="495"/>
      <c r="E519" s="494"/>
      <c r="F519" s="276" t="s">
        <v>19</v>
      </c>
      <c r="G519" s="279" t="s">
        <v>20</v>
      </c>
      <c r="N519" t="str">
        <f t="shared" si="48"/>
        <v>ATK</v>
      </c>
    </row>
    <row r="520" spans="2:14" hidden="1">
      <c r="B520" s="496" t="str">
        <f>B484</f>
        <v>Saldo Awal 2  Jan 2026</v>
      </c>
      <c r="C520" s="497"/>
      <c r="D520" s="497"/>
      <c r="E520" s="498"/>
      <c r="F520" s="276">
        <f>D503</f>
        <v>0</v>
      </c>
      <c r="G520" s="277">
        <f>G503</f>
        <v>0</v>
      </c>
      <c r="N520" t="str">
        <f t="shared" si="48"/>
        <v>ATK</v>
      </c>
    </row>
    <row r="521" spans="2:14" hidden="1">
      <c r="B521" s="496" t="str">
        <f>B485</f>
        <v>Nilai Penerimaan Barang Persediaan Tahun 2026</v>
      </c>
      <c r="C521" s="497"/>
      <c r="D521" s="497"/>
      <c r="E521" s="498"/>
      <c r="F521" s="276">
        <f>D517-F520</f>
        <v>0</v>
      </c>
      <c r="G521" s="277">
        <f>G517-G520</f>
        <v>0</v>
      </c>
      <c r="N521" t="str">
        <f t="shared" si="48"/>
        <v>ATK</v>
      </c>
    </row>
    <row r="522" spans="2:14" hidden="1">
      <c r="B522" s="496" t="str">
        <f>B486</f>
        <v>Saldo Akhir 31 Maret 2026</v>
      </c>
      <c r="C522" s="497"/>
      <c r="D522" s="497"/>
      <c r="E522" s="498"/>
      <c r="F522" s="280">
        <f>SUM(B525:B528)</f>
        <v>0</v>
      </c>
      <c r="G522" s="281">
        <f>SUM(D525:E528)</f>
        <v>0</v>
      </c>
      <c r="N522" t="str">
        <f t="shared" si="48"/>
        <v>ATK</v>
      </c>
    </row>
    <row r="523" spans="2:14" hidden="1">
      <c r="B523" s="282" t="s">
        <v>465</v>
      </c>
      <c r="C523" s="283"/>
      <c r="D523" s="283"/>
      <c r="E523" s="284"/>
      <c r="F523" s="285"/>
      <c r="G523" s="286"/>
      <c r="N523" t="str">
        <f t="shared" si="48"/>
        <v>ATK</v>
      </c>
    </row>
    <row r="524" spans="2:14" ht="30" hidden="1">
      <c r="B524" s="255" t="s">
        <v>22</v>
      </c>
      <c r="C524" s="254" t="s">
        <v>23</v>
      </c>
      <c r="D524" s="499" t="s">
        <v>20</v>
      </c>
      <c r="E524" s="499"/>
      <c r="F524" s="287"/>
      <c r="G524" s="288"/>
      <c r="N524" t="str">
        <f t="shared" si="48"/>
        <v>ATK</v>
      </c>
    </row>
    <row r="525" spans="2:14" hidden="1">
      <c r="B525" s="268"/>
      <c r="C525" s="289"/>
      <c r="D525" s="500">
        <f>B525*C525</f>
        <v>0</v>
      </c>
      <c r="E525" s="500"/>
      <c r="F525" s="285"/>
      <c r="G525" s="286"/>
      <c r="N525" t="str">
        <f t="shared" si="48"/>
        <v>ATK</v>
      </c>
    </row>
    <row r="526" spans="2:14" hidden="1">
      <c r="B526" s="268"/>
      <c r="C526" s="289"/>
      <c r="D526" s="500">
        <f t="shared" ref="D526:D528" si="51">B526*C526</f>
        <v>0</v>
      </c>
      <c r="E526" s="500"/>
      <c r="F526" s="285"/>
      <c r="G526" s="286"/>
      <c r="N526" t="str">
        <f t="shared" si="48"/>
        <v>ATK</v>
      </c>
    </row>
    <row r="527" spans="2:14" hidden="1">
      <c r="B527" s="268"/>
      <c r="C527" s="289"/>
      <c r="D527" s="500">
        <f t="shared" si="51"/>
        <v>0</v>
      </c>
      <c r="E527" s="500"/>
      <c r="F527" s="285"/>
      <c r="G527" s="286"/>
      <c r="N527" t="str">
        <f t="shared" si="48"/>
        <v>ATK</v>
      </c>
    </row>
    <row r="528" spans="2:14" hidden="1">
      <c r="B528" s="268"/>
      <c r="C528" s="289"/>
      <c r="D528" s="500">
        <f t="shared" si="51"/>
        <v>0</v>
      </c>
      <c r="E528" s="500"/>
      <c r="F528" s="285"/>
      <c r="G528" s="286"/>
      <c r="N528" t="str">
        <f t="shared" si="48"/>
        <v>ATK</v>
      </c>
    </row>
    <row r="529" spans="1:14" hidden="1">
      <c r="B529" s="501" t="s">
        <v>24</v>
      </c>
      <c r="C529" s="501"/>
      <c r="D529" s="501"/>
      <c r="E529" s="501"/>
      <c r="F529" s="276">
        <f>F520+F521-F522</f>
        <v>0</v>
      </c>
      <c r="G529" s="277">
        <f>G520+G521-G522</f>
        <v>0</v>
      </c>
      <c r="N529" t="str">
        <f t="shared" si="48"/>
        <v>ATK</v>
      </c>
    </row>
    <row r="530" spans="1:14" hidden="1">
      <c r="N530" t="str">
        <f t="shared" si="48"/>
        <v>ATK</v>
      </c>
    </row>
    <row r="531" spans="1:14" hidden="1">
      <c r="N531" t="str">
        <f t="shared" si="48"/>
        <v>ATK</v>
      </c>
    </row>
    <row r="532" spans="1:14" hidden="1">
      <c r="B532" s="502" t="s">
        <v>0</v>
      </c>
      <c r="C532" s="502"/>
      <c r="D532" s="502"/>
      <c r="E532" s="502"/>
      <c r="F532" s="502"/>
      <c r="G532" s="502"/>
      <c r="N532" t="str">
        <f t="shared" si="48"/>
        <v>ATK</v>
      </c>
    </row>
    <row r="533" spans="1:14" hidden="1">
      <c r="N533" t="str">
        <f t="shared" si="48"/>
        <v>ATK</v>
      </c>
    </row>
    <row r="534" spans="1:14" hidden="1">
      <c r="A534" s="250">
        <v>15</v>
      </c>
      <c r="B534" s="252" t="s">
        <v>1</v>
      </c>
      <c r="C534" s="253" t="str">
        <f>'Rekap Master'!B24</f>
        <v>Luxe 32 GB Type c</v>
      </c>
      <c r="G534" s="253"/>
      <c r="N534" t="str">
        <f t="shared" si="48"/>
        <v>ATK</v>
      </c>
    </row>
    <row r="535" spans="1:14" hidden="1">
      <c r="B535" s="252" t="s">
        <v>3</v>
      </c>
      <c r="C535" s="253" t="s">
        <v>31</v>
      </c>
      <c r="G535" s="253"/>
      <c r="N535" t="str">
        <f t="shared" si="48"/>
        <v>ATK</v>
      </c>
    </row>
    <row r="536" spans="1:14" hidden="1">
      <c r="G536" s="253"/>
      <c r="N536" t="str">
        <f t="shared" si="48"/>
        <v>ATK</v>
      </c>
    </row>
    <row r="537" spans="1:14" ht="15" hidden="1" customHeight="1">
      <c r="B537" s="499" t="s">
        <v>5</v>
      </c>
      <c r="C537" s="487" t="s">
        <v>6</v>
      </c>
      <c r="D537" s="499" t="s">
        <v>7</v>
      </c>
      <c r="E537" s="499"/>
      <c r="F537" s="499"/>
      <c r="G537" s="492" t="s">
        <v>8</v>
      </c>
      <c r="N537" t="str">
        <f t="shared" si="48"/>
        <v>ATK</v>
      </c>
    </row>
    <row r="538" spans="1:14" hidden="1">
      <c r="B538" s="499"/>
      <c r="C538" s="488"/>
      <c r="D538" s="254" t="s">
        <v>9</v>
      </c>
      <c r="E538" s="254" t="s">
        <v>10</v>
      </c>
      <c r="F538" s="254" t="s">
        <v>11</v>
      </c>
      <c r="G538" s="492"/>
      <c r="N538" t="str">
        <f t="shared" si="48"/>
        <v>ATK</v>
      </c>
    </row>
    <row r="539" spans="1:14" hidden="1">
      <c r="B539" s="256">
        <v>46024</v>
      </c>
      <c r="C539" s="257"/>
      <c r="D539" s="258"/>
      <c r="E539" s="258"/>
      <c r="F539" s="258">
        <f>D539-E539</f>
        <v>0</v>
      </c>
      <c r="G539" s="257">
        <f>C539*D539</f>
        <v>0</v>
      </c>
      <c r="N539" t="str">
        <f t="shared" si="48"/>
        <v>ATK</v>
      </c>
    </row>
    <row r="540" spans="1:14" hidden="1">
      <c r="B540" s="256"/>
      <c r="C540" s="257"/>
      <c r="D540" s="271"/>
      <c r="E540" s="258"/>
      <c r="F540" s="258"/>
      <c r="G540" s="272"/>
      <c r="N540" t="str">
        <f t="shared" si="48"/>
        <v>ATK</v>
      </c>
    </row>
    <row r="541" spans="1:14" hidden="1">
      <c r="B541" s="256"/>
      <c r="C541" s="81"/>
      <c r="D541" s="266"/>
      <c r="E541" s="268"/>
      <c r="F541" s="258"/>
      <c r="G541" s="272"/>
      <c r="N541" t="str">
        <f t="shared" si="48"/>
        <v>ATK</v>
      </c>
    </row>
    <row r="542" spans="1:14" hidden="1">
      <c r="B542" s="256"/>
      <c r="C542" s="81"/>
      <c r="D542" s="266"/>
      <c r="E542" s="268"/>
      <c r="F542" s="258"/>
      <c r="G542" s="272"/>
      <c r="N542" t="str">
        <f t="shared" si="48"/>
        <v>ATK</v>
      </c>
    </row>
    <row r="543" spans="1:14" hidden="1">
      <c r="B543" s="302"/>
      <c r="C543" s="335"/>
      <c r="D543" s="336"/>
      <c r="E543" s="336"/>
      <c r="F543" s="268"/>
      <c r="G543" s="289">
        <f t="shared" ref="G543:G546" si="52">C543*D543</f>
        <v>0</v>
      </c>
      <c r="N543" t="str">
        <f t="shared" si="48"/>
        <v>ATK</v>
      </c>
    </row>
    <row r="544" spans="1:14" hidden="1">
      <c r="B544" s="302"/>
      <c r="C544" s="335"/>
      <c r="D544" s="337"/>
      <c r="E544" s="337"/>
      <c r="F544" s="268">
        <f t="shared" ref="F544:F545" si="53">D544+F541-E544</f>
        <v>0</v>
      </c>
      <c r="G544" s="289">
        <f t="shared" si="52"/>
        <v>0</v>
      </c>
      <c r="N544" t="str">
        <f t="shared" si="48"/>
        <v>ATK</v>
      </c>
    </row>
    <row r="545" spans="2:14" hidden="1">
      <c r="B545" s="302"/>
      <c r="C545" s="335"/>
      <c r="D545" s="337"/>
      <c r="E545" s="337"/>
      <c r="F545" s="268">
        <f t="shared" si="53"/>
        <v>0</v>
      </c>
      <c r="G545" s="289">
        <f t="shared" si="52"/>
        <v>0</v>
      </c>
      <c r="N545" t="str">
        <f t="shared" si="48"/>
        <v>ATK</v>
      </c>
    </row>
    <row r="546" spans="2:14" ht="15.75" hidden="1">
      <c r="B546" s="270"/>
      <c r="C546" s="335"/>
      <c r="D546" s="328"/>
      <c r="E546" s="328"/>
      <c r="F546" s="268"/>
      <c r="G546" s="289">
        <f t="shared" si="52"/>
        <v>0</v>
      </c>
      <c r="N546" t="str">
        <f t="shared" si="48"/>
        <v>ATK</v>
      </c>
    </row>
    <row r="547" spans="2:14" hidden="1">
      <c r="B547" s="493" t="s">
        <v>16</v>
      </c>
      <c r="C547" s="494"/>
      <c r="D547" s="299">
        <f>SUM(D540:D546)</f>
        <v>0</v>
      </c>
      <c r="E547" s="299">
        <f>SUM(E540:E546)</f>
        <v>0</v>
      </c>
      <c r="F547" s="276">
        <f>D547-E547</f>
        <v>0</v>
      </c>
      <c r="G547" s="277">
        <f>SUM(G539:G546)</f>
        <v>0</v>
      </c>
      <c r="N547" t="str">
        <f t="shared" si="48"/>
        <v>ATK</v>
      </c>
    </row>
    <row r="548" spans="2:14" hidden="1">
      <c r="N548" t="str">
        <f t="shared" si="48"/>
        <v>ATK</v>
      </c>
    </row>
    <row r="549" spans="2:14" hidden="1">
      <c r="B549" s="493" t="s">
        <v>18</v>
      </c>
      <c r="C549" s="495"/>
      <c r="D549" s="495"/>
      <c r="E549" s="494"/>
      <c r="F549" s="276" t="s">
        <v>19</v>
      </c>
      <c r="G549" s="279" t="s">
        <v>20</v>
      </c>
      <c r="N549" t="str">
        <f t="shared" si="48"/>
        <v>ATK</v>
      </c>
    </row>
    <row r="550" spans="2:14" hidden="1">
      <c r="B550" s="496" t="str">
        <f>B520</f>
        <v>Saldo Awal 2  Jan 2026</v>
      </c>
      <c r="C550" s="497"/>
      <c r="D550" s="497"/>
      <c r="E550" s="498"/>
      <c r="F550" s="276">
        <f>D539</f>
        <v>0</v>
      </c>
      <c r="G550" s="277">
        <f>G539</f>
        <v>0</v>
      </c>
      <c r="N550" t="str">
        <f t="shared" si="48"/>
        <v>ATK</v>
      </c>
    </row>
    <row r="551" spans="2:14" hidden="1">
      <c r="B551" s="496" t="str">
        <f>B521</f>
        <v>Nilai Penerimaan Barang Persediaan Tahun 2026</v>
      </c>
      <c r="C551" s="497"/>
      <c r="D551" s="497"/>
      <c r="E551" s="498"/>
      <c r="F551" s="276"/>
      <c r="G551" s="277">
        <f>G547-G550</f>
        <v>0</v>
      </c>
      <c r="N551" t="str">
        <f t="shared" si="48"/>
        <v>ATK</v>
      </c>
    </row>
    <row r="552" spans="2:14" hidden="1">
      <c r="B552" s="496" t="str">
        <f>B522</f>
        <v>Saldo Akhir 31 Maret 2026</v>
      </c>
      <c r="C552" s="497"/>
      <c r="D552" s="497"/>
      <c r="E552" s="498"/>
      <c r="F552" s="280">
        <f>SUM(B555:B558)</f>
        <v>0</v>
      </c>
      <c r="G552" s="281">
        <f>SUM(D555:E558)</f>
        <v>0</v>
      </c>
      <c r="N552" t="str">
        <f t="shared" si="48"/>
        <v>ATK</v>
      </c>
    </row>
    <row r="553" spans="2:14" hidden="1">
      <c r="B553" s="282" t="s">
        <v>465</v>
      </c>
      <c r="C553" s="283"/>
      <c r="D553" s="283"/>
      <c r="E553" s="284"/>
      <c r="F553" s="285"/>
      <c r="G553" s="286"/>
      <c r="N553" t="str">
        <f t="shared" si="48"/>
        <v>ATK</v>
      </c>
    </row>
    <row r="554" spans="2:14" ht="30" hidden="1">
      <c r="B554" s="255" t="s">
        <v>22</v>
      </c>
      <c r="C554" s="254" t="s">
        <v>23</v>
      </c>
      <c r="D554" s="499" t="s">
        <v>20</v>
      </c>
      <c r="E554" s="499"/>
      <c r="F554" s="287"/>
      <c r="G554" s="288"/>
      <c r="N554" t="str">
        <f t="shared" si="48"/>
        <v>ATK</v>
      </c>
    </row>
    <row r="555" spans="2:14" hidden="1">
      <c r="B555" s="268">
        <f>F547</f>
        <v>0</v>
      </c>
      <c r="C555" s="257">
        <v>175000</v>
      </c>
      <c r="D555" s="500">
        <f>B555*C555</f>
        <v>0</v>
      </c>
      <c r="E555" s="500"/>
      <c r="F555" s="285"/>
      <c r="G555" s="286"/>
      <c r="N555" t="str">
        <f t="shared" si="48"/>
        <v>ATK</v>
      </c>
    </row>
    <row r="556" spans="2:14" hidden="1">
      <c r="B556" s="268"/>
      <c r="C556" s="289"/>
      <c r="D556" s="500">
        <f t="shared" ref="D556:D558" si="54">B556*C556</f>
        <v>0</v>
      </c>
      <c r="E556" s="500"/>
      <c r="F556" s="285"/>
      <c r="G556" s="286"/>
      <c r="N556" t="str">
        <f t="shared" si="48"/>
        <v>ATK</v>
      </c>
    </row>
    <row r="557" spans="2:14" hidden="1">
      <c r="B557" s="268"/>
      <c r="C557" s="289"/>
      <c r="D557" s="500">
        <f t="shared" si="54"/>
        <v>0</v>
      </c>
      <c r="E557" s="500"/>
      <c r="F557" s="285"/>
      <c r="G557" s="286"/>
      <c r="N557" t="str">
        <f t="shared" si="48"/>
        <v>ATK</v>
      </c>
    </row>
    <row r="558" spans="2:14" hidden="1">
      <c r="B558" s="268"/>
      <c r="C558" s="289"/>
      <c r="D558" s="500">
        <f t="shared" si="54"/>
        <v>0</v>
      </c>
      <c r="E558" s="500"/>
      <c r="F558" s="285"/>
      <c r="G558" s="286"/>
      <c r="N558" t="str">
        <f t="shared" si="48"/>
        <v>ATK</v>
      </c>
    </row>
    <row r="559" spans="2:14" hidden="1">
      <c r="B559" s="501" t="s">
        <v>24</v>
      </c>
      <c r="C559" s="501"/>
      <c r="D559" s="501"/>
      <c r="E559" s="501"/>
      <c r="F559" s="276">
        <f>F550+F551-F552</f>
        <v>0</v>
      </c>
      <c r="G559" s="277">
        <f>G550+G551-G552</f>
        <v>0</v>
      </c>
      <c r="N559" t="str">
        <f t="shared" si="48"/>
        <v>ATK</v>
      </c>
    </row>
    <row r="560" spans="2:14" hidden="1">
      <c r="N560" t="str">
        <f t="shared" si="48"/>
        <v>ATK</v>
      </c>
    </row>
    <row r="561" spans="1:14" hidden="1">
      <c r="N561" t="str">
        <f t="shared" si="48"/>
        <v>ATK</v>
      </c>
    </row>
    <row r="562" spans="1:14" hidden="1">
      <c r="B562" s="502" t="s">
        <v>0</v>
      </c>
      <c r="C562" s="502"/>
      <c r="D562" s="502"/>
      <c r="E562" s="502"/>
      <c r="F562" s="502"/>
      <c r="G562" s="502"/>
      <c r="N562" t="str">
        <f t="shared" si="48"/>
        <v>ATK</v>
      </c>
    </row>
    <row r="563" spans="1:14" hidden="1">
      <c r="N563" t="str">
        <f t="shared" ref="N563" si="55">N562</f>
        <v>ATK</v>
      </c>
    </row>
    <row r="564" spans="1:14" hidden="1">
      <c r="A564" s="250">
        <v>16</v>
      </c>
      <c r="B564" s="252" t="s">
        <v>1</v>
      </c>
      <c r="C564" s="253" t="str">
        <f>'Rekap Master'!B25</f>
        <v>Isi  cuter L 150</v>
      </c>
      <c r="G564" s="253"/>
      <c r="N564" t="s">
        <v>524</v>
      </c>
    </row>
    <row r="565" spans="1:14" hidden="1">
      <c r="B565" s="252" t="s">
        <v>3</v>
      </c>
      <c r="C565" s="308" t="s">
        <v>27</v>
      </c>
      <c r="G565" s="253"/>
      <c r="N565" t="str">
        <f t="shared" ref="N565:N594" si="56">N564</f>
        <v>ATK</v>
      </c>
    </row>
    <row r="566" spans="1:14" hidden="1">
      <c r="G566" s="253"/>
      <c r="N566" t="str">
        <f t="shared" si="56"/>
        <v>ATK</v>
      </c>
    </row>
    <row r="567" spans="1:14" ht="15" hidden="1" customHeight="1">
      <c r="B567" s="499" t="s">
        <v>5</v>
      </c>
      <c r="C567" s="487" t="s">
        <v>6</v>
      </c>
      <c r="D567" s="499" t="s">
        <v>7</v>
      </c>
      <c r="E567" s="499"/>
      <c r="F567" s="499"/>
      <c r="G567" s="492" t="s">
        <v>8</v>
      </c>
      <c r="N567" t="str">
        <f t="shared" si="56"/>
        <v>ATK</v>
      </c>
    </row>
    <row r="568" spans="1:14" hidden="1">
      <c r="B568" s="499"/>
      <c r="C568" s="488"/>
      <c r="D568" s="254" t="s">
        <v>9</v>
      </c>
      <c r="E568" s="254" t="s">
        <v>10</v>
      </c>
      <c r="F568" s="254" t="s">
        <v>11</v>
      </c>
      <c r="G568" s="492"/>
      <c r="N568" t="str">
        <f t="shared" si="56"/>
        <v>ATK</v>
      </c>
    </row>
    <row r="569" spans="1:14" hidden="1">
      <c r="B569" s="256">
        <v>46024</v>
      </c>
      <c r="C569" s="257">
        <v>7770</v>
      </c>
      <c r="D569" s="258">
        <v>4</v>
      </c>
      <c r="E569" s="258"/>
      <c r="F569" s="258"/>
      <c r="G569" s="257">
        <f>C569*D569</f>
        <v>31080</v>
      </c>
      <c r="N569" t="str">
        <f t="shared" si="56"/>
        <v>ATK</v>
      </c>
    </row>
    <row r="570" spans="1:14" hidden="1">
      <c r="B570" s="256"/>
      <c r="C570" s="257"/>
      <c r="D570" s="258"/>
      <c r="E570" s="258"/>
      <c r="F570" s="258"/>
      <c r="G570" s="289">
        <f>C570*D570</f>
        <v>0</v>
      </c>
      <c r="N570" t="str">
        <f t="shared" si="56"/>
        <v>ATK</v>
      </c>
    </row>
    <row r="571" spans="1:14" hidden="1">
      <c r="B571" s="267"/>
      <c r="C571" s="257"/>
      <c r="D571" s="271"/>
      <c r="E571" s="258"/>
      <c r="F571" s="258"/>
      <c r="G571" s="289">
        <f t="shared" ref="G571:G578" si="57">C571*D571</f>
        <v>0</v>
      </c>
      <c r="N571" t="str">
        <f t="shared" si="56"/>
        <v>ATK</v>
      </c>
    </row>
    <row r="572" spans="1:14" hidden="1">
      <c r="B572" s="267"/>
      <c r="C572" s="335"/>
      <c r="D572" s="328"/>
      <c r="E572" s="258"/>
      <c r="F572" s="258"/>
      <c r="G572" s="289">
        <f t="shared" si="57"/>
        <v>0</v>
      </c>
      <c r="N572" t="str">
        <f t="shared" si="56"/>
        <v>ATK</v>
      </c>
    </row>
    <row r="573" spans="1:14" hidden="1">
      <c r="B573" s="267"/>
      <c r="C573" s="335"/>
      <c r="D573" s="337"/>
      <c r="E573" s="337"/>
      <c r="F573" s="258"/>
      <c r="G573" s="289">
        <f t="shared" si="57"/>
        <v>0</v>
      </c>
      <c r="N573" t="str">
        <f t="shared" si="56"/>
        <v>ATK</v>
      </c>
    </row>
    <row r="574" spans="1:14" hidden="1">
      <c r="B574" s="302"/>
      <c r="C574" s="335"/>
      <c r="D574" s="337"/>
      <c r="E574" s="337"/>
      <c r="F574" s="258"/>
      <c r="G574" s="289">
        <f t="shared" si="57"/>
        <v>0</v>
      </c>
      <c r="N574" t="str">
        <f t="shared" si="56"/>
        <v>ATK</v>
      </c>
    </row>
    <row r="575" spans="1:14" hidden="1">
      <c r="B575" s="302"/>
      <c r="C575" s="335"/>
      <c r="D575" s="337"/>
      <c r="E575" s="337"/>
      <c r="F575" s="258"/>
      <c r="G575" s="289">
        <f t="shared" si="57"/>
        <v>0</v>
      </c>
      <c r="N575" t="str">
        <f t="shared" si="56"/>
        <v>ATK</v>
      </c>
    </row>
    <row r="576" spans="1:14" hidden="1">
      <c r="B576" s="302"/>
      <c r="C576" s="335"/>
      <c r="D576" s="337"/>
      <c r="E576" s="337"/>
      <c r="F576" s="258"/>
      <c r="G576" s="289">
        <f t="shared" si="57"/>
        <v>0</v>
      </c>
      <c r="N576" t="str">
        <f t="shared" si="56"/>
        <v>ATK</v>
      </c>
    </row>
    <row r="577" spans="2:14" ht="15.75" hidden="1">
      <c r="B577" s="270"/>
      <c r="C577" s="335"/>
      <c r="D577" s="328"/>
      <c r="E577" s="328"/>
      <c r="F577" s="258"/>
      <c r="G577" s="289">
        <f t="shared" si="57"/>
        <v>0</v>
      </c>
      <c r="N577" t="str">
        <f t="shared" si="56"/>
        <v>ATK</v>
      </c>
    </row>
    <row r="578" spans="2:14" ht="15.75" hidden="1">
      <c r="B578" s="270"/>
      <c r="C578" s="335"/>
      <c r="D578" s="328"/>
      <c r="E578" s="328"/>
      <c r="F578" s="258"/>
      <c r="G578" s="289">
        <f t="shared" si="57"/>
        <v>0</v>
      </c>
      <c r="N578" t="str">
        <f t="shared" si="56"/>
        <v>ATK</v>
      </c>
    </row>
    <row r="579" spans="2:14" hidden="1">
      <c r="B579" s="493" t="s">
        <v>16</v>
      </c>
      <c r="C579" s="494"/>
      <c r="D579" s="276">
        <f>SUM(D569:D578)</f>
        <v>4</v>
      </c>
      <c r="E579" s="276">
        <f>SUM(E569:E578)</f>
        <v>0</v>
      </c>
      <c r="F579" s="276">
        <f t="shared" ref="F579" si="58">D579-E579</f>
        <v>4</v>
      </c>
      <c r="G579" s="277">
        <f>SUM(G569:G578)</f>
        <v>31080</v>
      </c>
      <c r="N579" t="str">
        <f t="shared" si="56"/>
        <v>ATK</v>
      </c>
    </row>
    <row r="580" spans="2:14" hidden="1">
      <c r="B580" s="493" t="s">
        <v>18</v>
      </c>
      <c r="C580" s="495"/>
      <c r="D580" s="495"/>
      <c r="E580" s="494"/>
      <c r="F580" s="276" t="s">
        <v>19</v>
      </c>
      <c r="G580" s="279" t="s">
        <v>20</v>
      </c>
      <c r="N580" t="str">
        <f t="shared" si="56"/>
        <v>ATK</v>
      </c>
    </row>
    <row r="581" spans="2:14" hidden="1">
      <c r="B581" s="496" t="str">
        <f>B520</f>
        <v>Saldo Awal 2  Jan 2026</v>
      </c>
      <c r="C581" s="497"/>
      <c r="D581" s="497"/>
      <c r="E581" s="498"/>
      <c r="F581" s="276">
        <f>D569</f>
        <v>4</v>
      </c>
      <c r="G581" s="277">
        <f>G569</f>
        <v>31080</v>
      </c>
      <c r="N581" t="str">
        <f t="shared" si="56"/>
        <v>ATK</v>
      </c>
    </row>
    <row r="582" spans="2:14" hidden="1">
      <c r="B582" s="496" t="str">
        <f>B551</f>
        <v>Nilai Penerimaan Barang Persediaan Tahun 2026</v>
      </c>
      <c r="C582" s="497"/>
      <c r="D582" s="497"/>
      <c r="E582" s="498"/>
      <c r="F582" s="276">
        <f>D579-F581</f>
        <v>0</v>
      </c>
      <c r="G582" s="277">
        <f>G579-G581</f>
        <v>0</v>
      </c>
      <c r="N582" t="str">
        <f t="shared" si="56"/>
        <v>ATK</v>
      </c>
    </row>
    <row r="583" spans="2:14" hidden="1">
      <c r="B583" s="496" t="str">
        <f>B552</f>
        <v>Saldo Akhir 31 Maret 2026</v>
      </c>
      <c r="C583" s="497"/>
      <c r="D583" s="497"/>
      <c r="E583" s="498"/>
      <c r="F583" s="280">
        <f>SUM(B586:B589)</f>
        <v>4</v>
      </c>
      <c r="G583" s="281">
        <f>SUM(D586:E589)</f>
        <v>31080</v>
      </c>
      <c r="N583" t="str">
        <f t="shared" si="56"/>
        <v>ATK</v>
      </c>
    </row>
    <row r="584" spans="2:14" hidden="1">
      <c r="B584" s="282" t="s">
        <v>465</v>
      </c>
      <c r="C584" s="283"/>
      <c r="D584" s="283"/>
      <c r="E584" s="284"/>
      <c r="F584" s="285"/>
      <c r="G584" s="286"/>
      <c r="N584" t="str">
        <f t="shared" si="56"/>
        <v>ATK</v>
      </c>
    </row>
    <row r="585" spans="2:14" ht="30" hidden="1">
      <c r="B585" s="255" t="s">
        <v>22</v>
      </c>
      <c r="C585" s="254" t="s">
        <v>23</v>
      </c>
      <c r="D585" s="499" t="s">
        <v>20</v>
      </c>
      <c r="E585" s="499"/>
      <c r="F585" s="287"/>
      <c r="G585" s="288"/>
      <c r="N585" t="str">
        <f t="shared" si="56"/>
        <v>ATK</v>
      </c>
    </row>
    <row r="586" spans="2:14" hidden="1">
      <c r="B586" s="268">
        <f>F579</f>
        <v>4</v>
      </c>
      <c r="C586" s="257">
        <v>7770</v>
      </c>
      <c r="D586" s="500">
        <f>B586*C586</f>
        <v>31080</v>
      </c>
      <c r="E586" s="500"/>
      <c r="F586" s="285"/>
      <c r="G586" s="286"/>
      <c r="N586" t="str">
        <f t="shared" si="56"/>
        <v>ATK</v>
      </c>
    </row>
    <row r="587" spans="2:14" hidden="1">
      <c r="B587" s="268"/>
      <c r="C587" s="289"/>
      <c r="D587" s="500">
        <f t="shared" ref="D587:D589" si="59">B587*C587</f>
        <v>0</v>
      </c>
      <c r="E587" s="500"/>
      <c r="F587" s="285"/>
      <c r="G587" s="286"/>
      <c r="N587" t="str">
        <f t="shared" si="56"/>
        <v>ATK</v>
      </c>
    </row>
    <row r="588" spans="2:14" hidden="1">
      <c r="B588" s="268"/>
      <c r="C588" s="289"/>
      <c r="D588" s="500">
        <f t="shared" si="59"/>
        <v>0</v>
      </c>
      <c r="E588" s="500"/>
      <c r="F588" s="285"/>
      <c r="G588" s="286"/>
      <c r="N588" t="str">
        <f t="shared" si="56"/>
        <v>ATK</v>
      </c>
    </row>
    <row r="589" spans="2:14" hidden="1">
      <c r="B589" s="268"/>
      <c r="C589" s="289"/>
      <c r="D589" s="500">
        <f t="shared" si="59"/>
        <v>0</v>
      </c>
      <c r="E589" s="500"/>
      <c r="F589" s="285"/>
      <c r="G589" s="286"/>
      <c r="N589" t="str">
        <f t="shared" si="56"/>
        <v>ATK</v>
      </c>
    </row>
    <row r="590" spans="2:14" hidden="1">
      <c r="B590" s="501" t="s">
        <v>24</v>
      </c>
      <c r="C590" s="501"/>
      <c r="D590" s="501"/>
      <c r="E590" s="501"/>
      <c r="F590" s="276">
        <f>F581+F582-F583</f>
        <v>0</v>
      </c>
      <c r="G590" s="277">
        <f>G581+G582-G583</f>
        <v>0</v>
      </c>
      <c r="N590" t="str">
        <f t="shared" si="56"/>
        <v>ATK</v>
      </c>
    </row>
    <row r="591" spans="2:14" hidden="1">
      <c r="N591" t="str">
        <f t="shared" si="56"/>
        <v>ATK</v>
      </c>
    </row>
    <row r="592" spans="2:14" hidden="1">
      <c r="N592" t="str">
        <f t="shared" si="56"/>
        <v>ATK</v>
      </c>
    </row>
    <row r="593" spans="1:14" hidden="1">
      <c r="B593" s="502" t="s">
        <v>0</v>
      </c>
      <c r="C593" s="502"/>
      <c r="D593" s="502"/>
      <c r="E593" s="502"/>
      <c r="F593" s="502"/>
      <c r="G593" s="502"/>
      <c r="N593" t="str">
        <f t="shared" si="56"/>
        <v>ATK</v>
      </c>
    </row>
    <row r="594" spans="1:14" hidden="1">
      <c r="N594" t="str">
        <f t="shared" si="56"/>
        <v>ATK</v>
      </c>
    </row>
    <row r="595" spans="1:14">
      <c r="A595" s="250">
        <v>1</v>
      </c>
      <c r="B595" s="252" t="s">
        <v>1</v>
      </c>
      <c r="C595" s="253" t="str">
        <f>'Rekap Master'!B26</f>
        <v>Kertas NCR Top</v>
      </c>
      <c r="G595" s="253"/>
      <c r="N595" t="s">
        <v>525</v>
      </c>
    </row>
    <row r="596" spans="1:14">
      <c r="B596" s="252" t="s">
        <v>3</v>
      </c>
      <c r="C596" s="253" t="s">
        <v>41</v>
      </c>
      <c r="G596" s="253"/>
      <c r="N596" t="str">
        <f t="shared" ref="N596:N634" si="60">N595</f>
        <v>Kertas</v>
      </c>
    </row>
    <row r="597" spans="1:14">
      <c r="G597" s="253"/>
      <c r="N597" t="str">
        <f t="shared" si="60"/>
        <v>Kertas</v>
      </c>
    </row>
    <row r="598" spans="1:14" ht="15" customHeight="1">
      <c r="B598" s="499" t="s">
        <v>5</v>
      </c>
      <c r="C598" s="487" t="s">
        <v>6</v>
      </c>
      <c r="D598" s="499" t="s">
        <v>7</v>
      </c>
      <c r="E598" s="499"/>
      <c r="F598" s="499"/>
      <c r="G598" s="492" t="s">
        <v>8</v>
      </c>
      <c r="N598" t="str">
        <f t="shared" si="60"/>
        <v>Kertas</v>
      </c>
    </row>
    <row r="599" spans="1:14">
      <c r="B599" s="499"/>
      <c r="C599" s="488"/>
      <c r="D599" s="254" t="s">
        <v>9</v>
      </c>
      <c r="E599" s="254" t="s">
        <v>10</v>
      </c>
      <c r="F599" s="254" t="s">
        <v>11</v>
      </c>
      <c r="G599" s="492"/>
      <c r="N599" t="str">
        <f t="shared" si="60"/>
        <v>Kertas</v>
      </c>
    </row>
    <row r="600" spans="1:14">
      <c r="B600" s="256">
        <v>46143</v>
      </c>
      <c r="C600" s="81">
        <v>75000</v>
      </c>
      <c r="D600" s="258">
        <v>3</v>
      </c>
      <c r="E600" s="258"/>
      <c r="F600" s="258">
        <f>D600-E600</f>
        <v>3</v>
      </c>
      <c r="G600" s="257">
        <f>C600*D600</f>
        <v>225000</v>
      </c>
      <c r="N600" t="str">
        <f t="shared" si="60"/>
        <v>Kertas</v>
      </c>
    </row>
    <row r="601" spans="1:14">
      <c r="B601" s="267">
        <v>46150</v>
      </c>
      <c r="C601" s="401">
        <v>88800</v>
      </c>
      <c r="D601" s="258">
        <v>2</v>
      </c>
      <c r="E601" s="258">
        <v>2</v>
      </c>
      <c r="F601" s="258"/>
      <c r="G601" s="455">
        <f>C601*D601</f>
        <v>177600</v>
      </c>
      <c r="N601" t="str">
        <f t="shared" si="60"/>
        <v>Kertas</v>
      </c>
    </row>
    <row r="602" spans="1:14">
      <c r="B602" s="431"/>
      <c r="C602" s="257"/>
      <c r="D602" s="258"/>
      <c r="E602" s="258"/>
      <c r="F602" s="258"/>
      <c r="G602" s="272">
        <f t="shared" ref="G602:G615" si="61">C602*D602</f>
        <v>0</v>
      </c>
      <c r="N602" t="str">
        <f t="shared" si="60"/>
        <v>Kertas</v>
      </c>
    </row>
    <row r="603" spans="1:14">
      <c r="B603" s="431"/>
      <c r="C603" s="22"/>
      <c r="D603" s="266"/>
      <c r="E603" s="268"/>
      <c r="F603" s="258"/>
      <c r="G603" s="272">
        <f t="shared" si="61"/>
        <v>0</v>
      </c>
      <c r="N603" t="str">
        <f t="shared" si="60"/>
        <v>Kertas</v>
      </c>
    </row>
    <row r="604" spans="1:14">
      <c r="B604" s="297"/>
      <c r="C604" s="22"/>
      <c r="D604" s="266"/>
      <c r="E604" s="268"/>
      <c r="F604" s="258"/>
      <c r="G604" s="272">
        <f t="shared" si="61"/>
        <v>0</v>
      </c>
      <c r="N604" t="str">
        <f t="shared" si="60"/>
        <v>Kertas</v>
      </c>
    </row>
    <row r="605" spans="1:14">
      <c r="B605" s="297"/>
      <c r="C605" s="22"/>
      <c r="D605" s="266"/>
      <c r="E605" s="268"/>
      <c r="F605" s="258"/>
      <c r="G605" s="272">
        <f t="shared" si="61"/>
        <v>0</v>
      </c>
      <c r="N605" t="str">
        <f t="shared" si="60"/>
        <v>Kertas</v>
      </c>
    </row>
    <row r="606" spans="1:14">
      <c r="B606" s="297"/>
      <c r="C606" s="22"/>
      <c r="D606" s="266"/>
      <c r="E606" s="268"/>
      <c r="F606" s="258"/>
      <c r="G606" s="272">
        <f t="shared" si="61"/>
        <v>0</v>
      </c>
      <c r="N606" t="str">
        <f t="shared" si="60"/>
        <v>Kertas</v>
      </c>
    </row>
    <row r="607" spans="1:14">
      <c r="B607" s="256"/>
      <c r="C607" s="22"/>
      <c r="D607" s="266"/>
      <c r="E607" s="268"/>
      <c r="F607" s="258"/>
      <c r="G607" s="272">
        <f t="shared" si="61"/>
        <v>0</v>
      </c>
      <c r="N607" t="str">
        <f t="shared" si="60"/>
        <v>Kertas</v>
      </c>
    </row>
    <row r="608" spans="1:14">
      <c r="B608" s="256"/>
      <c r="C608" s="257"/>
      <c r="D608" s="258"/>
      <c r="E608" s="258"/>
      <c r="F608" s="258"/>
      <c r="G608" s="272">
        <f t="shared" si="61"/>
        <v>0</v>
      </c>
      <c r="N608" t="str">
        <f t="shared" si="60"/>
        <v>Kertas</v>
      </c>
    </row>
    <row r="609" spans="2:14">
      <c r="B609" s="256"/>
      <c r="C609" s="257"/>
      <c r="D609" s="271"/>
      <c r="E609" s="258"/>
      <c r="F609" s="258"/>
      <c r="G609" s="272">
        <f t="shared" si="61"/>
        <v>0</v>
      </c>
      <c r="N609" t="str">
        <f t="shared" si="60"/>
        <v>Kertas</v>
      </c>
    </row>
    <row r="610" spans="2:14">
      <c r="B610" s="256"/>
      <c r="C610" s="22"/>
      <c r="D610" s="291"/>
      <c r="E610" s="258"/>
      <c r="F610" s="258"/>
      <c r="G610" s="272">
        <f t="shared" si="61"/>
        <v>0</v>
      </c>
      <c r="N610" t="str">
        <f t="shared" si="60"/>
        <v>Kertas</v>
      </c>
    </row>
    <row r="611" spans="2:14">
      <c r="B611" s="256"/>
      <c r="C611" s="22"/>
      <c r="D611" s="291"/>
      <c r="E611" s="258"/>
      <c r="F611" s="258"/>
      <c r="G611" s="272">
        <f t="shared" si="61"/>
        <v>0</v>
      </c>
      <c r="N611" t="str">
        <f t="shared" si="60"/>
        <v>Kertas</v>
      </c>
    </row>
    <row r="612" spans="2:14">
      <c r="B612" s="256"/>
      <c r="C612" s="83"/>
      <c r="D612" s="266"/>
      <c r="E612" s="268"/>
      <c r="F612" s="258"/>
      <c r="G612" s="272">
        <f t="shared" si="61"/>
        <v>0</v>
      </c>
      <c r="N612" t="str">
        <f t="shared" si="60"/>
        <v>Kertas</v>
      </c>
    </row>
    <row r="613" spans="2:14">
      <c r="B613" s="256"/>
      <c r="C613" s="83"/>
      <c r="D613" s="266"/>
      <c r="E613" s="273"/>
      <c r="F613" s="258"/>
      <c r="G613" s="272">
        <f t="shared" si="61"/>
        <v>0</v>
      </c>
      <c r="N613" t="str">
        <f t="shared" si="60"/>
        <v>Kertas</v>
      </c>
    </row>
    <row r="614" spans="2:14">
      <c r="B614" s="256"/>
      <c r="C614" s="83"/>
      <c r="D614" s="266"/>
      <c r="E614" s="273"/>
      <c r="F614" s="258"/>
      <c r="G614" s="272">
        <f t="shared" si="61"/>
        <v>0</v>
      </c>
      <c r="N614" t="str">
        <f t="shared" si="60"/>
        <v>Kertas</v>
      </c>
    </row>
    <row r="615" spans="2:14">
      <c r="B615" s="256"/>
      <c r="C615" s="83"/>
      <c r="D615" s="266"/>
      <c r="E615" s="273"/>
      <c r="F615" s="258"/>
      <c r="G615" s="272">
        <f t="shared" si="61"/>
        <v>0</v>
      </c>
      <c r="N615" t="str">
        <f t="shared" si="60"/>
        <v>Kertas</v>
      </c>
    </row>
    <row r="616" spans="2:14">
      <c r="B616" s="256"/>
      <c r="C616" s="93"/>
      <c r="D616" s="273"/>
      <c r="E616" s="273"/>
      <c r="F616" s="258"/>
      <c r="G616" s="272"/>
      <c r="N616" t="str">
        <f t="shared" si="60"/>
        <v>Kertas</v>
      </c>
    </row>
    <row r="617" spans="2:14">
      <c r="B617" s="256"/>
      <c r="C617" s="93"/>
      <c r="D617" s="273"/>
      <c r="E617" s="273"/>
      <c r="F617" s="258"/>
      <c r="G617" s="272"/>
      <c r="N617" t="str">
        <f t="shared" si="60"/>
        <v>Kertas</v>
      </c>
    </row>
    <row r="618" spans="2:14">
      <c r="B618" s="493"/>
      <c r="C618" s="494"/>
      <c r="D618" s="299">
        <f>SUM(D600:D615)</f>
        <v>5</v>
      </c>
      <c r="E618" s="299">
        <f>SUM(E600:E617)</f>
        <v>2</v>
      </c>
      <c r="F618" s="258">
        <f t="shared" ref="F618" si="62">F617+D618-E618</f>
        <v>3</v>
      </c>
      <c r="G618" s="277">
        <f>SUM(G600:G617)</f>
        <v>402600</v>
      </c>
      <c r="N618" t="str">
        <f t="shared" si="60"/>
        <v>Kertas</v>
      </c>
    </row>
    <row r="619" spans="2:14">
      <c r="N619" t="str">
        <f t="shared" si="60"/>
        <v>Kertas</v>
      </c>
    </row>
    <row r="620" spans="2:14">
      <c r="B620" s="493" t="s">
        <v>18</v>
      </c>
      <c r="C620" s="495"/>
      <c r="D620" s="495"/>
      <c r="E620" s="494"/>
      <c r="F620" s="276" t="s">
        <v>19</v>
      </c>
      <c r="G620" s="279" t="s">
        <v>20</v>
      </c>
      <c r="N620" t="str">
        <f t="shared" si="60"/>
        <v>Kertas</v>
      </c>
    </row>
    <row r="621" spans="2:14">
      <c r="B621" s="496" t="s">
        <v>527</v>
      </c>
      <c r="C621" s="497"/>
      <c r="D621" s="497"/>
      <c r="E621" s="498"/>
      <c r="F621" s="276">
        <f>D600</f>
        <v>3</v>
      </c>
      <c r="G621" s="277">
        <f>G600</f>
        <v>225000</v>
      </c>
      <c r="N621" t="str">
        <f t="shared" si="60"/>
        <v>Kertas</v>
      </c>
    </row>
    <row r="622" spans="2:14">
      <c r="B622" s="496" t="str">
        <f>B582</f>
        <v>Nilai Penerimaan Barang Persediaan Tahun 2026</v>
      </c>
      <c r="C622" s="497"/>
      <c r="D622" s="497"/>
      <c r="E622" s="498"/>
      <c r="F622" s="276">
        <f>D618-F621</f>
        <v>2</v>
      </c>
      <c r="G622" s="277">
        <f>G618-G621</f>
        <v>177600</v>
      </c>
      <c r="N622" t="str">
        <f t="shared" si="60"/>
        <v>Kertas</v>
      </c>
    </row>
    <row r="623" spans="2:14">
      <c r="B623" s="496" t="s">
        <v>528</v>
      </c>
      <c r="C623" s="497"/>
      <c r="D623" s="497"/>
      <c r="E623" s="498"/>
      <c r="F623" s="280">
        <f>SUM(B626:B629)</f>
        <v>3</v>
      </c>
      <c r="G623" s="281">
        <f>SUM(D626:E629)</f>
        <v>225000</v>
      </c>
      <c r="N623" t="str">
        <f t="shared" si="60"/>
        <v>Kertas</v>
      </c>
    </row>
    <row r="624" spans="2:14">
      <c r="B624" s="282" t="s">
        <v>465</v>
      </c>
      <c r="C624" s="283"/>
      <c r="D624" s="283"/>
      <c r="E624" s="284"/>
      <c r="F624" s="285"/>
      <c r="G624" s="286"/>
      <c r="N624" t="str">
        <f t="shared" si="60"/>
        <v>Kertas</v>
      </c>
    </row>
    <row r="625" spans="1:14" ht="30">
      <c r="B625" s="255" t="s">
        <v>22</v>
      </c>
      <c r="C625" s="254" t="s">
        <v>23</v>
      </c>
      <c r="D625" s="499" t="s">
        <v>20</v>
      </c>
      <c r="E625" s="499"/>
      <c r="F625" s="287"/>
      <c r="G625" s="288"/>
      <c r="N625" t="str">
        <f t="shared" si="60"/>
        <v>Kertas</v>
      </c>
    </row>
    <row r="626" spans="1:14">
      <c r="B626" s="268">
        <f>F618</f>
        <v>3</v>
      </c>
      <c r="C626" s="81">
        <v>75000</v>
      </c>
      <c r="D626" s="500">
        <f>B626*C626</f>
        <v>225000</v>
      </c>
      <c r="E626" s="500"/>
      <c r="F626" s="285"/>
      <c r="G626" s="286"/>
      <c r="N626" t="str">
        <f t="shared" si="60"/>
        <v>Kertas</v>
      </c>
    </row>
    <row r="627" spans="1:14">
      <c r="B627" s="268"/>
      <c r="C627" s="81"/>
      <c r="D627" s="500">
        <f t="shared" ref="D627:D629" si="63">B627*C627</f>
        <v>0</v>
      </c>
      <c r="E627" s="500"/>
      <c r="F627" s="285"/>
      <c r="G627" s="286"/>
      <c r="N627" t="str">
        <f t="shared" si="60"/>
        <v>Kertas</v>
      </c>
    </row>
    <row r="628" spans="1:14">
      <c r="B628" s="268"/>
      <c r="C628" s="289"/>
      <c r="D628" s="500">
        <f t="shared" si="63"/>
        <v>0</v>
      </c>
      <c r="E628" s="500"/>
      <c r="F628" s="285"/>
      <c r="G628" s="286"/>
      <c r="N628" t="str">
        <f t="shared" si="60"/>
        <v>Kertas</v>
      </c>
    </row>
    <row r="629" spans="1:14">
      <c r="B629" s="268"/>
      <c r="C629" s="289"/>
      <c r="D629" s="500">
        <f t="shared" si="63"/>
        <v>0</v>
      </c>
      <c r="E629" s="500"/>
      <c r="F629" s="285"/>
      <c r="G629" s="286"/>
      <c r="N629" t="str">
        <f t="shared" si="60"/>
        <v>Kertas</v>
      </c>
    </row>
    <row r="630" spans="1:14">
      <c r="B630" s="501" t="s">
        <v>24</v>
      </c>
      <c r="C630" s="501"/>
      <c r="D630" s="501"/>
      <c r="E630" s="501"/>
      <c r="F630" s="276">
        <f>F621+F622-F623</f>
        <v>2</v>
      </c>
      <c r="G630" s="277">
        <f>G621+G622-G623</f>
        <v>177600</v>
      </c>
      <c r="N630" t="str">
        <f t="shared" si="60"/>
        <v>Kertas</v>
      </c>
    </row>
    <row r="631" spans="1:14">
      <c r="N631" t="str">
        <f t="shared" si="60"/>
        <v>Kertas</v>
      </c>
    </row>
    <row r="632" spans="1:14">
      <c r="N632" t="str">
        <f t="shared" si="60"/>
        <v>Kertas</v>
      </c>
    </row>
    <row r="633" spans="1:14">
      <c r="B633" s="502" t="s">
        <v>0</v>
      </c>
      <c r="C633" s="502"/>
      <c r="D633" s="502"/>
      <c r="E633" s="502"/>
      <c r="F633" s="502"/>
      <c r="G633" s="502"/>
      <c r="N633" t="str">
        <f t="shared" si="60"/>
        <v>Kertas</v>
      </c>
    </row>
    <row r="634" spans="1:14">
      <c r="N634" t="str">
        <f t="shared" si="60"/>
        <v>Kertas</v>
      </c>
    </row>
    <row r="635" spans="1:14">
      <c r="A635" s="250">
        <v>2</v>
      </c>
      <c r="B635" s="252" t="s">
        <v>1</v>
      </c>
      <c r="C635" s="253" t="str">
        <f>'Rekap Master'!B27</f>
        <v>Kertas HVS 70 gsm F4</v>
      </c>
      <c r="G635" s="253"/>
      <c r="N635" t="s">
        <v>525</v>
      </c>
    </row>
    <row r="636" spans="1:14">
      <c r="B636" s="252" t="s">
        <v>3</v>
      </c>
      <c r="C636" s="253" t="s">
        <v>33</v>
      </c>
      <c r="G636" s="253"/>
      <c r="N636" t="str">
        <f t="shared" ref="N636:N689" si="64">N635</f>
        <v>Kertas</v>
      </c>
    </row>
    <row r="637" spans="1:14">
      <c r="G637" s="253"/>
      <c r="N637" t="str">
        <f t="shared" si="64"/>
        <v>Kertas</v>
      </c>
    </row>
    <row r="638" spans="1:14" s="65" customFormat="1" ht="15" customHeight="1">
      <c r="A638" s="321"/>
      <c r="B638" s="499" t="s">
        <v>5</v>
      </c>
      <c r="C638" s="487" t="s">
        <v>6</v>
      </c>
      <c r="D638" s="499" t="s">
        <v>7</v>
      </c>
      <c r="E638" s="499"/>
      <c r="F638" s="499"/>
      <c r="G638" s="492" t="s">
        <v>8</v>
      </c>
      <c r="N638" t="str">
        <f t="shared" si="64"/>
        <v>Kertas</v>
      </c>
    </row>
    <row r="639" spans="1:14" s="65" customFormat="1">
      <c r="A639" s="321"/>
      <c r="B639" s="499"/>
      <c r="C639" s="488"/>
      <c r="D639" s="254" t="s">
        <v>9</v>
      </c>
      <c r="E639" s="254" t="s">
        <v>10</v>
      </c>
      <c r="F639" s="254" t="s">
        <v>11</v>
      </c>
      <c r="G639" s="492"/>
      <c r="N639" t="str">
        <f t="shared" si="64"/>
        <v>Kertas</v>
      </c>
    </row>
    <row r="640" spans="1:14" s="65" customFormat="1">
      <c r="A640" s="321"/>
      <c r="B640" s="297">
        <v>46143</v>
      </c>
      <c r="C640" s="257">
        <v>66600</v>
      </c>
      <c r="D640" s="268">
        <v>27</v>
      </c>
      <c r="E640" s="258">
        <v>0</v>
      </c>
      <c r="F640" s="258">
        <f>D640-E640</f>
        <v>27</v>
      </c>
      <c r="G640" s="257">
        <f>C640*D640</f>
        <v>1798200</v>
      </c>
      <c r="N640" t="str">
        <f t="shared" si="64"/>
        <v>Kertas</v>
      </c>
    </row>
    <row r="641" spans="2:14">
      <c r="B641" s="297"/>
      <c r="C641" s="257"/>
      <c r="D641" s="268"/>
      <c r="E641" s="258"/>
      <c r="F641" s="258"/>
      <c r="G641" s="257">
        <f t="shared" ref="G641:G673" si="65">C641*D641</f>
        <v>0</v>
      </c>
      <c r="N641" t="str">
        <f t="shared" si="64"/>
        <v>Kertas</v>
      </c>
    </row>
    <row r="642" spans="2:14">
      <c r="B642" s="297">
        <v>46146</v>
      </c>
      <c r="C642" s="257">
        <v>48840</v>
      </c>
      <c r="D642" s="324">
        <v>3</v>
      </c>
      <c r="E642" s="258">
        <v>1</v>
      </c>
      <c r="F642" s="258"/>
      <c r="G642" s="257">
        <f t="shared" si="65"/>
        <v>146520</v>
      </c>
      <c r="N642" t="str">
        <f t="shared" si="64"/>
        <v>Kertas</v>
      </c>
    </row>
    <row r="643" spans="2:14">
      <c r="B643" s="297">
        <v>46146</v>
      </c>
      <c r="C643" s="257">
        <v>48840</v>
      </c>
      <c r="D643" s="324">
        <v>1</v>
      </c>
      <c r="E643" s="258">
        <v>3</v>
      </c>
      <c r="F643" s="258"/>
      <c r="G643" s="257">
        <f t="shared" si="65"/>
        <v>48840</v>
      </c>
      <c r="N643" t="str">
        <f t="shared" si="64"/>
        <v>Kertas</v>
      </c>
    </row>
    <row r="644" spans="2:14">
      <c r="B644" s="297">
        <v>46147</v>
      </c>
      <c r="C644" s="257">
        <v>48840</v>
      </c>
      <c r="D644" s="324">
        <v>3</v>
      </c>
      <c r="E644" s="258">
        <v>2</v>
      </c>
      <c r="F644" s="258"/>
      <c r="G644" s="257">
        <f t="shared" si="65"/>
        <v>146520</v>
      </c>
      <c r="N644" t="str">
        <f t="shared" si="64"/>
        <v>Kertas</v>
      </c>
    </row>
    <row r="645" spans="2:14">
      <c r="B645" s="297">
        <v>46147</v>
      </c>
      <c r="C645" s="257">
        <v>48840</v>
      </c>
      <c r="D645" s="324">
        <v>60</v>
      </c>
      <c r="E645" s="258"/>
      <c r="F645" s="258"/>
      <c r="G645" s="257">
        <f t="shared" si="65"/>
        <v>2930400</v>
      </c>
      <c r="N645" t="str">
        <f t="shared" si="64"/>
        <v>Kertas</v>
      </c>
    </row>
    <row r="646" spans="2:14">
      <c r="B646" s="297">
        <v>46147</v>
      </c>
      <c r="C646" s="257"/>
      <c r="D646" s="258"/>
      <c r="E646" s="258">
        <v>3</v>
      </c>
      <c r="F646" s="258"/>
      <c r="G646" s="257">
        <f t="shared" si="65"/>
        <v>0</v>
      </c>
      <c r="N646" t="str">
        <f t="shared" si="64"/>
        <v>Kertas</v>
      </c>
    </row>
    <row r="647" spans="2:14">
      <c r="B647" s="297">
        <v>46157</v>
      </c>
      <c r="C647" s="257"/>
      <c r="D647" s="268"/>
      <c r="E647" s="258">
        <v>4</v>
      </c>
      <c r="F647" s="258"/>
      <c r="G647" s="257">
        <f t="shared" si="65"/>
        <v>0</v>
      </c>
      <c r="N647" t="str">
        <f t="shared" si="64"/>
        <v>Kertas</v>
      </c>
    </row>
    <row r="648" spans="2:14">
      <c r="B648" s="297">
        <v>46170</v>
      </c>
      <c r="C648" s="257"/>
      <c r="D648" s="258"/>
      <c r="E648" s="258">
        <v>3</v>
      </c>
      <c r="F648" s="258"/>
      <c r="G648" s="257">
        <f t="shared" si="65"/>
        <v>0</v>
      </c>
      <c r="N648" t="str">
        <f t="shared" si="64"/>
        <v>Kertas</v>
      </c>
    </row>
    <row r="649" spans="2:14">
      <c r="B649" s="430"/>
      <c r="C649" s="257"/>
      <c r="D649" s="258"/>
      <c r="E649" s="258"/>
      <c r="F649" s="258"/>
      <c r="G649" s="257">
        <f t="shared" si="65"/>
        <v>0</v>
      </c>
      <c r="N649" t="str">
        <f t="shared" si="64"/>
        <v>Kertas</v>
      </c>
    </row>
    <row r="650" spans="2:14">
      <c r="B650" s="426"/>
      <c r="C650" s="257"/>
      <c r="D650" s="258"/>
      <c r="E650" s="258"/>
      <c r="F650" s="258"/>
      <c r="G650" s="257">
        <f t="shared" si="65"/>
        <v>0</v>
      </c>
      <c r="N650" t="str">
        <f t="shared" si="64"/>
        <v>Kertas</v>
      </c>
    </row>
    <row r="651" spans="2:14">
      <c r="B651" s="426"/>
      <c r="C651" s="257"/>
      <c r="D651" s="258"/>
      <c r="E651" s="258"/>
      <c r="F651" s="258"/>
      <c r="G651" s="257">
        <f t="shared" si="65"/>
        <v>0</v>
      </c>
      <c r="N651" t="str">
        <f t="shared" si="64"/>
        <v>Kertas</v>
      </c>
    </row>
    <row r="652" spans="2:14">
      <c r="B652" s="297"/>
      <c r="C652" s="257"/>
      <c r="D652" s="258"/>
      <c r="E652" s="258"/>
      <c r="F652" s="258"/>
      <c r="G652" s="257">
        <f t="shared" si="65"/>
        <v>0</v>
      </c>
      <c r="N652" t="str">
        <f t="shared" si="64"/>
        <v>Kertas</v>
      </c>
    </row>
    <row r="653" spans="2:14">
      <c r="B653" s="297"/>
      <c r="C653" s="257"/>
      <c r="D653" s="258"/>
      <c r="E653" s="258"/>
      <c r="F653" s="258"/>
      <c r="G653" s="257">
        <f t="shared" si="65"/>
        <v>0</v>
      </c>
      <c r="N653" t="str">
        <f t="shared" si="64"/>
        <v>Kertas</v>
      </c>
    </row>
    <row r="654" spans="2:14">
      <c r="B654" s="297"/>
      <c r="C654" s="22"/>
      <c r="D654" s="266"/>
      <c r="E654" s="268"/>
      <c r="F654" s="258"/>
      <c r="G654" s="257">
        <f t="shared" si="65"/>
        <v>0</v>
      </c>
      <c r="N654" t="str">
        <f t="shared" si="64"/>
        <v>Kertas</v>
      </c>
    </row>
    <row r="655" spans="2:14">
      <c r="B655" s="430"/>
      <c r="C655" s="257"/>
      <c r="D655" s="258"/>
      <c r="E655" s="258"/>
      <c r="F655" s="258"/>
      <c r="G655" s="257">
        <f t="shared" si="65"/>
        <v>0</v>
      </c>
      <c r="N655" t="str">
        <f t="shared" si="64"/>
        <v>Kertas</v>
      </c>
    </row>
    <row r="656" spans="2:14">
      <c r="B656" s="297"/>
      <c r="C656" s="22"/>
      <c r="D656" s="266"/>
      <c r="E656" s="268"/>
      <c r="F656" s="258"/>
      <c r="G656" s="257">
        <f t="shared" si="65"/>
        <v>0</v>
      </c>
      <c r="N656" t="str">
        <f t="shared" si="64"/>
        <v>Kertas</v>
      </c>
    </row>
    <row r="657" spans="2:14">
      <c r="B657" s="430"/>
      <c r="C657" s="257"/>
      <c r="D657" s="268"/>
      <c r="E657" s="268"/>
      <c r="F657" s="258"/>
      <c r="G657" s="257">
        <f t="shared" si="65"/>
        <v>0</v>
      </c>
      <c r="N657" t="str">
        <f t="shared" si="64"/>
        <v>Kertas</v>
      </c>
    </row>
    <row r="658" spans="2:14">
      <c r="B658" s="297"/>
      <c r="C658" s="22"/>
      <c r="D658" s="266"/>
      <c r="E658" s="268"/>
      <c r="F658" s="258"/>
      <c r="G658" s="257">
        <f t="shared" si="65"/>
        <v>0</v>
      </c>
      <c r="N658" t="str">
        <f t="shared" si="64"/>
        <v>Kertas</v>
      </c>
    </row>
    <row r="659" spans="2:14">
      <c r="B659" s="297"/>
      <c r="C659" s="257"/>
      <c r="D659" s="268"/>
      <c r="E659" s="268"/>
      <c r="F659" s="258"/>
      <c r="G659" s="257">
        <f t="shared" si="65"/>
        <v>0</v>
      </c>
      <c r="N659" t="str">
        <f t="shared" si="64"/>
        <v>Kertas</v>
      </c>
    </row>
    <row r="660" spans="2:14">
      <c r="B660" s="297"/>
      <c r="C660" s="257"/>
      <c r="D660" s="268"/>
      <c r="E660" s="268"/>
      <c r="F660" s="258"/>
      <c r="G660" s="257">
        <f t="shared" si="65"/>
        <v>0</v>
      </c>
      <c r="N660" t="str">
        <f t="shared" si="64"/>
        <v>Kertas</v>
      </c>
    </row>
    <row r="661" spans="2:14">
      <c r="B661" s="297"/>
      <c r="C661" s="257"/>
      <c r="D661" s="258"/>
      <c r="E661" s="258"/>
      <c r="F661" s="258"/>
      <c r="G661" s="257">
        <f t="shared" si="65"/>
        <v>0</v>
      </c>
      <c r="N661" t="str">
        <f t="shared" si="64"/>
        <v>Kertas</v>
      </c>
    </row>
    <row r="662" spans="2:14">
      <c r="B662" s="297"/>
      <c r="C662" s="257"/>
      <c r="D662" s="258"/>
      <c r="E662" s="258"/>
      <c r="F662" s="258"/>
      <c r="G662" s="257">
        <f t="shared" si="65"/>
        <v>0</v>
      </c>
      <c r="N662" t="str">
        <f t="shared" si="64"/>
        <v>Kertas</v>
      </c>
    </row>
    <row r="663" spans="2:14">
      <c r="B663" s="267"/>
      <c r="C663" s="257"/>
      <c r="D663" s="258"/>
      <c r="E663" s="258"/>
      <c r="F663" s="258"/>
      <c r="G663" s="257">
        <f t="shared" si="65"/>
        <v>0</v>
      </c>
      <c r="N663" t="str">
        <f t="shared" si="64"/>
        <v>Kertas</v>
      </c>
    </row>
    <row r="664" spans="2:14">
      <c r="B664" s="256"/>
      <c r="C664" s="257"/>
      <c r="D664" s="258"/>
      <c r="E664" s="258"/>
      <c r="F664" s="258"/>
      <c r="G664" s="257">
        <f t="shared" si="65"/>
        <v>0</v>
      </c>
      <c r="N664" t="str">
        <f t="shared" si="64"/>
        <v>Kertas</v>
      </c>
    </row>
    <row r="665" spans="2:14">
      <c r="B665" s="256"/>
      <c r="C665" s="257"/>
      <c r="D665" s="258"/>
      <c r="E665" s="258"/>
      <c r="F665" s="258"/>
      <c r="G665" s="257">
        <f t="shared" si="65"/>
        <v>0</v>
      </c>
      <c r="N665" t="str">
        <f t="shared" si="64"/>
        <v>Kertas</v>
      </c>
    </row>
    <row r="666" spans="2:14">
      <c r="B666" s="256"/>
      <c r="C666" s="257"/>
      <c r="D666" s="271"/>
      <c r="E666" s="258"/>
      <c r="F666" s="258"/>
      <c r="G666" s="257">
        <f t="shared" si="65"/>
        <v>0</v>
      </c>
      <c r="N666" t="str">
        <f t="shared" si="64"/>
        <v>Kertas</v>
      </c>
    </row>
    <row r="667" spans="2:14">
      <c r="B667" s="256"/>
      <c r="C667" s="22"/>
      <c r="D667" s="266"/>
      <c r="E667" s="268"/>
      <c r="F667" s="258"/>
      <c r="G667" s="257">
        <f t="shared" si="65"/>
        <v>0</v>
      </c>
      <c r="N667" t="str">
        <f t="shared" si="64"/>
        <v>Kertas</v>
      </c>
    </row>
    <row r="668" spans="2:14">
      <c r="B668" s="256"/>
      <c r="C668" s="81"/>
      <c r="D668" s="266"/>
      <c r="E668" s="268"/>
      <c r="F668" s="258"/>
      <c r="G668" s="257">
        <f t="shared" si="65"/>
        <v>0</v>
      </c>
      <c r="N668" t="str">
        <f t="shared" si="64"/>
        <v>Kertas</v>
      </c>
    </row>
    <row r="669" spans="2:14">
      <c r="B669" s="256"/>
      <c r="C669" s="22"/>
      <c r="D669" s="266"/>
      <c r="E669" s="268"/>
      <c r="F669" s="258"/>
      <c r="G669" s="257">
        <f t="shared" si="65"/>
        <v>0</v>
      </c>
      <c r="N669" t="str">
        <f t="shared" si="64"/>
        <v>Kertas</v>
      </c>
    </row>
    <row r="670" spans="2:14">
      <c r="B670" s="256"/>
      <c r="C670" s="22"/>
      <c r="D670" s="266"/>
      <c r="E670" s="268"/>
      <c r="F670" s="258"/>
      <c r="G670" s="257">
        <f t="shared" si="65"/>
        <v>0</v>
      </c>
      <c r="N670" t="str">
        <f t="shared" si="64"/>
        <v>Kertas</v>
      </c>
    </row>
    <row r="671" spans="2:14">
      <c r="B671" s="256"/>
      <c r="C671" s="257"/>
      <c r="D671" s="266"/>
      <c r="E671" s="268"/>
      <c r="F671" s="258"/>
      <c r="G671" s="257">
        <f t="shared" si="65"/>
        <v>0</v>
      </c>
      <c r="N671" t="str">
        <f t="shared" si="64"/>
        <v>Kertas</v>
      </c>
    </row>
    <row r="672" spans="2:14">
      <c r="B672" s="256"/>
      <c r="C672" s="257"/>
      <c r="D672" s="258"/>
      <c r="E672" s="258"/>
      <c r="F672" s="258"/>
      <c r="G672" s="257">
        <f t="shared" si="65"/>
        <v>0</v>
      </c>
      <c r="N672" t="str">
        <f t="shared" si="64"/>
        <v>Kertas</v>
      </c>
    </row>
    <row r="673" spans="2:14">
      <c r="B673" s="267"/>
      <c r="C673" s="257"/>
      <c r="D673" s="266"/>
      <c r="E673" s="268"/>
      <c r="F673" s="258"/>
      <c r="G673" s="257">
        <f t="shared" si="65"/>
        <v>0</v>
      </c>
      <c r="N673" t="str">
        <f t="shared" si="64"/>
        <v>Kertas</v>
      </c>
    </row>
    <row r="674" spans="2:14">
      <c r="B674" s="493" t="s">
        <v>16</v>
      </c>
      <c r="C674" s="494"/>
      <c r="D674" s="276">
        <f>SUM(D640:D673)</f>
        <v>94</v>
      </c>
      <c r="E674" s="299">
        <f>SUBTOTAL(9,E640:E657)</f>
        <v>16</v>
      </c>
      <c r="F674" s="276">
        <f t="shared" ref="F674" si="66">D674-E674</f>
        <v>78</v>
      </c>
      <c r="G674" s="277">
        <f>SUM(G640:G673)</f>
        <v>5070480</v>
      </c>
      <c r="H674" s="84">
        <v>30</v>
      </c>
      <c r="I674" s="89" t="s">
        <v>12</v>
      </c>
      <c r="N674" t="str">
        <f t="shared" si="64"/>
        <v>Kertas</v>
      </c>
    </row>
    <row r="675" spans="2:14">
      <c r="H675" s="85">
        <v>0</v>
      </c>
      <c r="I675" s="89" t="s">
        <v>13</v>
      </c>
      <c r="N675" t="str">
        <f t="shared" si="64"/>
        <v>Kertas</v>
      </c>
    </row>
    <row r="676" spans="2:14">
      <c r="B676" s="493" t="s">
        <v>18</v>
      </c>
      <c r="C676" s="495"/>
      <c r="D676" s="495"/>
      <c r="E676" s="494"/>
      <c r="F676" s="276" t="s">
        <v>19</v>
      </c>
      <c r="G676" s="279" t="s">
        <v>20</v>
      </c>
      <c r="H676" s="94">
        <v>0</v>
      </c>
      <c r="I676" s="89" t="s">
        <v>14</v>
      </c>
      <c r="N676" t="str">
        <f t="shared" si="64"/>
        <v>Kertas</v>
      </c>
    </row>
    <row r="677" spans="2:14">
      <c r="B677" s="496" t="s">
        <v>531</v>
      </c>
      <c r="C677" s="497"/>
      <c r="D677" s="497"/>
      <c r="E677" s="498"/>
      <c r="F677" s="276">
        <f>D640+D641</f>
        <v>27</v>
      </c>
      <c r="G677" s="277">
        <f>G640+G641</f>
        <v>1798200</v>
      </c>
      <c r="H677" s="87">
        <v>0</v>
      </c>
      <c r="I677" s="89" t="s">
        <v>15</v>
      </c>
      <c r="N677" t="str">
        <f t="shared" si="64"/>
        <v>Kertas</v>
      </c>
    </row>
    <row r="678" spans="2:14">
      <c r="B678" s="496" t="str">
        <f>B622</f>
        <v>Nilai Penerimaan Barang Persediaan Tahun 2026</v>
      </c>
      <c r="C678" s="497"/>
      <c r="D678" s="497"/>
      <c r="E678" s="498"/>
      <c r="F678" s="276">
        <f>D674-F677</f>
        <v>67</v>
      </c>
      <c r="G678" s="277">
        <f>G674-G677</f>
        <v>3272280</v>
      </c>
      <c r="H678" s="91">
        <v>0</v>
      </c>
      <c r="I678" s="89" t="s">
        <v>30</v>
      </c>
      <c r="N678" t="str">
        <f t="shared" si="64"/>
        <v>Kertas</v>
      </c>
    </row>
    <row r="679" spans="2:14">
      <c r="B679" s="496" t="s">
        <v>532</v>
      </c>
      <c r="C679" s="497"/>
      <c r="D679" s="497"/>
      <c r="E679" s="498"/>
      <c r="F679" s="280">
        <f>SUM(B682:B685)</f>
        <v>83</v>
      </c>
      <c r="G679" s="281">
        <f>SUM(D682:E685)</f>
        <v>4462200</v>
      </c>
      <c r="N679" t="str">
        <f t="shared" si="64"/>
        <v>Kertas</v>
      </c>
    </row>
    <row r="680" spans="2:14">
      <c r="B680" s="282" t="s">
        <v>465</v>
      </c>
      <c r="C680" s="283"/>
      <c r="D680" s="283"/>
      <c r="E680" s="284"/>
      <c r="F680" s="285"/>
      <c r="G680" s="286"/>
      <c r="N680" t="str">
        <f t="shared" si="64"/>
        <v>Kertas</v>
      </c>
    </row>
    <row r="681" spans="2:14" ht="30">
      <c r="B681" s="255" t="s">
        <v>22</v>
      </c>
      <c r="C681" s="254" t="s">
        <v>23</v>
      </c>
      <c r="D681" s="499" t="s">
        <v>20</v>
      </c>
      <c r="E681" s="499"/>
      <c r="F681" s="287"/>
      <c r="G681" s="288"/>
      <c r="H681" s="66"/>
      <c r="N681" t="str">
        <f t="shared" si="64"/>
        <v>Kertas</v>
      </c>
    </row>
    <row r="682" spans="2:14">
      <c r="B682" s="268">
        <v>23</v>
      </c>
      <c r="C682" s="257">
        <v>66600</v>
      </c>
      <c r="D682" s="500">
        <f>B682*C682</f>
        <v>1531800</v>
      </c>
      <c r="E682" s="500"/>
      <c r="F682" s="285"/>
      <c r="G682" s="286"/>
      <c r="N682" t="str">
        <f t="shared" si="64"/>
        <v>Kertas</v>
      </c>
    </row>
    <row r="683" spans="2:14">
      <c r="B683" s="268">
        <v>60</v>
      </c>
      <c r="C683" s="257">
        <v>48840</v>
      </c>
      <c r="D683" s="500">
        <f>B683*C683</f>
        <v>2930400</v>
      </c>
      <c r="E683" s="500"/>
      <c r="F683" s="285"/>
      <c r="G683" s="286"/>
      <c r="N683" t="str">
        <f t="shared" si="64"/>
        <v>Kertas</v>
      </c>
    </row>
    <row r="684" spans="2:14">
      <c r="B684" s="268"/>
      <c r="C684" s="289"/>
      <c r="D684" s="500"/>
      <c r="E684" s="500"/>
      <c r="F684" s="285"/>
      <c r="G684" s="286"/>
      <c r="N684" t="str">
        <f t="shared" si="64"/>
        <v>Kertas</v>
      </c>
    </row>
    <row r="685" spans="2:14">
      <c r="B685" s="268"/>
      <c r="C685" s="289"/>
      <c r="D685" s="500">
        <f t="shared" ref="D685" si="67">B685*C685</f>
        <v>0</v>
      </c>
      <c r="E685" s="500"/>
      <c r="F685" s="285"/>
      <c r="G685" s="286"/>
      <c r="N685" t="str">
        <f t="shared" si="64"/>
        <v>Kertas</v>
      </c>
    </row>
    <row r="686" spans="2:14">
      <c r="B686" s="501" t="s">
        <v>24</v>
      </c>
      <c r="C686" s="501"/>
      <c r="D686" s="501"/>
      <c r="E686" s="501"/>
      <c r="F686" s="276">
        <f>F677+F678-F679</f>
        <v>11</v>
      </c>
      <c r="G686" s="277">
        <f>G677+G678-G679</f>
        <v>608280</v>
      </c>
      <c r="N686" t="str">
        <f t="shared" si="64"/>
        <v>Kertas</v>
      </c>
    </row>
    <row r="687" spans="2:14">
      <c r="N687" t="str">
        <f t="shared" si="64"/>
        <v>Kertas</v>
      </c>
    </row>
    <row r="688" spans="2:14">
      <c r="B688" s="502" t="s">
        <v>0</v>
      </c>
      <c r="C688" s="502"/>
      <c r="D688" s="502"/>
      <c r="E688" s="502"/>
      <c r="F688" s="502"/>
      <c r="G688" s="502"/>
      <c r="N688" t="str">
        <f t="shared" si="64"/>
        <v>Kertas</v>
      </c>
    </row>
    <row r="689" spans="1:14">
      <c r="N689" t="str">
        <f t="shared" si="64"/>
        <v>Kertas</v>
      </c>
    </row>
    <row r="690" spans="1:14">
      <c r="A690" s="250">
        <v>3</v>
      </c>
      <c r="B690" s="252" t="s">
        <v>1</v>
      </c>
      <c r="C690" s="253" t="str">
        <f>'Rekap Master'!B28</f>
        <v>Kertas HVS 70 gsm A3</v>
      </c>
      <c r="G690" s="253"/>
      <c r="N690" t="s">
        <v>525</v>
      </c>
    </row>
    <row r="691" spans="1:14">
      <c r="B691" s="252" t="s">
        <v>3</v>
      </c>
      <c r="C691" s="253" t="s">
        <v>33</v>
      </c>
      <c r="G691" s="253"/>
      <c r="N691" t="str">
        <f t="shared" ref="N691:N729" si="68">N690</f>
        <v>Kertas</v>
      </c>
    </row>
    <row r="692" spans="1:14">
      <c r="G692" s="253"/>
      <c r="N692" t="str">
        <f t="shared" si="68"/>
        <v>Kertas</v>
      </c>
    </row>
    <row r="693" spans="1:14" ht="15" customHeight="1">
      <c r="B693" s="499" t="s">
        <v>5</v>
      </c>
      <c r="C693" s="487" t="s">
        <v>6</v>
      </c>
      <c r="D693" s="499" t="s">
        <v>7</v>
      </c>
      <c r="E693" s="499"/>
      <c r="F693" s="499"/>
      <c r="G693" s="492" t="s">
        <v>8</v>
      </c>
      <c r="N693" t="str">
        <f t="shared" si="68"/>
        <v>Kertas</v>
      </c>
    </row>
    <row r="694" spans="1:14">
      <c r="B694" s="499"/>
      <c r="C694" s="488"/>
      <c r="D694" s="254" t="s">
        <v>9</v>
      </c>
      <c r="E694" s="254" t="s">
        <v>10</v>
      </c>
      <c r="F694" s="254" t="s">
        <v>11</v>
      </c>
      <c r="G694" s="492"/>
      <c r="N694" t="str">
        <f t="shared" si="68"/>
        <v>Kertas</v>
      </c>
    </row>
    <row r="695" spans="1:14">
      <c r="B695" s="256">
        <v>46143</v>
      </c>
      <c r="C695" s="260">
        <v>100000</v>
      </c>
      <c r="D695" s="258">
        <v>1</v>
      </c>
      <c r="E695" s="258"/>
      <c r="F695" s="258">
        <f>D695-E695</f>
        <v>1</v>
      </c>
      <c r="G695" s="257">
        <f t="shared" ref="G695:G712" si="69">C695*D695</f>
        <v>100000</v>
      </c>
      <c r="N695" t="str">
        <f t="shared" si="68"/>
        <v>Kertas</v>
      </c>
    </row>
    <row r="696" spans="1:14">
      <c r="B696" s="256"/>
      <c r="C696" s="260"/>
      <c r="D696" s="261"/>
      <c r="E696" s="261"/>
      <c r="F696" s="261"/>
      <c r="G696" s="257">
        <f t="shared" si="69"/>
        <v>0</v>
      </c>
      <c r="N696" t="str">
        <f t="shared" si="68"/>
        <v>Kertas</v>
      </c>
    </row>
    <row r="697" spans="1:14">
      <c r="B697" s="256"/>
      <c r="C697" s="260"/>
      <c r="D697" s="261"/>
      <c r="E697" s="261"/>
      <c r="F697" s="261"/>
      <c r="G697" s="257">
        <f t="shared" si="69"/>
        <v>0</v>
      </c>
      <c r="N697" t="str">
        <f t="shared" si="68"/>
        <v>Kertas</v>
      </c>
    </row>
    <row r="698" spans="1:14">
      <c r="B698" s="256"/>
      <c r="C698" s="81"/>
      <c r="D698" s="266"/>
      <c r="E698" s="261"/>
      <c r="F698" s="261"/>
      <c r="G698" s="257">
        <f t="shared" si="69"/>
        <v>0</v>
      </c>
      <c r="N698" t="str">
        <f t="shared" si="68"/>
        <v>Kertas</v>
      </c>
    </row>
    <row r="699" spans="1:14">
      <c r="B699" s="256"/>
      <c r="C699" s="81"/>
      <c r="D699" s="266"/>
      <c r="E699" s="268"/>
      <c r="F699" s="261"/>
      <c r="G699" s="257">
        <f t="shared" si="69"/>
        <v>0</v>
      </c>
      <c r="N699" t="str">
        <f t="shared" si="68"/>
        <v>Kertas</v>
      </c>
    </row>
    <row r="700" spans="1:14">
      <c r="B700" s="256"/>
      <c r="C700" s="81"/>
      <c r="D700" s="261"/>
      <c r="E700" s="261"/>
      <c r="F700" s="261"/>
      <c r="G700" s="257">
        <f t="shared" si="69"/>
        <v>0</v>
      </c>
      <c r="N700" t="str">
        <f t="shared" si="68"/>
        <v>Kertas</v>
      </c>
    </row>
    <row r="701" spans="1:14">
      <c r="B701" s="267"/>
      <c r="C701" s="81"/>
      <c r="D701" s="266"/>
      <c r="E701" s="268"/>
      <c r="F701" s="261"/>
      <c r="G701" s="272">
        <f t="shared" si="69"/>
        <v>0</v>
      </c>
      <c r="N701" t="str">
        <f t="shared" si="68"/>
        <v>Kertas</v>
      </c>
    </row>
    <row r="702" spans="1:14">
      <c r="B702" s="267"/>
      <c r="C702" s="81"/>
      <c r="D702" s="266"/>
      <c r="E702" s="268"/>
      <c r="F702" s="261"/>
      <c r="G702" s="272">
        <f t="shared" si="69"/>
        <v>0</v>
      </c>
      <c r="N702" t="str">
        <f t="shared" si="68"/>
        <v>Kertas</v>
      </c>
    </row>
    <row r="703" spans="1:14">
      <c r="B703" s="267"/>
      <c r="C703" s="81"/>
      <c r="D703" s="266"/>
      <c r="E703" s="268"/>
      <c r="F703" s="261"/>
      <c r="G703" s="272">
        <f t="shared" si="69"/>
        <v>0</v>
      </c>
      <c r="N703" t="str">
        <f t="shared" si="68"/>
        <v>Kertas</v>
      </c>
    </row>
    <row r="704" spans="1:14">
      <c r="B704" s="302"/>
      <c r="C704" s="81"/>
      <c r="D704" s="303"/>
      <c r="E704" s="304"/>
      <c r="F704" s="268"/>
      <c r="G704" s="289">
        <f t="shared" si="69"/>
        <v>0</v>
      </c>
      <c r="N704" t="str">
        <f t="shared" si="68"/>
        <v>Kertas</v>
      </c>
    </row>
    <row r="705" spans="2:14">
      <c r="B705" s="298"/>
      <c r="C705" s="81"/>
      <c r="D705" s="303"/>
      <c r="E705" s="304"/>
      <c r="F705" s="268"/>
      <c r="G705" s="289">
        <f t="shared" si="69"/>
        <v>0</v>
      </c>
      <c r="N705" t="str">
        <f t="shared" si="68"/>
        <v>Kertas</v>
      </c>
    </row>
    <row r="706" spans="2:14">
      <c r="B706" s="310"/>
      <c r="C706" s="96"/>
      <c r="D706" s="303"/>
      <c r="E706" s="303"/>
      <c r="F706" s="268"/>
      <c r="G706" s="289">
        <f t="shared" si="69"/>
        <v>0</v>
      </c>
      <c r="N706" t="str">
        <f t="shared" si="68"/>
        <v>Kertas</v>
      </c>
    </row>
    <row r="707" spans="2:14" ht="15.75">
      <c r="B707" s="338"/>
      <c r="C707" s="96"/>
      <c r="D707" s="303"/>
      <c r="E707" s="303"/>
      <c r="F707" s="268"/>
      <c r="G707" s="289">
        <f t="shared" si="69"/>
        <v>0</v>
      </c>
      <c r="N707" t="str">
        <f t="shared" si="68"/>
        <v>Kertas</v>
      </c>
    </row>
    <row r="708" spans="2:14" ht="15.75">
      <c r="B708" s="338"/>
      <c r="C708" s="96"/>
      <c r="D708" s="303"/>
      <c r="E708" s="303"/>
      <c r="F708" s="268"/>
      <c r="G708" s="289">
        <f t="shared" si="69"/>
        <v>0</v>
      </c>
      <c r="N708" t="str">
        <f t="shared" si="68"/>
        <v>Kertas</v>
      </c>
    </row>
    <row r="709" spans="2:14" ht="15.75">
      <c r="B709" s="305"/>
      <c r="C709" s="96"/>
      <c r="D709" s="303"/>
      <c r="E709" s="303"/>
      <c r="F709" s="268"/>
      <c r="G709" s="289">
        <f t="shared" si="69"/>
        <v>0</v>
      </c>
      <c r="H709" s="84">
        <v>0</v>
      </c>
      <c r="I709" s="89" t="s">
        <v>12</v>
      </c>
      <c r="N709" t="str">
        <f t="shared" si="68"/>
        <v>Kertas</v>
      </c>
    </row>
    <row r="710" spans="2:14" ht="15.75">
      <c r="B710" s="305"/>
      <c r="C710" s="96"/>
      <c r="D710" s="303"/>
      <c r="E710" s="303"/>
      <c r="F710" s="268"/>
      <c r="G710" s="289">
        <f t="shared" si="69"/>
        <v>0</v>
      </c>
      <c r="H710" s="85"/>
      <c r="I710" s="89" t="s">
        <v>13</v>
      </c>
      <c r="N710" t="str">
        <f t="shared" si="68"/>
        <v>Kertas</v>
      </c>
    </row>
    <row r="711" spans="2:14" ht="15.75">
      <c r="B711" s="305"/>
      <c r="C711" s="96"/>
      <c r="D711" s="303"/>
      <c r="E711" s="303"/>
      <c r="F711" s="268"/>
      <c r="G711" s="289">
        <f t="shared" si="69"/>
        <v>0</v>
      </c>
      <c r="H711" s="94">
        <v>0</v>
      </c>
      <c r="I711" s="89" t="s">
        <v>14</v>
      </c>
      <c r="N711" t="str">
        <f t="shared" si="68"/>
        <v>Kertas</v>
      </c>
    </row>
    <row r="712" spans="2:14" ht="15.75">
      <c r="B712" s="338"/>
      <c r="C712" s="96"/>
      <c r="D712" s="303"/>
      <c r="E712" s="303"/>
      <c r="F712" s="268"/>
      <c r="G712" s="289">
        <f t="shared" si="69"/>
        <v>0</v>
      </c>
      <c r="H712" s="87">
        <v>0</v>
      </c>
      <c r="I712" s="89" t="s">
        <v>15</v>
      </c>
      <c r="N712" t="str">
        <f t="shared" si="68"/>
        <v>Kertas</v>
      </c>
    </row>
    <row r="713" spans="2:14" ht="15.75">
      <c r="B713" s="339"/>
      <c r="C713" s="340"/>
      <c r="D713" s="303"/>
      <c r="E713" s="303"/>
      <c r="F713" s="268"/>
      <c r="G713" s="289"/>
      <c r="H713" s="95"/>
      <c r="I713" s="89"/>
      <c r="N713" t="str">
        <f t="shared" si="68"/>
        <v>Kertas</v>
      </c>
    </row>
    <row r="714" spans="2:14">
      <c r="B714" s="493" t="s">
        <v>16</v>
      </c>
      <c r="C714" s="494"/>
      <c r="D714" s="276">
        <f>SUM(D695:D709)</f>
        <v>1</v>
      </c>
      <c r="E714" s="276">
        <f>SUM(E696:E709)</f>
        <v>0</v>
      </c>
      <c r="F714" s="276">
        <f>D714-E714</f>
        <v>1</v>
      </c>
      <c r="G714" s="277">
        <f>SUM(G695:G709)</f>
        <v>100000</v>
      </c>
      <c r="N714" t="str">
        <f t="shared" si="68"/>
        <v>Kertas</v>
      </c>
    </row>
    <row r="715" spans="2:14">
      <c r="N715" t="str">
        <f t="shared" si="68"/>
        <v>Kertas</v>
      </c>
    </row>
    <row r="716" spans="2:14">
      <c r="B716" s="493" t="s">
        <v>18</v>
      </c>
      <c r="C716" s="495"/>
      <c r="D716" s="495"/>
      <c r="E716" s="494"/>
      <c r="F716" s="276" t="s">
        <v>19</v>
      </c>
      <c r="G716" s="279" t="s">
        <v>20</v>
      </c>
      <c r="N716" t="str">
        <f t="shared" si="68"/>
        <v>Kertas</v>
      </c>
    </row>
    <row r="717" spans="2:14">
      <c r="B717" s="496" t="str">
        <f>B677</f>
        <v>Saldo Awal 1 Mei  2026</v>
      </c>
      <c r="C717" s="497"/>
      <c r="D717" s="497"/>
      <c r="E717" s="498"/>
      <c r="F717" s="276">
        <f>D695</f>
        <v>1</v>
      </c>
      <c r="G717" s="277">
        <f>G695</f>
        <v>100000</v>
      </c>
      <c r="N717" t="str">
        <f t="shared" si="68"/>
        <v>Kertas</v>
      </c>
    </row>
    <row r="718" spans="2:14">
      <c r="B718" s="496" t="str">
        <f>B678</f>
        <v>Nilai Penerimaan Barang Persediaan Tahun 2026</v>
      </c>
      <c r="C718" s="497"/>
      <c r="D718" s="497"/>
      <c r="E718" s="498"/>
      <c r="F718" s="276">
        <f>D714-F717</f>
        <v>0</v>
      </c>
      <c r="G718" s="277">
        <f>G714-G717</f>
        <v>0</v>
      </c>
      <c r="N718" t="str">
        <f t="shared" si="68"/>
        <v>Kertas</v>
      </c>
    </row>
    <row r="719" spans="2:14">
      <c r="B719" s="496" t="str">
        <f>B679</f>
        <v>Saldo Ahir  30  Mei  2026</v>
      </c>
      <c r="C719" s="497"/>
      <c r="D719" s="497"/>
      <c r="E719" s="498"/>
      <c r="F719" s="280">
        <f>SUM(B722:B725)</f>
        <v>1</v>
      </c>
      <c r="G719" s="281">
        <f>SUM(D722:E725)</f>
        <v>100000</v>
      </c>
      <c r="N719" t="str">
        <f t="shared" si="68"/>
        <v>Kertas</v>
      </c>
    </row>
    <row r="720" spans="2:14">
      <c r="B720" s="282" t="s">
        <v>465</v>
      </c>
      <c r="C720" s="283"/>
      <c r="D720" s="283"/>
      <c r="E720" s="284"/>
      <c r="F720" s="285"/>
      <c r="G720" s="286"/>
      <c r="N720" t="str">
        <f t="shared" si="68"/>
        <v>Kertas</v>
      </c>
    </row>
    <row r="721" spans="1:14" ht="30">
      <c r="B721" s="255" t="s">
        <v>22</v>
      </c>
      <c r="C721" s="254" t="s">
        <v>23</v>
      </c>
      <c r="D721" s="499" t="s">
        <v>20</v>
      </c>
      <c r="E721" s="499"/>
      <c r="F721" s="287"/>
      <c r="G721" s="288"/>
      <c r="N721" t="str">
        <f t="shared" si="68"/>
        <v>Kertas</v>
      </c>
    </row>
    <row r="722" spans="1:14">
      <c r="B722" s="268">
        <f>F714</f>
        <v>1</v>
      </c>
      <c r="C722" s="81">
        <v>100000</v>
      </c>
      <c r="D722" s="500">
        <f>B722*C722</f>
        <v>100000</v>
      </c>
      <c r="E722" s="500"/>
      <c r="F722" s="285"/>
      <c r="G722" s="286"/>
      <c r="N722" t="str">
        <f t="shared" si="68"/>
        <v>Kertas</v>
      </c>
    </row>
    <row r="723" spans="1:14">
      <c r="B723" s="268"/>
      <c r="C723" s="289"/>
      <c r="D723" s="500">
        <f t="shared" ref="D723:D725" si="70">B723*C723</f>
        <v>0</v>
      </c>
      <c r="E723" s="500"/>
      <c r="F723" s="285"/>
      <c r="G723" s="286"/>
      <c r="N723" t="str">
        <f t="shared" si="68"/>
        <v>Kertas</v>
      </c>
    </row>
    <row r="724" spans="1:14">
      <c r="B724" s="268"/>
      <c r="C724" s="289"/>
      <c r="D724" s="500">
        <f t="shared" si="70"/>
        <v>0</v>
      </c>
      <c r="E724" s="500"/>
      <c r="F724" s="285"/>
      <c r="G724" s="286"/>
      <c r="N724" t="str">
        <f t="shared" si="68"/>
        <v>Kertas</v>
      </c>
    </row>
    <row r="725" spans="1:14">
      <c r="B725" s="268"/>
      <c r="C725" s="289"/>
      <c r="D725" s="500">
        <f t="shared" si="70"/>
        <v>0</v>
      </c>
      <c r="E725" s="500"/>
      <c r="F725" s="285"/>
      <c r="G725" s="286"/>
      <c r="N725" t="str">
        <f t="shared" si="68"/>
        <v>Kertas</v>
      </c>
    </row>
    <row r="726" spans="1:14">
      <c r="B726" s="501" t="s">
        <v>24</v>
      </c>
      <c r="C726" s="501"/>
      <c r="D726" s="501"/>
      <c r="E726" s="501"/>
      <c r="F726" s="276">
        <f>F717+F718-F719</f>
        <v>0</v>
      </c>
      <c r="G726" s="277">
        <f>G717+G718-G719</f>
        <v>0</v>
      </c>
      <c r="N726" t="str">
        <f t="shared" si="68"/>
        <v>Kertas</v>
      </c>
    </row>
    <row r="727" spans="1:14">
      <c r="N727" t="str">
        <f t="shared" si="68"/>
        <v>Kertas</v>
      </c>
    </row>
    <row r="728" spans="1:14">
      <c r="B728" s="502" t="s">
        <v>0</v>
      </c>
      <c r="C728" s="502"/>
      <c r="D728" s="502"/>
      <c r="E728" s="502"/>
      <c r="F728" s="502"/>
      <c r="G728" s="502"/>
      <c r="N728" t="str">
        <f t="shared" si="68"/>
        <v>Kertas</v>
      </c>
    </row>
    <row r="729" spans="1:14">
      <c r="N729" t="str">
        <f t="shared" si="68"/>
        <v>Kertas</v>
      </c>
    </row>
    <row r="730" spans="1:14">
      <c r="A730" s="250">
        <v>4</v>
      </c>
      <c r="B730" s="252" t="s">
        <v>1</v>
      </c>
      <c r="C730" s="253" t="str">
        <f>'Rekap Master'!B29</f>
        <v>Kertas HVS 70 gsm A4</v>
      </c>
      <c r="G730" s="253"/>
      <c r="N730" t="s">
        <v>525</v>
      </c>
    </row>
    <row r="731" spans="1:14">
      <c r="B731" s="252" t="s">
        <v>3</v>
      </c>
      <c r="C731" s="253" t="s">
        <v>33</v>
      </c>
      <c r="G731" s="253"/>
      <c r="N731" t="str">
        <f t="shared" ref="N731:N781" si="71">N730</f>
        <v>Kertas</v>
      </c>
    </row>
    <row r="732" spans="1:14">
      <c r="G732" s="253"/>
      <c r="N732" t="str">
        <f t="shared" si="71"/>
        <v>Kertas</v>
      </c>
    </row>
    <row r="733" spans="1:14" ht="15" customHeight="1">
      <c r="B733" s="499" t="s">
        <v>5</v>
      </c>
      <c r="C733" s="487" t="s">
        <v>6</v>
      </c>
      <c r="D733" s="499" t="s">
        <v>7</v>
      </c>
      <c r="E733" s="499"/>
      <c r="F733" s="499"/>
      <c r="G733" s="492" t="s">
        <v>8</v>
      </c>
      <c r="N733" t="str">
        <f t="shared" si="71"/>
        <v>Kertas</v>
      </c>
    </row>
    <row r="734" spans="1:14">
      <c r="B734" s="499"/>
      <c r="C734" s="488"/>
      <c r="D734" s="254" t="s">
        <v>9</v>
      </c>
      <c r="E734" s="254" t="s">
        <v>10</v>
      </c>
      <c r="F734" s="254" t="s">
        <v>11</v>
      </c>
      <c r="G734" s="492"/>
      <c r="N734" t="str">
        <f t="shared" si="71"/>
        <v>Kertas</v>
      </c>
    </row>
    <row r="735" spans="1:14">
      <c r="B735" s="267">
        <v>46143</v>
      </c>
      <c r="C735" s="257">
        <v>56610</v>
      </c>
      <c r="D735" s="258">
        <v>7</v>
      </c>
      <c r="E735" s="258">
        <v>0</v>
      </c>
      <c r="F735" s="258">
        <f>D735-E735</f>
        <v>7</v>
      </c>
      <c r="G735" s="257">
        <f>C735*D735</f>
        <v>396270</v>
      </c>
      <c r="N735" t="str">
        <f t="shared" si="71"/>
        <v>Kertas</v>
      </c>
    </row>
    <row r="736" spans="1:14">
      <c r="B736" s="297">
        <v>46146</v>
      </c>
      <c r="C736" s="257">
        <v>45510</v>
      </c>
      <c r="D736" s="324">
        <v>20</v>
      </c>
      <c r="E736" s="258">
        <v>2</v>
      </c>
      <c r="F736" s="258"/>
      <c r="G736" s="257">
        <f t="shared" ref="G736:G737" si="72">C736*D736</f>
        <v>910200</v>
      </c>
    </row>
    <row r="737" spans="2:14">
      <c r="B737" s="297">
        <v>46146</v>
      </c>
      <c r="C737" s="257">
        <v>45510</v>
      </c>
      <c r="D737" s="324">
        <v>2</v>
      </c>
      <c r="E737" s="258">
        <v>2</v>
      </c>
      <c r="F737" s="258"/>
      <c r="G737" s="257">
        <f t="shared" si="72"/>
        <v>91020</v>
      </c>
    </row>
    <row r="738" spans="2:14">
      <c r="B738" s="297">
        <v>46147</v>
      </c>
      <c r="C738" s="257">
        <v>45510</v>
      </c>
      <c r="D738" s="324">
        <v>8</v>
      </c>
      <c r="E738" s="258">
        <v>3</v>
      </c>
      <c r="F738" s="258"/>
      <c r="G738" s="289">
        <f>C738*D738</f>
        <v>364080</v>
      </c>
      <c r="N738" t="str">
        <f>N735</f>
        <v>Kertas</v>
      </c>
    </row>
    <row r="739" spans="2:14">
      <c r="B739" s="426">
        <v>46146</v>
      </c>
      <c r="C739" s="257">
        <v>54390</v>
      </c>
      <c r="D739" s="324">
        <v>15</v>
      </c>
      <c r="E739" s="258">
        <v>15</v>
      </c>
      <c r="F739" s="258"/>
      <c r="G739" s="289">
        <f>C739*D739</f>
        <v>815850</v>
      </c>
      <c r="N739" t="str">
        <f t="shared" si="71"/>
        <v>Kertas</v>
      </c>
    </row>
    <row r="740" spans="2:14">
      <c r="B740" s="297">
        <v>46147</v>
      </c>
      <c r="C740" s="257">
        <v>45510</v>
      </c>
      <c r="D740" s="324">
        <v>63</v>
      </c>
      <c r="E740" s="258"/>
      <c r="F740" s="258"/>
      <c r="G740" s="289">
        <f t="shared" ref="G740:G764" si="73">C740*D740</f>
        <v>2867130</v>
      </c>
      <c r="N740" t="str">
        <f t="shared" si="71"/>
        <v>Kertas</v>
      </c>
    </row>
    <row r="741" spans="2:14">
      <c r="B741" s="297">
        <v>46147</v>
      </c>
      <c r="C741" s="257"/>
      <c r="D741" s="268"/>
      <c r="E741" s="258">
        <v>3</v>
      </c>
      <c r="F741" s="258"/>
      <c r="G741" s="289">
        <f t="shared" si="73"/>
        <v>0</v>
      </c>
      <c r="N741" t="str">
        <f t="shared" si="71"/>
        <v>Kertas</v>
      </c>
    </row>
    <row r="742" spans="2:14">
      <c r="B742" s="585">
        <v>46150</v>
      </c>
      <c r="C742" s="401">
        <v>45510</v>
      </c>
      <c r="D742" s="258">
        <v>12</v>
      </c>
      <c r="E742" s="258">
        <v>12</v>
      </c>
      <c r="F742" s="258"/>
      <c r="G742" s="289">
        <f t="shared" si="73"/>
        <v>546120</v>
      </c>
    </row>
    <row r="743" spans="2:14">
      <c r="B743" s="297">
        <v>46157</v>
      </c>
      <c r="C743" s="257"/>
      <c r="D743" s="268"/>
      <c r="E743" s="258">
        <v>3</v>
      </c>
      <c r="F743" s="258"/>
      <c r="G743" s="289">
        <f t="shared" si="73"/>
        <v>0</v>
      </c>
      <c r="N743" t="str">
        <f>N741</f>
        <v>Kertas</v>
      </c>
    </row>
    <row r="744" spans="2:14">
      <c r="B744" s="426">
        <v>46153</v>
      </c>
      <c r="C744" s="257">
        <v>53280</v>
      </c>
      <c r="D744" s="324">
        <v>12</v>
      </c>
      <c r="E744" s="258">
        <v>12</v>
      </c>
      <c r="F744" s="258"/>
      <c r="G744" s="289">
        <f t="shared" si="73"/>
        <v>639360</v>
      </c>
      <c r="N744" t="str">
        <f t="shared" si="71"/>
        <v>Kertas</v>
      </c>
    </row>
    <row r="745" spans="2:14">
      <c r="B745" s="426">
        <v>46160</v>
      </c>
      <c r="C745" s="257">
        <v>53280</v>
      </c>
      <c r="D745" s="324">
        <v>15</v>
      </c>
      <c r="E745" s="258">
        <v>15</v>
      </c>
      <c r="F745" s="258"/>
      <c r="G745" s="289">
        <f t="shared" si="73"/>
        <v>799200</v>
      </c>
      <c r="N745" t="str">
        <f t="shared" si="71"/>
        <v>Kertas</v>
      </c>
    </row>
    <row r="746" spans="2:14">
      <c r="B746" s="297">
        <v>46169</v>
      </c>
      <c r="C746" s="257"/>
      <c r="D746" s="268"/>
      <c r="E746" s="258">
        <v>2</v>
      </c>
      <c r="F746" s="258"/>
      <c r="G746" s="289">
        <f t="shared" si="73"/>
        <v>0</v>
      </c>
      <c r="N746" t="str">
        <f t="shared" si="71"/>
        <v>Kertas</v>
      </c>
    </row>
    <row r="747" spans="2:14">
      <c r="B747" s="297">
        <v>46171</v>
      </c>
      <c r="C747" s="257"/>
      <c r="D747" s="268"/>
      <c r="E747" s="258">
        <v>3</v>
      </c>
      <c r="F747" s="258"/>
      <c r="G747" s="289">
        <f t="shared" si="73"/>
        <v>0</v>
      </c>
      <c r="N747" t="str">
        <f t="shared" si="71"/>
        <v>Kertas</v>
      </c>
    </row>
    <row r="748" spans="2:14">
      <c r="B748" s="407"/>
      <c r="C748" s="257"/>
      <c r="D748" s="268"/>
      <c r="E748" s="258"/>
      <c r="F748" s="258"/>
      <c r="G748" s="289">
        <f t="shared" si="73"/>
        <v>0</v>
      </c>
      <c r="N748" t="str">
        <f t="shared" si="71"/>
        <v>Kertas</v>
      </c>
    </row>
    <row r="749" spans="2:14">
      <c r="B749" s="267"/>
      <c r="C749" s="257"/>
      <c r="D749" s="258"/>
      <c r="E749" s="258"/>
      <c r="F749" s="258"/>
      <c r="G749" s="289">
        <f t="shared" si="73"/>
        <v>0</v>
      </c>
      <c r="N749" t="str">
        <f t="shared" si="71"/>
        <v>Kertas</v>
      </c>
    </row>
    <row r="750" spans="2:14">
      <c r="B750" s="420"/>
      <c r="C750" s="416"/>
      <c r="D750" s="418"/>
      <c r="E750" s="412"/>
      <c r="F750" s="258"/>
      <c r="G750" s="289">
        <f t="shared" si="73"/>
        <v>0</v>
      </c>
      <c r="N750" t="str">
        <f t="shared" si="71"/>
        <v>Kertas</v>
      </c>
    </row>
    <row r="751" spans="2:14">
      <c r="B751" s="420"/>
      <c r="C751" s="413"/>
      <c r="D751" s="414"/>
      <c r="E751" s="418"/>
      <c r="F751" s="258"/>
      <c r="G751" s="289">
        <f t="shared" si="73"/>
        <v>0</v>
      </c>
      <c r="N751" t="str">
        <f t="shared" si="71"/>
        <v>Kertas</v>
      </c>
    </row>
    <row r="752" spans="2:14">
      <c r="B752" s="420"/>
      <c r="C752" s="415"/>
      <c r="D752" s="414"/>
      <c r="E752" s="418"/>
      <c r="F752" s="258"/>
      <c r="G752" s="289">
        <f t="shared" si="73"/>
        <v>0</v>
      </c>
      <c r="N752" t="str">
        <f t="shared" si="71"/>
        <v>Kertas</v>
      </c>
    </row>
    <row r="753" spans="2:14">
      <c r="B753" s="420"/>
      <c r="C753" s="417"/>
      <c r="D753" s="419"/>
      <c r="E753" s="412"/>
      <c r="F753" s="258"/>
      <c r="G753" s="289">
        <f t="shared" si="73"/>
        <v>0</v>
      </c>
      <c r="N753" t="str">
        <f t="shared" si="71"/>
        <v>Kertas</v>
      </c>
    </row>
    <row r="754" spans="2:14">
      <c r="B754" s="420"/>
      <c r="C754" s="417"/>
      <c r="D754" s="419"/>
      <c r="E754" s="412"/>
      <c r="F754" s="258"/>
      <c r="G754" s="289">
        <f t="shared" si="73"/>
        <v>0</v>
      </c>
      <c r="N754" t="str">
        <f t="shared" si="71"/>
        <v>Kertas</v>
      </c>
    </row>
    <row r="755" spans="2:14">
      <c r="B755" s="420"/>
      <c r="C755" s="415"/>
      <c r="D755" s="414"/>
      <c r="E755" s="418"/>
      <c r="F755" s="258"/>
      <c r="G755" s="289">
        <f t="shared" si="73"/>
        <v>0</v>
      </c>
      <c r="N755" t="str">
        <f t="shared" si="71"/>
        <v>Kertas</v>
      </c>
    </row>
    <row r="756" spans="2:14">
      <c r="B756" s="420"/>
      <c r="C756" s="416"/>
      <c r="D756" s="419"/>
      <c r="E756" s="412"/>
      <c r="F756" s="258"/>
      <c r="G756" s="289">
        <f t="shared" si="73"/>
        <v>0</v>
      </c>
      <c r="N756" t="str">
        <f t="shared" si="71"/>
        <v>Kertas</v>
      </c>
    </row>
    <row r="757" spans="2:14">
      <c r="B757" s="420"/>
      <c r="C757" s="415"/>
      <c r="D757" s="414"/>
      <c r="E757" s="418"/>
      <c r="F757" s="258"/>
      <c r="G757" s="289">
        <f t="shared" si="73"/>
        <v>0</v>
      </c>
      <c r="N757" t="str">
        <f t="shared" si="71"/>
        <v>Kertas</v>
      </c>
    </row>
    <row r="758" spans="2:14">
      <c r="B758" s="434"/>
      <c r="C758" s="416"/>
      <c r="D758" s="419"/>
      <c r="E758" s="412"/>
      <c r="F758" s="258"/>
      <c r="G758" s="289">
        <f t="shared" si="73"/>
        <v>0</v>
      </c>
      <c r="N758" t="str">
        <f t="shared" si="71"/>
        <v>Kertas</v>
      </c>
    </row>
    <row r="759" spans="2:14">
      <c r="B759" s="434"/>
      <c r="C759" s="257"/>
      <c r="D759" s="261"/>
      <c r="E759" s="261"/>
      <c r="F759" s="258"/>
      <c r="G759" s="289">
        <f t="shared" si="73"/>
        <v>0</v>
      </c>
      <c r="N759" t="str">
        <f t="shared" si="71"/>
        <v>Kertas</v>
      </c>
    </row>
    <row r="760" spans="2:14">
      <c r="B760" s="434"/>
      <c r="C760" s="257"/>
      <c r="D760" s="261"/>
      <c r="E760" s="261"/>
      <c r="F760" s="258"/>
      <c r="G760" s="289">
        <f t="shared" si="73"/>
        <v>0</v>
      </c>
      <c r="N760" t="str">
        <f t="shared" si="71"/>
        <v>Kertas</v>
      </c>
    </row>
    <row r="761" spans="2:14">
      <c r="B761" s="434"/>
      <c r="C761" s="257"/>
      <c r="D761" s="261"/>
      <c r="E761" s="261"/>
      <c r="F761" s="258"/>
      <c r="G761" s="289">
        <f t="shared" si="73"/>
        <v>0</v>
      </c>
      <c r="N761" t="str">
        <f t="shared" si="71"/>
        <v>Kertas</v>
      </c>
    </row>
    <row r="762" spans="2:14">
      <c r="B762" s="267"/>
      <c r="C762" s="257"/>
      <c r="D762" s="268"/>
      <c r="E762" s="258"/>
      <c r="F762" s="258"/>
      <c r="G762" s="289">
        <f t="shared" si="73"/>
        <v>0</v>
      </c>
      <c r="N762" t="str">
        <f t="shared" si="71"/>
        <v>Kertas</v>
      </c>
    </row>
    <row r="763" spans="2:14">
      <c r="B763" s="434"/>
      <c r="C763" s="257"/>
      <c r="D763" s="264"/>
      <c r="E763" s="261"/>
      <c r="F763" s="258"/>
      <c r="G763" s="289">
        <f t="shared" si="73"/>
        <v>0</v>
      </c>
      <c r="N763" t="str">
        <f t="shared" si="71"/>
        <v>Kertas</v>
      </c>
    </row>
    <row r="764" spans="2:14">
      <c r="B764" s="267"/>
      <c r="C764" s="257"/>
      <c r="D764" s="268"/>
      <c r="E764" s="261"/>
      <c r="F764" s="258"/>
      <c r="G764" s="289">
        <f t="shared" si="73"/>
        <v>0</v>
      </c>
      <c r="N764" t="str">
        <f t="shared" si="71"/>
        <v>Kertas</v>
      </c>
    </row>
    <row r="765" spans="2:14">
      <c r="B765" s="493" t="s">
        <v>16</v>
      </c>
      <c r="C765" s="494"/>
      <c r="D765" s="276">
        <f>SUM(D735:D764)</f>
        <v>154</v>
      </c>
      <c r="E765" s="276">
        <f>SUBTOTAL(9,E735:E758)</f>
        <v>72</v>
      </c>
      <c r="F765" s="276">
        <f>D765-E765</f>
        <v>82</v>
      </c>
      <c r="G765" s="277">
        <f>SUM(G735:G764)</f>
        <v>7429230</v>
      </c>
      <c r="N765" t="e">
        <f>#REF!</f>
        <v>#REF!</v>
      </c>
    </row>
    <row r="766" spans="2:14">
      <c r="N766" t="e">
        <f t="shared" si="71"/>
        <v>#REF!</v>
      </c>
    </row>
    <row r="767" spans="2:14">
      <c r="B767" s="493" t="s">
        <v>18</v>
      </c>
      <c r="C767" s="495"/>
      <c r="D767" s="495"/>
      <c r="E767" s="494"/>
      <c r="F767" s="276" t="s">
        <v>19</v>
      </c>
      <c r="G767" s="279" t="s">
        <v>20</v>
      </c>
      <c r="N767" t="e">
        <f t="shared" si="71"/>
        <v>#REF!</v>
      </c>
    </row>
    <row r="768" spans="2:14">
      <c r="B768" s="496" t="str">
        <f>B677</f>
        <v>Saldo Awal 1 Mei  2026</v>
      </c>
      <c r="C768" s="497"/>
      <c r="D768" s="497"/>
      <c r="E768" s="498"/>
      <c r="F768" s="276">
        <f>D735</f>
        <v>7</v>
      </c>
      <c r="G768" s="277">
        <f>G735</f>
        <v>396270</v>
      </c>
      <c r="N768" t="e">
        <f t="shared" si="71"/>
        <v>#REF!</v>
      </c>
    </row>
    <row r="769" spans="1:14">
      <c r="B769" s="496" t="str">
        <f>B718</f>
        <v>Nilai Penerimaan Barang Persediaan Tahun 2026</v>
      </c>
      <c r="C769" s="497"/>
      <c r="D769" s="497"/>
      <c r="E769" s="498"/>
      <c r="F769" s="276">
        <f>D765-F768</f>
        <v>147</v>
      </c>
      <c r="G769" s="277">
        <f>G765-G768</f>
        <v>7032960</v>
      </c>
      <c r="N769" t="e">
        <f t="shared" si="71"/>
        <v>#REF!</v>
      </c>
    </row>
    <row r="770" spans="1:14">
      <c r="B770" s="496" t="str">
        <f>B719</f>
        <v>Saldo Ahir  30  Mei  2026</v>
      </c>
      <c r="C770" s="497"/>
      <c r="D770" s="497"/>
      <c r="E770" s="498"/>
      <c r="F770" s="280">
        <f>SUM(B773:B776)</f>
        <v>82</v>
      </c>
      <c r="G770" s="281">
        <f>SUM(D773:E776)</f>
        <v>3731820</v>
      </c>
      <c r="N770" t="e">
        <f t="shared" si="71"/>
        <v>#REF!</v>
      </c>
    </row>
    <row r="771" spans="1:14">
      <c r="B771" s="282" t="s">
        <v>465</v>
      </c>
      <c r="C771" s="283"/>
      <c r="D771" s="283"/>
      <c r="E771" s="284"/>
      <c r="F771" s="285"/>
      <c r="G771" s="286"/>
      <c r="N771" t="e">
        <f t="shared" si="71"/>
        <v>#REF!</v>
      </c>
    </row>
    <row r="772" spans="1:14" ht="30">
      <c r="B772" s="255" t="s">
        <v>22</v>
      </c>
      <c r="C772" s="254" t="s">
        <v>23</v>
      </c>
      <c r="D772" s="499" t="s">
        <v>20</v>
      </c>
      <c r="E772" s="499"/>
      <c r="F772" s="287"/>
      <c r="G772" s="288"/>
      <c r="N772" t="e">
        <f t="shared" si="71"/>
        <v>#REF!</v>
      </c>
    </row>
    <row r="773" spans="1:14">
      <c r="B773" s="268"/>
      <c r="C773" s="257"/>
      <c r="D773" s="500">
        <f>B773*C773</f>
        <v>0</v>
      </c>
      <c r="E773" s="500"/>
      <c r="F773" s="285"/>
      <c r="G773" s="286"/>
      <c r="N773" t="e">
        <f t="shared" si="71"/>
        <v>#REF!</v>
      </c>
    </row>
    <row r="774" spans="1:14">
      <c r="B774" s="268">
        <v>82</v>
      </c>
      <c r="C774" s="257">
        <v>45510</v>
      </c>
      <c r="D774" s="500">
        <f>B774*C774</f>
        <v>3731820</v>
      </c>
      <c r="E774" s="500"/>
      <c r="F774" s="285"/>
      <c r="G774" s="286"/>
      <c r="N774" t="e">
        <f t="shared" si="71"/>
        <v>#REF!</v>
      </c>
    </row>
    <row r="775" spans="1:14">
      <c r="B775" s="268"/>
      <c r="C775" s="289"/>
      <c r="D775" s="500">
        <f t="shared" ref="D775:D776" si="74">B775*C775</f>
        <v>0</v>
      </c>
      <c r="E775" s="500"/>
      <c r="F775" s="285"/>
      <c r="G775" s="286"/>
      <c r="N775" t="e">
        <f t="shared" si="71"/>
        <v>#REF!</v>
      </c>
    </row>
    <row r="776" spans="1:14">
      <c r="B776" s="268"/>
      <c r="C776" s="289"/>
      <c r="D776" s="500">
        <f t="shared" si="74"/>
        <v>0</v>
      </c>
      <c r="E776" s="500"/>
      <c r="F776" s="285"/>
      <c r="G776" s="286"/>
      <c r="N776" t="e">
        <f t="shared" si="71"/>
        <v>#REF!</v>
      </c>
    </row>
    <row r="777" spans="1:14">
      <c r="B777" s="501" t="s">
        <v>24</v>
      </c>
      <c r="C777" s="501"/>
      <c r="D777" s="501"/>
      <c r="E777" s="501"/>
      <c r="F777" s="276">
        <f>F768+F769-F770</f>
        <v>72</v>
      </c>
      <c r="G777" s="277">
        <f>G768+G769-G770</f>
        <v>3697410</v>
      </c>
      <c r="N777" t="e">
        <f t="shared" si="71"/>
        <v>#REF!</v>
      </c>
    </row>
    <row r="778" spans="1:14">
      <c r="N778" t="e">
        <f t="shared" si="71"/>
        <v>#REF!</v>
      </c>
    </row>
    <row r="779" spans="1:14">
      <c r="N779" t="e">
        <f t="shared" si="71"/>
        <v>#REF!</v>
      </c>
    </row>
    <row r="780" spans="1:14">
      <c r="B780" s="502" t="s">
        <v>0</v>
      </c>
      <c r="C780" s="502"/>
      <c r="D780" s="502"/>
      <c r="E780" s="502"/>
      <c r="F780" s="502"/>
      <c r="G780" s="502"/>
      <c r="N780" t="e">
        <f t="shared" si="71"/>
        <v>#REF!</v>
      </c>
    </row>
    <row r="781" spans="1:14">
      <c r="N781" t="e">
        <f t="shared" si="71"/>
        <v>#REF!</v>
      </c>
    </row>
    <row r="782" spans="1:14">
      <c r="A782" s="250">
        <v>5</v>
      </c>
      <c r="B782" s="252" t="s">
        <v>1</v>
      </c>
      <c r="C782" s="253" t="str">
        <f>'Rekap Master'!B30</f>
        <v xml:space="preserve">Kertas NCR Continuous 4 ply  </v>
      </c>
      <c r="G782" s="253"/>
      <c r="N782" t="s">
        <v>525</v>
      </c>
    </row>
    <row r="783" spans="1:14">
      <c r="B783" s="252" t="s">
        <v>3</v>
      </c>
      <c r="C783" s="253" t="s">
        <v>33</v>
      </c>
      <c r="G783" s="253"/>
      <c r="N783" t="str">
        <f t="shared" ref="N783:N826" si="75">N782</f>
        <v>Kertas</v>
      </c>
    </row>
    <row r="784" spans="1:14">
      <c r="G784" s="253"/>
      <c r="N784" t="str">
        <f t="shared" si="75"/>
        <v>Kertas</v>
      </c>
    </row>
    <row r="785" spans="2:14" ht="15" customHeight="1">
      <c r="B785" s="499" t="s">
        <v>5</v>
      </c>
      <c r="C785" s="487" t="s">
        <v>6</v>
      </c>
      <c r="D785" s="499" t="s">
        <v>7</v>
      </c>
      <c r="E785" s="499"/>
      <c r="F785" s="499"/>
      <c r="G785" s="492" t="s">
        <v>8</v>
      </c>
      <c r="N785" t="str">
        <f t="shared" si="75"/>
        <v>Kertas</v>
      </c>
    </row>
    <row r="786" spans="2:14">
      <c r="B786" s="499"/>
      <c r="C786" s="488"/>
      <c r="D786" s="254" t="s">
        <v>9</v>
      </c>
      <c r="E786" s="254" t="s">
        <v>10</v>
      </c>
      <c r="F786" s="254" t="s">
        <v>11</v>
      </c>
      <c r="G786" s="492"/>
      <c r="N786" t="str">
        <f t="shared" si="75"/>
        <v>Kertas</v>
      </c>
    </row>
    <row r="787" spans="2:14">
      <c r="B787" s="256">
        <v>46143</v>
      </c>
      <c r="C787" s="257"/>
      <c r="D787" s="258"/>
      <c r="E787" s="258"/>
      <c r="F787" s="258"/>
      <c r="G787" s="257">
        <f t="shared" ref="G787:G805" si="76">C787*D787</f>
        <v>0</v>
      </c>
      <c r="N787" t="str">
        <f t="shared" si="75"/>
        <v>Kertas</v>
      </c>
    </row>
    <row r="788" spans="2:14">
      <c r="B788" s="407"/>
      <c r="C788" s="257"/>
      <c r="D788" s="268"/>
      <c r="E788" s="258"/>
      <c r="F788" s="258"/>
      <c r="G788" s="257">
        <f t="shared" si="76"/>
        <v>0</v>
      </c>
      <c r="N788" t="str">
        <f t="shared" si="75"/>
        <v>Kertas</v>
      </c>
    </row>
    <row r="789" spans="2:14">
      <c r="B789" s="407"/>
      <c r="C789" s="257"/>
      <c r="D789" s="268"/>
      <c r="E789" s="258"/>
      <c r="F789" s="258"/>
      <c r="G789" s="257">
        <f t="shared" si="76"/>
        <v>0</v>
      </c>
      <c r="N789" t="str">
        <f t="shared" si="75"/>
        <v>Kertas</v>
      </c>
    </row>
    <row r="790" spans="2:14">
      <c r="B790" s="407"/>
      <c r="C790" s="257"/>
      <c r="D790" s="268"/>
      <c r="E790" s="258"/>
      <c r="F790" s="258"/>
      <c r="G790" s="257">
        <f t="shared" si="76"/>
        <v>0</v>
      </c>
      <c r="N790" t="str">
        <f t="shared" si="75"/>
        <v>Kertas</v>
      </c>
    </row>
    <row r="791" spans="2:14">
      <c r="B791" s="407"/>
      <c r="C791" s="257"/>
      <c r="D791" s="268"/>
      <c r="E791" s="258"/>
      <c r="F791" s="258"/>
      <c r="G791" s="257">
        <f t="shared" si="76"/>
        <v>0</v>
      </c>
      <c r="N791" t="str">
        <f t="shared" si="75"/>
        <v>Kertas</v>
      </c>
    </row>
    <row r="792" spans="2:14">
      <c r="B792" s="407"/>
      <c r="C792" s="257"/>
      <c r="D792" s="268"/>
      <c r="E792" s="258"/>
      <c r="F792" s="258"/>
      <c r="G792" s="257">
        <f t="shared" si="76"/>
        <v>0</v>
      </c>
      <c r="N792" t="str">
        <f t="shared" si="75"/>
        <v>Kertas</v>
      </c>
    </row>
    <row r="793" spans="2:14">
      <c r="B793" s="424"/>
      <c r="C793" s="421"/>
      <c r="D793" s="418"/>
      <c r="E793" s="422"/>
      <c r="F793" s="258"/>
      <c r="G793" s="257">
        <f t="shared" si="76"/>
        <v>0</v>
      </c>
      <c r="N793" t="str">
        <f t="shared" si="75"/>
        <v>Kertas</v>
      </c>
    </row>
    <row r="794" spans="2:14">
      <c r="B794" s="424"/>
      <c r="C794" s="421"/>
      <c r="D794" s="419"/>
      <c r="E794" s="418"/>
      <c r="F794" s="301"/>
      <c r="G794" s="289">
        <f t="shared" si="76"/>
        <v>0</v>
      </c>
      <c r="N794" t="str">
        <f t="shared" si="75"/>
        <v>Kertas</v>
      </c>
    </row>
    <row r="795" spans="2:14">
      <c r="B795" s="424"/>
      <c r="C795" s="423"/>
      <c r="D795" s="419"/>
      <c r="E795" s="418"/>
      <c r="F795" s="301"/>
      <c r="G795" s="289">
        <f>C795*D795</f>
        <v>0</v>
      </c>
      <c r="N795" t="str">
        <f t="shared" si="75"/>
        <v>Kertas</v>
      </c>
    </row>
    <row r="796" spans="2:14">
      <c r="B796" s="424"/>
      <c r="C796" s="421"/>
      <c r="D796" s="419"/>
      <c r="E796" s="418"/>
      <c r="F796" s="301"/>
      <c r="G796" s="289">
        <f t="shared" ref="G796:G803" si="77">C796*D796</f>
        <v>0</v>
      </c>
      <c r="N796" t="str">
        <f t="shared" si="75"/>
        <v>Kertas</v>
      </c>
    </row>
    <row r="797" spans="2:14">
      <c r="B797" s="453"/>
      <c r="C797" s="257"/>
      <c r="D797" s="268"/>
      <c r="E797" s="258"/>
      <c r="F797" s="301"/>
      <c r="G797" s="289">
        <f t="shared" si="77"/>
        <v>0</v>
      </c>
      <c r="N797" t="str">
        <f t="shared" si="75"/>
        <v>Kertas</v>
      </c>
    </row>
    <row r="798" spans="2:14">
      <c r="B798" s="424"/>
      <c r="C798" s="257"/>
      <c r="D798" s="264"/>
      <c r="E798" s="258"/>
      <c r="F798" s="301"/>
      <c r="G798" s="289">
        <f t="shared" si="77"/>
        <v>0</v>
      </c>
      <c r="K798">
        <v>4</v>
      </c>
      <c r="N798" t="str">
        <f t="shared" si="75"/>
        <v>Kertas</v>
      </c>
    </row>
    <row r="799" spans="2:14">
      <c r="B799" s="424"/>
      <c r="C799" s="257"/>
      <c r="D799" s="264"/>
      <c r="E799" s="258"/>
      <c r="F799" s="258"/>
      <c r="G799" s="289">
        <f t="shared" si="77"/>
        <v>0</v>
      </c>
      <c r="N799" t="str">
        <f t="shared" si="75"/>
        <v>Kertas</v>
      </c>
    </row>
    <row r="800" spans="2:14">
      <c r="B800" s="424"/>
      <c r="C800" s="257"/>
      <c r="D800" s="264"/>
      <c r="E800" s="264"/>
      <c r="F800" s="258"/>
      <c r="G800" s="289">
        <f t="shared" si="77"/>
        <v>0</v>
      </c>
      <c r="N800" t="str">
        <f t="shared" si="75"/>
        <v>Kertas</v>
      </c>
    </row>
    <row r="801" spans="2:14">
      <c r="B801" s="424"/>
      <c r="C801" s="257"/>
      <c r="D801" s="264"/>
      <c r="E801" s="264"/>
      <c r="F801" s="258"/>
      <c r="G801" s="289">
        <f t="shared" si="77"/>
        <v>0</v>
      </c>
      <c r="N801" t="str">
        <f t="shared" si="75"/>
        <v>Kertas</v>
      </c>
    </row>
    <row r="802" spans="2:14">
      <c r="B802" s="424"/>
      <c r="C802" s="257"/>
      <c r="D802" s="264"/>
      <c r="E802" s="264"/>
      <c r="F802" s="258"/>
      <c r="G802" s="289">
        <f t="shared" si="77"/>
        <v>0</v>
      </c>
      <c r="N802" t="str">
        <f t="shared" si="75"/>
        <v>Kertas</v>
      </c>
    </row>
    <row r="803" spans="2:14">
      <c r="B803" s="298"/>
      <c r="C803" s="81"/>
      <c r="D803" s="342"/>
      <c r="E803" s="342"/>
      <c r="F803" s="258"/>
      <c r="G803" s="289">
        <f t="shared" si="77"/>
        <v>0</v>
      </c>
      <c r="N803" t="str">
        <f t="shared" si="75"/>
        <v>Kertas</v>
      </c>
    </row>
    <row r="804" spans="2:14">
      <c r="B804" s="298"/>
      <c r="C804" s="81"/>
      <c r="D804" s="342"/>
      <c r="E804" s="342"/>
      <c r="F804" s="258"/>
      <c r="G804" s="289">
        <f t="shared" si="76"/>
        <v>0</v>
      </c>
      <c r="N804" t="str">
        <f t="shared" si="75"/>
        <v>Kertas</v>
      </c>
    </row>
    <row r="805" spans="2:14">
      <c r="B805" s="298"/>
      <c r="C805" s="81"/>
      <c r="D805" s="274"/>
      <c r="E805" s="274"/>
      <c r="F805" s="301"/>
      <c r="G805" s="289">
        <f t="shared" si="76"/>
        <v>0</v>
      </c>
      <c r="N805" t="str">
        <f t="shared" si="75"/>
        <v>Kertas</v>
      </c>
    </row>
    <row r="806" spans="2:14">
      <c r="B806" s="302"/>
      <c r="C806" s="343"/>
      <c r="D806" s="274"/>
      <c r="E806" s="274"/>
      <c r="F806" s="258"/>
      <c r="G806" s="289"/>
      <c r="H806" s="84">
        <v>0</v>
      </c>
      <c r="I806" s="89" t="s">
        <v>12</v>
      </c>
      <c r="N806" t="str">
        <f t="shared" si="75"/>
        <v>Kertas</v>
      </c>
    </row>
    <row r="807" spans="2:14">
      <c r="B807" s="302"/>
      <c r="C807" s="343"/>
      <c r="D807" s="274"/>
      <c r="E807" s="274"/>
      <c r="F807" s="258"/>
      <c r="G807" s="289"/>
      <c r="H807" s="85">
        <v>0</v>
      </c>
      <c r="I807" s="89" t="s">
        <v>13</v>
      </c>
      <c r="N807" t="str">
        <f t="shared" si="75"/>
        <v>Kertas</v>
      </c>
    </row>
    <row r="808" spans="2:14">
      <c r="B808" s="302"/>
      <c r="C808" s="343"/>
      <c r="D808" s="274"/>
      <c r="E808" s="274"/>
      <c r="F808" s="258"/>
      <c r="G808" s="289"/>
      <c r="H808" s="94">
        <v>0</v>
      </c>
      <c r="I808" s="89" t="s">
        <v>14</v>
      </c>
      <c r="N808" t="str">
        <f t="shared" si="75"/>
        <v>Kertas</v>
      </c>
    </row>
    <row r="809" spans="2:14">
      <c r="B809" s="302"/>
      <c r="C809" s="343"/>
      <c r="D809" s="274"/>
      <c r="E809" s="274"/>
      <c r="F809" s="258"/>
      <c r="G809" s="289"/>
      <c r="H809" s="87">
        <v>14</v>
      </c>
      <c r="I809" s="89" t="s">
        <v>15</v>
      </c>
      <c r="N809" t="str">
        <f t="shared" si="75"/>
        <v>Kertas</v>
      </c>
    </row>
    <row r="810" spans="2:14">
      <c r="B810" s="493" t="s">
        <v>16</v>
      </c>
      <c r="C810" s="494"/>
      <c r="D810" s="299">
        <f>SUM(D787:D809)</f>
        <v>0</v>
      </c>
      <c r="E810" s="276">
        <f>SUM(E788:E804)</f>
        <v>0</v>
      </c>
      <c r="F810" s="299">
        <f>D810-E810</f>
        <v>0</v>
      </c>
      <c r="G810" s="277">
        <f>SUM(G787:G809)</f>
        <v>0</v>
      </c>
      <c r="H810" s="91">
        <v>0</v>
      </c>
      <c r="I810" s="89" t="s">
        <v>30</v>
      </c>
      <c r="N810" t="str">
        <f t="shared" si="75"/>
        <v>Kertas</v>
      </c>
    </row>
    <row r="811" spans="2:14">
      <c r="N811" t="str">
        <f t="shared" si="75"/>
        <v>Kertas</v>
      </c>
    </row>
    <row r="812" spans="2:14">
      <c r="B812" s="493" t="s">
        <v>18</v>
      </c>
      <c r="C812" s="495"/>
      <c r="D812" s="495"/>
      <c r="E812" s="494"/>
      <c r="F812" s="276" t="s">
        <v>19</v>
      </c>
      <c r="G812" s="279" t="s">
        <v>20</v>
      </c>
      <c r="N812" t="str">
        <f t="shared" si="75"/>
        <v>Kertas</v>
      </c>
    </row>
    <row r="813" spans="2:14">
      <c r="B813" s="496" t="str">
        <f>B768</f>
        <v>Saldo Awal 1 Mei  2026</v>
      </c>
      <c r="C813" s="497"/>
      <c r="D813" s="497"/>
      <c r="E813" s="498"/>
      <c r="F813" s="276">
        <f>D787</f>
        <v>0</v>
      </c>
      <c r="G813" s="277">
        <f>G787</f>
        <v>0</v>
      </c>
      <c r="N813" t="str">
        <f t="shared" si="75"/>
        <v>Kertas</v>
      </c>
    </row>
    <row r="814" spans="2:14">
      <c r="B814" s="496" t="str">
        <f>B769</f>
        <v>Nilai Penerimaan Barang Persediaan Tahun 2026</v>
      </c>
      <c r="C814" s="497"/>
      <c r="D814" s="497"/>
      <c r="E814" s="498"/>
      <c r="F814" s="425">
        <f>D810-F810</f>
        <v>0</v>
      </c>
      <c r="G814" s="277">
        <f>G810-G813</f>
        <v>0</v>
      </c>
      <c r="N814" t="str">
        <f t="shared" si="75"/>
        <v>Kertas</v>
      </c>
    </row>
    <row r="815" spans="2:14">
      <c r="B815" s="496" t="str">
        <f>B770</f>
        <v>Saldo Ahir  30  Mei  2026</v>
      </c>
      <c r="C815" s="497"/>
      <c r="D815" s="497"/>
      <c r="E815" s="498"/>
      <c r="F815" s="280">
        <f>SUM(B818:B821)</f>
        <v>0</v>
      </c>
      <c r="G815" s="281">
        <f>SUM(D818:E821)</f>
        <v>0</v>
      </c>
      <c r="N815" t="str">
        <f t="shared" si="75"/>
        <v>Kertas</v>
      </c>
    </row>
    <row r="816" spans="2:14">
      <c r="B816" s="282" t="s">
        <v>465</v>
      </c>
      <c r="C816" s="283"/>
      <c r="D816" s="283"/>
      <c r="E816" s="284"/>
      <c r="F816" s="285"/>
      <c r="G816" s="286"/>
      <c r="N816" t="str">
        <f t="shared" si="75"/>
        <v>Kertas</v>
      </c>
    </row>
    <row r="817" spans="1:14" ht="30">
      <c r="B817" s="255" t="s">
        <v>22</v>
      </c>
      <c r="C817" s="254" t="s">
        <v>23</v>
      </c>
      <c r="D817" s="499" t="s">
        <v>20</v>
      </c>
      <c r="E817" s="499"/>
      <c r="F817" s="287"/>
      <c r="G817" s="288"/>
      <c r="N817" t="str">
        <f t="shared" si="75"/>
        <v>Kertas</v>
      </c>
    </row>
    <row r="818" spans="1:14">
      <c r="B818" s="268">
        <f>F810</f>
        <v>0</v>
      </c>
      <c r="C818" s="421">
        <v>78810</v>
      </c>
      <c r="D818" s="500">
        <f>B818*C818</f>
        <v>0</v>
      </c>
      <c r="E818" s="500"/>
      <c r="F818" s="285"/>
      <c r="G818" s="286"/>
      <c r="N818" t="str">
        <f t="shared" si="75"/>
        <v>Kertas</v>
      </c>
    </row>
    <row r="819" spans="1:14">
      <c r="B819" s="268"/>
      <c r="C819" s="289"/>
      <c r="D819" s="500">
        <f t="shared" ref="D819:D821" si="78">B819*C819</f>
        <v>0</v>
      </c>
      <c r="E819" s="500"/>
      <c r="F819" s="285"/>
      <c r="G819" s="286"/>
      <c r="N819" t="str">
        <f t="shared" si="75"/>
        <v>Kertas</v>
      </c>
    </row>
    <row r="820" spans="1:14">
      <c r="B820" s="268"/>
      <c r="C820" s="289"/>
      <c r="D820" s="500">
        <f t="shared" si="78"/>
        <v>0</v>
      </c>
      <c r="E820" s="500"/>
      <c r="F820" s="285"/>
      <c r="G820" s="286"/>
      <c r="N820" t="str">
        <f t="shared" si="75"/>
        <v>Kertas</v>
      </c>
    </row>
    <row r="821" spans="1:14">
      <c r="B821" s="268"/>
      <c r="C821" s="289"/>
      <c r="D821" s="500">
        <f t="shared" si="78"/>
        <v>0</v>
      </c>
      <c r="E821" s="500"/>
      <c r="F821" s="285"/>
      <c r="G821" s="286"/>
      <c r="N821" t="str">
        <f t="shared" si="75"/>
        <v>Kertas</v>
      </c>
    </row>
    <row r="822" spans="1:14">
      <c r="B822" s="501" t="s">
        <v>24</v>
      </c>
      <c r="C822" s="501"/>
      <c r="D822" s="501"/>
      <c r="E822" s="501"/>
      <c r="F822" s="276">
        <f>F813+F814-F815</f>
        <v>0</v>
      </c>
      <c r="G822" s="277">
        <f>G813+G814-G815</f>
        <v>0</v>
      </c>
      <c r="N822" t="str">
        <f t="shared" si="75"/>
        <v>Kertas</v>
      </c>
    </row>
    <row r="823" spans="1:14">
      <c r="N823" t="str">
        <f t="shared" si="75"/>
        <v>Kertas</v>
      </c>
    </row>
    <row r="824" spans="1:14">
      <c r="N824" t="str">
        <f t="shared" si="75"/>
        <v>Kertas</v>
      </c>
    </row>
    <row r="825" spans="1:14">
      <c r="B825" s="502" t="s">
        <v>0</v>
      </c>
      <c r="C825" s="502"/>
      <c r="D825" s="502"/>
      <c r="E825" s="502"/>
      <c r="F825" s="502"/>
      <c r="G825" s="502"/>
      <c r="N825" t="str">
        <f t="shared" si="75"/>
        <v>Kertas</v>
      </c>
    </row>
    <row r="826" spans="1:14">
      <c r="N826" t="str">
        <f t="shared" si="75"/>
        <v>Kertas</v>
      </c>
    </row>
    <row r="827" spans="1:14" hidden="1">
      <c r="A827" s="250">
        <v>16</v>
      </c>
      <c r="B827" s="252" t="s">
        <v>1</v>
      </c>
      <c r="C827" s="253" t="e">
        <f>#REF!</f>
        <v>#REF!</v>
      </c>
      <c r="G827" s="253"/>
      <c r="N827" t="s">
        <v>524</v>
      </c>
    </row>
    <row r="828" spans="1:14" hidden="1">
      <c r="B828" s="252" t="s">
        <v>3</v>
      </c>
      <c r="C828" s="253" t="s">
        <v>34</v>
      </c>
      <c r="G828" s="253"/>
      <c r="N828" t="str">
        <f t="shared" ref="N828:N867" si="79">N827</f>
        <v>ATK</v>
      </c>
    </row>
    <row r="829" spans="1:14" hidden="1">
      <c r="G829" s="253"/>
      <c r="N829" t="str">
        <f t="shared" si="79"/>
        <v>ATK</v>
      </c>
    </row>
    <row r="830" spans="1:14" ht="15" hidden="1" customHeight="1">
      <c r="B830" s="499" t="s">
        <v>5</v>
      </c>
      <c r="C830" s="487" t="s">
        <v>6</v>
      </c>
      <c r="D830" s="499" t="s">
        <v>7</v>
      </c>
      <c r="E830" s="499"/>
      <c r="F830" s="499"/>
      <c r="G830" s="492" t="s">
        <v>8</v>
      </c>
      <c r="N830" t="str">
        <f t="shared" si="79"/>
        <v>ATK</v>
      </c>
    </row>
    <row r="831" spans="1:14" hidden="1">
      <c r="B831" s="499"/>
      <c r="C831" s="488"/>
      <c r="D831" s="254" t="s">
        <v>9</v>
      </c>
      <c r="E831" s="254" t="s">
        <v>10</v>
      </c>
      <c r="F831" s="254" t="s">
        <v>11</v>
      </c>
      <c r="G831" s="492"/>
      <c r="N831" t="str">
        <f t="shared" si="79"/>
        <v>ATK</v>
      </c>
    </row>
    <row r="832" spans="1:14" hidden="1">
      <c r="B832" s="267">
        <v>46024</v>
      </c>
      <c r="C832" s="257">
        <v>5550</v>
      </c>
      <c r="D832" s="258">
        <v>11</v>
      </c>
      <c r="E832" s="258"/>
      <c r="F832" s="258"/>
      <c r="G832" s="257">
        <f>C832*D832</f>
        <v>61050</v>
      </c>
      <c r="N832" t="str">
        <f t="shared" si="79"/>
        <v>ATK</v>
      </c>
    </row>
    <row r="833" spans="2:14" hidden="1">
      <c r="B833" s="267"/>
      <c r="C833" s="257"/>
      <c r="D833" s="258"/>
      <c r="E833" s="258"/>
      <c r="F833" s="258"/>
      <c r="G833" s="257">
        <f>C833*D833</f>
        <v>0</v>
      </c>
      <c r="N833" t="str">
        <f t="shared" si="79"/>
        <v>ATK</v>
      </c>
    </row>
    <row r="834" spans="2:14" hidden="1">
      <c r="B834" s="267"/>
      <c r="C834" s="257"/>
      <c r="D834" s="268"/>
      <c r="E834" s="258"/>
      <c r="F834" s="258"/>
      <c r="G834" s="289">
        <f>C834*D834</f>
        <v>0</v>
      </c>
      <c r="N834" t="str">
        <f t="shared" si="79"/>
        <v>ATK</v>
      </c>
    </row>
    <row r="835" spans="2:14" hidden="1">
      <c r="B835" s="267"/>
      <c r="C835" s="257"/>
      <c r="D835" s="271"/>
      <c r="E835" s="258"/>
      <c r="F835" s="258"/>
      <c r="G835" s="289">
        <f>C835*D835</f>
        <v>0</v>
      </c>
      <c r="N835" t="str">
        <f t="shared" si="79"/>
        <v>ATK</v>
      </c>
    </row>
    <row r="836" spans="2:14" hidden="1">
      <c r="B836" s="267"/>
      <c r="C836" s="257"/>
      <c r="D836" s="268"/>
      <c r="E836" s="268"/>
      <c r="F836" s="258"/>
      <c r="G836" s="272">
        <f t="shared" ref="G836:G850" si="80">C836*D836</f>
        <v>0</v>
      </c>
      <c r="N836" t="str">
        <f t="shared" si="79"/>
        <v>ATK</v>
      </c>
    </row>
    <row r="837" spans="2:14" hidden="1">
      <c r="B837" s="428"/>
      <c r="C837" s="257"/>
      <c r="D837" s="268"/>
      <c r="E837" s="268"/>
      <c r="F837" s="258"/>
      <c r="G837" s="272">
        <f t="shared" si="80"/>
        <v>0</v>
      </c>
      <c r="N837" t="str">
        <f t="shared" si="79"/>
        <v>ATK</v>
      </c>
    </row>
    <row r="838" spans="2:14" hidden="1">
      <c r="B838" s="267"/>
      <c r="C838" s="257"/>
      <c r="D838" s="268"/>
      <c r="E838" s="268"/>
      <c r="F838" s="258"/>
      <c r="G838" s="272">
        <f t="shared" si="80"/>
        <v>0</v>
      </c>
      <c r="N838" t="str">
        <f t="shared" si="79"/>
        <v>ATK</v>
      </c>
    </row>
    <row r="839" spans="2:14" hidden="1">
      <c r="B839" s="267"/>
      <c r="C839" s="257"/>
      <c r="D839" s="268"/>
      <c r="E839" s="268"/>
      <c r="F839" s="258"/>
      <c r="G839" s="272">
        <f t="shared" si="80"/>
        <v>0</v>
      </c>
      <c r="N839" t="str">
        <f t="shared" si="79"/>
        <v>ATK</v>
      </c>
    </row>
    <row r="840" spans="2:14" hidden="1">
      <c r="B840" s="256"/>
      <c r="C840" s="96"/>
      <c r="D840" s="266"/>
      <c r="E840" s="268"/>
      <c r="F840" s="258"/>
      <c r="G840" s="272">
        <f t="shared" si="80"/>
        <v>0</v>
      </c>
      <c r="N840" t="str">
        <f t="shared" si="79"/>
        <v>ATK</v>
      </c>
    </row>
    <row r="841" spans="2:14" hidden="1">
      <c r="B841" s="256"/>
      <c r="C841" s="96"/>
      <c r="D841" s="266"/>
      <c r="E841" s="268"/>
      <c r="F841" s="258"/>
      <c r="G841" s="272">
        <f t="shared" si="80"/>
        <v>0</v>
      </c>
      <c r="N841" t="str">
        <f t="shared" si="79"/>
        <v>ATK</v>
      </c>
    </row>
    <row r="842" spans="2:14" hidden="1">
      <c r="B842" s="256"/>
      <c r="C842" s="96"/>
      <c r="D842" s="266"/>
      <c r="E842" s="268"/>
      <c r="F842" s="258"/>
      <c r="G842" s="272">
        <f t="shared" si="80"/>
        <v>0</v>
      </c>
      <c r="N842" t="str">
        <f t="shared" si="79"/>
        <v>ATK</v>
      </c>
    </row>
    <row r="843" spans="2:14" hidden="1">
      <c r="B843" s="256"/>
      <c r="C843" s="96"/>
      <c r="D843" s="266"/>
      <c r="E843" s="268"/>
      <c r="F843" s="258"/>
      <c r="G843" s="257">
        <f t="shared" si="80"/>
        <v>0</v>
      </c>
      <c r="N843" t="str">
        <f t="shared" si="79"/>
        <v>ATK</v>
      </c>
    </row>
    <row r="844" spans="2:14" hidden="1">
      <c r="B844" s="256"/>
      <c r="C844" s="96"/>
      <c r="D844" s="266"/>
      <c r="E844" s="268"/>
      <c r="F844" s="258"/>
      <c r="G844" s="289">
        <f t="shared" si="80"/>
        <v>0</v>
      </c>
      <c r="N844" t="str">
        <f t="shared" si="79"/>
        <v>ATK</v>
      </c>
    </row>
    <row r="845" spans="2:14" hidden="1">
      <c r="B845" s="256"/>
      <c r="C845" s="96"/>
      <c r="D845" s="266"/>
      <c r="E845" s="258"/>
      <c r="F845" s="268"/>
      <c r="G845" s="289">
        <f t="shared" si="80"/>
        <v>0</v>
      </c>
      <c r="N845" t="str">
        <f t="shared" si="79"/>
        <v>ATK</v>
      </c>
    </row>
    <row r="846" spans="2:14" hidden="1">
      <c r="B846" s="256"/>
      <c r="C846" s="96"/>
      <c r="D846" s="271"/>
      <c r="E846" s="258"/>
      <c r="F846" s="268"/>
      <c r="G846" s="344">
        <f t="shared" si="80"/>
        <v>0</v>
      </c>
      <c r="H846" s="84">
        <v>0</v>
      </c>
      <c r="I846" s="89" t="s">
        <v>12</v>
      </c>
      <c r="N846" t="str">
        <f t="shared" si="79"/>
        <v>ATK</v>
      </c>
    </row>
    <row r="847" spans="2:14" ht="15.75" hidden="1">
      <c r="B847" s="305"/>
      <c r="C847" s="81"/>
      <c r="D847" s="271"/>
      <c r="E847" s="258"/>
      <c r="F847" s="345"/>
      <c r="G847" s="289">
        <f t="shared" si="80"/>
        <v>0</v>
      </c>
      <c r="H847" s="85">
        <v>0</v>
      </c>
      <c r="I847" s="89" t="s">
        <v>13</v>
      </c>
      <c r="N847" t="str">
        <f t="shared" si="79"/>
        <v>ATK</v>
      </c>
    </row>
    <row r="848" spans="2:14" hidden="1">
      <c r="B848" s="302"/>
      <c r="C848" s="343"/>
      <c r="D848" s="274"/>
      <c r="E848" s="274"/>
      <c r="F848" s="268"/>
      <c r="G848" s="289">
        <f t="shared" si="80"/>
        <v>0</v>
      </c>
      <c r="H848" s="94"/>
      <c r="I848" s="89" t="s">
        <v>14</v>
      </c>
      <c r="N848" t="str">
        <f t="shared" si="79"/>
        <v>ATK</v>
      </c>
    </row>
    <row r="849" spans="2:14" hidden="1">
      <c r="B849" s="302"/>
      <c r="C849" s="343"/>
      <c r="D849" s="274"/>
      <c r="E849" s="274"/>
      <c r="F849" s="268"/>
      <c r="G849" s="289">
        <f t="shared" si="80"/>
        <v>0</v>
      </c>
      <c r="H849" s="87"/>
      <c r="I849" s="89" t="s">
        <v>15</v>
      </c>
      <c r="N849" t="str">
        <f t="shared" si="79"/>
        <v>ATK</v>
      </c>
    </row>
    <row r="850" spans="2:14" hidden="1">
      <c r="B850" s="302"/>
      <c r="C850" s="343"/>
      <c r="D850" s="274"/>
      <c r="E850" s="274"/>
      <c r="F850" s="268"/>
      <c r="G850" s="289">
        <f t="shared" si="80"/>
        <v>0</v>
      </c>
      <c r="N850" t="str">
        <f t="shared" si="79"/>
        <v>ATK</v>
      </c>
    </row>
    <row r="851" spans="2:14" hidden="1">
      <c r="B851" s="493" t="s">
        <v>16</v>
      </c>
      <c r="C851" s="494"/>
      <c r="D851" s="276">
        <f>SUM(D832:D850)</f>
        <v>11</v>
      </c>
      <c r="E851" s="276">
        <f>SUM(E832:E850)</f>
        <v>0</v>
      </c>
      <c r="F851" s="276">
        <f>D851-E851</f>
        <v>11</v>
      </c>
      <c r="G851" s="277">
        <f>SUM(G832:G850)</f>
        <v>61050</v>
      </c>
      <c r="N851" t="str">
        <f t="shared" si="79"/>
        <v>ATK</v>
      </c>
    </row>
    <row r="852" spans="2:14" hidden="1">
      <c r="N852" t="str">
        <f t="shared" si="79"/>
        <v>ATK</v>
      </c>
    </row>
    <row r="853" spans="2:14" hidden="1">
      <c r="B853" s="493" t="s">
        <v>18</v>
      </c>
      <c r="C853" s="495"/>
      <c r="D853" s="495"/>
      <c r="E853" s="494"/>
      <c r="F853" s="276" t="s">
        <v>19</v>
      </c>
      <c r="G853" s="279" t="s">
        <v>20</v>
      </c>
      <c r="N853" t="str">
        <f t="shared" si="79"/>
        <v>ATK</v>
      </c>
    </row>
    <row r="854" spans="2:14" hidden="1">
      <c r="B854" s="496" t="str">
        <f>B813</f>
        <v>Saldo Awal 1 Mei  2026</v>
      </c>
      <c r="C854" s="497"/>
      <c r="D854" s="497"/>
      <c r="E854" s="498"/>
      <c r="F854" s="276">
        <f>D832</f>
        <v>11</v>
      </c>
      <c r="G854" s="277">
        <f>G832</f>
        <v>61050</v>
      </c>
      <c r="N854" t="str">
        <f t="shared" si="79"/>
        <v>ATK</v>
      </c>
    </row>
    <row r="855" spans="2:14" hidden="1">
      <c r="B855" s="496" t="str">
        <f>B814</f>
        <v>Nilai Penerimaan Barang Persediaan Tahun 2026</v>
      </c>
      <c r="C855" s="497"/>
      <c r="D855" s="497"/>
      <c r="E855" s="498"/>
      <c r="F855" s="276">
        <f>D851-F854</f>
        <v>0</v>
      </c>
      <c r="G855" s="277">
        <f>G851-G854</f>
        <v>0</v>
      </c>
      <c r="N855" t="str">
        <f t="shared" si="79"/>
        <v>ATK</v>
      </c>
    </row>
    <row r="856" spans="2:14" hidden="1">
      <c r="B856" s="496" t="str">
        <f>B815</f>
        <v>Saldo Ahir  30  Mei  2026</v>
      </c>
      <c r="C856" s="497"/>
      <c r="D856" s="497"/>
      <c r="E856" s="498"/>
      <c r="F856" s="280">
        <f>SUM(B859:B862)</f>
        <v>11</v>
      </c>
      <c r="G856" s="281">
        <f>SUM(D859:E862)</f>
        <v>61050</v>
      </c>
      <c r="N856" t="str">
        <f t="shared" si="79"/>
        <v>ATK</v>
      </c>
    </row>
    <row r="857" spans="2:14" hidden="1">
      <c r="B857" s="282" t="s">
        <v>465</v>
      </c>
      <c r="C857" s="283"/>
      <c r="D857" s="283"/>
      <c r="E857" s="284"/>
      <c r="F857" s="285"/>
      <c r="G857" s="286"/>
      <c r="N857" t="str">
        <f t="shared" si="79"/>
        <v>ATK</v>
      </c>
    </row>
    <row r="858" spans="2:14" ht="30" hidden="1">
      <c r="B858" s="255" t="s">
        <v>22</v>
      </c>
      <c r="C858" s="254" t="s">
        <v>23</v>
      </c>
      <c r="D858" s="499" t="s">
        <v>20</v>
      </c>
      <c r="E858" s="499"/>
      <c r="F858" s="287"/>
      <c r="G858" s="288"/>
      <c r="N858" t="str">
        <f t="shared" si="79"/>
        <v>ATK</v>
      </c>
    </row>
    <row r="859" spans="2:14" hidden="1">
      <c r="B859" s="268">
        <f>F851</f>
        <v>11</v>
      </c>
      <c r="C859" s="257">
        <v>5550</v>
      </c>
      <c r="D859" s="500">
        <f>B859*C859</f>
        <v>61050</v>
      </c>
      <c r="E859" s="500"/>
      <c r="F859" s="285"/>
      <c r="G859" s="286"/>
      <c r="N859" t="str">
        <f t="shared" si="79"/>
        <v>ATK</v>
      </c>
    </row>
    <row r="860" spans="2:14" hidden="1">
      <c r="B860" s="268"/>
      <c r="C860" s="257"/>
      <c r="D860" s="500">
        <f t="shared" ref="D860:D862" si="81">B860*C860</f>
        <v>0</v>
      </c>
      <c r="E860" s="500"/>
      <c r="F860" s="285"/>
      <c r="G860" s="286"/>
      <c r="N860" t="str">
        <f t="shared" si="79"/>
        <v>ATK</v>
      </c>
    </row>
    <row r="861" spans="2:14" hidden="1">
      <c r="B861" s="268"/>
      <c r="C861" s="289"/>
      <c r="D861" s="500">
        <f t="shared" si="81"/>
        <v>0</v>
      </c>
      <c r="E861" s="500"/>
      <c r="F861" s="285"/>
      <c r="G861" s="286"/>
      <c r="N861" t="str">
        <f t="shared" si="79"/>
        <v>ATK</v>
      </c>
    </row>
    <row r="862" spans="2:14" hidden="1">
      <c r="B862" s="268"/>
      <c r="C862" s="289"/>
      <c r="D862" s="500">
        <f t="shared" si="81"/>
        <v>0</v>
      </c>
      <c r="E862" s="500"/>
      <c r="F862" s="285"/>
      <c r="G862" s="286"/>
      <c r="N862" t="str">
        <f t="shared" si="79"/>
        <v>ATK</v>
      </c>
    </row>
    <row r="863" spans="2:14" hidden="1">
      <c r="B863" s="501" t="s">
        <v>24</v>
      </c>
      <c r="C863" s="501"/>
      <c r="D863" s="501"/>
      <c r="E863" s="501"/>
      <c r="F863" s="276">
        <f>F854+F855-F856</f>
        <v>0</v>
      </c>
      <c r="G863" s="277">
        <f>G854+G855-G856</f>
        <v>0</v>
      </c>
      <c r="N863" t="str">
        <f t="shared" si="79"/>
        <v>ATK</v>
      </c>
    </row>
    <row r="864" spans="2:14" hidden="1">
      <c r="N864" t="str">
        <f t="shared" si="79"/>
        <v>ATK</v>
      </c>
    </row>
    <row r="865" spans="1:14" hidden="1">
      <c r="N865" t="str">
        <f t="shared" si="79"/>
        <v>ATK</v>
      </c>
    </row>
    <row r="866" spans="1:14" hidden="1">
      <c r="B866" s="502" t="s">
        <v>0</v>
      </c>
      <c r="C866" s="502"/>
      <c r="D866" s="502"/>
      <c r="E866" s="502"/>
      <c r="F866" s="502"/>
      <c r="G866" s="502"/>
      <c r="N866" t="str">
        <f t="shared" si="79"/>
        <v>ATK</v>
      </c>
    </row>
    <row r="867" spans="1:14" hidden="1">
      <c r="N867" t="str">
        <f t="shared" si="79"/>
        <v>ATK</v>
      </c>
    </row>
    <row r="868" spans="1:14" hidden="1">
      <c r="A868" s="250">
        <v>17</v>
      </c>
      <c r="B868" s="252" t="s">
        <v>1</v>
      </c>
      <c r="C868" s="253" t="str">
        <f>'Rekap Master'!B32</f>
        <v>Odner Bagus</v>
      </c>
      <c r="G868" s="253"/>
      <c r="N868" t="s">
        <v>524</v>
      </c>
    </row>
    <row r="869" spans="1:14" hidden="1">
      <c r="B869" s="252" t="s">
        <v>3</v>
      </c>
      <c r="C869" s="253" t="s">
        <v>31</v>
      </c>
      <c r="G869" s="253"/>
      <c r="N869" t="str">
        <f t="shared" ref="N869:N904" si="82">N868</f>
        <v>ATK</v>
      </c>
    </row>
    <row r="870" spans="1:14" hidden="1">
      <c r="G870" s="253"/>
      <c r="N870" t="str">
        <f t="shared" si="82"/>
        <v>ATK</v>
      </c>
    </row>
    <row r="871" spans="1:14" ht="15" hidden="1" customHeight="1">
      <c r="B871" s="499" t="s">
        <v>5</v>
      </c>
      <c r="C871" s="487" t="s">
        <v>6</v>
      </c>
      <c r="D871" s="499" t="s">
        <v>7</v>
      </c>
      <c r="E871" s="499"/>
      <c r="F871" s="499"/>
      <c r="G871" s="492" t="s">
        <v>8</v>
      </c>
      <c r="N871" t="str">
        <f t="shared" si="82"/>
        <v>ATK</v>
      </c>
    </row>
    <row r="872" spans="1:14" hidden="1">
      <c r="B872" s="499"/>
      <c r="C872" s="488"/>
      <c r="D872" s="254" t="s">
        <v>9</v>
      </c>
      <c r="E872" s="254" t="s">
        <v>10</v>
      </c>
      <c r="F872" s="254" t="s">
        <v>11</v>
      </c>
      <c r="G872" s="492"/>
      <c r="N872" t="str">
        <f t="shared" si="82"/>
        <v>ATK</v>
      </c>
    </row>
    <row r="873" spans="1:14" hidden="1">
      <c r="B873" s="267">
        <v>46024</v>
      </c>
      <c r="C873" s="257">
        <v>35000</v>
      </c>
      <c r="D873" s="258">
        <v>11</v>
      </c>
      <c r="E873" s="258"/>
      <c r="F873" s="258">
        <f>D873-E873</f>
        <v>11</v>
      </c>
      <c r="G873" s="257">
        <f>C873*D873</f>
        <v>385000</v>
      </c>
      <c r="N873" t="str">
        <f t="shared" si="82"/>
        <v>ATK</v>
      </c>
    </row>
    <row r="874" spans="1:14" hidden="1">
      <c r="B874" s="407"/>
      <c r="C874" s="257"/>
      <c r="D874" s="258"/>
      <c r="E874" s="268"/>
      <c r="F874" s="258"/>
      <c r="G874" s="257">
        <f t="shared" ref="G874:G878" si="83">C874*D874</f>
        <v>0</v>
      </c>
      <c r="N874" t="str">
        <f t="shared" si="82"/>
        <v>ATK</v>
      </c>
    </row>
    <row r="875" spans="1:14" hidden="1">
      <c r="B875" s="407"/>
      <c r="C875" s="257"/>
      <c r="D875" s="258"/>
      <c r="E875" s="268"/>
      <c r="F875" s="258"/>
      <c r="G875" s="257">
        <f t="shared" si="83"/>
        <v>0</v>
      </c>
      <c r="N875" t="str">
        <f t="shared" si="82"/>
        <v>ATK</v>
      </c>
    </row>
    <row r="876" spans="1:14" hidden="1">
      <c r="B876" s="407"/>
      <c r="C876" s="257"/>
      <c r="D876" s="258"/>
      <c r="E876" s="268"/>
      <c r="F876" s="258"/>
      <c r="G876" s="257">
        <f t="shared" si="83"/>
        <v>0</v>
      </c>
      <c r="N876" t="str">
        <f t="shared" si="82"/>
        <v>ATK</v>
      </c>
    </row>
    <row r="877" spans="1:14" hidden="1">
      <c r="B877" s="256"/>
      <c r="C877" s="22"/>
      <c r="D877" s="266"/>
      <c r="E877" s="258"/>
      <c r="F877" s="258"/>
      <c r="G877" s="257">
        <f t="shared" si="83"/>
        <v>0</v>
      </c>
      <c r="N877" t="str">
        <f t="shared" si="82"/>
        <v>ATK</v>
      </c>
    </row>
    <row r="878" spans="1:14" hidden="1">
      <c r="B878" s="256"/>
      <c r="C878" s="22"/>
      <c r="D878" s="266"/>
      <c r="E878" s="258"/>
      <c r="F878" s="258"/>
      <c r="G878" s="257">
        <f t="shared" si="83"/>
        <v>0</v>
      </c>
      <c r="N878" t="str">
        <f t="shared" si="82"/>
        <v>ATK</v>
      </c>
    </row>
    <row r="879" spans="1:14" hidden="1">
      <c r="B879" s="256"/>
      <c r="C879" s="96"/>
      <c r="D879" s="266"/>
      <c r="E879" s="314"/>
      <c r="F879" s="347"/>
      <c r="G879" s="316"/>
      <c r="N879" t="str">
        <f t="shared" si="82"/>
        <v>ATK</v>
      </c>
    </row>
    <row r="880" spans="1:14" hidden="1">
      <c r="B880" s="256"/>
      <c r="C880" s="96"/>
      <c r="D880" s="266"/>
      <c r="E880" s="314"/>
      <c r="F880" s="347"/>
      <c r="G880" s="316"/>
      <c r="N880" t="str">
        <f t="shared" si="82"/>
        <v>ATK</v>
      </c>
    </row>
    <row r="881" spans="2:14" hidden="1">
      <c r="B881" s="315"/>
      <c r="C881" s="96"/>
      <c r="D881" s="266"/>
      <c r="E881" s="314"/>
      <c r="F881" s="347"/>
      <c r="G881" s="316"/>
      <c r="N881" t="str">
        <f t="shared" si="82"/>
        <v>ATK</v>
      </c>
    </row>
    <row r="882" spans="2:14" hidden="1">
      <c r="B882" s="315"/>
      <c r="C882" s="96"/>
      <c r="D882" s="266"/>
      <c r="E882" s="314"/>
      <c r="F882" s="347"/>
      <c r="G882" s="316"/>
      <c r="N882" t="str">
        <f t="shared" si="82"/>
        <v>ATK</v>
      </c>
    </row>
    <row r="883" spans="2:14" hidden="1">
      <c r="B883" s="315"/>
      <c r="C883" s="96"/>
      <c r="D883" s="266"/>
      <c r="E883" s="273"/>
      <c r="F883" s="347"/>
      <c r="G883" s="316"/>
      <c r="N883" t="str">
        <f t="shared" si="82"/>
        <v>ATK</v>
      </c>
    </row>
    <row r="884" spans="2:14" hidden="1">
      <c r="B884" s="315"/>
      <c r="C884" s="96"/>
      <c r="D884" s="266"/>
      <c r="E884" s="273"/>
      <c r="F884" s="347"/>
      <c r="G884" s="316">
        <v>0</v>
      </c>
      <c r="N884" t="str">
        <f t="shared" si="82"/>
        <v>ATK</v>
      </c>
    </row>
    <row r="885" spans="2:14" hidden="1">
      <c r="B885" s="315"/>
      <c r="C885" s="96"/>
      <c r="D885" s="266"/>
      <c r="E885" s="273"/>
      <c r="F885" s="347"/>
      <c r="G885" s="316">
        <v>0</v>
      </c>
      <c r="N885" t="str">
        <f t="shared" si="82"/>
        <v>ATK</v>
      </c>
    </row>
    <row r="886" spans="2:14" hidden="1">
      <c r="B886" s="315"/>
      <c r="C886" s="81"/>
      <c r="D886" s="303"/>
      <c r="E886" s="303"/>
      <c r="F886" s="268"/>
      <c r="G886" s="289">
        <f t="shared" ref="G886:G887" si="84">C886*D886</f>
        <v>0</v>
      </c>
      <c r="N886" t="str">
        <f t="shared" si="82"/>
        <v>ATK</v>
      </c>
    </row>
    <row r="887" spans="2:14" hidden="1">
      <c r="B887" s="302"/>
      <c r="C887" s="81"/>
      <c r="D887" s="303"/>
      <c r="E887" s="303"/>
      <c r="F887" s="268"/>
      <c r="G887" s="289">
        <f t="shared" si="84"/>
        <v>0</v>
      </c>
      <c r="N887" t="str">
        <f t="shared" si="82"/>
        <v>ATK</v>
      </c>
    </row>
    <row r="888" spans="2:14" hidden="1">
      <c r="B888" s="493" t="s">
        <v>16</v>
      </c>
      <c r="C888" s="494"/>
      <c r="D888" s="276">
        <f>SUM(D873:D887)</f>
        <v>11</v>
      </c>
      <c r="E888" s="276">
        <f>SUM(E874:E887)</f>
        <v>0</v>
      </c>
      <c r="F888" s="276">
        <f>D888-E888</f>
        <v>11</v>
      </c>
      <c r="G888" s="277">
        <f>SUM(G873:G887)</f>
        <v>385000</v>
      </c>
      <c r="N888" t="str">
        <f t="shared" si="82"/>
        <v>ATK</v>
      </c>
    </row>
    <row r="889" spans="2:14" hidden="1">
      <c r="N889" t="str">
        <f t="shared" si="82"/>
        <v>ATK</v>
      </c>
    </row>
    <row r="890" spans="2:14" hidden="1">
      <c r="B890" s="493" t="s">
        <v>18</v>
      </c>
      <c r="C890" s="495"/>
      <c r="D890" s="495"/>
      <c r="E890" s="494"/>
      <c r="F890" s="276" t="s">
        <v>19</v>
      </c>
      <c r="G890" s="279" t="s">
        <v>20</v>
      </c>
      <c r="N890" t="str">
        <f t="shared" si="82"/>
        <v>ATK</v>
      </c>
    </row>
    <row r="891" spans="2:14" hidden="1">
      <c r="B891" s="496" t="str">
        <f>B854</f>
        <v>Saldo Awal 1 Mei  2026</v>
      </c>
      <c r="C891" s="497"/>
      <c r="D891" s="497"/>
      <c r="E891" s="498"/>
      <c r="F891" s="276">
        <f>D873</f>
        <v>11</v>
      </c>
      <c r="G891" s="277">
        <f>G873</f>
        <v>385000</v>
      </c>
      <c r="N891" t="str">
        <f t="shared" si="82"/>
        <v>ATK</v>
      </c>
    </row>
    <row r="892" spans="2:14" hidden="1">
      <c r="B892" s="496" t="str">
        <f>B855</f>
        <v>Nilai Penerimaan Barang Persediaan Tahun 2026</v>
      </c>
      <c r="C892" s="497"/>
      <c r="D892" s="497"/>
      <c r="E892" s="498"/>
      <c r="F892" s="276">
        <f>D888-F891</f>
        <v>0</v>
      </c>
      <c r="G892" s="277">
        <f>G888-G891</f>
        <v>0</v>
      </c>
      <c r="N892" t="str">
        <f t="shared" si="82"/>
        <v>ATK</v>
      </c>
    </row>
    <row r="893" spans="2:14" hidden="1">
      <c r="B893" s="496" t="str">
        <f>B815</f>
        <v>Saldo Ahir  30  Mei  2026</v>
      </c>
      <c r="C893" s="497"/>
      <c r="D893" s="497"/>
      <c r="E893" s="498"/>
      <c r="F893" s="280">
        <f>SUM(B896:B899)</f>
        <v>11</v>
      </c>
      <c r="G893" s="281">
        <f>SUM(D896:E899)</f>
        <v>385000</v>
      </c>
      <c r="N893" t="str">
        <f t="shared" si="82"/>
        <v>ATK</v>
      </c>
    </row>
    <row r="894" spans="2:14" hidden="1">
      <c r="B894" s="282" t="s">
        <v>465</v>
      </c>
      <c r="C894" s="283"/>
      <c r="D894" s="283"/>
      <c r="E894" s="284"/>
      <c r="F894" s="285"/>
      <c r="G894" s="286"/>
      <c r="N894" t="str">
        <f t="shared" si="82"/>
        <v>ATK</v>
      </c>
    </row>
    <row r="895" spans="2:14" ht="30" hidden="1">
      <c r="B895" s="255" t="s">
        <v>22</v>
      </c>
      <c r="C895" s="254" t="s">
        <v>23</v>
      </c>
      <c r="D895" s="499" t="s">
        <v>20</v>
      </c>
      <c r="E895" s="499"/>
      <c r="F895" s="287"/>
      <c r="G895" s="288"/>
      <c r="N895" t="str">
        <f t="shared" si="82"/>
        <v>ATK</v>
      </c>
    </row>
    <row r="896" spans="2:14" hidden="1">
      <c r="B896" s="268">
        <f>F888</f>
        <v>11</v>
      </c>
      <c r="C896" s="257">
        <v>35000</v>
      </c>
      <c r="D896" s="500">
        <f>B896*C896</f>
        <v>385000</v>
      </c>
      <c r="E896" s="500"/>
      <c r="F896" s="285"/>
      <c r="G896" s="286"/>
      <c r="N896" t="str">
        <f t="shared" si="82"/>
        <v>ATK</v>
      </c>
    </row>
    <row r="897" spans="1:14" hidden="1">
      <c r="B897" s="268"/>
      <c r="C897" s="289"/>
      <c r="D897" s="500">
        <f t="shared" ref="D897:D899" si="85">B897*C897</f>
        <v>0</v>
      </c>
      <c r="E897" s="500"/>
      <c r="F897" s="285"/>
      <c r="G897" s="286"/>
      <c r="N897" t="str">
        <f t="shared" si="82"/>
        <v>ATK</v>
      </c>
    </row>
    <row r="898" spans="1:14" hidden="1">
      <c r="B898" s="268"/>
      <c r="C898" s="289"/>
      <c r="D898" s="500">
        <f t="shared" si="85"/>
        <v>0</v>
      </c>
      <c r="E898" s="500"/>
      <c r="F898" s="285"/>
      <c r="G898" s="286"/>
      <c r="N898" t="str">
        <f t="shared" si="82"/>
        <v>ATK</v>
      </c>
    </row>
    <row r="899" spans="1:14" hidden="1">
      <c r="B899" s="268"/>
      <c r="C899" s="289"/>
      <c r="D899" s="500">
        <f t="shared" si="85"/>
        <v>0</v>
      </c>
      <c r="E899" s="500"/>
      <c r="F899" s="285"/>
      <c r="G899" s="286"/>
      <c r="N899" t="str">
        <f t="shared" si="82"/>
        <v>ATK</v>
      </c>
    </row>
    <row r="900" spans="1:14" hidden="1">
      <c r="B900" s="501" t="s">
        <v>24</v>
      </c>
      <c r="C900" s="501"/>
      <c r="D900" s="501"/>
      <c r="E900" s="501"/>
      <c r="F900" s="276">
        <f>F891+F892-F893</f>
        <v>0</v>
      </c>
      <c r="G900" s="277">
        <f>G891+G892-G893</f>
        <v>0</v>
      </c>
      <c r="N900" t="str">
        <f t="shared" si="82"/>
        <v>ATK</v>
      </c>
    </row>
    <row r="901" spans="1:14" hidden="1">
      <c r="N901" t="str">
        <f t="shared" si="82"/>
        <v>ATK</v>
      </c>
    </row>
    <row r="902" spans="1:14" hidden="1">
      <c r="N902" t="str">
        <f t="shared" si="82"/>
        <v>ATK</v>
      </c>
    </row>
    <row r="903" spans="1:14" hidden="1">
      <c r="B903" s="502" t="s">
        <v>0</v>
      </c>
      <c r="C903" s="502"/>
      <c r="D903" s="502"/>
      <c r="E903" s="502"/>
      <c r="F903" s="502"/>
      <c r="G903" s="502"/>
      <c r="N903" t="str">
        <f t="shared" si="82"/>
        <v>ATK</v>
      </c>
    </row>
    <row r="904" spans="1:14" hidden="1">
      <c r="N904" t="str">
        <f t="shared" si="82"/>
        <v>ATK</v>
      </c>
    </row>
    <row r="905" spans="1:14" hidden="1">
      <c r="A905" s="250">
        <v>18</v>
      </c>
      <c r="B905" s="252" t="s">
        <v>1</v>
      </c>
      <c r="C905" s="253" t="str">
        <f>'Rekap Master'!B33</f>
        <v>Penanda File Post-it</v>
      </c>
      <c r="G905" s="253"/>
      <c r="N905" t="s">
        <v>524</v>
      </c>
    </row>
    <row r="906" spans="1:14" hidden="1">
      <c r="B906" s="252" t="s">
        <v>3</v>
      </c>
      <c r="C906" s="253" t="s">
        <v>28</v>
      </c>
      <c r="G906" s="253"/>
      <c r="N906" t="str">
        <f t="shared" ref="N906:N954" si="86">N905</f>
        <v>ATK</v>
      </c>
    </row>
    <row r="907" spans="1:14" hidden="1">
      <c r="G907" s="253"/>
      <c r="N907" t="str">
        <f t="shared" si="86"/>
        <v>ATK</v>
      </c>
    </row>
    <row r="908" spans="1:14" ht="15" hidden="1" customHeight="1">
      <c r="B908" s="499" t="s">
        <v>5</v>
      </c>
      <c r="C908" s="487" t="s">
        <v>6</v>
      </c>
      <c r="D908" s="499" t="s">
        <v>7</v>
      </c>
      <c r="E908" s="499"/>
      <c r="F908" s="499"/>
      <c r="G908" s="492" t="s">
        <v>8</v>
      </c>
      <c r="N908" t="str">
        <f t="shared" si="86"/>
        <v>ATK</v>
      </c>
    </row>
    <row r="909" spans="1:14" hidden="1">
      <c r="B909" s="499"/>
      <c r="C909" s="488"/>
      <c r="D909" s="254" t="s">
        <v>9</v>
      </c>
      <c r="E909" s="254" t="s">
        <v>10</v>
      </c>
      <c r="F909" s="254" t="s">
        <v>11</v>
      </c>
      <c r="G909" s="492"/>
      <c r="N909" t="str">
        <f t="shared" si="86"/>
        <v>ATK</v>
      </c>
    </row>
    <row r="910" spans="1:14" hidden="1">
      <c r="B910" s="348">
        <v>46024</v>
      </c>
      <c r="C910" s="293">
        <v>7770</v>
      </c>
      <c r="D910" s="258">
        <v>4</v>
      </c>
      <c r="E910" s="258"/>
      <c r="F910" s="258">
        <f>D910-E910</f>
        <v>4</v>
      </c>
      <c r="G910" s="257">
        <f>C910*D910</f>
        <v>31080</v>
      </c>
      <c r="N910" t="str">
        <f t="shared" si="86"/>
        <v>ATK</v>
      </c>
    </row>
    <row r="911" spans="1:14" hidden="1">
      <c r="B911" s="267"/>
      <c r="C911" s="435"/>
      <c r="D911" s="258"/>
      <c r="E911" s="258"/>
      <c r="F911" s="258"/>
      <c r="G911" s="257"/>
      <c r="N911" t="str">
        <f t="shared" si="86"/>
        <v>ATK</v>
      </c>
    </row>
    <row r="912" spans="1:14" hidden="1">
      <c r="B912" s="267"/>
      <c r="C912" s="435"/>
      <c r="D912" s="258"/>
      <c r="E912" s="258"/>
      <c r="F912" s="258"/>
      <c r="G912" s="257"/>
      <c r="N912" t="str">
        <f t="shared" si="86"/>
        <v>ATK</v>
      </c>
    </row>
    <row r="913" spans="2:14" hidden="1">
      <c r="B913" s="267"/>
      <c r="C913" s="293"/>
      <c r="D913" s="258"/>
      <c r="E913" s="258"/>
      <c r="F913" s="258"/>
      <c r="G913" s="257">
        <f>C913*D913</f>
        <v>0</v>
      </c>
      <c r="N913" t="str">
        <f t="shared" si="86"/>
        <v>ATK</v>
      </c>
    </row>
    <row r="914" spans="2:14" hidden="1">
      <c r="B914" s="407"/>
      <c r="C914" s="293"/>
      <c r="D914" s="258"/>
      <c r="E914" s="258"/>
      <c r="F914" s="258"/>
      <c r="G914" s="257">
        <f>C914*D914</f>
        <v>0</v>
      </c>
      <c r="N914" t="str">
        <f t="shared" si="86"/>
        <v>ATK</v>
      </c>
    </row>
    <row r="915" spans="2:14" hidden="1">
      <c r="B915" s="267"/>
      <c r="C915" s="293"/>
      <c r="D915" s="268"/>
      <c r="E915" s="258"/>
      <c r="F915" s="258"/>
      <c r="G915" s="257">
        <f t="shared" ref="G915:G917" si="87">C915*D915</f>
        <v>0</v>
      </c>
      <c r="N915" t="str">
        <f t="shared" si="86"/>
        <v>ATK</v>
      </c>
    </row>
    <row r="916" spans="2:14" hidden="1">
      <c r="B916" s="267"/>
      <c r="C916" s="293"/>
      <c r="D916" s="268"/>
      <c r="E916" s="258"/>
      <c r="F916" s="258"/>
      <c r="G916" s="257">
        <f t="shared" si="87"/>
        <v>0</v>
      </c>
      <c r="N916" t="str">
        <f t="shared" si="86"/>
        <v>ATK</v>
      </c>
    </row>
    <row r="917" spans="2:14" hidden="1">
      <c r="B917" s="267"/>
      <c r="C917" s="293"/>
      <c r="D917" s="258"/>
      <c r="E917" s="258"/>
      <c r="F917" s="258"/>
      <c r="G917" s="257">
        <f t="shared" si="87"/>
        <v>0</v>
      </c>
      <c r="N917" t="str">
        <f t="shared" si="86"/>
        <v>ATK</v>
      </c>
    </row>
    <row r="918" spans="2:14" hidden="1">
      <c r="B918" s="267"/>
      <c r="C918" s="293"/>
      <c r="D918" s="258"/>
      <c r="E918" s="258"/>
      <c r="F918" s="258"/>
      <c r="G918" s="257">
        <f>C918*D918</f>
        <v>0</v>
      </c>
      <c r="N918" t="str">
        <f t="shared" si="86"/>
        <v>ATK</v>
      </c>
    </row>
    <row r="919" spans="2:14" hidden="1">
      <c r="B919" s="267"/>
      <c r="C919" s="293"/>
      <c r="D919" s="258"/>
      <c r="E919" s="258"/>
      <c r="F919" s="258"/>
      <c r="G919" s="257">
        <f>C919*D919</f>
        <v>0</v>
      </c>
      <c r="N919" t="str">
        <f t="shared" si="86"/>
        <v>ATK</v>
      </c>
    </row>
    <row r="920" spans="2:14" hidden="1">
      <c r="B920" s="267"/>
      <c r="C920" s="257"/>
      <c r="D920" s="258"/>
      <c r="E920" s="258"/>
      <c r="F920" s="258"/>
      <c r="G920" s="257">
        <f>C920*D920</f>
        <v>0</v>
      </c>
      <c r="N920" t="str">
        <f t="shared" si="86"/>
        <v>ATK</v>
      </c>
    </row>
    <row r="921" spans="2:14" hidden="1">
      <c r="B921" s="267"/>
      <c r="C921" s="257"/>
      <c r="D921" s="258"/>
      <c r="E921" s="258"/>
      <c r="F921" s="258"/>
      <c r="G921" s="257">
        <f>C921*D921</f>
        <v>0</v>
      </c>
      <c r="N921" t="str">
        <f t="shared" si="86"/>
        <v>ATK</v>
      </c>
    </row>
    <row r="922" spans="2:14" hidden="1">
      <c r="B922" s="434"/>
      <c r="C922" s="257"/>
      <c r="D922" s="258"/>
      <c r="E922" s="258"/>
      <c r="F922" s="258"/>
      <c r="G922" s="349">
        <f t="shared" ref="G922" si="88">C922*D922</f>
        <v>0</v>
      </c>
      <c r="N922" t="str">
        <f t="shared" si="86"/>
        <v>ATK</v>
      </c>
    </row>
    <row r="923" spans="2:14" hidden="1">
      <c r="B923" s="434"/>
      <c r="C923" s="257"/>
      <c r="D923" s="258"/>
      <c r="E923" s="258"/>
      <c r="F923" s="258"/>
      <c r="G923" s="349"/>
      <c r="N923" t="str">
        <f t="shared" si="86"/>
        <v>ATK</v>
      </c>
    </row>
    <row r="924" spans="2:14" hidden="1">
      <c r="B924" s="434"/>
      <c r="C924" s="257"/>
      <c r="D924" s="258"/>
      <c r="E924" s="258"/>
      <c r="F924" s="258"/>
      <c r="G924" s="349"/>
      <c r="N924" t="str">
        <f t="shared" si="86"/>
        <v>ATK</v>
      </c>
    </row>
    <row r="925" spans="2:14" hidden="1">
      <c r="B925" s="434"/>
      <c r="C925" s="257"/>
      <c r="D925" s="258"/>
      <c r="E925" s="258"/>
      <c r="F925" s="258"/>
      <c r="G925" s="349"/>
      <c r="N925" t="str">
        <f t="shared" si="86"/>
        <v>ATK</v>
      </c>
    </row>
    <row r="926" spans="2:14" hidden="1">
      <c r="B926" s="297"/>
      <c r="C926" s="257"/>
      <c r="D926" s="258"/>
      <c r="E926" s="261"/>
      <c r="F926" s="258"/>
      <c r="G926" s="262">
        <f>D926*C926</f>
        <v>0</v>
      </c>
      <c r="N926" t="str">
        <f t="shared" si="86"/>
        <v>ATK</v>
      </c>
    </row>
    <row r="927" spans="2:14" hidden="1">
      <c r="B927" s="297"/>
      <c r="C927" s="257"/>
      <c r="D927" s="350"/>
      <c r="E927" s="261"/>
      <c r="F927" s="258"/>
      <c r="G927" s="262">
        <f>D927*C927</f>
        <v>0</v>
      </c>
      <c r="N927" t="str">
        <f t="shared" si="86"/>
        <v>ATK</v>
      </c>
    </row>
    <row r="928" spans="2:14" hidden="1">
      <c r="B928" s="297"/>
      <c r="C928" s="257"/>
      <c r="D928" s="350"/>
      <c r="E928" s="261"/>
      <c r="F928" s="258"/>
      <c r="G928" s="262">
        <f>D928*C928</f>
        <v>0</v>
      </c>
      <c r="N928" t="str">
        <f t="shared" si="86"/>
        <v>ATK</v>
      </c>
    </row>
    <row r="929" spans="2:14" hidden="1">
      <c r="B929" s="297"/>
      <c r="C929" s="257"/>
      <c r="D929" s="350"/>
      <c r="E929" s="261"/>
      <c r="F929" s="258"/>
      <c r="G929" s="262">
        <f>D929*C929</f>
        <v>0</v>
      </c>
      <c r="N929" t="str">
        <f t="shared" si="86"/>
        <v>ATK</v>
      </c>
    </row>
    <row r="930" spans="2:14" hidden="1">
      <c r="B930" s="297"/>
      <c r="C930" s="257"/>
      <c r="D930" s="350"/>
      <c r="E930" s="261"/>
      <c r="F930" s="258"/>
      <c r="G930" s="262">
        <f>D930*C930</f>
        <v>0</v>
      </c>
      <c r="N930" t="str">
        <f t="shared" si="86"/>
        <v>ATK</v>
      </c>
    </row>
    <row r="931" spans="2:14" hidden="1">
      <c r="B931" s="297"/>
      <c r="C931" s="351"/>
      <c r="D931" s="352"/>
      <c r="E931" s="261"/>
      <c r="F931" s="258"/>
      <c r="G931" s="262"/>
      <c r="N931" t="str">
        <f t="shared" si="86"/>
        <v>ATK</v>
      </c>
    </row>
    <row r="932" spans="2:14" hidden="1">
      <c r="B932" s="330"/>
      <c r="C932" s="263"/>
      <c r="D932" s="350"/>
      <c r="E932" s="261"/>
      <c r="F932" s="261"/>
      <c r="G932" s="262"/>
      <c r="N932" t="str">
        <f t="shared" si="86"/>
        <v>ATK</v>
      </c>
    </row>
    <row r="933" spans="2:14" hidden="1">
      <c r="B933" s="330"/>
      <c r="C933" s="263"/>
      <c r="D933" s="353"/>
      <c r="E933" s="261"/>
      <c r="F933" s="261"/>
      <c r="G933" s="262"/>
      <c r="N933" t="str">
        <f t="shared" si="86"/>
        <v>ATK</v>
      </c>
    </row>
    <row r="934" spans="2:14" hidden="1">
      <c r="B934" s="330"/>
      <c r="C934" s="354"/>
      <c r="D934" s="355"/>
      <c r="E934" s="356"/>
      <c r="F934" s="357"/>
      <c r="G934" s="265"/>
      <c r="N934" t="str">
        <f t="shared" si="86"/>
        <v>ATK</v>
      </c>
    </row>
    <row r="935" spans="2:14" hidden="1">
      <c r="B935" s="330"/>
      <c r="C935" s="260"/>
      <c r="D935" s="352"/>
      <c r="E935" s="261"/>
      <c r="F935" s="261"/>
      <c r="G935" s="262">
        <f>D935*C935</f>
        <v>0</v>
      </c>
      <c r="H935" s="206" t="s">
        <v>325</v>
      </c>
      <c r="N935" t="str">
        <f t="shared" si="86"/>
        <v>ATK</v>
      </c>
    </row>
    <row r="936" spans="2:14" hidden="1">
      <c r="B936" s="330"/>
      <c r="C936" s="354"/>
      <c r="D936" s="355"/>
      <c r="E936" s="356"/>
      <c r="F936" s="357"/>
      <c r="G936" s="349">
        <f t="shared" ref="G936:G937" si="89">C936*D936</f>
        <v>0</v>
      </c>
      <c r="H936" s="207" t="s">
        <v>326</v>
      </c>
      <c r="N936" t="str">
        <f t="shared" si="86"/>
        <v>ATK</v>
      </c>
    </row>
    <row r="937" spans="2:14" ht="18.75" hidden="1">
      <c r="B937" s="256"/>
      <c r="C937" s="257"/>
      <c r="D937" s="271"/>
      <c r="E937" s="258"/>
      <c r="F937" s="358"/>
      <c r="G937" s="257">
        <f t="shared" si="89"/>
        <v>0</v>
      </c>
      <c r="I937" s="97"/>
      <c r="N937" t="str">
        <f t="shared" si="86"/>
        <v>ATK</v>
      </c>
    </row>
    <row r="938" spans="2:14" hidden="1">
      <c r="B938" s="493" t="s">
        <v>16</v>
      </c>
      <c r="C938" s="494"/>
      <c r="D938" s="276">
        <f>SUM(D910:D937)</f>
        <v>4</v>
      </c>
      <c r="E938" s="359">
        <f>SUM(E910:E937)</f>
        <v>0</v>
      </c>
      <c r="F938" s="276">
        <f t="shared" ref="F938" si="90">D938-E938</f>
        <v>4</v>
      </c>
      <c r="G938" s="277">
        <f>SUM(G910:G933)</f>
        <v>31080</v>
      </c>
      <c r="N938" t="str">
        <f t="shared" si="86"/>
        <v>ATK</v>
      </c>
    </row>
    <row r="939" spans="2:14" hidden="1">
      <c r="N939" t="str">
        <f t="shared" si="86"/>
        <v>ATK</v>
      </c>
    </row>
    <row r="940" spans="2:14" hidden="1">
      <c r="B940" s="493" t="s">
        <v>18</v>
      </c>
      <c r="C940" s="495"/>
      <c r="D940" s="495"/>
      <c r="E940" s="494"/>
      <c r="F940" s="276" t="s">
        <v>19</v>
      </c>
      <c r="G940" s="279" t="s">
        <v>20</v>
      </c>
      <c r="N940" t="str">
        <f t="shared" si="86"/>
        <v>ATK</v>
      </c>
    </row>
    <row r="941" spans="2:14" hidden="1">
      <c r="B941" s="496" t="str">
        <f>B891</f>
        <v>Saldo Awal 1 Mei  2026</v>
      </c>
      <c r="C941" s="497"/>
      <c r="D941" s="497"/>
      <c r="E941" s="498"/>
      <c r="F941" s="276">
        <f>D910</f>
        <v>4</v>
      </c>
      <c r="G941" s="277">
        <f>G910</f>
        <v>31080</v>
      </c>
      <c r="N941" t="str">
        <f t="shared" si="86"/>
        <v>ATK</v>
      </c>
    </row>
    <row r="942" spans="2:14" hidden="1">
      <c r="B942" s="496" t="str">
        <f>B892</f>
        <v>Nilai Penerimaan Barang Persediaan Tahun 2026</v>
      </c>
      <c r="C942" s="497"/>
      <c r="D942" s="497"/>
      <c r="E942" s="498"/>
      <c r="F942" s="276">
        <f>D938-F941</f>
        <v>0</v>
      </c>
      <c r="G942" s="277">
        <f>G938-G941</f>
        <v>0</v>
      </c>
      <c r="N942" t="str">
        <f t="shared" si="86"/>
        <v>ATK</v>
      </c>
    </row>
    <row r="943" spans="2:14" hidden="1">
      <c r="B943" s="496" t="str">
        <f>B893</f>
        <v>Saldo Ahir  30  Mei  2026</v>
      </c>
      <c r="C943" s="497"/>
      <c r="D943" s="497"/>
      <c r="E943" s="498"/>
      <c r="F943" s="280">
        <f>SUM(B946:B949)</f>
        <v>4</v>
      </c>
      <c r="G943" s="281">
        <f>SUM(D946:E949)</f>
        <v>31080</v>
      </c>
      <c r="N943" t="str">
        <f t="shared" si="86"/>
        <v>ATK</v>
      </c>
    </row>
    <row r="944" spans="2:14" hidden="1">
      <c r="B944" s="282" t="s">
        <v>465</v>
      </c>
      <c r="C944" s="283"/>
      <c r="D944" s="283"/>
      <c r="E944" s="284"/>
      <c r="F944" s="285"/>
      <c r="G944" s="286"/>
      <c r="N944" t="str">
        <f t="shared" si="86"/>
        <v>ATK</v>
      </c>
    </row>
    <row r="945" spans="2:14" ht="30" hidden="1">
      <c r="B945" s="255" t="s">
        <v>22</v>
      </c>
      <c r="C945" s="254" t="s">
        <v>23</v>
      </c>
      <c r="D945" s="499" t="s">
        <v>20</v>
      </c>
      <c r="E945" s="499"/>
      <c r="F945" s="287"/>
      <c r="G945" s="288"/>
      <c r="N945" t="str">
        <f t="shared" si="86"/>
        <v>ATK</v>
      </c>
    </row>
    <row r="946" spans="2:14" hidden="1">
      <c r="B946" s="268">
        <f>F938</f>
        <v>4</v>
      </c>
      <c r="C946" s="293">
        <v>7770</v>
      </c>
      <c r="D946" s="500">
        <f>B946*C946</f>
        <v>31080</v>
      </c>
      <c r="E946" s="500"/>
      <c r="F946" s="285"/>
      <c r="G946" s="286"/>
      <c r="N946" t="str">
        <f t="shared" si="86"/>
        <v>ATK</v>
      </c>
    </row>
    <row r="947" spans="2:14" hidden="1">
      <c r="B947" s="268"/>
      <c r="C947" s="257"/>
      <c r="D947" s="500"/>
      <c r="E947" s="500"/>
      <c r="F947" s="285"/>
      <c r="G947" s="286"/>
      <c r="N947" t="str">
        <f t="shared" si="86"/>
        <v>ATK</v>
      </c>
    </row>
    <row r="948" spans="2:14" hidden="1">
      <c r="B948" s="268"/>
      <c r="C948" s="289"/>
      <c r="D948" s="500">
        <f t="shared" ref="D948:D949" si="91">B948*C948</f>
        <v>0</v>
      </c>
      <c r="E948" s="500"/>
      <c r="F948" s="285"/>
      <c r="G948" s="286"/>
      <c r="N948" t="str">
        <f t="shared" si="86"/>
        <v>ATK</v>
      </c>
    </row>
    <row r="949" spans="2:14" hidden="1">
      <c r="B949" s="268"/>
      <c r="C949" s="289"/>
      <c r="D949" s="500">
        <f t="shared" si="91"/>
        <v>0</v>
      </c>
      <c r="E949" s="500"/>
      <c r="F949" s="285"/>
      <c r="G949" s="286"/>
      <c r="N949" t="str">
        <f t="shared" si="86"/>
        <v>ATK</v>
      </c>
    </row>
    <row r="950" spans="2:14" hidden="1">
      <c r="B950" s="501" t="s">
        <v>24</v>
      </c>
      <c r="C950" s="501"/>
      <c r="D950" s="501"/>
      <c r="E950" s="501"/>
      <c r="F950" s="276">
        <f>F941+F942-F943</f>
        <v>0</v>
      </c>
      <c r="G950" s="277">
        <f>G941+G942-G943</f>
        <v>0</v>
      </c>
      <c r="N950" t="str">
        <f t="shared" si="86"/>
        <v>ATK</v>
      </c>
    </row>
    <row r="951" spans="2:14" hidden="1">
      <c r="N951" t="str">
        <f t="shared" si="86"/>
        <v>ATK</v>
      </c>
    </row>
    <row r="952" spans="2:14" hidden="1">
      <c r="N952" t="str">
        <f t="shared" si="86"/>
        <v>ATK</v>
      </c>
    </row>
    <row r="953" spans="2:14" hidden="1">
      <c r="B953" s="502" t="s">
        <v>0</v>
      </c>
      <c r="C953" s="502"/>
      <c r="D953" s="502"/>
      <c r="E953" s="502"/>
      <c r="F953" s="502"/>
      <c r="G953" s="502"/>
      <c r="N953" t="str">
        <f t="shared" si="86"/>
        <v>ATK</v>
      </c>
    </row>
    <row r="954" spans="2:14" hidden="1">
      <c r="N954" t="str">
        <f t="shared" si="86"/>
        <v>ATK</v>
      </c>
    </row>
    <row r="955" spans="2:14" hidden="1">
      <c r="B955" s="252" t="s">
        <v>1</v>
      </c>
      <c r="C955" s="253" t="e">
        <f>#REF!</f>
        <v>#REF!</v>
      </c>
      <c r="G955" s="253"/>
      <c r="N955" t="s">
        <v>526</v>
      </c>
    </row>
    <row r="956" spans="2:14" hidden="1">
      <c r="B956" s="252" t="s">
        <v>3</v>
      </c>
      <c r="C956" s="253" t="s">
        <v>27</v>
      </c>
      <c r="G956" s="253"/>
      <c r="N956" t="str">
        <f t="shared" ref="N956:N991" si="92">N955</f>
        <v>Komputer</v>
      </c>
    </row>
    <row r="957" spans="2:14" hidden="1">
      <c r="G957" s="253"/>
      <c r="N957" t="str">
        <f t="shared" si="92"/>
        <v>Komputer</v>
      </c>
    </row>
    <row r="958" spans="2:14" ht="15" hidden="1" customHeight="1">
      <c r="B958" s="499" t="s">
        <v>5</v>
      </c>
      <c r="C958" s="487" t="s">
        <v>6</v>
      </c>
      <c r="D958" s="499" t="s">
        <v>7</v>
      </c>
      <c r="E958" s="499"/>
      <c r="F958" s="499"/>
      <c r="G958" s="492" t="s">
        <v>8</v>
      </c>
      <c r="N958" t="str">
        <f t="shared" si="92"/>
        <v>Komputer</v>
      </c>
    </row>
    <row r="959" spans="2:14" hidden="1">
      <c r="B959" s="499"/>
      <c r="C959" s="488"/>
      <c r="D959" s="254" t="s">
        <v>9</v>
      </c>
      <c r="E959" s="254" t="s">
        <v>10</v>
      </c>
      <c r="F959" s="254" t="s">
        <v>11</v>
      </c>
      <c r="G959" s="492"/>
      <c r="N959" t="str">
        <f t="shared" si="92"/>
        <v>Komputer</v>
      </c>
    </row>
    <row r="960" spans="2:14" hidden="1">
      <c r="B960" s="348">
        <v>46024</v>
      </c>
      <c r="C960" s="257"/>
      <c r="D960" s="258"/>
      <c r="E960" s="258"/>
      <c r="F960" s="258">
        <f>D960-E960</f>
        <v>0</v>
      </c>
      <c r="G960" s="257">
        <f>C960*D960</f>
        <v>0</v>
      </c>
      <c r="N960" t="str">
        <f t="shared" si="92"/>
        <v>Komputer</v>
      </c>
    </row>
    <row r="961" spans="2:14" hidden="1">
      <c r="B961" s="297"/>
      <c r="C961" s="257"/>
      <c r="D961" s="258"/>
      <c r="E961" s="258"/>
      <c r="F961" s="272">
        <f>F960+D961-E961</f>
        <v>0</v>
      </c>
      <c r="G961" s="360">
        <f>C961*D961</f>
        <v>0</v>
      </c>
      <c r="N961" t="str">
        <f t="shared" si="92"/>
        <v>Komputer</v>
      </c>
    </row>
    <row r="962" spans="2:14" hidden="1">
      <c r="B962" s="297"/>
      <c r="C962" s="257"/>
      <c r="D962" s="258"/>
      <c r="E962" s="258"/>
      <c r="F962" s="272"/>
      <c r="G962" s="360">
        <f t="shared" ref="G962:G967" si="93">C962*D962</f>
        <v>0</v>
      </c>
      <c r="N962" t="str">
        <f t="shared" si="92"/>
        <v>Komputer</v>
      </c>
    </row>
    <row r="963" spans="2:14" hidden="1">
      <c r="B963" s="297"/>
      <c r="C963" s="257"/>
      <c r="D963" s="258"/>
      <c r="E963" s="273"/>
      <c r="F963" s="272">
        <f>F961+D963-E963</f>
        <v>0</v>
      </c>
      <c r="G963" s="360">
        <f t="shared" si="93"/>
        <v>0</v>
      </c>
      <c r="N963" t="str">
        <f t="shared" si="92"/>
        <v>Komputer</v>
      </c>
    </row>
    <row r="964" spans="2:14" hidden="1">
      <c r="B964" s="297"/>
      <c r="C964" s="257"/>
      <c r="D964" s="258"/>
      <c r="E964" s="273"/>
      <c r="F964" s="272">
        <f t="shared" ref="F964:F974" si="94">F963+D964-E964</f>
        <v>0</v>
      </c>
      <c r="G964" s="360">
        <f t="shared" si="93"/>
        <v>0</v>
      </c>
      <c r="N964" t="str">
        <f t="shared" si="92"/>
        <v>Komputer</v>
      </c>
    </row>
    <row r="965" spans="2:14" hidden="1">
      <c r="B965" s="297"/>
      <c r="C965" s="257"/>
      <c r="D965" s="258"/>
      <c r="E965" s="271"/>
      <c r="F965" s="272">
        <f t="shared" si="94"/>
        <v>0</v>
      </c>
      <c r="G965" s="360">
        <f t="shared" si="93"/>
        <v>0</v>
      </c>
      <c r="N965" t="str">
        <f t="shared" si="92"/>
        <v>Komputer</v>
      </c>
    </row>
    <row r="966" spans="2:14" hidden="1">
      <c r="B966" s="302"/>
      <c r="C966" s="343"/>
      <c r="D966" s="271"/>
      <c r="E966" s="271"/>
      <c r="F966" s="272">
        <f t="shared" si="94"/>
        <v>0</v>
      </c>
      <c r="G966" s="360">
        <f t="shared" si="93"/>
        <v>0</v>
      </c>
      <c r="N966" t="str">
        <f t="shared" si="92"/>
        <v>Komputer</v>
      </c>
    </row>
    <row r="967" spans="2:14" hidden="1">
      <c r="B967" s="302"/>
      <c r="C967" s="361"/>
      <c r="D967" s="274"/>
      <c r="E967" s="274"/>
      <c r="F967" s="272">
        <f t="shared" si="94"/>
        <v>0</v>
      </c>
      <c r="G967" s="360">
        <f t="shared" si="93"/>
        <v>0</v>
      </c>
      <c r="N967" t="str">
        <f t="shared" si="92"/>
        <v>Komputer</v>
      </c>
    </row>
    <row r="968" spans="2:14" hidden="1">
      <c r="B968" s="302"/>
      <c r="C968" s="361"/>
      <c r="D968" s="274"/>
      <c r="E968" s="274"/>
      <c r="F968" s="272">
        <f t="shared" si="94"/>
        <v>0</v>
      </c>
      <c r="G968" s="253"/>
      <c r="N968" t="str">
        <f t="shared" si="92"/>
        <v>Komputer</v>
      </c>
    </row>
    <row r="969" spans="2:14" hidden="1">
      <c r="B969" s="298"/>
      <c r="C969" s="362"/>
      <c r="D969" s="363"/>
      <c r="E969" s="274"/>
      <c r="F969" s="272">
        <f t="shared" si="94"/>
        <v>0</v>
      </c>
      <c r="G969" s="253"/>
      <c r="N969" t="str">
        <f t="shared" si="92"/>
        <v>Komputer</v>
      </c>
    </row>
    <row r="970" spans="2:14" hidden="1">
      <c r="B970" s="298"/>
      <c r="C970" s="362"/>
      <c r="D970" s="274"/>
      <c r="E970" s="274"/>
      <c r="F970" s="272">
        <f t="shared" si="94"/>
        <v>0</v>
      </c>
      <c r="G970" s="253"/>
      <c r="N970" t="str">
        <f t="shared" si="92"/>
        <v>Komputer</v>
      </c>
    </row>
    <row r="971" spans="2:14" hidden="1">
      <c r="B971" s="298"/>
      <c r="C971" s="362"/>
      <c r="D971" s="274"/>
      <c r="E971" s="274"/>
      <c r="F971" s="272">
        <f t="shared" si="94"/>
        <v>0</v>
      </c>
      <c r="G971" s="253"/>
      <c r="N971" t="str">
        <f t="shared" si="92"/>
        <v>Komputer</v>
      </c>
    </row>
    <row r="972" spans="2:14" hidden="1">
      <c r="B972" s="298"/>
      <c r="C972" s="362"/>
      <c r="D972" s="274"/>
      <c r="E972" s="274"/>
      <c r="F972" s="272">
        <f t="shared" si="94"/>
        <v>0</v>
      </c>
      <c r="G972" s="253"/>
      <c r="N972" t="str">
        <f t="shared" si="92"/>
        <v>Komputer</v>
      </c>
    </row>
    <row r="973" spans="2:14" hidden="1">
      <c r="B973" s="298"/>
      <c r="C973" s="362"/>
      <c r="D973" s="274"/>
      <c r="E973" s="274"/>
      <c r="F973" s="272">
        <f t="shared" si="94"/>
        <v>0</v>
      </c>
      <c r="G973" s="253"/>
      <c r="N973" t="str">
        <f t="shared" si="92"/>
        <v>Komputer</v>
      </c>
    </row>
    <row r="974" spans="2:14" hidden="1">
      <c r="B974" s="275"/>
      <c r="C974" s="362"/>
      <c r="D974" s="274"/>
      <c r="E974" s="274"/>
      <c r="F974" s="272">
        <f t="shared" si="94"/>
        <v>0</v>
      </c>
      <c r="G974" s="253"/>
      <c r="N974" t="str">
        <f t="shared" si="92"/>
        <v>Komputer</v>
      </c>
    </row>
    <row r="975" spans="2:14" hidden="1">
      <c r="B975" s="493" t="s">
        <v>16</v>
      </c>
      <c r="C975" s="494"/>
      <c r="D975" s="276">
        <f>SUM(D960:D974)</f>
        <v>0</v>
      </c>
      <c r="E975" s="276">
        <f>SUM(E961:E974)</f>
        <v>0</v>
      </c>
      <c r="F975" s="276">
        <f>D975-E975</f>
        <v>0</v>
      </c>
      <c r="G975" s="277">
        <f>SUM(G960:G974)</f>
        <v>0</v>
      </c>
      <c r="N975" t="str">
        <f t="shared" si="92"/>
        <v>Komputer</v>
      </c>
    </row>
    <row r="976" spans="2:14" hidden="1">
      <c r="N976" t="str">
        <f t="shared" si="92"/>
        <v>Komputer</v>
      </c>
    </row>
    <row r="977" spans="1:14" hidden="1">
      <c r="B977" s="493" t="s">
        <v>18</v>
      </c>
      <c r="C977" s="495"/>
      <c r="D977" s="495"/>
      <c r="E977" s="494"/>
      <c r="F977" s="276" t="s">
        <v>19</v>
      </c>
      <c r="G977" s="279" t="s">
        <v>20</v>
      </c>
      <c r="N977" t="str">
        <f t="shared" si="92"/>
        <v>Komputer</v>
      </c>
    </row>
    <row r="978" spans="1:14" hidden="1">
      <c r="B978" s="496" t="str">
        <f>B941</f>
        <v>Saldo Awal 1 Mei  2026</v>
      </c>
      <c r="C978" s="497"/>
      <c r="D978" s="497"/>
      <c r="E978" s="498"/>
      <c r="F978" s="333"/>
      <c r="G978" s="277"/>
      <c r="N978" t="str">
        <f t="shared" si="92"/>
        <v>Komputer</v>
      </c>
    </row>
    <row r="979" spans="1:14" hidden="1">
      <c r="B979" s="496" t="str">
        <f>B942</f>
        <v>Nilai Penerimaan Barang Persediaan Tahun 2026</v>
      </c>
      <c r="C979" s="497"/>
      <c r="D979" s="497"/>
      <c r="E979" s="498"/>
      <c r="F979" s="333">
        <f>D975-F978</f>
        <v>0</v>
      </c>
      <c r="G979" s="277">
        <f>G975-G978</f>
        <v>0</v>
      </c>
      <c r="N979" t="str">
        <f t="shared" si="92"/>
        <v>Komputer</v>
      </c>
    </row>
    <row r="980" spans="1:14" hidden="1">
      <c r="B980" s="496" t="str">
        <f>B943</f>
        <v>Saldo Ahir  30  Mei  2026</v>
      </c>
      <c r="C980" s="497"/>
      <c r="D980" s="497"/>
      <c r="E980" s="498"/>
      <c r="F980" s="280">
        <f>SUM(B983:B986)</f>
        <v>0</v>
      </c>
      <c r="G980" s="281">
        <f>SUM(D983:E986)</f>
        <v>0</v>
      </c>
      <c r="N980" t="str">
        <f t="shared" si="92"/>
        <v>Komputer</v>
      </c>
    </row>
    <row r="981" spans="1:14" hidden="1">
      <c r="B981" s="282" t="s">
        <v>465</v>
      </c>
      <c r="C981" s="283"/>
      <c r="D981" s="283"/>
      <c r="E981" s="284"/>
      <c r="F981" s="285"/>
      <c r="G981" s="286"/>
      <c r="N981" t="str">
        <f t="shared" si="92"/>
        <v>Komputer</v>
      </c>
    </row>
    <row r="982" spans="1:14" ht="30" hidden="1">
      <c r="B982" s="255" t="s">
        <v>22</v>
      </c>
      <c r="C982" s="254" t="s">
        <v>23</v>
      </c>
      <c r="D982" s="499" t="s">
        <v>20</v>
      </c>
      <c r="E982" s="499"/>
      <c r="F982" s="287"/>
      <c r="G982" s="288"/>
      <c r="N982" t="str">
        <f t="shared" si="92"/>
        <v>Komputer</v>
      </c>
    </row>
    <row r="983" spans="1:14" hidden="1">
      <c r="B983" s="268"/>
      <c r="C983" s="289"/>
      <c r="D983" s="500">
        <f>B983*C983</f>
        <v>0</v>
      </c>
      <c r="E983" s="500"/>
      <c r="F983" s="285"/>
      <c r="G983" s="286"/>
      <c r="N983" t="str">
        <f t="shared" si="92"/>
        <v>Komputer</v>
      </c>
    </row>
    <row r="984" spans="1:14" hidden="1">
      <c r="B984" s="268"/>
      <c r="C984" s="289"/>
      <c r="D984" s="500">
        <f t="shared" ref="D984:D986" si="95">B984*C984</f>
        <v>0</v>
      </c>
      <c r="E984" s="500"/>
      <c r="F984" s="285"/>
      <c r="G984" s="286"/>
      <c r="N984" t="str">
        <f t="shared" si="92"/>
        <v>Komputer</v>
      </c>
    </row>
    <row r="985" spans="1:14" hidden="1">
      <c r="B985" s="268"/>
      <c r="C985" s="289"/>
      <c r="D985" s="500">
        <f t="shared" si="95"/>
        <v>0</v>
      </c>
      <c r="E985" s="500"/>
      <c r="F985" s="285"/>
      <c r="G985" s="286"/>
      <c r="N985" t="str">
        <f t="shared" si="92"/>
        <v>Komputer</v>
      </c>
    </row>
    <row r="986" spans="1:14" hidden="1">
      <c r="B986" s="268"/>
      <c r="C986" s="289"/>
      <c r="D986" s="500">
        <f t="shared" si="95"/>
        <v>0</v>
      </c>
      <c r="E986" s="500"/>
      <c r="F986" s="285"/>
      <c r="G986" s="286"/>
      <c r="N986" t="str">
        <f t="shared" si="92"/>
        <v>Komputer</v>
      </c>
    </row>
    <row r="987" spans="1:14" hidden="1">
      <c r="B987" s="501" t="s">
        <v>24</v>
      </c>
      <c r="C987" s="501"/>
      <c r="D987" s="501"/>
      <c r="E987" s="501"/>
      <c r="F987" s="276">
        <f>F978+F979-F980</f>
        <v>0</v>
      </c>
      <c r="G987" s="277">
        <f>G978+G979-G980</f>
        <v>0</v>
      </c>
      <c r="N987" t="str">
        <f t="shared" si="92"/>
        <v>Komputer</v>
      </c>
    </row>
    <row r="988" spans="1:14" hidden="1">
      <c r="N988" t="str">
        <f t="shared" si="92"/>
        <v>Komputer</v>
      </c>
    </row>
    <row r="989" spans="1:14" hidden="1">
      <c r="N989" t="str">
        <f t="shared" si="92"/>
        <v>Komputer</v>
      </c>
    </row>
    <row r="990" spans="1:14" hidden="1">
      <c r="B990" s="502" t="s">
        <v>0</v>
      </c>
      <c r="C990" s="502"/>
      <c r="D990" s="502"/>
      <c r="E990" s="502"/>
      <c r="F990" s="502"/>
      <c r="G990" s="502"/>
      <c r="N990" t="str">
        <f t="shared" si="92"/>
        <v>Komputer</v>
      </c>
    </row>
    <row r="991" spans="1:14" hidden="1">
      <c r="N991" t="str">
        <f t="shared" si="92"/>
        <v>Komputer</v>
      </c>
    </row>
    <row r="992" spans="1:14" hidden="1">
      <c r="A992" s="250">
        <v>19</v>
      </c>
      <c r="B992" s="252" t="s">
        <v>1</v>
      </c>
      <c r="C992" s="253" t="str">
        <f>'Rekap Master'!B35</f>
        <v>Paperclips  no 5</v>
      </c>
      <c r="G992" s="253"/>
      <c r="N992" t="s">
        <v>524</v>
      </c>
    </row>
    <row r="993" spans="1:14" hidden="1">
      <c r="B993" s="252" t="s">
        <v>3</v>
      </c>
      <c r="C993" s="253" t="s">
        <v>28</v>
      </c>
      <c r="G993" s="253"/>
      <c r="N993" t="str">
        <f t="shared" ref="N993:N1034" si="96">N992</f>
        <v>ATK</v>
      </c>
    </row>
    <row r="994" spans="1:14" hidden="1">
      <c r="G994" s="253"/>
      <c r="N994" t="str">
        <f t="shared" si="96"/>
        <v>ATK</v>
      </c>
    </row>
    <row r="995" spans="1:14" s="65" customFormat="1" ht="15" hidden="1" customHeight="1">
      <c r="A995" s="321"/>
      <c r="B995" s="499" t="s">
        <v>5</v>
      </c>
      <c r="C995" s="487" t="s">
        <v>6</v>
      </c>
      <c r="D995" s="499" t="s">
        <v>7</v>
      </c>
      <c r="E995" s="499"/>
      <c r="F995" s="499"/>
      <c r="G995" s="492" t="s">
        <v>8</v>
      </c>
      <c r="N995" t="str">
        <f t="shared" si="96"/>
        <v>ATK</v>
      </c>
    </row>
    <row r="996" spans="1:14" s="65" customFormat="1" hidden="1">
      <c r="A996" s="321"/>
      <c r="B996" s="499"/>
      <c r="C996" s="488"/>
      <c r="D996" s="254" t="s">
        <v>9</v>
      </c>
      <c r="E996" s="254" t="s">
        <v>10</v>
      </c>
      <c r="F996" s="254" t="s">
        <v>11</v>
      </c>
      <c r="G996" s="492"/>
      <c r="N996" t="str">
        <f t="shared" si="96"/>
        <v>ATK</v>
      </c>
    </row>
    <row r="997" spans="1:14" s="65" customFormat="1" hidden="1">
      <c r="A997" s="321"/>
      <c r="B997" s="256">
        <v>46024</v>
      </c>
      <c r="C997" s="257">
        <v>7300</v>
      </c>
      <c r="D997" s="258">
        <v>3</v>
      </c>
      <c r="E997" s="258"/>
      <c r="F997" s="258"/>
      <c r="G997" s="257">
        <f>C997*D997</f>
        <v>21900</v>
      </c>
      <c r="N997" t="str">
        <f t="shared" si="96"/>
        <v>ATK</v>
      </c>
    </row>
    <row r="998" spans="1:14" s="65" customFormat="1" hidden="1">
      <c r="A998" s="321"/>
      <c r="B998" s="256"/>
      <c r="C998" s="257"/>
      <c r="D998" s="364"/>
      <c r="E998" s="258"/>
      <c r="F998" s="258"/>
      <c r="G998" s="257">
        <f>C998*D998</f>
        <v>0</v>
      </c>
      <c r="N998" t="str">
        <f t="shared" si="96"/>
        <v>ATK</v>
      </c>
    </row>
    <row r="999" spans="1:14" s="65" customFormat="1" hidden="1">
      <c r="A999" s="321"/>
      <c r="B999" s="407"/>
      <c r="C999" s="257"/>
      <c r="D999" s="364"/>
      <c r="E999" s="258"/>
      <c r="F999" s="258"/>
      <c r="G999" s="257">
        <f t="shared" ref="G999" si="97">C999*D999</f>
        <v>0</v>
      </c>
      <c r="N999" t="str">
        <f t="shared" si="96"/>
        <v>ATK</v>
      </c>
    </row>
    <row r="1000" spans="1:14" s="65" customFormat="1" hidden="1">
      <c r="A1000" s="321"/>
      <c r="B1000" s="429"/>
      <c r="C1000" s="257"/>
      <c r="D1000" s="266"/>
      <c r="E1000" s="268"/>
      <c r="F1000" s="258"/>
      <c r="G1000" s="257">
        <f>C1000*D1000</f>
        <v>0</v>
      </c>
      <c r="N1000" t="str">
        <f t="shared" si="96"/>
        <v>ATK</v>
      </c>
    </row>
    <row r="1001" spans="1:14" hidden="1">
      <c r="B1001" s="428"/>
      <c r="C1001" s="257"/>
      <c r="D1001" s="364"/>
      <c r="E1001" s="268"/>
      <c r="F1001" s="258"/>
      <c r="G1001" s="257">
        <f>C1001*D1001</f>
        <v>0</v>
      </c>
      <c r="N1001" t="str">
        <f t="shared" si="96"/>
        <v>ATK</v>
      </c>
    </row>
    <row r="1002" spans="1:14" hidden="1">
      <c r="B1002" s="256"/>
      <c r="C1002" s="257"/>
      <c r="D1002" s="258"/>
      <c r="E1002" s="258"/>
      <c r="F1002" s="258"/>
      <c r="G1002" s="257">
        <f>C1002*D1002</f>
        <v>0</v>
      </c>
      <c r="N1002" t="str">
        <f t="shared" si="96"/>
        <v>ATK</v>
      </c>
    </row>
    <row r="1003" spans="1:14" hidden="1">
      <c r="B1003" s="267"/>
      <c r="C1003" s="260"/>
      <c r="D1003" s="266"/>
      <c r="E1003" s="268"/>
      <c r="F1003" s="258"/>
      <c r="G1003" s="262"/>
      <c r="N1003" t="str">
        <f t="shared" si="96"/>
        <v>ATK</v>
      </c>
    </row>
    <row r="1004" spans="1:14" hidden="1">
      <c r="B1004" s="434"/>
      <c r="C1004" s="96"/>
      <c r="D1004" s="266"/>
      <c r="E1004" s="268"/>
      <c r="F1004" s="258"/>
      <c r="G1004" s="262"/>
      <c r="N1004" t="str">
        <f t="shared" si="96"/>
        <v>ATK</v>
      </c>
    </row>
    <row r="1005" spans="1:14" hidden="1">
      <c r="B1005" s="434"/>
      <c r="C1005" s="96"/>
      <c r="D1005" s="266"/>
      <c r="E1005" s="268"/>
      <c r="F1005" s="258"/>
      <c r="G1005" s="262"/>
      <c r="N1005" t="str">
        <f t="shared" si="96"/>
        <v>ATK</v>
      </c>
    </row>
    <row r="1006" spans="1:14" hidden="1">
      <c r="B1006" s="434"/>
      <c r="C1006" s="260"/>
      <c r="D1006" s="266"/>
      <c r="E1006" s="268"/>
      <c r="F1006" s="258"/>
      <c r="G1006" s="262"/>
      <c r="N1006" t="str">
        <f t="shared" si="96"/>
        <v>ATK</v>
      </c>
    </row>
    <row r="1007" spans="1:14" hidden="1">
      <c r="B1007" s="434"/>
      <c r="C1007" s="96"/>
      <c r="D1007" s="266"/>
      <c r="E1007" s="268"/>
      <c r="F1007" s="258"/>
      <c r="G1007" s="272"/>
      <c r="N1007" t="str">
        <f t="shared" si="96"/>
        <v>ATK</v>
      </c>
    </row>
    <row r="1008" spans="1:14" hidden="1">
      <c r="B1008" s="256"/>
      <c r="C1008" s="260"/>
      <c r="D1008" s="266"/>
      <c r="E1008" s="268"/>
      <c r="F1008" s="258"/>
      <c r="G1008" s="272"/>
      <c r="N1008" t="str">
        <f t="shared" si="96"/>
        <v>ATK</v>
      </c>
    </row>
    <row r="1009" spans="2:14" hidden="1">
      <c r="B1009" s="256"/>
      <c r="C1009" s="260"/>
      <c r="D1009" s="266"/>
      <c r="E1009" s="268"/>
      <c r="F1009" s="258"/>
      <c r="G1009" s="272"/>
      <c r="N1009" t="str">
        <f t="shared" si="96"/>
        <v>ATK</v>
      </c>
    </row>
    <row r="1010" spans="2:14" hidden="1">
      <c r="B1010" s="256"/>
      <c r="C1010" s="96"/>
      <c r="D1010" s="266"/>
      <c r="E1010" s="268"/>
      <c r="F1010" s="258"/>
      <c r="G1010" s="272"/>
      <c r="N1010" t="str">
        <f t="shared" si="96"/>
        <v>ATK</v>
      </c>
    </row>
    <row r="1011" spans="2:14" hidden="1">
      <c r="B1011" s="256"/>
      <c r="C1011" s="96"/>
      <c r="D1011" s="266"/>
      <c r="E1011" s="273"/>
      <c r="F1011" s="258"/>
      <c r="G1011" s="272"/>
      <c r="N1011" t="str">
        <f t="shared" si="96"/>
        <v>ATK</v>
      </c>
    </row>
    <row r="1012" spans="2:14" hidden="1">
      <c r="B1012" s="256"/>
      <c r="C1012" s="257"/>
      <c r="D1012" s="274"/>
      <c r="E1012" s="268"/>
      <c r="F1012" s="258"/>
      <c r="G1012" s="289">
        <f t="shared" ref="G1012:G1016" si="98">C1012*D1012</f>
        <v>0</v>
      </c>
      <c r="N1012" t="str">
        <f t="shared" si="96"/>
        <v>ATK</v>
      </c>
    </row>
    <row r="1013" spans="2:14" hidden="1">
      <c r="B1013" s="256"/>
      <c r="C1013" s="257"/>
      <c r="D1013" s="274"/>
      <c r="E1013" s="268"/>
      <c r="F1013" s="258"/>
      <c r="G1013" s="289">
        <f t="shared" si="98"/>
        <v>0</v>
      </c>
      <c r="N1013" t="str">
        <f t="shared" si="96"/>
        <v>ATK</v>
      </c>
    </row>
    <row r="1014" spans="2:14" hidden="1">
      <c r="B1014" s="256"/>
      <c r="C1014" s="257"/>
      <c r="D1014" s="274"/>
      <c r="E1014" s="273"/>
      <c r="F1014" s="258"/>
      <c r="G1014" s="289">
        <f t="shared" si="98"/>
        <v>0</v>
      </c>
      <c r="H1014" s="98">
        <v>0</v>
      </c>
      <c r="I1014" s="89" t="s">
        <v>12</v>
      </c>
      <c r="N1014" t="str">
        <f t="shared" si="96"/>
        <v>ATK</v>
      </c>
    </row>
    <row r="1015" spans="2:14" hidden="1">
      <c r="B1015" s="256"/>
      <c r="C1015" s="343"/>
      <c r="D1015" s="274"/>
      <c r="E1015" s="273"/>
      <c r="F1015" s="258"/>
      <c r="G1015" s="289">
        <f t="shared" si="98"/>
        <v>0</v>
      </c>
      <c r="H1015" s="85">
        <v>0</v>
      </c>
      <c r="I1015" s="89" t="s">
        <v>13</v>
      </c>
      <c r="N1015" t="str">
        <f t="shared" si="96"/>
        <v>ATK</v>
      </c>
    </row>
    <row r="1016" spans="2:14" hidden="1">
      <c r="B1016" s="298"/>
      <c r="C1016" s="343"/>
      <c r="D1016" s="274"/>
      <c r="E1016" s="274"/>
      <c r="F1016" s="268"/>
      <c r="G1016" s="289">
        <f t="shared" si="98"/>
        <v>0</v>
      </c>
      <c r="H1016" s="94">
        <v>0</v>
      </c>
      <c r="I1016" s="89" t="s">
        <v>14</v>
      </c>
      <c r="N1016" t="str">
        <f t="shared" si="96"/>
        <v>ATK</v>
      </c>
    </row>
    <row r="1017" spans="2:14" hidden="1">
      <c r="B1017" s="365"/>
      <c r="C1017" s="366"/>
      <c r="D1017" s="274"/>
      <c r="E1017" s="274"/>
      <c r="F1017" s="268"/>
      <c r="G1017" s="289"/>
      <c r="H1017" s="87">
        <v>0</v>
      </c>
      <c r="I1017" s="89" t="s">
        <v>15</v>
      </c>
      <c r="N1017" t="str">
        <f t="shared" si="96"/>
        <v>ATK</v>
      </c>
    </row>
    <row r="1018" spans="2:14" hidden="1">
      <c r="B1018" s="365"/>
      <c r="C1018" s="366"/>
      <c r="D1018" s="274"/>
      <c r="E1018" s="274"/>
      <c r="F1018" s="268"/>
      <c r="G1018" s="289"/>
      <c r="N1018" t="str">
        <f t="shared" si="96"/>
        <v>ATK</v>
      </c>
    </row>
    <row r="1019" spans="2:14" hidden="1">
      <c r="B1019" s="493" t="s">
        <v>16</v>
      </c>
      <c r="C1019" s="494"/>
      <c r="D1019" s="276">
        <f>SUM(D997:D1016)</f>
        <v>3</v>
      </c>
      <c r="E1019" s="299">
        <f>SUM(E998:E1018)</f>
        <v>0</v>
      </c>
      <c r="F1019" s="276">
        <f>D1019-E1019</f>
        <v>3</v>
      </c>
      <c r="G1019" s="277">
        <f>SUM(G997:G1016)</f>
        <v>21900</v>
      </c>
      <c r="N1019" t="str">
        <f t="shared" si="96"/>
        <v>ATK</v>
      </c>
    </row>
    <row r="1020" spans="2:14" hidden="1">
      <c r="N1020" t="str">
        <f t="shared" si="96"/>
        <v>ATK</v>
      </c>
    </row>
    <row r="1021" spans="2:14" hidden="1">
      <c r="B1021" s="493" t="s">
        <v>18</v>
      </c>
      <c r="C1021" s="495"/>
      <c r="D1021" s="495"/>
      <c r="E1021" s="494"/>
      <c r="F1021" s="276" t="s">
        <v>19</v>
      </c>
      <c r="G1021" s="279" t="s">
        <v>20</v>
      </c>
      <c r="N1021" t="str">
        <f t="shared" si="96"/>
        <v>ATK</v>
      </c>
    </row>
    <row r="1022" spans="2:14" hidden="1">
      <c r="B1022" s="496" t="str">
        <f>B941</f>
        <v>Saldo Awal 1 Mei  2026</v>
      </c>
      <c r="C1022" s="497"/>
      <c r="D1022" s="497"/>
      <c r="E1022" s="498"/>
      <c r="F1022" s="276">
        <f>D997</f>
        <v>3</v>
      </c>
      <c r="G1022" s="277">
        <f>G997</f>
        <v>21900</v>
      </c>
      <c r="N1022" t="str">
        <f t="shared" si="96"/>
        <v>ATK</v>
      </c>
    </row>
    <row r="1023" spans="2:14" hidden="1">
      <c r="B1023" s="496" t="str">
        <f>B979</f>
        <v>Nilai Penerimaan Barang Persediaan Tahun 2026</v>
      </c>
      <c r="C1023" s="497"/>
      <c r="D1023" s="497"/>
      <c r="E1023" s="498"/>
      <c r="F1023" s="276">
        <f>D1019-F1022</f>
        <v>0</v>
      </c>
      <c r="G1023" s="277">
        <f>G1019-G1022</f>
        <v>0</v>
      </c>
      <c r="N1023" t="str">
        <f t="shared" si="96"/>
        <v>ATK</v>
      </c>
    </row>
    <row r="1024" spans="2:14" hidden="1">
      <c r="B1024" s="496" t="str">
        <f>B980</f>
        <v>Saldo Ahir  30  Mei  2026</v>
      </c>
      <c r="C1024" s="497"/>
      <c r="D1024" s="497"/>
      <c r="E1024" s="498"/>
      <c r="F1024" s="280">
        <f>SUM(B1027:B1030)</f>
        <v>3</v>
      </c>
      <c r="G1024" s="281">
        <f>SUM(D1027:E1030)</f>
        <v>21900</v>
      </c>
      <c r="N1024" t="str">
        <f t="shared" si="96"/>
        <v>ATK</v>
      </c>
    </row>
    <row r="1025" spans="1:14" hidden="1">
      <c r="B1025" s="282" t="s">
        <v>465</v>
      </c>
      <c r="C1025" s="283"/>
      <c r="D1025" s="283"/>
      <c r="E1025" s="284"/>
      <c r="F1025" s="285"/>
      <c r="G1025" s="286"/>
      <c r="N1025" t="str">
        <f t="shared" si="96"/>
        <v>ATK</v>
      </c>
    </row>
    <row r="1026" spans="1:14" ht="30" hidden="1">
      <c r="B1026" s="255" t="s">
        <v>22</v>
      </c>
      <c r="C1026" s="254" t="s">
        <v>23</v>
      </c>
      <c r="D1026" s="499" t="s">
        <v>20</v>
      </c>
      <c r="E1026" s="499"/>
      <c r="F1026" s="287"/>
      <c r="G1026" s="288"/>
      <c r="H1026" s="66"/>
      <c r="N1026" t="str">
        <f t="shared" si="96"/>
        <v>ATK</v>
      </c>
    </row>
    <row r="1027" spans="1:14" hidden="1">
      <c r="B1027" s="268">
        <f>F1019</f>
        <v>3</v>
      </c>
      <c r="C1027" s="408">
        <v>7300</v>
      </c>
      <c r="D1027" s="500">
        <f>B1027*C1027</f>
        <v>21900</v>
      </c>
      <c r="E1027" s="500"/>
      <c r="F1027" s="285"/>
      <c r="G1027" s="286"/>
      <c r="N1027" t="str">
        <f t="shared" si="96"/>
        <v>ATK</v>
      </c>
    </row>
    <row r="1028" spans="1:14" hidden="1">
      <c r="B1028" s="268"/>
      <c r="C1028" s="260"/>
      <c r="D1028" s="500">
        <f t="shared" ref="D1028:D1030" si="99">B1028*C1028</f>
        <v>0</v>
      </c>
      <c r="E1028" s="500"/>
      <c r="F1028" s="285"/>
      <c r="G1028" s="286"/>
      <c r="N1028" t="str">
        <f t="shared" si="96"/>
        <v>ATK</v>
      </c>
    </row>
    <row r="1029" spans="1:14" hidden="1">
      <c r="B1029" s="268"/>
      <c r="C1029" s="289"/>
      <c r="D1029" s="500">
        <f t="shared" si="99"/>
        <v>0</v>
      </c>
      <c r="E1029" s="500"/>
      <c r="F1029" s="285"/>
      <c r="G1029" s="286"/>
      <c r="N1029" t="str">
        <f t="shared" si="96"/>
        <v>ATK</v>
      </c>
    </row>
    <row r="1030" spans="1:14" hidden="1">
      <c r="B1030" s="268"/>
      <c r="C1030" s="289"/>
      <c r="D1030" s="500">
        <f t="shared" si="99"/>
        <v>0</v>
      </c>
      <c r="E1030" s="500"/>
      <c r="F1030" s="285"/>
      <c r="G1030" s="286"/>
      <c r="N1030" t="str">
        <f t="shared" si="96"/>
        <v>ATK</v>
      </c>
    </row>
    <row r="1031" spans="1:14" hidden="1">
      <c r="B1031" s="501" t="s">
        <v>24</v>
      </c>
      <c r="C1031" s="501"/>
      <c r="D1031" s="501"/>
      <c r="E1031" s="501"/>
      <c r="F1031" s="276">
        <f>F1022+F1023-F1024</f>
        <v>0</v>
      </c>
      <c r="G1031" s="277">
        <f>G1022+G1023-G1024</f>
        <v>0</v>
      </c>
      <c r="N1031" t="str">
        <f t="shared" si="96"/>
        <v>ATK</v>
      </c>
    </row>
    <row r="1032" spans="1:14" hidden="1">
      <c r="N1032" t="str">
        <f t="shared" si="96"/>
        <v>ATK</v>
      </c>
    </row>
    <row r="1033" spans="1:14" hidden="1">
      <c r="B1033" s="502" t="s">
        <v>0</v>
      </c>
      <c r="C1033" s="502"/>
      <c r="D1033" s="502"/>
      <c r="E1033" s="502"/>
      <c r="F1033" s="502"/>
      <c r="G1033" s="502"/>
      <c r="N1033" t="str">
        <f t="shared" si="96"/>
        <v>ATK</v>
      </c>
    </row>
    <row r="1034" spans="1:14" hidden="1">
      <c r="N1034" t="str">
        <f t="shared" si="96"/>
        <v>ATK</v>
      </c>
    </row>
    <row r="1035" spans="1:14" hidden="1">
      <c r="A1035" s="250">
        <v>20</v>
      </c>
      <c r="B1035" s="252" t="s">
        <v>1</v>
      </c>
      <c r="C1035" s="253" t="e">
        <f>#REF!</f>
        <v>#REF!</v>
      </c>
      <c r="G1035" s="253"/>
      <c r="N1035" t="s">
        <v>524</v>
      </c>
    </row>
    <row r="1036" spans="1:14" hidden="1">
      <c r="B1036" s="252" t="s">
        <v>3</v>
      </c>
      <c r="C1036" s="253" t="s">
        <v>28</v>
      </c>
      <c r="G1036" s="253"/>
      <c r="N1036" t="str">
        <f t="shared" ref="N1036:N1082" si="100">N1035</f>
        <v>ATK</v>
      </c>
    </row>
    <row r="1037" spans="1:14" hidden="1">
      <c r="G1037" s="253"/>
      <c r="N1037" t="str">
        <f t="shared" si="100"/>
        <v>ATK</v>
      </c>
    </row>
    <row r="1038" spans="1:14" ht="15" hidden="1" customHeight="1">
      <c r="B1038" s="499" t="s">
        <v>5</v>
      </c>
      <c r="C1038" s="487" t="s">
        <v>6</v>
      </c>
      <c r="D1038" s="499" t="s">
        <v>7</v>
      </c>
      <c r="E1038" s="499"/>
      <c r="F1038" s="499"/>
      <c r="G1038" s="492" t="s">
        <v>8</v>
      </c>
      <c r="N1038" t="str">
        <f t="shared" si="100"/>
        <v>ATK</v>
      </c>
    </row>
    <row r="1039" spans="1:14" hidden="1">
      <c r="B1039" s="499"/>
      <c r="C1039" s="488"/>
      <c r="D1039" s="254" t="s">
        <v>9</v>
      </c>
      <c r="E1039" s="254" t="s">
        <v>10</v>
      </c>
      <c r="F1039" s="254" t="s">
        <v>11</v>
      </c>
      <c r="G1039" s="492"/>
      <c r="N1039" t="str">
        <f t="shared" si="100"/>
        <v>ATK</v>
      </c>
    </row>
    <row r="1040" spans="1:14" hidden="1">
      <c r="B1040" s="256">
        <v>46024</v>
      </c>
      <c r="C1040" s="260"/>
      <c r="D1040" s="258"/>
      <c r="E1040" s="258"/>
      <c r="F1040" s="258"/>
      <c r="G1040" s="257">
        <f>C1040*D1040</f>
        <v>0</v>
      </c>
      <c r="N1040" t="str">
        <f t="shared" si="100"/>
        <v>ATK</v>
      </c>
    </row>
    <row r="1041" spans="2:14" hidden="1">
      <c r="B1041" s="256"/>
      <c r="C1041" s="257"/>
      <c r="D1041" s="364"/>
      <c r="E1041" s="258"/>
      <c r="F1041" s="258"/>
      <c r="G1041" s="257">
        <f>C1041*D1041</f>
        <v>0</v>
      </c>
      <c r="N1041" t="str">
        <f t="shared" si="100"/>
        <v>ATK</v>
      </c>
    </row>
    <row r="1042" spans="2:14" hidden="1">
      <c r="B1042" s="429"/>
      <c r="C1042" s="257"/>
      <c r="D1042" s="364"/>
      <c r="E1042" s="258"/>
      <c r="F1042" s="258"/>
      <c r="G1042" s="257">
        <f>C1042*D1042</f>
        <v>0</v>
      </c>
      <c r="N1042" t="str">
        <f t="shared" si="100"/>
        <v>ATK</v>
      </c>
    </row>
    <row r="1043" spans="2:14" hidden="1">
      <c r="B1043" s="256"/>
      <c r="C1043" s="257"/>
      <c r="D1043" s="258"/>
      <c r="E1043" s="258"/>
      <c r="F1043" s="258"/>
      <c r="G1043" s="257">
        <f t="shared" ref="G1043:G1051" si="101">C1043*D1043</f>
        <v>0</v>
      </c>
      <c r="N1043" t="str">
        <f t="shared" si="100"/>
        <v>ATK</v>
      </c>
    </row>
    <row r="1044" spans="2:14" hidden="1">
      <c r="B1044" s="256"/>
      <c r="C1044" s="257"/>
      <c r="D1044" s="258"/>
      <c r="E1044" s="258"/>
      <c r="F1044" s="258"/>
      <c r="G1044" s="257">
        <f t="shared" si="101"/>
        <v>0</v>
      </c>
      <c r="N1044" t="str">
        <f t="shared" si="100"/>
        <v>ATK</v>
      </c>
    </row>
    <row r="1045" spans="2:14" hidden="1">
      <c r="B1045" s="267"/>
      <c r="C1045" s="96"/>
      <c r="D1045" s="266"/>
      <c r="E1045" s="273"/>
      <c r="F1045" s="258"/>
      <c r="G1045" s="257">
        <f t="shared" si="101"/>
        <v>0</v>
      </c>
      <c r="N1045" t="str">
        <f t="shared" si="100"/>
        <v>ATK</v>
      </c>
    </row>
    <row r="1046" spans="2:14" hidden="1">
      <c r="B1046" s="434"/>
      <c r="C1046" s="96"/>
      <c r="D1046" s="266"/>
      <c r="E1046" s="273"/>
      <c r="F1046" s="258"/>
      <c r="G1046" s="257">
        <f t="shared" si="101"/>
        <v>0</v>
      </c>
      <c r="N1046" t="str">
        <f t="shared" si="100"/>
        <v>ATK</v>
      </c>
    </row>
    <row r="1047" spans="2:14" hidden="1">
      <c r="B1047" s="434"/>
      <c r="C1047" s="96"/>
      <c r="D1047" s="266"/>
      <c r="E1047" s="273"/>
      <c r="F1047" s="258"/>
      <c r="G1047" s="257">
        <f t="shared" si="101"/>
        <v>0</v>
      </c>
      <c r="N1047" t="str">
        <f t="shared" si="100"/>
        <v>ATK</v>
      </c>
    </row>
    <row r="1048" spans="2:14" hidden="1">
      <c r="B1048" s="256"/>
      <c r="C1048" s="96"/>
      <c r="D1048" s="266"/>
      <c r="E1048" s="273"/>
      <c r="F1048" s="258"/>
      <c r="G1048" s="257">
        <f t="shared" si="101"/>
        <v>0</v>
      </c>
      <c r="N1048" t="str">
        <f t="shared" si="100"/>
        <v>ATK</v>
      </c>
    </row>
    <row r="1049" spans="2:14" hidden="1">
      <c r="B1049" s="256"/>
      <c r="C1049" s="260"/>
      <c r="D1049" s="266"/>
      <c r="E1049" s="273"/>
      <c r="F1049" s="258"/>
      <c r="G1049" s="257">
        <f t="shared" si="101"/>
        <v>0</v>
      </c>
      <c r="N1049" t="str">
        <f t="shared" si="100"/>
        <v>ATK</v>
      </c>
    </row>
    <row r="1050" spans="2:14" hidden="1">
      <c r="B1050" s="256"/>
      <c r="C1050" s="260"/>
      <c r="D1050" s="258"/>
      <c r="E1050" s="258"/>
      <c r="F1050" s="258"/>
      <c r="G1050" s="257">
        <f t="shared" si="101"/>
        <v>0</v>
      </c>
      <c r="N1050" t="str">
        <f t="shared" si="100"/>
        <v>ATK</v>
      </c>
    </row>
    <row r="1051" spans="2:14" hidden="1">
      <c r="B1051" s="256"/>
      <c r="C1051" s="96"/>
      <c r="D1051" s="266"/>
      <c r="E1051" s="273"/>
      <c r="F1051" s="258"/>
      <c r="G1051" s="257">
        <f t="shared" si="101"/>
        <v>0</v>
      </c>
      <c r="N1051" t="str">
        <f t="shared" si="100"/>
        <v>ATK</v>
      </c>
    </row>
    <row r="1052" spans="2:14" hidden="1">
      <c r="B1052" s="256"/>
      <c r="C1052" s="96"/>
      <c r="D1052" s="266"/>
      <c r="E1052" s="273"/>
      <c r="F1052" s="258"/>
      <c r="G1052" s="262">
        <f>D1052*C1052</f>
        <v>0</v>
      </c>
      <c r="N1052" t="str">
        <f t="shared" si="100"/>
        <v>ATK</v>
      </c>
    </row>
    <row r="1053" spans="2:14" hidden="1">
      <c r="B1053" s="256"/>
      <c r="C1053" s="96"/>
      <c r="D1053" s="266"/>
      <c r="E1053" s="273"/>
      <c r="F1053" s="258"/>
      <c r="G1053" s="262">
        <f>D1053*C1053</f>
        <v>0</v>
      </c>
      <c r="N1053" t="str">
        <f t="shared" si="100"/>
        <v>ATK</v>
      </c>
    </row>
    <row r="1054" spans="2:14" hidden="1">
      <c r="B1054" s="267"/>
      <c r="C1054" s="263"/>
      <c r="D1054" s="264"/>
      <c r="E1054" s="261"/>
      <c r="F1054" s="258"/>
      <c r="G1054" s="262"/>
      <c r="N1054" t="str">
        <f t="shared" si="100"/>
        <v>ATK</v>
      </c>
    </row>
    <row r="1055" spans="2:14" hidden="1">
      <c r="B1055" s="256"/>
      <c r="C1055" s="96"/>
      <c r="D1055" s="264"/>
      <c r="E1055" s="261"/>
      <c r="F1055" s="258"/>
      <c r="G1055" s="262">
        <f>C1055*D1055</f>
        <v>0</v>
      </c>
      <c r="N1055" t="str">
        <f t="shared" si="100"/>
        <v>ATK</v>
      </c>
    </row>
    <row r="1056" spans="2:14" hidden="1">
      <c r="B1056" s="256"/>
      <c r="C1056" s="96"/>
      <c r="D1056" s="264"/>
      <c r="E1056" s="261"/>
      <c r="F1056" s="258"/>
      <c r="G1056" s="262">
        <f>C1056*D1056</f>
        <v>0</v>
      </c>
      <c r="N1056" t="str">
        <f t="shared" si="100"/>
        <v>ATK</v>
      </c>
    </row>
    <row r="1057" spans="2:14" hidden="1">
      <c r="B1057" s="256"/>
      <c r="C1057" s="260"/>
      <c r="D1057" s="261"/>
      <c r="E1057" s="261"/>
      <c r="F1057" s="258"/>
      <c r="G1057" s="262">
        <f>D1057*C1057</f>
        <v>0</v>
      </c>
      <c r="N1057" t="str">
        <f t="shared" si="100"/>
        <v>ATK</v>
      </c>
    </row>
    <row r="1058" spans="2:14" hidden="1">
      <c r="B1058" s="256"/>
      <c r="C1058" s="96"/>
      <c r="D1058" s="264"/>
      <c r="E1058" s="261"/>
      <c r="F1058" s="258"/>
      <c r="G1058" s="262">
        <f t="shared" ref="G1058:G1059" si="102">D1058*C1058</f>
        <v>0</v>
      </c>
      <c r="N1058" t="str">
        <f t="shared" si="100"/>
        <v>ATK</v>
      </c>
    </row>
    <row r="1059" spans="2:14" hidden="1">
      <c r="B1059" s="256"/>
      <c r="C1059" s="260"/>
      <c r="D1059" s="264"/>
      <c r="E1059" s="264"/>
      <c r="F1059" s="258"/>
      <c r="G1059" s="262">
        <f t="shared" si="102"/>
        <v>0</v>
      </c>
      <c r="H1059" s="85">
        <v>0</v>
      </c>
      <c r="I1059" s="89" t="s">
        <v>13</v>
      </c>
      <c r="N1059" t="str">
        <f t="shared" si="100"/>
        <v>ATK</v>
      </c>
    </row>
    <row r="1060" spans="2:14" hidden="1">
      <c r="B1060" s="256"/>
      <c r="C1060" s="260"/>
      <c r="D1060" s="258"/>
      <c r="E1060" s="258"/>
      <c r="F1060" s="258"/>
      <c r="G1060" s="289">
        <f t="shared" ref="G1060:G1066" si="103">C1060*D1060</f>
        <v>0</v>
      </c>
      <c r="H1060" s="94">
        <v>0</v>
      </c>
      <c r="I1060" s="89" t="s">
        <v>14</v>
      </c>
      <c r="N1060" t="str">
        <f t="shared" si="100"/>
        <v>ATK</v>
      </c>
    </row>
    <row r="1061" spans="2:14" hidden="1">
      <c r="B1061" s="256"/>
      <c r="C1061" s="260"/>
      <c r="D1061" s="258"/>
      <c r="E1061" s="258"/>
      <c r="F1061" s="268"/>
      <c r="G1061" s="289"/>
      <c r="H1061" s="94"/>
      <c r="I1061" s="89"/>
      <c r="N1061" t="str">
        <f t="shared" si="100"/>
        <v>ATK</v>
      </c>
    </row>
    <row r="1062" spans="2:14" hidden="1">
      <c r="B1062" s="256"/>
      <c r="C1062" s="260"/>
      <c r="D1062" s="258"/>
      <c r="E1062" s="258"/>
      <c r="F1062" s="268"/>
      <c r="G1062" s="289"/>
      <c r="H1062" s="94"/>
      <c r="I1062" s="89"/>
      <c r="N1062" t="str">
        <f t="shared" si="100"/>
        <v>ATK</v>
      </c>
    </row>
    <row r="1063" spans="2:14" hidden="1">
      <c r="B1063" s="256"/>
      <c r="C1063" s="260"/>
      <c r="D1063" s="258"/>
      <c r="E1063" s="258"/>
      <c r="F1063" s="268"/>
      <c r="G1063" s="289"/>
      <c r="H1063" s="94"/>
      <c r="I1063" s="89"/>
      <c r="N1063" t="str">
        <f t="shared" si="100"/>
        <v>ATK</v>
      </c>
    </row>
    <row r="1064" spans="2:14" hidden="1">
      <c r="B1064" s="256"/>
      <c r="C1064" s="260"/>
      <c r="D1064" s="258"/>
      <c r="E1064" s="258"/>
      <c r="F1064" s="268"/>
      <c r="G1064" s="289"/>
      <c r="H1064" s="94"/>
      <c r="I1064" s="89"/>
      <c r="N1064" t="str">
        <f t="shared" si="100"/>
        <v>ATK</v>
      </c>
    </row>
    <row r="1065" spans="2:14" hidden="1">
      <c r="B1065" s="256"/>
      <c r="C1065" s="257"/>
      <c r="D1065" s="274"/>
      <c r="E1065" s="274"/>
      <c r="F1065" s="268"/>
      <c r="G1065" s="289">
        <f t="shared" ref="G1065" si="104">C1065*D1065</f>
        <v>0</v>
      </c>
      <c r="H1065" s="87">
        <v>0</v>
      </c>
      <c r="I1065" s="89" t="s">
        <v>15</v>
      </c>
      <c r="N1065" t="str">
        <f t="shared" si="100"/>
        <v>ATK</v>
      </c>
    </row>
    <row r="1066" spans="2:14" hidden="1">
      <c r="B1066" s="256"/>
      <c r="C1066" s="257"/>
      <c r="D1066" s="274"/>
      <c r="E1066" s="274"/>
      <c r="F1066" s="268"/>
      <c r="G1066" s="289">
        <f t="shared" si="103"/>
        <v>0</v>
      </c>
      <c r="N1066" t="str">
        <f t="shared" si="100"/>
        <v>ATK</v>
      </c>
    </row>
    <row r="1067" spans="2:14" hidden="1">
      <c r="B1067" s="493" t="s">
        <v>16</v>
      </c>
      <c r="C1067" s="494"/>
      <c r="D1067" s="276">
        <f>SUM(D1040:D1066)</f>
        <v>0</v>
      </c>
      <c r="E1067" s="276">
        <f>SUM(E1041:E1066)</f>
        <v>0</v>
      </c>
      <c r="F1067" s="276">
        <f t="shared" ref="F1067" si="105">D1067-E1067</f>
        <v>0</v>
      </c>
      <c r="G1067" s="277">
        <f>SUM(G1040:G1066)</f>
        <v>0</v>
      </c>
      <c r="N1067" t="str">
        <f t="shared" si="100"/>
        <v>ATK</v>
      </c>
    </row>
    <row r="1068" spans="2:14" hidden="1">
      <c r="N1068" t="str">
        <f t="shared" si="100"/>
        <v>ATK</v>
      </c>
    </row>
    <row r="1069" spans="2:14" hidden="1">
      <c r="B1069" s="493" t="s">
        <v>18</v>
      </c>
      <c r="C1069" s="495"/>
      <c r="D1069" s="495"/>
      <c r="E1069" s="494"/>
      <c r="F1069" s="276" t="s">
        <v>19</v>
      </c>
      <c r="G1069" s="279" t="s">
        <v>20</v>
      </c>
      <c r="N1069" t="str">
        <f t="shared" si="100"/>
        <v>ATK</v>
      </c>
    </row>
    <row r="1070" spans="2:14" hidden="1">
      <c r="B1070" s="496" t="str">
        <f>B1022</f>
        <v>Saldo Awal 1 Mei  2026</v>
      </c>
      <c r="C1070" s="497"/>
      <c r="D1070" s="497"/>
      <c r="E1070" s="498"/>
      <c r="F1070" s="276">
        <f>D1040</f>
        <v>0</v>
      </c>
      <c r="G1070" s="277">
        <f>G1040</f>
        <v>0</v>
      </c>
      <c r="N1070" t="str">
        <f t="shared" si="100"/>
        <v>ATK</v>
      </c>
    </row>
    <row r="1071" spans="2:14" hidden="1">
      <c r="B1071" s="496" t="str">
        <f>B1023</f>
        <v>Nilai Penerimaan Barang Persediaan Tahun 2026</v>
      </c>
      <c r="C1071" s="497"/>
      <c r="D1071" s="497"/>
      <c r="E1071" s="498"/>
      <c r="F1071" s="276">
        <f>D1067-F1070</f>
        <v>0</v>
      </c>
      <c r="G1071" s="277">
        <f>G1067-G1070</f>
        <v>0</v>
      </c>
      <c r="N1071" t="str">
        <f t="shared" si="100"/>
        <v>ATK</v>
      </c>
    </row>
    <row r="1072" spans="2:14" hidden="1">
      <c r="B1072" s="496" t="str">
        <f>B1024</f>
        <v>Saldo Ahir  30  Mei  2026</v>
      </c>
      <c r="C1072" s="497"/>
      <c r="D1072" s="497"/>
      <c r="E1072" s="498"/>
      <c r="F1072" s="280">
        <f>SUM(B1075:B1078)</f>
        <v>0</v>
      </c>
      <c r="G1072" s="281">
        <f>SUM(D1075:E1078)</f>
        <v>0</v>
      </c>
      <c r="N1072" t="str">
        <f t="shared" si="100"/>
        <v>ATK</v>
      </c>
    </row>
    <row r="1073" spans="1:14" hidden="1">
      <c r="B1073" s="282" t="s">
        <v>465</v>
      </c>
      <c r="C1073" s="283"/>
      <c r="D1073" s="283"/>
      <c r="E1073" s="284"/>
      <c r="F1073" s="285"/>
      <c r="G1073" s="286"/>
      <c r="N1073" t="str">
        <f t="shared" si="100"/>
        <v>ATK</v>
      </c>
    </row>
    <row r="1074" spans="1:14" ht="30" hidden="1">
      <c r="B1074" s="255" t="s">
        <v>22</v>
      </c>
      <c r="C1074" s="254" t="s">
        <v>23</v>
      </c>
      <c r="D1074" s="499" t="s">
        <v>20</v>
      </c>
      <c r="E1074" s="499"/>
      <c r="F1074" s="287"/>
      <c r="G1074" s="288"/>
      <c r="N1074" t="str">
        <f t="shared" si="100"/>
        <v>ATK</v>
      </c>
    </row>
    <row r="1075" spans="1:14" hidden="1">
      <c r="B1075" s="268">
        <f>F1067</f>
        <v>0</v>
      </c>
      <c r="C1075" s="260">
        <v>10500</v>
      </c>
      <c r="D1075" s="500">
        <f>B1075*C1075</f>
        <v>0</v>
      </c>
      <c r="E1075" s="500"/>
      <c r="F1075" s="285"/>
      <c r="G1075" s="286"/>
      <c r="N1075" t="str">
        <f t="shared" si="100"/>
        <v>ATK</v>
      </c>
    </row>
    <row r="1076" spans="1:14" hidden="1">
      <c r="B1076" s="268"/>
      <c r="C1076" s="257"/>
      <c r="D1076" s="500">
        <f t="shared" ref="D1076:D1078" si="106">B1076*C1076</f>
        <v>0</v>
      </c>
      <c r="E1076" s="500"/>
      <c r="F1076" s="285"/>
      <c r="G1076" s="286"/>
      <c r="N1076" t="str">
        <f t="shared" si="100"/>
        <v>ATK</v>
      </c>
    </row>
    <row r="1077" spans="1:14" hidden="1">
      <c r="B1077" s="268"/>
      <c r="C1077" s="289"/>
      <c r="D1077" s="500">
        <f t="shared" si="106"/>
        <v>0</v>
      </c>
      <c r="E1077" s="500"/>
      <c r="F1077" s="285"/>
      <c r="G1077" s="286"/>
      <c r="N1077" t="str">
        <f t="shared" si="100"/>
        <v>ATK</v>
      </c>
    </row>
    <row r="1078" spans="1:14" hidden="1">
      <c r="B1078" s="268"/>
      <c r="C1078" s="289"/>
      <c r="D1078" s="500">
        <f t="shared" si="106"/>
        <v>0</v>
      </c>
      <c r="E1078" s="500"/>
      <c r="F1078" s="285"/>
      <c r="G1078" s="286"/>
      <c r="N1078" t="str">
        <f t="shared" si="100"/>
        <v>ATK</v>
      </c>
    </row>
    <row r="1079" spans="1:14" hidden="1">
      <c r="B1079" s="501" t="s">
        <v>24</v>
      </c>
      <c r="C1079" s="501"/>
      <c r="D1079" s="501"/>
      <c r="E1079" s="501"/>
      <c r="F1079" s="276">
        <f>F1070+F1071-F1072</f>
        <v>0</v>
      </c>
      <c r="G1079" s="277">
        <f>G1070+G1071-G1072</f>
        <v>0</v>
      </c>
      <c r="N1079" t="str">
        <f t="shared" si="100"/>
        <v>ATK</v>
      </c>
    </row>
    <row r="1080" spans="1:14" hidden="1">
      <c r="N1080" t="str">
        <f t="shared" si="100"/>
        <v>ATK</v>
      </c>
    </row>
    <row r="1081" spans="1:14" hidden="1">
      <c r="B1081" s="502" t="s">
        <v>0</v>
      </c>
      <c r="C1081" s="502"/>
      <c r="D1081" s="502"/>
      <c r="E1081" s="502"/>
      <c r="F1081" s="502"/>
      <c r="G1081" s="502"/>
      <c r="N1081" t="str">
        <f t="shared" si="100"/>
        <v>ATK</v>
      </c>
    </row>
    <row r="1082" spans="1:14" hidden="1">
      <c r="N1082" t="str">
        <f t="shared" si="100"/>
        <v>ATK</v>
      </c>
    </row>
    <row r="1083" spans="1:14" hidden="1">
      <c r="A1083" s="250">
        <v>21</v>
      </c>
      <c r="B1083" s="252" t="s">
        <v>1</v>
      </c>
      <c r="C1083" s="367" t="e">
        <f>#REF!</f>
        <v>#REF!</v>
      </c>
      <c r="G1083" s="253"/>
      <c r="N1083" t="s">
        <v>524</v>
      </c>
    </row>
    <row r="1084" spans="1:14" hidden="1">
      <c r="B1084" s="252" t="s">
        <v>3</v>
      </c>
      <c r="C1084" s="253" t="s">
        <v>27</v>
      </c>
      <c r="G1084" s="253"/>
      <c r="N1084" t="str">
        <f t="shared" ref="N1084:N1121" si="107">N1083</f>
        <v>ATK</v>
      </c>
    </row>
    <row r="1085" spans="1:14" hidden="1">
      <c r="G1085" s="253"/>
      <c r="N1085" t="str">
        <f t="shared" si="107"/>
        <v>ATK</v>
      </c>
    </row>
    <row r="1086" spans="1:14" ht="15" hidden="1" customHeight="1">
      <c r="B1086" s="499" t="s">
        <v>5</v>
      </c>
      <c r="C1086" s="487" t="s">
        <v>6</v>
      </c>
      <c r="D1086" s="499" t="s">
        <v>7</v>
      </c>
      <c r="E1086" s="499"/>
      <c r="F1086" s="499"/>
      <c r="G1086" s="492" t="s">
        <v>8</v>
      </c>
      <c r="N1086" t="str">
        <f t="shared" si="107"/>
        <v>ATK</v>
      </c>
    </row>
    <row r="1087" spans="1:14" hidden="1">
      <c r="B1087" s="499"/>
      <c r="C1087" s="488"/>
      <c r="D1087" s="254" t="s">
        <v>9</v>
      </c>
      <c r="E1087" s="254" t="s">
        <v>10</v>
      </c>
      <c r="F1087" s="254" t="s">
        <v>11</v>
      </c>
      <c r="G1087" s="492"/>
      <c r="N1087" t="str">
        <f t="shared" si="107"/>
        <v>ATK</v>
      </c>
    </row>
    <row r="1088" spans="1:14" hidden="1">
      <c r="B1088" s="267">
        <v>46024</v>
      </c>
      <c r="C1088" s="257"/>
      <c r="D1088" s="258"/>
      <c r="E1088" s="258"/>
      <c r="F1088" s="258">
        <f>D1088-E1088</f>
        <v>0</v>
      </c>
      <c r="G1088" s="257">
        <f t="shared" ref="G1088:G1094" si="108">C1088*D1088</f>
        <v>0</v>
      </c>
      <c r="N1088" t="str">
        <f t="shared" si="107"/>
        <v>ATK</v>
      </c>
    </row>
    <row r="1089" spans="2:14" hidden="1">
      <c r="B1089" s="256"/>
      <c r="C1089" s="257"/>
      <c r="D1089" s="258"/>
      <c r="E1089" s="258"/>
      <c r="F1089" s="258"/>
      <c r="G1089" s="257">
        <f t="shared" si="108"/>
        <v>0</v>
      </c>
      <c r="N1089" t="str">
        <f t="shared" si="107"/>
        <v>ATK</v>
      </c>
    </row>
    <row r="1090" spans="2:14" hidden="1">
      <c r="B1090" s="407"/>
      <c r="C1090" s="257"/>
      <c r="D1090" s="258"/>
      <c r="E1090" s="258"/>
      <c r="F1090" s="258"/>
      <c r="G1090" s="257">
        <f t="shared" si="108"/>
        <v>0</v>
      </c>
      <c r="N1090" t="str">
        <f t="shared" si="107"/>
        <v>ATK</v>
      </c>
    </row>
    <row r="1091" spans="2:14" hidden="1">
      <c r="B1091" s="407"/>
      <c r="C1091" s="257"/>
      <c r="D1091" s="364"/>
      <c r="E1091" s="258"/>
      <c r="F1091" s="258"/>
      <c r="G1091" s="257">
        <f t="shared" si="108"/>
        <v>0</v>
      </c>
      <c r="N1091" t="str">
        <f t="shared" si="107"/>
        <v>ATK</v>
      </c>
    </row>
    <row r="1092" spans="2:14" hidden="1">
      <c r="B1092" s="407"/>
      <c r="C1092" s="257"/>
      <c r="D1092" s="364"/>
      <c r="E1092" s="258"/>
      <c r="F1092" s="258"/>
      <c r="G1092" s="257">
        <f t="shared" si="108"/>
        <v>0</v>
      </c>
      <c r="N1092" t="str">
        <f t="shared" si="107"/>
        <v>ATK</v>
      </c>
    </row>
    <row r="1093" spans="2:14" hidden="1">
      <c r="B1093" s="428"/>
      <c r="C1093" s="257"/>
      <c r="D1093" s="364"/>
      <c r="E1093" s="258"/>
      <c r="F1093" s="258"/>
      <c r="G1093" s="257">
        <f t="shared" si="108"/>
        <v>0</v>
      </c>
      <c r="N1093" t="str">
        <f t="shared" si="107"/>
        <v>ATK</v>
      </c>
    </row>
    <row r="1094" spans="2:14" hidden="1">
      <c r="B1094" s="256"/>
      <c r="C1094" s="257"/>
      <c r="D1094" s="258"/>
      <c r="E1094" s="258"/>
      <c r="F1094" s="258"/>
      <c r="G1094" s="257">
        <f t="shared" si="108"/>
        <v>0</v>
      </c>
      <c r="N1094" t="str">
        <f t="shared" si="107"/>
        <v>ATK</v>
      </c>
    </row>
    <row r="1095" spans="2:14" hidden="1">
      <c r="B1095" s="256"/>
      <c r="C1095" s="257"/>
      <c r="D1095" s="258"/>
      <c r="E1095" s="258"/>
      <c r="F1095" s="258"/>
      <c r="G1095" s="289">
        <f>C1095*D1095</f>
        <v>0</v>
      </c>
      <c r="N1095" t="str">
        <f t="shared" si="107"/>
        <v>ATK</v>
      </c>
    </row>
    <row r="1096" spans="2:14" hidden="1">
      <c r="B1096" s="256"/>
      <c r="C1096" s="257"/>
      <c r="D1096" s="258"/>
      <c r="E1096" s="258"/>
      <c r="F1096" s="268"/>
      <c r="G1096" s="289">
        <f t="shared" ref="G1096:G1104" si="109">C1096*D1096</f>
        <v>0</v>
      </c>
      <c r="N1096" t="str">
        <f t="shared" si="107"/>
        <v>ATK</v>
      </c>
    </row>
    <row r="1097" spans="2:14" hidden="1">
      <c r="B1097" s="302"/>
      <c r="C1097" s="349"/>
      <c r="D1097" s="274"/>
      <c r="E1097" s="274"/>
      <c r="F1097" s="268"/>
      <c r="G1097" s="289">
        <f t="shared" si="109"/>
        <v>0</v>
      </c>
      <c r="N1097" t="str">
        <f t="shared" si="107"/>
        <v>ATK</v>
      </c>
    </row>
    <row r="1098" spans="2:14" hidden="1">
      <c r="B1098" s="302"/>
      <c r="C1098" s="349"/>
      <c r="D1098" s="274"/>
      <c r="E1098" s="274"/>
      <c r="F1098" s="268"/>
      <c r="G1098" s="289">
        <f t="shared" si="109"/>
        <v>0</v>
      </c>
      <c r="N1098" t="str">
        <f t="shared" si="107"/>
        <v>ATK</v>
      </c>
    </row>
    <row r="1099" spans="2:14" hidden="1">
      <c r="B1099" s="302"/>
      <c r="C1099" s="349"/>
      <c r="D1099" s="274"/>
      <c r="E1099" s="274"/>
      <c r="F1099" s="268"/>
      <c r="G1099" s="289">
        <f t="shared" si="109"/>
        <v>0</v>
      </c>
      <c r="N1099" t="str">
        <f t="shared" si="107"/>
        <v>ATK</v>
      </c>
    </row>
    <row r="1100" spans="2:14" hidden="1">
      <c r="B1100" s="368"/>
      <c r="C1100" s="349"/>
      <c r="D1100" s="274"/>
      <c r="E1100" s="274"/>
      <c r="F1100" s="268"/>
      <c r="G1100" s="289">
        <f t="shared" si="109"/>
        <v>0</v>
      </c>
      <c r="N1100" t="str">
        <f t="shared" si="107"/>
        <v>ATK</v>
      </c>
    </row>
    <row r="1101" spans="2:14" hidden="1">
      <c r="B1101" s="302"/>
      <c r="C1101" s="349"/>
      <c r="D1101" s="274"/>
      <c r="E1101" s="274"/>
      <c r="F1101" s="268"/>
      <c r="G1101" s="289">
        <f t="shared" si="109"/>
        <v>0</v>
      </c>
      <c r="N1101" t="str">
        <f t="shared" si="107"/>
        <v>ATK</v>
      </c>
    </row>
    <row r="1102" spans="2:14" hidden="1">
      <c r="B1102" s="302"/>
      <c r="C1102" s="349"/>
      <c r="D1102" s="274"/>
      <c r="E1102" s="274"/>
      <c r="F1102" s="268"/>
      <c r="G1102" s="289">
        <f t="shared" si="109"/>
        <v>0</v>
      </c>
      <c r="N1102" t="str">
        <f t="shared" si="107"/>
        <v>ATK</v>
      </c>
    </row>
    <row r="1103" spans="2:14" hidden="1">
      <c r="B1103" s="302"/>
      <c r="C1103" s="349"/>
      <c r="D1103" s="274"/>
      <c r="E1103" s="274"/>
      <c r="F1103" s="268"/>
      <c r="G1103" s="289">
        <f t="shared" si="109"/>
        <v>0</v>
      </c>
      <c r="N1103" t="str">
        <f t="shared" si="107"/>
        <v>ATK</v>
      </c>
    </row>
    <row r="1104" spans="2:14" hidden="1">
      <c r="B1104" s="302"/>
      <c r="C1104" s="349"/>
      <c r="D1104" s="274"/>
      <c r="E1104" s="274"/>
      <c r="F1104" s="268"/>
      <c r="G1104" s="289">
        <f t="shared" si="109"/>
        <v>0</v>
      </c>
      <c r="H1104" s="206" t="s">
        <v>328</v>
      </c>
      <c r="N1104" t="str">
        <f t="shared" si="107"/>
        <v>ATK</v>
      </c>
    </row>
    <row r="1105" spans="2:14" hidden="1">
      <c r="B1105" s="493" t="s">
        <v>16</v>
      </c>
      <c r="C1105" s="494"/>
      <c r="D1105" s="276">
        <f>SUM(D1088:D1104)</f>
        <v>0</v>
      </c>
      <c r="E1105" s="276">
        <f>SUM(E1094:E1104)</f>
        <v>0</v>
      </c>
      <c r="F1105" s="276">
        <f>D1105-E1105</f>
        <v>0</v>
      </c>
      <c r="G1105" s="277">
        <f>SUM(G1088:G1104)</f>
        <v>0</v>
      </c>
      <c r="N1105" t="str">
        <f t="shared" si="107"/>
        <v>ATK</v>
      </c>
    </row>
    <row r="1106" spans="2:14" hidden="1">
      <c r="N1106" t="str">
        <f t="shared" si="107"/>
        <v>ATK</v>
      </c>
    </row>
    <row r="1107" spans="2:14" hidden="1">
      <c r="B1107" s="493" t="s">
        <v>18</v>
      </c>
      <c r="C1107" s="495"/>
      <c r="D1107" s="495"/>
      <c r="E1107" s="494"/>
      <c r="F1107" s="276" t="s">
        <v>19</v>
      </c>
      <c r="G1107" s="279" t="s">
        <v>20</v>
      </c>
      <c r="N1107" t="str">
        <f t="shared" si="107"/>
        <v>ATK</v>
      </c>
    </row>
    <row r="1108" spans="2:14" hidden="1">
      <c r="B1108" s="496" t="str">
        <f>B1070</f>
        <v>Saldo Awal 1 Mei  2026</v>
      </c>
      <c r="C1108" s="497"/>
      <c r="D1108" s="497"/>
      <c r="E1108" s="498"/>
      <c r="F1108" s="276">
        <f>D1088</f>
        <v>0</v>
      </c>
      <c r="G1108" s="277">
        <f>G1088</f>
        <v>0</v>
      </c>
      <c r="N1108" t="str">
        <f t="shared" si="107"/>
        <v>ATK</v>
      </c>
    </row>
    <row r="1109" spans="2:14" hidden="1">
      <c r="B1109" s="496" t="str">
        <f>B1071</f>
        <v>Nilai Penerimaan Barang Persediaan Tahun 2026</v>
      </c>
      <c r="C1109" s="497"/>
      <c r="D1109" s="497"/>
      <c r="E1109" s="498"/>
      <c r="F1109" s="276">
        <f>D1105-F1108</f>
        <v>0</v>
      </c>
      <c r="G1109" s="277">
        <f>G1105-G1108</f>
        <v>0</v>
      </c>
      <c r="N1109" t="str">
        <f t="shared" si="107"/>
        <v>ATK</v>
      </c>
    </row>
    <row r="1110" spans="2:14" hidden="1">
      <c r="B1110" s="496" t="s">
        <v>21</v>
      </c>
      <c r="C1110" s="497"/>
      <c r="D1110" s="497"/>
      <c r="E1110" s="498"/>
      <c r="F1110" s="280">
        <f>SUM(B1113:B1116)</f>
        <v>0</v>
      </c>
      <c r="G1110" s="281">
        <f>SUM(D1113:E1116)</f>
        <v>0</v>
      </c>
      <c r="N1110" t="str">
        <f t="shared" si="107"/>
        <v>ATK</v>
      </c>
    </row>
    <row r="1111" spans="2:14" hidden="1">
      <c r="B1111" s="282" t="s">
        <v>465</v>
      </c>
      <c r="C1111" s="283"/>
      <c r="D1111" s="283"/>
      <c r="E1111" s="284"/>
      <c r="F1111" s="285"/>
      <c r="G1111" s="286"/>
      <c r="N1111" t="str">
        <f t="shared" si="107"/>
        <v>ATK</v>
      </c>
    </row>
    <row r="1112" spans="2:14" ht="30" hidden="1">
      <c r="B1112" s="255" t="s">
        <v>22</v>
      </c>
      <c r="C1112" s="254" t="s">
        <v>23</v>
      </c>
      <c r="D1112" s="499" t="s">
        <v>20</v>
      </c>
      <c r="E1112" s="499"/>
      <c r="F1112" s="287"/>
      <c r="G1112" s="288"/>
      <c r="N1112" t="str">
        <f t="shared" si="107"/>
        <v>ATK</v>
      </c>
    </row>
    <row r="1113" spans="2:14" hidden="1">
      <c r="B1113" s="268"/>
      <c r="C1113" s="289"/>
      <c r="D1113" s="500">
        <f>B1113*C1113</f>
        <v>0</v>
      </c>
      <c r="E1113" s="500"/>
      <c r="F1113" s="285"/>
      <c r="G1113" s="286"/>
      <c r="N1113" t="str">
        <f t="shared" si="107"/>
        <v>ATK</v>
      </c>
    </row>
    <row r="1114" spans="2:14" hidden="1">
      <c r="B1114" s="268"/>
      <c r="C1114" s="289"/>
      <c r="D1114" s="500">
        <f t="shared" ref="D1114:D1116" si="110">B1114*C1114</f>
        <v>0</v>
      </c>
      <c r="E1114" s="500"/>
      <c r="F1114" s="285"/>
      <c r="G1114" s="286"/>
      <c r="N1114" t="str">
        <f t="shared" si="107"/>
        <v>ATK</v>
      </c>
    </row>
    <row r="1115" spans="2:14" hidden="1">
      <c r="B1115" s="268"/>
      <c r="C1115" s="289"/>
      <c r="D1115" s="500">
        <f t="shared" si="110"/>
        <v>0</v>
      </c>
      <c r="E1115" s="500"/>
      <c r="F1115" s="285"/>
      <c r="G1115" s="286"/>
      <c r="N1115" t="str">
        <f t="shared" si="107"/>
        <v>ATK</v>
      </c>
    </row>
    <row r="1116" spans="2:14" hidden="1">
      <c r="B1116" s="268"/>
      <c r="C1116" s="289"/>
      <c r="D1116" s="500">
        <f t="shared" si="110"/>
        <v>0</v>
      </c>
      <c r="E1116" s="500"/>
      <c r="F1116" s="285"/>
      <c r="G1116" s="286"/>
      <c r="N1116" t="str">
        <f t="shared" si="107"/>
        <v>ATK</v>
      </c>
    </row>
    <row r="1117" spans="2:14" hidden="1">
      <c r="B1117" s="501" t="s">
        <v>24</v>
      </c>
      <c r="C1117" s="501"/>
      <c r="D1117" s="501"/>
      <c r="E1117" s="501"/>
      <c r="F1117" s="276">
        <f>F1108+F1109-F1110</f>
        <v>0</v>
      </c>
      <c r="G1117" s="277">
        <f>G1108+G1109-G1110</f>
        <v>0</v>
      </c>
      <c r="N1117" t="str">
        <f t="shared" si="107"/>
        <v>ATK</v>
      </c>
    </row>
    <row r="1118" spans="2:14" hidden="1">
      <c r="N1118" t="str">
        <f t="shared" si="107"/>
        <v>ATK</v>
      </c>
    </row>
    <row r="1119" spans="2:14" hidden="1">
      <c r="N1119" t="str">
        <f t="shared" si="107"/>
        <v>ATK</v>
      </c>
    </row>
    <row r="1120" spans="2:14" hidden="1">
      <c r="B1120" s="502" t="s">
        <v>0</v>
      </c>
      <c r="C1120" s="502"/>
      <c r="D1120" s="502"/>
      <c r="E1120" s="502"/>
      <c r="F1120" s="502"/>
      <c r="G1120" s="502"/>
      <c r="N1120" t="str">
        <f t="shared" si="107"/>
        <v>ATK</v>
      </c>
    </row>
    <row r="1121" spans="1:14" hidden="1">
      <c r="N1121" t="str">
        <f t="shared" si="107"/>
        <v>ATK</v>
      </c>
    </row>
    <row r="1122" spans="1:14" hidden="1">
      <c r="A1122" s="250">
        <v>29</v>
      </c>
      <c r="B1122" s="252" t="s">
        <v>1</v>
      </c>
      <c r="C1122" s="253" t="str">
        <f>'Rekap Master'!B38</f>
        <v>Map plastik L</v>
      </c>
      <c r="G1122" s="253"/>
      <c r="N1122" t="s">
        <v>524</v>
      </c>
    </row>
    <row r="1123" spans="1:14" hidden="1">
      <c r="B1123" s="252" t="s">
        <v>3</v>
      </c>
      <c r="C1123" s="308" t="s">
        <v>28</v>
      </c>
      <c r="G1123" s="253"/>
      <c r="N1123" t="str">
        <f t="shared" ref="N1123:N1159" si="111">N1122</f>
        <v>ATK</v>
      </c>
    </row>
    <row r="1124" spans="1:14" hidden="1">
      <c r="G1124" s="253"/>
      <c r="N1124" t="str">
        <f t="shared" si="111"/>
        <v>ATK</v>
      </c>
    </row>
    <row r="1125" spans="1:14" ht="15" hidden="1" customHeight="1">
      <c r="B1125" s="499" t="s">
        <v>5</v>
      </c>
      <c r="C1125" s="487" t="s">
        <v>6</v>
      </c>
      <c r="D1125" s="499" t="s">
        <v>7</v>
      </c>
      <c r="E1125" s="499"/>
      <c r="F1125" s="499"/>
      <c r="G1125" s="492" t="s">
        <v>8</v>
      </c>
      <c r="N1125" t="str">
        <f t="shared" si="111"/>
        <v>ATK</v>
      </c>
    </row>
    <row r="1126" spans="1:14" hidden="1">
      <c r="B1126" s="499"/>
      <c r="C1126" s="488"/>
      <c r="D1126" s="254" t="s">
        <v>9</v>
      </c>
      <c r="E1126" s="254" t="s">
        <v>10</v>
      </c>
      <c r="F1126" s="254" t="s">
        <v>11</v>
      </c>
      <c r="G1126" s="492"/>
      <c r="N1126" t="str">
        <f t="shared" si="111"/>
        <v>ATK</v>
      </c>
    </row>
    <row r="1127" spans="1:14" hidden="1">
      <c r="B1127" s="267">
        <v>46024</v>
      </c>
      <c r="C1127" s="257">
        <v>18500</v>
      </c>
      <c r="D1127" s="258">
        <v>26</v>
      </c>
      <c r="E1127" s="258"/>
      <c r="F1127" s="258">
        <f>D1127-E1127</f>
        <v>26</v>
      </c>
      <c r="G1127" s="257">
        <f>C1127*D1127</f>
        <v>481000</v>
      </c>
      <c r="N1127" t="str">
        <f t="shared" si="111"/>
        <v>ATK</v>
      </c>
    </row>
    <row r="1128" spans="1:14" hidden="1">
      <c r="B1128" s="429"/>
      <c r="C1128" s="257"/>
      <c r="D1128" s="258"/>
      <c r="E1128" s="258"/>
      <c r="F1128" s="258"/>
      <c r="G1128" s="257">
        <f>C1128*D1128</f>
        <v>0</v>
      </c>
      <c r="N1128" t="str">
        <f t="shared" si="111"/>
        <v>ATK</v>
      </c>
    </row>
    <row r="1129" spans="1:14" hidden="1">
      <c r="B1129" s="434"/>
      <c r="C1129" s="257"/>
      <c r="D1129" s="271"/>
      <c r="E1129" s="258"/>
      <c r="F1129" s="258"/>
      <c r="G1129" s="289">
        <f t="shared" ref="G1129:G1142" si="112">C1129*D1129</f>
        <v>0</v>
      </c>
      <c r="N1129" t="str">
        <f t="shared" si="111"/>
        <v>ATK</v>
      </c>
    </row>
    <row r="1130" spans="1:14" hidden="1">
      <c r="B1130" s="434"/>
      <c r="C1130" s="257"/>
      <c r="D1130" s="271"/>
      <c r="E1130" s="258"/>
      <c r="F1130" s="258"/>
      <c r="G1130" s="289">
        <f t="shared" si="112"/>
        <v>0</v>
      </c>
      <c r="N1130" t="str">
        <f t="shared" si="111"/>
        <v>ATK</v>
      </c>
    </row>
    <row r="1131" spans="1:14" hidden="1">
      <c r="B1131" s="434"/>
      <c r="C1131" s="257"/>
      <c r="D1131" s="271"/>
      <c r="E1131" s="258"/>
      <c r="F1131" s="258"/>
      <c r="G1131" s="289">
        <f t="shared" si="112"/>
        <v>0</v>
      </c>
      <c r="N1131" t="str">
        <f t="shared" si="111"/>
        <v>ATK</v>
      </c>
    </row>
    <row r="1132" spans="1:14" hidden="1">
      <c r="B1132" s="434"/>
      <c r="C1132" s="370"/>
      <c r="D1132" s="371"/>
      <c r="E1132" s="372"/>
      <c r="F1132" s="258"/>
      <c r="G1132" s="289">
        <f t="shared" si="112"/>
        <v>0</v>
      </c>
      <c r="N1132" t="str">
        <f t="shared" si="111"/>
        <v>ATK</v>
      </c>
    </row>
    <row r="1133" spans="1:14" hidden="1">
      <c r="B1133" s="267"/>
      <c r="C1133" s="373"/>
      <c r="D1133" s="371"/>
      <c r="E1133" s="372"/>
      <c r="F1133" s="258"/>
      <c r="G1133" s="289">
        <f t="shared" si="112"/>
        <v>0</v>
      </c>
      <c r="N1133" t="str">
        <f t="shared" si="111"/>
        <v>ATK</v>
      </c>
    </row>
    <row r="1134" spans="1:14" hidden="1">
      <c r="B1134" s="434"/>
      <c r="C1134" s="373"/>
      <c r="D1134" s="371"/>
      <c r="E1134" s="372"/>
      <c r="F1134" s="258"/>
      <c r="G1134" s="289">
        <f t="shared" si="112"/>
        <v>0</v>
      </c>
      <c r="N1134" t="str">
        <f t="shared" si="111"/>
        <v>ATK</v>
      </c>
    </row>
    <row r="1135" spans="1:14" hidden="1">
      <c r="B1135" s="369"/>
      <c r="C1135" s="373"/>
      <c r="D1135" s="371"/>
      <c r="E1135" s="372"/>
      <c r="F1135" s="258"/>
      <c r="G1135" s="289">
        <f t="shared" si="112"/>
        <v>0</v>
      </c>
      <c r="H1135" s="98">
        <v>0</v>
      </c>
      <c r="I1135" s="89" t="s">
        <v>12</v>
      </c>
      <c r="N1135" t="str">
        <f t="shared" si="111"/>
        <v>ATK</v>
      </c>
    </row>
    <row r="1136" spans="1:14" hidden="1">
      <c r="B1136" s="256"/>
      <c r="C1136" s="257"/>
      <c r="D1136" s="271"/>
      <c r="E1136" s="258"/>
      <c r="F1136" s="258"/>
      <c r="G1136" s="289">
        <f t="shared" si="112"/>
        <v>0</v>
      </c>
      <c r="H1136" s="85">
        <v>0</v>
      </c>
      <c r="I1136" s="89" t="s">
        <v>13</v>
      </c>
      <c r="N1136" t="str">
        <f t="shared" si="111"/>
        <v>ATK</v>
      </c>
    </row>
    <row r="1137" spans="2:14" hidden="1">
      <c r="B1137" s="256"/>
      <c r="C1137" s="257"/>
      <c r="D1137" s="271"/>
      <c r="E1137" s="258"/>
      <c r="F1137" s="258"/>
      <c r="G1137" s="289">
        <f t="shared" si="112"/>
        <v>0</v>
      </c>
      <c r="H1137" s="85"/>
      <c r="I1137" s="89"/>
      <c r="N1137" t="str">
        <f t="shared" si="111"/>
        <v>ATK</v>
      </c>
    </row>
    <row r="1138" spans="2:14" hidden="1">
      <c r="B1138" s="256"/>
      <c r="C1138" s="257"/>
      <c r="D1138" s="271"/>
      <c r="E1138" s="258"/>
      <c r="F1138" s="258"/>
      <c r="G1138" s="289">
        <f t="shared" si="112"/>
        <v>0</v>
      </c>
      <c r="H1138" s="94">
        <v>0</v>
      </c>
      <c r="I1138" s="89" t="s">
        <v>14</v>
      </c>
      <c r="N1138" t="str">
        <f t="shared" si="111"/>
        <v>ATK</v>
      </c>
    </row>
    <row r="1139" spans="2:14" hidden="1">
      <c r="B1139" s="256"/>
      <c r="C1139" s="257"/>
      <c r="D1139" s="271"/>
      <c r="E1139" s="258"/>
      <c r="F1139" s="258"/>
      <c r="G1139" s="289"/>
      <c r="H1139" s="87">
        <v>0</v>
      </c>
      <c r="I1139" s="89" t="s">
        <v>15</v>
      </c>
      <c r="N1139" t="str">
        <f t="shared" si="111"/>
        <v>ATK</v>
      </c>
    </row>
    <row r="1140" spans="2:14" hidden="1">
      <c r="B1140" s="256"/>
      <c r="C1140" s="257"/>
      <c r="D1140" s="271"/>
      <c r="E1140" s="258"/>
      <c r="F1140" s="258"/>
      <c r="G1140" s="289">
        <f t="shared" ref="G1140" si="113">C1140*D1140</f>
        <v>0</v>
      </c>
      <c r="H1140" s="99"/>
      <c r="I1140" s="89"/>
      <c r="N1140" t="str">
        <f t="shared" si="111"/>
        <v>ATK</v>
      </c>
    </row>
    <row r="1141" spans="2:14" hidden="1">
      <c r="B1141" s="256"/>
      <c r="C1141" s="257"/>
      <c r="D1141" s="271"/>
      <c r="E1141" s="258"/>
      <c r="F1141" s="258"/>
      <c r="G1141" s="289"/>
      <c r="H1141" s="99"/>
      <c r="I1141" s="89"/>
      <c r="N1141" t="str">
        <f t="shared" si="111"/>
        <v>ATK</v>
      </c>
    </row>
    <row r="1142" spans="2:14" hidden="1">
      <c r="B1142" s="256"/>
      <c r="C1142" s="257"/>
      <c r="D1142" s="271"/>
      <c r="E1142" s="258"/>
      <c r="F1142" s="258"/>
      <c r="G1142" s="289">
        <f t="shared" si="112"/>
        <v>0</v>
      </c>
      <c r="H1142" s="95"/>
      <c r="I1142" s="89"/>
      <c r="N1142" t="str">
        <f t="shared" si="111"/>
        <v>ATK</v>
      </c>
    </row>
    <row r="1143" spans="2:14" hidden="1">
      <c r="B1143" s="493" t="s">
        <v>16</v>
      </c>
      <c r="C1143" s="494"/>
      <c r="D1143" s="276">
        <f>SUM(D1127:D1142)</f>
        <v>26</v>
      </c>
      <c r="E1143" s="276">
        <f>SUM(E1127:E1142)</f>
        <v>0</v>
      </c>
      <c r="F1143" s="276">
        <f t="shared" ref="F1143" si="114">D1143-E1143</f>
        <v>26</v>
      </c>
      <c r="G1143" s="277">
        <f>SUM(G1127:G1142)</f>
        <v>481000</v>
      </c>
      <c r="N1143" t="str">
        <f t="shared" si="111"/>
        <v>ATK</v>
      </c>
    </row>
    <row r="1144" spans="2:14" hidden="1">
      <c r="N1144" t="str">
        <f t="shared" si="111"/>
        <v>ATK</v>
      </c>
    </row>
    <row r="1145" spans="2:14" hidden="1">
      <c r="B1145" s="493" t="s">
        <v>18</v>
      </c>
      <c r="C1145" s="495"/>
      <c r="D1145" s="495"/>
      <c r="E1145" s="494"/>
      <c r="F1145" s="276" t="s">
        <v>19</v>
      </c>
      <c r="G1145" s="279" t="s">
        <v>20</v>
      </c>
      <c r="N1145" t="str">
        <f t="shared" si="111"/>
        <v>ATK</v>
      </c>
    </row>
    <row r="1146" spans="2:14" hidden="1">
      <c r="B1146" s="496" t="str">
        <f>B1108</f>
        <v>Saldo Awal 1 Mei  2026</v>
      </c>
      <c r="C1146" s="497"/>
      <c r="D1146" s="497"/>
      <c r="E1146" s="498"/>
      <c r="F1146" s="276">
        <f>D1127</f>
        <v>26</v>
      </c>
      <c r="G1146" s="277">
        <f>G1127</f>
        <v>481000</v>
      </c>
      <c r="N1146" t="str">
        <f t="shared" si="111"/>
        <v>ATK</v>
      </c>
    </row>
    <row r="1147" spans="2:14" hidden="1">
      <c r="B1147" s="496" t="str">
        <f>B1109</f>
        <v>Nilai Penerimaan Barang Persediaan Tahun 2026</v>
      </c>
      <c r="C1147" s="497"/>
      <c r="D1147" s="497"/>
      <c r="E1147" s="498"/>
      <c r="F1147" s="276">
        <f>D1143-F1146</f>
        <v>0</v>
      </c>
      <c r="G1147" s="277">
        <f>G1143-G1146</f>
        <v>0</v>
      </c>
      <c r="N1147" t="str">
        <f t="shared" si="111"/>
        <v>ATK</v>
      </c>
    </row>
    <row r="1148" spans="2:14" hidden="1">
      <c r="B1148" s="496" t="str">
        <f>B1072</f>
        <v>Saldo Ahir  30  Mei  2026</v>
      </c>
      <c r="C1148" s="497"/>
      <c r="D1148" s="497"/>
      <c r="E1148" s="498"/>
      <c r="F1148" s="280">
        <f>SUM(B1151:B1154)</f>
        <v>26</v>
      </c>
      <c r="G1148" s="281">
        <f>SUM(D1151:E1154)</f>
        <v>481000</v>
      </c>
      <c r="N1148" t="str">
        <f t="shared" si="111"/>
        <v>ATK</v>
      </c>
    </row>
    <row r="1149" spans="2:14" hidden="1">
      <c r="B1149" s="282" t="s">
        <v>465</v>
      </c>
      <c r="C1149" s="283"/>
      <c r="D1149" s="283"/>
      <c r="E1149" s="284"/>
      <c r="F1149" s="285"/>
      <c r="G1149" s="286"/>
      <c r="N1149" t="str">
        <f t="shared" si="111"/>
        <v>ATK</v>
      </c>
    </row>
    <row r="1150" spans="2:14" ht="30" hidden="1">
      <c r="B1150" s="255" t="s">
        <v>22</v>
      </c>
      <c r="C1150" s="254" t="s">
        <v>23</v>
      </c>
      <c r="D1150" s="499" t="s">
        <v>20</v>
      </c>
      <c r="E1150" s="499"/>
      <c r="F1150" s="287"/>
      <c r="G1150" s="288"/>
      <c r="N1150" t="str">
        <f t="shared" si="111"/>
        <v>ATK</v>
      </c>
    </row>
    <row r="1151" spans="2:14" hidden="1">
      <c r="B1151" s="268">
        <f>F1143</f>
        <v>26</v>
      </c>
      <c r="C1151" s="257">
        <v>18500</v>
      </c>
      <c r="D1151" s="500">
        <f>B1151*C1151</f>
        <v>481000</v>
      </c>
      <c r="E1151" s="500"/>
      <c r="F1151" s="285"/>
      <c r="G1151" s="286"/>
      <c r="N1151" t="str">
        <f t="shared" si="111"/>
        <v>ATK</v>
      </c>
    </row>
    <row r="1152" spans="2:14" hidden="1">
      <c r="B1152" s="268"/>
      <c r="C1152" s="257"/>
      <c r="D1152" s="500">
        <f t="shared" ref="D1152:D1154" si="115">B1152*C1152</f>
        <v>0</v>
      </c>
      <c r="E1152" s="500"/>
      <c r="F1152" s="285"/>
      <c r="G1152" s="286"/>
      <c r="N1152" t="str">
        <f t="shared" si="111"/>
        <v>ATK</v>
      </c>
    </row>
    <row r="1153" spans="1:14" hidden="1">
      <c r="B1153" s="268"/>
      <c r="C1153" s="289"/>
      <c r="D1153" s="500">
        <f t="shared" si="115"/>
        <v>0</v>
      </c>
      <c r="E1153" s="500"/>
      <c r="F1153" s="285"/>
      <c r="G1153" s="286"/>
      <c r="N1153" t="str">
        <f t="shared" si="111"/>
        <v>ATK</v>
      </c>
    </row>
    <row r="1154" spans="1:14" hidden="1">
      <c r="B1154" s="268"/>
      <c r="C1154" s="289"/>
      <c r="D1154" s="500">
        <f t="shared" si="115"/>
        <v>0</v>
      </c>
      <c r="E1154" s="500"/>
      <c r="F1154" s="285"/>
      <c r="G1154" s="286"/>
      <c r="N1154" t="str">
        <f t="shared" si="111"/>
        <v>ATK</v>
      </c>
    </row>
    <row r="1155" spans="1:14" hidden="1">
      <c r="B1155" s="501" t="s">
        <v>24</v>
      </c>
      <c r="C1155" s="501"/>
      <c r="D1155" s="501"/>
      <c r="E1155" s="501"/>
      <c r="F1155" s="276">
        <f>F1146+F1147-F1148</f>
        <v>0</v>
      </c>
      <c r="G1155" s="277">
        <f>G1146+G1147-G1148</f>
        <v>0</v>
      </c>
      <c r="N1155" t="str">
        <f t="shared" si="111"/>
        <v>ATK</v>
      </c>
    </row>
    <row r="1156" spans="1:14" hidden="1">
      <c r="N1156" t="str">
        <f t="shared" si="111"/>
        <v>ATK</v>
      </c>
    </row>
    <row r="1157" spans="1:14" hidden="1">
      <c r="N1157" t="str">
        <f t="shared" si="111"/>
        <v>ATK</v>
      </c>
    </row>
    <row r="1158" spans="1:14" hidden="1">
      <c r="B1158" s="502" t="s">
        <v>0</v>
      </c>
      <c r="C1158" s="502"/>
      <c r="D1158" s="502"/>
      <c r="E1158" s="502"/>
      <c r="F1158" s="502"/>
      <c r="G1158" s="502"/>
      <c r="N1158" t="str">
        <f t="shared" si="111"/>
        <v>ATK</v>
      </c>
    </row>
    <row r="1159" spans="1:14" hidden="1">
      <c r="N1159" t="str">
        <f t="shared" si="111"/>
        <v>ATK</v>
      </c>
    </row>
    <row r="1160" spans="1:14" hidden="1">
      <c r="A1160" s="250">
        <v>30</v>
      </c>
      <c r="B1160" s="252" t="s">
        <v>1</v>
      </c>
      <c r="C1160" s="253" t="str">
        <f>'Rekap Master'!B39</f>
        <v>Buku doubl folio 200 lbr</v>
      </c>
      <c r="G1160" s="253"/>
      <c r="N1160" t="s">
        <v>524</v>
      </c>
    </row>
    <row r="1161" spans="1:14" hidden="1">
      <c r="B1161" s="252" t="s">
        <v>3</v>
      </c>
      <c r="C1161" s="253" t="s">
        <v>25</v>
      </c>
      <c r="G1161" s="253"/>
      <c r="N1161" t="str">
        <f t="shared" ref="N1161:N1193" si="116">N1160</f>
        <v>ATK</v>
      </c>
    </row>
    <row r="1162" spans="1:14" hidden="1">
      <c r="G1162" s="253"/>
      <c r="N1162" t="str">
        <f t="shared" si="116"/>
        <v>ATK</v>
      </c>
    </row>
    <row r="1163" spans="1:14" ht="15" hidden="1" customHeight="1">
      <c r="B1163" s="499" t="s">
        <v>5</v>
      </c>
      <c r="C1163" s="487" t="s">
        <v>6</v>
      </c>
      <c r="D1163" s="499" t="s">
        <v>7</v>
      </c>
      <c r="E1163" s="499"/>
      <c r="F1163" s="499"/>
      <c r="G1163" s="492" t="s">
        <v>8</v>
      </c>
      <c r="N1163" t="str">
        <f t="shared" si="116"/>
        <v>ATK</v>
      </c>
    </row>
    <row r="1164" spans="1:14" hidden="1">
      <c r="B1164" s="499"/>
      <c r="C1164" s="488"/>
      <c r="D1164" s="254" t="s">
        <v>9</v>
      </c>
      <c r="E1164" s="254" t="s">
        <v>10</v>
      </c>
      <c r="F1164" s="254" t="s">
        <v>11</v>
      </c>
      <c r="G1164" s="492"/>
      <c r="N1164" t="str">
        <f t="shared" si="116"/>
        <v>ATK</v>
      </c>
    </row>
    <row r="1165" spans="1:14" hidden="1">
      <c r="B1165" s="267">
        <v>46024</v>
      </c>
      <c r="C1165" s="257"/>
      <c r="D1165" s="258"/>
      <c r="E1165" s="258"/>
      <c r="F1165" s="258"/>
      <c r="G1165" s="257">
        <f>C1165*D1165</f>
        <v>0</v>
      </c>
      <c r="N1165" t="str">
        <f t="shared" si="116"/>
        <v>ATK</v>
      </c>
    </row>
    <row r="1166" spans="1:14" hidden="1">
      <c r="B1166" s="267"/>
      <c r="C1166" s="293"/>
      <c r="D1166" s="268"/>
      <c r="E1166" s="258"/>
      <c r="F1166" s="301"/>
      <c r="G1166" s="289">
        <f>C1166*D1166</f>
        <v>0</v>
      </c>
      <c r="N1166" t="str">
        <f t="shared" si="116"/>
        <v>ATK</v>
      </c>
    </row>
    <row r="1167" spans="1:14" hidden="1">
      <c r="B1167" s="267"/>
      <c r="C1167" s="257"/>
      <c r="D1167" s="271"/>
      <c r="E1167" s="258"/>
      <c r="F1167" s="301"/>
      <c r="G1167" s="289">
        <f t="shared" ref="G1167:G1176" si="117">C1167*D1167</f>
        <v>0</v>
      </c>
      <c r="N1167" t="str">
        <f t="shared" si="116"/>
        <v>ATK</v>
      </c>
    </row>
    <row r="1168" spans="1:14" hidden="1">
      <c r="B1168" s="256"/>
      <c r="C1168" s="257"/>
      <c r="D1168" s="271"/>
      <c r="E1168" s="258"/>
      <c r="F1168" s="301"/>
      <c r="G1168" s="289">
        <f t="shared" si="117"/>
        <v>0</v>
      </c>
      <c r="N1168" t="str">
        <f t="shared" si="116"/>
        <v>ATK</v>
      </c>
    </row>
    <row r="1169" spans="2:14" hidden="1">
      <c r="B1169" s="256"/>
      <c r="C1169" s="257"/>
      <c r="D1169" s="271"/>
      <c r="E1169" s="258"/>
      <c r="F1169" s="301"/>
      <c r="G1169" s="289">
        <f t="shared" si="117"/>
        <v>0</v>
      </c>
      <c r="N1169" t="str">
        <f t="shared" si="116"/>
        <v>ATK</v>
      </c>
    </row>
    <row r="1170" spans="2:14" hidden="1">
      <c r="B1170" s="275"/>
      <c r="C1170" s="257"/>
      <c r="D1170" s="274"/>
      <c r="E1170" s="274"/>
      <c r="F1170" s="268"/>
      <c r="G1170" s="289">
        <f t="shared" si="117"/>
        <v>0</v>
      </c>
      <c r="N1170" t="str">
        <f t="shared" si="116"/>
        <v>ATK</v>
      </c>
    </row>
    <row r="1171" spans="2:14" hidden="1">
      <c r="B1171" s="302"/>
      <c r="C1171" s="257"/>
      <c r="D1171" s="271"/>
      <c r="E1171" s="271"/>
      <c r="F1171" s="268"/>
      <c r="G1171" s="289">
        <f t="shared" si="117"/>
        <v>0</v>
      </c>
      <c r="N1171" t="str">
        <f t="shared" si="116"/>
        <v>ATK</v>
      </c>
    </row>
    <row r="1172" spans="2:14" hidden="1">
      <c r="B1172" s="275"/>
      <c r="C1172" s="257"/>
      <c r="D1172" s="274"/>
      <c r="E1172" s="274"/>
      <c r="F1172" s="268"/>
      <c r="G1172" s="289">
        <f t="shared" si="117"/>
        <v>0</v>
      </c>
      <c r="H1172" s="98">
        <v>1</v>
      </c>
      <c r="I1172" s="89" t="s">
        <v>12</v>
      </c>
      <c r="N1172" t="str">
        <f t="shared" si="116"/>
        <v>ATK</v>
      </c>
    </row>
    <row r="1173" spans="2:14" hidden="1">
      <c r="B1173" s="302"/>
      <c r="C1173" s="257"/>
      <c r="D1173" s="274"/>
      <c r="E1173" s="274"/>
      <c r="F1173" s="268"/>
      <c r="G1173" s="289">
        <f t="shared" si="117"/>
        <v>0</v>
      </c>
      <c r="H1173" s="85">
        <v>0</v>
      </c>
      <c r="I1173" s="89" t="s">
        <v>13</v>
      </c>
      <c r="N1173" t="str">
        <f t="shared" si="116"/>
        <v>ATK</v>
      </c>
    </row>
    <row r="1174" spans="2:14" hidden="1">
      <c r="B1174" s="302"/>
      <c r="C1174" s="257"/>
      <c r="D1174" s="274"/>
      <c r="E1174" s="274"/>
      <c r="F1174" s="268"/>
      <c r="G1174" s="289">
        <f t="shared" si="117"/>
        <v>0</v>
      </c>
      <c r="H1174" s="94">
        <v>0</v>
      </c>
      <c r="I1174" s="89" t="s">
        <v>14</v>
      </c>
      <c r="N1174" t="str">
        <f t="shared" si="116"/>
        <v>ATK</v>
      </c>
    </row>
    <row r="1175" spans="2:14" hidden="1">
      <c r="B1175" s="302"/>
      <c r="C1175" s="257"/>
      <c r="D1175" s="274"/>
      <c r="E1175" s="274"/>
      <c r="F1175" s="268"/>
      <c r="G1175" s="289">
        <f t="shared" si="117"/>
        <v>0</v>
      </c>
      <c r="H1175" s="87">
        <v>0</v>
      </c>
      <c r="I1175" s="89" t="s">
        <v>15</v>
      </c>
      <c r="N1175" t="str">
        <f t="shared" si="116"/>
        <v>ATK</v>
      </c>
    </row>
    <row r="1176" spans="2:14" hidden="1">
      <c r="B1176" s="302"/>
      <c r="C1176" s="257"/>
      <c r="D1176" s="274"/>
      <c r="E1176" s="274"/>
      <c r="F1176" s="268"/>
      <c r="G1176" s="289">
        <f t="shared" si="117"/>
        <v>0</v>
      </c>
      <c r="N1176" t="str">
        <f t="shared" si="116"/>
        <v>ATK</v>
      </c>
    </row>
    <row r="1177" spans="2:14" hidden="1">
      <c r="B1177" s="507" t="s">
        <v>16</v>
      </c>
      <c r="C1177" s="507"/>
      <c r="D1177" s="276">
        <f>SUM(D1165:D1176)</f>
        <v>0</v>
      </c>
      <c r="E1177" s="276">
        <f>SUM(E1166:E1176)</f>
        <v>0</v>
      </c>
      <c r="F1177" s="276">
        <f>D1177-E1177</f>
        <v>0</v>
      </c>
      <c r="G1177" s="277">
        <f>SUM(G1165:G1176)</f>
        <v>0</v>
      </c>
      <c r="N1177" t="str">
        <f t="shared" si="116"/>
        <v>ATK</v>
      </c>
    </row>
    <row r="1178" spans="2:14" hidden="1">
      <c r="N1178" t="str">
        <f t="shared" si="116"/>
        <v>ATK</v>
      </c>
    </row>
    <row r="1179" spans="2:14" hidden="1">
      <c r="B1179" s="493" t="s">
        <v>18</v>
      </c>
      <c r="C1179" s="495"/>
      <c r="D1179" s="495"/>
      <c r="E1179" s="494"/>
      <c r="F1179" s="276" t="s">
        <v>19</v>
      </c>
      <c r="G1179" s="279" t="s">
        <v>20</v>
      </c>
      <c r="N1179" t="str">
        <f t="shared" si="116"/>
        <v>ATK</v>
      </c>
    </row>
    <row r="1180" spans="2:14" hidden="1">
      <c r="B1180" s="496" t="str">
        <f>B1146</f>
        <v>Saldo Awal 1 Mei  2026</v>
      </c>
      <c r="C1180" s="497"/>
      <c r="D1180" s="497"/>
      <c r="E1180" s="498"/>
      <c r="F1180" s="276">
        <f>D1165</f>
        <v>0</v>
      </c>
      <c r="G1180" s="277">
        <f>G1165</f>
        <v>0</v>
      </c>
      <c r="N1180" t="str">
        <f t="shared" si="116"/>
        <v>ATK</v>
      </c>
    </row>
    <row r="1181" spans="2:14" hidden="1">
      <c r="B1181" s="496" t="str">
        <f>B1147</f>
        <v>Nilai Penerimaan Barang Persediaan Tahun 2026</v>
      </c>
      <c r="C1181" s="497"/>
      <c r="D1181" s="497"/>
      <c r="E1181" s="498"/>
      <c r="F1181" s="276">
        <f>D1177-F1180</f>
        <v>0</v>
      </c>
      <c r="G1181" s="277">
        <f>G1177-G1180</f>
        <v>0</v>
      </c>
      <c r="N1181" t="str">
        <f t="shared" si="116"/>
        <v>ATK</v>
      </c>
    </row>
    <row r="1182" spans="2:14" hidden="1">
      <c r="B1182" s="496" t="str">
        <f>B1148</f>
        <v>Saldo Ahir  30  Mei  2026</v>
      </c>
      <c r="C1182" s="497"/>
      <c r="D1182" s="497"/>
      <c r="E1182" s="498"/>
      <c r="F1182" s="280">
        <f>SUM(B1185:B1188)</f>
        <v>0</v>
      </c>
      <c r="G1182" s="281">
        <f>SUM(D1185:E1188)</f>
        <v>0</v>
      </c>
      <c r="N1182" t="str">
        <f t="shared" si="116"/>
        <v>ATK</v>
      </c>
    </row>
    <row r="1183" spans="2:14" hidden="1">
      <c r="B1183" s="282" t="s">
        <v>465</v>
      </c>
      <c r="C1183" s="283"/>
      <c r="D1183" s="283"/>
      <c r="E1183" s="284"/>
      <c r="F1183" s="285"/>
      <c r="G1183" s="286"/>
      <c r="N1183" t="str">
        <f t="shared" si="116"/>
        <v>ATK</v>
      </c>
    </row>
    <row r="1184" spans="2:14" ht="30" hidden="1">
      <c r="B1184" s="255" t="s">
        <v>22</v>
      </c>
      <c r="C1184" s="254" t="s">
        <v>23</v>
      </c>
      <c r="D1184" s="499" t="s">
        <v>20</v>
      </c>
      <c r="E1184" s="499"/>
      <c r="F1184" s="287"/>
      <c r="G1184" s="288"/>
      <c r="N1184" t="str">
        <f t="shared" si="116"/>
        <v>ATK</v>
      </c>
    </row>
    <row r="1185" spans="1:14" hidden="1">
      <c r="B1185" s="268">
        <f>F1177</f>
        <v>0</v>
      </c>
      <c r="C1185" s="257">
        <v>38000</v>
      </c>
      <c r="D1185" s="500">
        <f>B1185*C1185</f>
        <v>0</v>
      </c>
      <c r="E1185" s="500"/>
      <c r="F1185" s="285"/>
      <c r="G1185" s="286"/>
      <c r="N1185" t="str">
        <f t="shared" si="116"/>
        <v>ATK</v>
      </c>
    </row>
    <row r="1186" spans="1:14" hidden="1">
      <c r="B1186" s="268"/>
      <c r="C1186" s="289"/>
      <c r="D1186" s="500">
        <f t="shared" ref="D1186:D1188" si="118">B1186*C1186</f>
        <v>0</v>
      </c>
      <c r="E1186" s="500"/>
      <c r="F1186" s="285"/>
      <c r="G1186" s="286"/>
      <c r="N1186" t="str">
        <f t="shared" si="116"/>
        <v>ATK</v>
      </c>
    </row>
    <row r="1187" spans="1:14" hidden="1">
      <c r="B1187" s="268"/>
      <c r="C1187" s="289"/>
      <c r="D1187" s="500">
        <f t="shared" si="118"/>
        <v>0</v>
      </c>
      <c r="E1187" s="500"/>
      <c r="F1187" s="285"/>
      <c r="G1187" s="286"/>
      <c r="N1187" t="str">
        <f t="shared" si="116"/>
        <v>ATK</v>
      </c>
    </row>
    <row r="1188" spans="1:14" hidden="1">
      <c r="B1188" s="268"/>
      <c r="C1188" s="289"/>
      <c r="D1188" s="500">
        <f t="shared" si="118"/>
        <v>0</v>
      </c>
      <c r="E1188" s="500"/>
      <c r="F1188" s="285"/>
      <c r="G1188" s="286"/>
      <c r="N1188" t="str">
        <f t="shared" si="116"/>
        <v>ATK</v>
      </c>
    </row>
    <row r="1189" spans="1:14" hidden="1">
      <c r="B1189" s="501" t="s">
        <v>24</v>
      </c>
      <c r="C1189" s="501"/>
      <c r="D1189" s="501"/>
      <c r="E1189" s="501"/>
      <c r="F1189" s="276">
        <f>F1180+F1181-F1182</f>
        <v>0</v>
      </c>
      <c r="G1189" s="277">
        <f>G1180+G1181-G1182</f>
        <v>0</v>
      </c>
      <c r="N1189" t="str">
        <f t="shared" si="116"/>
        <v>ATK</v>
      </c>
    </row>
    <row r="1190" spans="1:14" hidden="1">
      <c r="N1190" t="str">
        <f t="shared" si="116"/>
        <v>ATK</v>
      </c>
    </row>
    <row r="1191" spans="1:14" hidden="1">
      <c r="N1191" t="str">
        <f t="shared" si="116"/>
        <v>ATK</v>
      </c>
    </row>
    <row r="1192" spans="1:14" hidden="1">
      <c r="B1192" s="502" t="s">
        <v>0</v>
      </c>
      <c r="C1192" s="502"/>
      <c r="D1192" s="502"/>
      <c r="E1192" s="502"/>
      <c r="F1192" s="502"/>
      <c r="G1192" s="502"/>
      <c r="N1192" t="str">
        <f t="shared" si="116"/>
        <v>ATK</v>
      </c>
    </row>
    <row r="1193" spans="1:14" hidden="1">
      <c r="N1193" t="str">
        <f t="shared" si="116"/>
        <v>ATK</v>
      </c>
    </row>
    <row r="1194" spans="1:14" hidden="1">
      <c r="A1194" s="250">
        <v>31</v>
      </c>
      <c r="B1194" s="252" t="s">
        <v>1</v>
      </c>
      <c r="C1194" s="253" t="e">
        <f>#REF!</f>
        <v>#REF!</v>
      </c>
      <c r="G1194" s="253"/>
      <c r="N1194" t="s">
        <v>524</v>
      </c>
    </row>
    <row r="1195" spans="1:14" hidden="1">
      <c r="B1195" s="252" t="s">
        <v>3</v>
      </c>
      <c r="C1195" s="253" t="s">
        <v>27</v>
      </c>
      <c r="G1195" s="253"/>
      <c r="N1195" t="str">
        <f t="shared" ref="N1195:N1230" si="119">N1194</f>
        <v>ATK</v>
      </c>
    </row>
    <row r="1196" spans="1:14" hidden="1">
      <c r="G1196" s="253"/>
      <c r="N1196" t="str">
        <f t="shared" si="119"/>
        <v>ATK</v>
      </c>
    </row>
    <row r="1197" spans="1:14" ht="15" hidden="1" customHeight="1">
      <c r="B1197" s="499" t="s">
        <v>5</v>
      </c>
      <c r="C1197" s="487" t="s">
        <v>6</v>
      </c>
      <c r="D1197" s="499" t="s">
        <v>7</v>
      </c>
      <c r="E1197" s="499"/>
      <c r="F1197" s="499"/>
      <c r="G1197" s="492" t="s">
        <v>8</v>
      </c>
      <c r="N1197" t="str">
        <f t="shared" si="119"/>
        <v>ATK</v>
      </c>
    </row>
    <row r="1198" spans="1:14" hidden="1">
      <c r="B1198" s="499"/>
      <c r="C1198" s="488"/>
      <c r="D1198" s="254" t="s">
        <v>9</v>
      </c>
      <c r="E1198" s="254" t="s">
        <v>10</v>
      </c>
      <c r="F1198" s="254" t="s">
        <v>11</v>
      </c>
      <c r="G1198" s="492"/>
      <c r="N1198" t="str">
        <f t="shared" si="119"/>
        <v>ATK</v>
      </c>
    </row>
    <row r="1199" spans="1:14" hidden="1">
      <c r="B1199" s="267">
        <v>46024</v>
      </c>
      <c r="C1199" s="257"/>
      <c r="D1199" s="258"/>
      <c r="E1199" s="258"/>
      <c r="F1199" s="258"/>
      <c r="G1199" s="257">
        <f>C1199*D1199</f>
        <v>0</v>
      </c>
      <c r="N1199" t="str">
        <f t="shared" si="119"/>
        <v>ATK</v>
      </c>
    </row>
    <row r="1200" spans="1:14" hidden="1">
      <c r="B1200" s="267"/>
      <c r="C1200" s="293"/>
      <c r="D1200" s="268"/>
      <c r="E1200" s="258"/>
      <c r="F1200" s="258"/>
      <c r="G1200" s="289">
        <f>C1200*D1200</f>
        <v>0</v>
      </c>
      <c r="N1200" t="str">
        <f t="shared" si="119"/>
        <v>ATK</v>
      </c>
    </row>
    <row r="1201" spans="2:14" hidden="1">
      <c r="B1201" s="434"/>
      <c r="C1201" s="257"/>
      <c r="D1201" s="258"/>
      <c r="E1201" s="258"/>
      <c r="F1201" s="258"/>
      <c r="G1201" s="262">
        <f>D1201*C1201</f>
        <v>0</v>
      </c>
      <c r="N1201" t="str">
        <f t="shared" si="119"/>
        <v>ATK</v>
      </c>
    </row>
    <row r="1202" spans="2:14" hidden="1">
      <c r="B1202" s="434"/>
      <c r="C1202" s="260"/>
      <c r="D1202" s="261"/>
      <c r="E1202" s="261"/>
      <c r="F1202" s="258"/>
      <c r="G1202" s="262">
        <f>D1202*C1202</f>
        <v>0</v>
      </c>
      <c r="N1202" t="str">
        <f t="shared" si="119"/>
        <v>ATK</v>
      </c>
    </row>
    <row r="1203" spans="2:14" hidden="1">
      <c r="B1203" s="330"/>
      <c r="C1203" s="374"/>
      <c r="D1203" s="264"/>
      <c r="E1203" s="261"/>
      <c r="F1203" s="258"/>
      <c r="G1203" s="262"/>
      <c r="N1203" t="str">
        <f t="shared" si="119"/>
        <v>ATK</v>
      </c>
    </row>
    <row r="1204" spans="2:14" hidden="1">
      <c r="B1204" s="330"/>
      <c r="C1204" s="263"/>
      <c r="D1204" s="264"/>
      <c r="E1204" s="261"/>
      <c r="F1204" s="258"/>
      <c r="G1204" s="262"/>
      <c r="N1204" t="str">
        <f t="shared" si="119"/>
        <v>ATK</v>
      </c>
    </row>
    <row r="1205" spans="2:14" hidden="1">
      <c r="B1205" s="330"/>
      <c r="C1205" s="269"/>
      <c r="D1205" s="264"/>
      <c r="E1205" s="261"/>
      <c r="F1205" s="258"/>
      <c r="G1205" s="262"/>
      <c r="N1205" t="str">
        <f t="shared" si="119"/>
        <v>ATK</v>
      </c>
    </row>
    <row r="1206" spans="2:14" hidden="1">
      <c r="B1206" s="330"/>
      <c r="C1206" s="269"/>
      <c r="D1206" s="264"/>
      <c r="E1206" s="261"/>
      <c r="F1206" s="258"/>
      <c r="G1206" s="262">
        <f>D1206*C1206</f>
        <v>0</v>
      </c>
      <c r="N1206" t="str">
        <f t="shared" si="119"/>
        <v>ATK</v>
      </c>
    </row>
    <row r="1207" spans="2:14" hidden="1">
      <c r="B1207" s="330"/>
      <c r="C1207" s="375"/>
      <c r="D1207" s="355"/>
      <c r="E1207" s="296"/>
      <c r="F1207" s="258"/>
      <c r="G1207" s="262"/>
      <c r="N1207" t="str">
        <f t="shared" si="119"/>
        <v>ATK</v>
      </c>
    </row>
    <row r="1208" spans="2:14" hidden="1">
      <c r="B1208" s="256"/>
      <c r="C1208" s="257"/>
      <c r="D1208" s="376"/>
      <c r="E1208" s="376"/>
      <c r="F1208" s="258"/>
      <c r="G1208" s="289">
        <f t="shared" ref="G1208:G1213" si="120">C1208*D1208</f>
        <v>0</v>
      </c>
      <c r="N1208" t="str">
        <f t="shared" si="119"/>
        <v>ATK</v>
      </c>
    </row>
    <row r="1209" spans="2:14" hidden="1">
      <c r="B1209" s="256"/>
      <c r="C1209" s="257"/>
      <c r="D1209" s="376"/>
      <c r="E1209" s="376"/>
      <c r="F1209" s="268"/>
      <c r="G1209" s="289">
        <f t="shared" si="120"/>
        <v>0</v>
      </c>
      <c r="N1209" t="str">
        <f t="shared" si="119"/>
        <v>ATK</v>
      </c>
    </row>
    <row r="1210" spans="2:14" hidden="1">
      <c r="B1210" s="256"/>
      <c r="C1210" s="257"/>
      <c r="D1210" s="376"/>
      <c r="E1210" s="376"/>
      <c r="F1210" s="268"/>
      <c r="G1210" s="289">
        <f t="shared" si="120"/>
        <v>0</v>
      </c>
      <c r="N1210" t="str">
        <f t="shared" si="119"/>
        <v>ATK</v>
      </c>
    </row>
    <row r="1211" spans="2:14" hidden="1">
      <c r="B1211" s="256"/>
      <c r="C1211" s="257"/>
      <c r="D1211" s="376"/>
      <c r="E1211" s="376"/>
      <c r="F1211" s="268"/>
      <c r="G1211" s="289">
        <f t="shared" si="120"/>
        <v>0</v>
      </c>
      <c r="N1211" t="str">
        <f t="shared" si="119"/>
        <v>ATK</v>
      </c>
    </row>
    <row r="1212" spans="2:14" hidden="1">
      <c r="B1212" s="298"/>
      <c r="C1212" s="257"/>
      <c r="D1212" s="376"/>
      <c r="E1212" s="376"/>
      <c r="F1212" s="268"/>
      <c r="G1212" s="289">
        <f t="shared" si="120"/>
        <v>0</v>
      </c>
      <c r="N1212" t="str">
        <f t="shared" si="119"/>
        <v>ATK</v>
      </c>
    </row>
    <row r="1213" spans="2:14" hidden="1">
      <c r="B1213" s="298"/>
      <c r="C1213" s="257"/>
      <c r="D1213" s="376"/>
      <c r="E1213" s="376"/>
      <c r="F1213" s="268"/>
      <c r="G1213" s="289">
        <f t="shared" si="120"/>
        <v>0</v>
      </c>
      <c r="N1213" t="str">
        <f t="shared" si="119"/>
        <v>ATK</v>
      </c>
    </row>
    <row r="1214" spans="2:14" hidden="1">
      <c r="B1214" s="493" t="s">
        <v>16</v>
      </c>
      <c r="C1214" s="494"/>
      <c r="D1214" s="276">
        <f>SUM(D1199:D1213)</f>
        <v>0</v>
      </c>
      <c r="E1214" s="276">
        <f>SUM(E1199:E1213)</f>
        <v>0</v>
      </c>
      <c r="F1214" s="276">
        <f>D1214-E1214</f>
        <v>0</v>
      </c>
      <c r="G1214" s="277">
        <f>SUM(G1199:G1213)</f>
        <v>0</v>
      </c>
      <c r="N1214" t="str">
        <f t="shared" si="119"/>
        <v>ATK</v>
      </c>
    </row>
    <row r="1215" spans="2:14" hidden="1">
      <c r="N1215" t="str">
        <f t="shared" si="119"/>
        <v>ATK</v>
      </c>
    </row>
    <row r="1216" spans="2:14" hidden="1">
      <c r="B1216" s="493" t="s">
        <v>18</v>
      </c>
      <c r="C1216" s="495"/>
      <c r="D1216" s="495"/>
      <c r="E1216" s="494"/>
      <c r="F1216" s="276" t="s">
        <v>19</v>
      </c>
      <c r="G1216" s="279" t="s">
        <v>20</v>
      </c>
      <c r="N1216" t="str">
        <f t="shared" si="119"/>
        <v>ATK</v>
      </c>
    </row>
    <row r="1217" spans="1:14" hidden="1">
      <c r="B1217" s="496" t="str">
        <f>B1180</f>
        <v>Saldo Awal 1 Mei  2026</v>
      </c>
      <c r="C1217" s="497"/>
      <c r="D1217" s="497"/>
      <c r="E1217" s="498"/>
      <c r="F1217" s="276">
        <f>D1199</f>
        <v>0</v>
      </c>
      <c r="G1217" s="277">
        <f>G1199</f>
        <v>0</v>
      </c>
      <c r="N1217" t="str">
        <f t="shared" si="119"/>
        <v>ATK</v>
      </c>
    </row>
    <row r="1218" spans="1:14" hidden="1">
      <c r="B1218" s="496" t="str">
        <f>B1181</f>
        <v>Nilai Penerimaan Barang Persediaan Tahun 2026</v>
      </c>
      <c r="C1218" s="497"/>
      <c r="D1218" s="497"/>
      <c r="E1218" s="498"/>
      <c r="F1218" s="276">
        <f>D1214-F1217</f>
        <v>0</v>
      </c>
      <c r="G1218" s="277">
        <f>G1214-G1217</f>
        <v>0</v>
      </c>
      <c r="N1218" t="str">
        <f t="shared" si="119"/>
        <v>ATK</v>
      </c>
    </row>
    <row r="1219" spans="1:14" hidden="1">
      <c r="B1219" s="496" t="str">
        <f>B1182</f>
        <v>Saldo Ahir  30  Mei  2026</v>
      </c>
      <c r="C1219" s="497"/>
      <c r="D1219" s="497"/>
      <c r="E1219" s="498"/>
      <c r="F1219" s="280">
        <f>SUM(B1222:B1225)</f>
        <v>0</v>
      </c>
      <c r="G1219" s="281">
        <f>SUM(D1222:E1225)</f>
        <v>0</v>
      </c>
      <c r="N1219" t="str">
        <f t="shared" si="119"/>
        <v>ATK</v>
      </c>
    </row>
    <row r="1220" spans="1:14" hidden="1">
      <c r="B1220" s="282" t="s">
        <v>465</v>
      </c>
      <c r="C1220" s="283"/>
      <c r="D1220" s="283"/>
      <c r="E1220" s="284"/>
      <c r="F1220" s="285"/>
      <c r="G1220" s="286"/>
      <c r="N1220" t="str">
        <f t="shared" si="119"/>
        <v>ATK</v>
      </c>
    </row>
    <row r="1221" spans="1:14" ht="30" hidden="1">
      <c r="B1221" s="255" t="s">
        <v>22</v>
      </c>
      <c r="C1221" s="254" t="s">
        <v>23</v>
      </c>
      <c r="D1221" s="499" t="s">
        <v>20</v>
      </c>
      <c r="E1221" s="499"/>
      <c r="F1221" s="287"/>
      <c r="G1221" s="288"/>
      <c r="N1221" t="str">
        <f t="shared" si="119"/>
        <v>ATK</v>
      </c>
    </row>
    <row r="1222" spans="1:14" hidden="1">
      <c r="B1222" s="268">
        <f>F1214</f>
        <v>0</v>
      </c>
      <c r="C1222" s="257">
        <v>2220</v>
      </c>
      <c r="D1222" s="500">
        <f>B1222*C1222</f>
        <v>0</v>
      </c>
      <c r="E1222" s="500"/>
      <c r="F1222" s="285"/>
      <c r="G1222" s="286"/>
      <c r="N1222" t="str">
        <f t="shared" si="119"/>
        <v>ATK</v>
      </c>
    </row>
    <row r="1223" spans="1:14" hidden="1">
      <c r="B1223" s="268"/>
      <c r="C1223" s="257"/>
      <c r="D1223" s="500">
        <f t="shared" ref="D1223:D1225" si="121">B1223*C1223</f>
        <v>0</v>
      </c>
      <c r="E1223" s="500"/>
      <c r="F1223" s="285"/>
      <c r="G1223" s="286"/>
      <c r="N1223" t="str">
        <f t="shared" si="119"/>
        <v>ATK</v>
      </c>
    </row>
    <row r="1224" spans="1:14" hidden="1">
      <c r="B1224" s="268"/>
      <c r="C1224" s="289"/>
      <c r="D1224" s="500">
        <f t="shared" si="121"/>
        <v>0</v>
      </c>
      <c r="E1224" s="500"/>
      <c r="F1224" s="285"/>
      <c r="G1224" s="286"/>
      <c r="N1224" t="str">
        <f t="shared" si="119"/>
        <v>ATK</v>
      </c>
    </row>
    <row r="1225" spans="1:14" hidden="1">
      <c r="B1225" s="268"/>
      <c r="C1225" s="289"/>
      <c r="D1225" s="500">
        <f t="shared" si="121"/>
        <v>0</v>
      </c>
      <c r="E1225" s="500"/>
      <c r="F1225" s="285"/>
      <c r="G1225" s="286"/>
      <c r="N1225" t="str">
        <f t="shared" si="119"/>
        <v>ATK</v>
      </c>
    </row>
    <row r="1226" spans="1:14" hidden="1">
      <c r="B1226" s="501" t="s">
        <v>24</v>
      </c>
      <c r="C1226" s="501"/>
      <c r="D1226" s="501"/>
      <c r="E1226" s="501"/>
      <c r="F1226" s="276">
        <f>F1217+F1218-F1219</f>
        <v>0</v>
      </c>
      <c r="G1226" s="277">
        <f>G1217+G1218-G1219</f>
        <v>0</v>
      </c>
      <c r="N1226" t="str">
        <f t="shared" si="119"/>
        <v>ATK</v>
      </c>
    </row>
    <row r="1227" spans="1:14" hidden="1">
      <c r="N1227" t="str">
        <f t="shared" si="119"/>
        <v>ATK</v>
      </c>
    </row>
    <row r="1228" spans="1:14" hidden="1">
      <c r="N1228" t="str">
        <f t="shared" si="119"/>
        <v>ATK</v>
      </c>
    </row>
    <row r="1229" spans="1:14" hidden="1">
      <c r="B1229" s="502" t="s">
        <v>0</v>
      </c>
      <c r="C1229" s="502"/>
      <c r="D1229" s="502"/>
      <c r="E1229" s="502"/>
      <c r="F1229" s="502"/>
      <c r="G1229" s="502"/>
      <c r="N1229" t="str">
        <f t="shared" si="119"/>
        <v>ATK</v>
      </c>
    </row>
    <row r="1230" spans="1:14" hidden="1">
      <c r="N1230" t="str">
        <f t="shared" si="119"/>
        <v>ATK</v>
      </c>
    </row>
    <row r="1231" spans="1:14" hidden="1">
      <c r="A1231" s="250">
        <v>25</v>
      </c>
      <c r="B1231" s="252" t="s">
        <v>1</v>
      </c>
      <c r="C1231" s="253" t="e">
        <f>#REF!</f>
        <v>#REF!</v>
      </c>
      <c r="G1231" s="253"/>
      <c r="N1231" t="s">
        <v>524</v>
      </c>
    </row>
    <row r="1232" spans="1:14" hidden="1">
      <c r="B1232" s="252" t="s">
        <v>3</v>
      </c>
      <c r="C1232" s="253" t="s">
        <v>27</v>
      </c>
      <c r="G1232" s="253"/>
      <c r="N1232" t="str">
        <f t="shared" ref="N1232:N1268" si="122">N1231</f>
        <v>ATK</v>
      </c>
    </row>
    <row r="1233" spans="2:14" hidden="1">
      <c r="G1233" s="253"/>
      <c r="N1233" t="str">
        <f t="shared" si="122"/>
        <v>ATK</v>
      </c>
    </row>
    <row r="1234" spans="2:14" ht="15" hidden="1" customHeight="1">
      <c r="B1234" s="499" t="s">
        <v>5</v>
      </c>
      <c r="C1234" s="487" t="s">
        <v>6</v>
      </c>
      <c r="D1234" s="499" t="s">
        <v>7</v>
      </c>
      <c r="E1234" s="499"/>
      <c r="F1234" s="499"/>
      <c r="G1234" s="492" t="s">
        <v>8</v>
      </c>
      <c r="N1234" t="str">
        <f t="shared" si="122"/>
        <v>ATK</v>
      </c>
    </row>
    <row r="1235" spans="2:14" hidden="1">
      <c r="B1235" s="499"/>
      <c r="C1235" s="488"/>
      <c r="D1235" s="254" t="s">
        <v>9</v>
      </c>
      <c r="E1235" s="254" t="s">
        <v>10</v>
      </c>
      <c r="F1235" s="254" t="s">
        <v>11</v>
      </c>
      <c r="G1235" s="492"/>
      <c r="N1235" t="str">
        <f t="shared" si="122"/>
        <v>ATK</v>
      </c>
    </row>
    <row r="1236" spans="2:14" hidden="1">
      <c r="B1236" s="267">
        <v>46024</v>
      </c>
      <c r="C1236" s="257">
        <v>11000</v>
      </c>
      <c r="D1236" s="258">
        <v>12</v>
      </c>
      <c r="E1236" s="258"/>
      <c r="F1236" s="258">
        <f>D1236-E1236</f>
        <v>12</v>
      </c>
      <c r="G1236" s="257">
        <f>C1236*D1236</f>
        <v>132000</v>
      </c>
      <c r="N1236" t="str">
        <f t="shared" si="122"/>
        <v>ATK</v>
      </c>
    </row>
    <row r="1237" spans="2:14" hidden="1">
      <c r="B1237" s="267">
        <v>46042</v>
      </c>
      <c r="C1237" s="293"/>
      <c r="D1237" s="258"/>
      <c r="E1237" s="258">
        <v>3</v>
      </c>
      <c r="F1237" s="258"/>
      <c r="G1237" s="257">
        <f>C1237*D1237</f>
        <v>0</v>
      </c>
      <c r="N1237" t="str">
        <f t="shared" si="122"/>
        <v>ATK</v>
      </c>
    </row>
    <row r="1238" spans="2:14" hidden="1">
      <c r="B1238" s="256">
        <v>46072</v>
      </c>
      <c r="C1238" s="257">
        <v>8880</v>
      </c>
      <c r="D1238" s="258">
        <v>3</v>
      </c>
      <c r="E1238" s="258">
        <v>2</v>
      </c>
      <c r="F1238" s="258"/>
      <c r="G1238" s="257">
        <f>C1238*D1238</f>
        <v>26640</v>
      </c>
      <c r="N1238" t="str">
        <f t="shared" si="122"/>
        <v>ATK</v>
      </c>
    </row>
    <row r="1239" spans="2:14" hidden="1">
      <c r="B1239" s="256">
        <v>46097</v>
      </c>
      <c r="C1239" s="293"/>
      <c r="D1239" s="268"/>
      <c r="E1239" s="258">
        <v>1</v>
      </c>
      <c r="F1239" s="258"/>
      <c r="G1239" s="257">
        <f>C1239*D1239</f>
        <v>0</v>
      </c>
      <c r="N1239" t="str">
        <f t="shared" si="122"/>
        <v>ATK</v>
      </c>
    </row>
    <row r="1240" spans="2:14" hidden="1">
      <c r="B1240" s="267"/>
      <c r="C1240" s="293"/>
      <c r="D1240" s="268"/>
      <c r="E1240" s="261"/>
      <c r="F1240" s="258"/>
      <c r="G1240" s="257">
        <f t="shared" ref="G1240:G1241" si="123">C1240*D1240</f>
        <v>0</v>
      </c>
      <c r="N1240" t="str">
        <f t="shared" si="122"/>
        <v>ATK</v>
      </c>
    </row>
    <row r="1241" spans="2:14" hidden="1">
      <c r="B1241" s="267"/>
      <c r="C1241" s="293"/>
      <c r="D1241" s="268"/>
      <c r="E1241" s="261"/>
      <c r="F1241" s="258"/>
      <c r="G1241" s="257">
        <f t="shared" si="123"/>
        <v>0</v>
      </c>
      <c r="N1241" t="str">
        <f t="shared" si="122"/>
        <v>ATK</v>
      </c>
    </row>
    <row r="1242" spans="2:14" hidden="1">
      <c r="B1242" s="267"/>
      <c r="C1242" s="293"/>
      <c r="D1242" s="268"/>
      <c r="E1242" s="261"/>
      <c r="F1242" s="258"/>
      <c r="G1242" s="262">
        <f>D1242*C1242</f>
        <v>0</v>
      </c>
      <c r="N1242" t="str">
        <f t="shared" si="122"/>
        <v>ATK</v>
      </c>
    </row>
    <row r="1243" spans="2:14" hidden="1">
      <c r="B1243" s="267"/>
      <c r="C1243" s="257"/>
      <c r="D1243" s="271"/>
      <c r="E1243" s="258"/>
      <c r="F1243" s="258"/>
      <c r="G1243" s="257">
        <f t="shared" ref="G1243:G1244" si="124">C1243*D1243</f>
        <v>0</v>
      </c>
      <c r="N1243" t="str">
        <f t="shared" si="122"/>
        <v>ATK</v>
      </c>
    </row>
    <row r="1244" spans="2:14" hidden="1">
      <c r="B1244" s="267"/>
      <c r="C1244" s="81"/>
      <c r="D1244" s="266"/>
      <c r="E1244" s="268"/>
      <c r="F1244" s="258"/>
      <c r="G1244" s="272">
        <f t="shared" si="124"/>
        <v>0</v>
      </c>
      <c r="N1244" t="str">
        <f t="shared" si="122"/>
        <v>ATK</v>
      </c>
    </row>
    <row r="1245" spans="2:14" hidden="1">
      <c r="B1245" s="256"/>
      <c r="C1245" s="81"/>
      <c r="D1245" s="266"/>
      <c r="E1245" s="268"/>
      <c r="F1245" s="258"/>
      <c r="G1245" s="272"/>
      <c r="N1245" t="str">
        <f t="shared" si="122"/>
        <v>ATK</v>
      </c>
    </row>
    <row r="1246" spans="2:14" hidden="1">
      <c r="B1246" s="256"/>
      <c r="C1246" s="81"/>
      <c r="D1246" s="266"/>
      <c r="E1246" s="268"/>
      <c r="F1246" s="258"/>
      <c r="G1246" s="272"/>
      <c r="N1246" t="str">
        <f t="shared" si="122"/>
        <v>ATK</v>
      </c>
    </row>
    <row r="1247" spans="2:14" hidden="1">
      <c r="B1247" s="377"/>
      <c r="C1247" s="81"/>
      <c r="D1247" s="266"/>
      <c r="E1247" s="273"/>
      <c r="F1247" s="258"/>
      <c r="G1247" s="272">
        <f>C1247*D1247</f>
        <v>0</v>
      </c>
      <c r="N1247" t="str">
        <f t="shared" si="122"/>
        <v>ATK</v>
      </c>
    </row>
    <row r="1248" spans="2:14" hidden="1">
      <c r="B1248" s="302"/>
      <c r="C1248" s="257"/>
      <c r="D1248" s="271"/>
      <c r="E1248" s="258"/>
      <c r="F1248" s="258"/>
      <c r="G1248" s="257">
        <f t="shared" ref="G1248:G1249" si="125">C1248*D1248</f>
        <v>0</v>
      </c>
      <c r="H1248" s="98">
        <v>1</v>
      </c>
      <c r="I1248" s="89" t="s">
        <v>12</v>
      </c>
      <c r="N1248" t="str">
        <f t="shared" si="122"/>
        <v>ATK</v>
      </c>
    </row>
    <row r="1249" spans="2:14" hidden="1">
      <c r="B1249" s="302"/>
      <c r="C1249" s="257"/>
      <c r="D1249" s="376"/>
      <c r="E1249" s="376"/>
      <c r="F1249" s="258"/>
      <c r="G1249" s="289">
        <f t="shared" si="125"/>
        <v>0</v>
      </c>
      <c r="H1249" s="85">
        <v>0</v>
      </c>
      <c r="I1249" s="89" t="s">
        <v>13</v>
      </c>
      <c r="N1249" t="str">
        <f t="shared" si="122"/>
        <v>ATK</v>
      </c>
    </row>
    <row r="1250" spans="2:14" hidden="1">
      <c r="B1250" s="275"/>
      <c r="C1250" s="257"/>
      <c r="D1250" s="376"/>
      <c r="E1250" s="376"/>
      <c r="F1250" s="258"/>
      <c r="G1250" s="289"/>
      <c r="H1250" s="94">
        <v>0</v>
      </c>
      <c r="I1250" s="89" t="s">
        <v>14</v>
      </c>
      <c r="N1250" t="str">
        <f t="shared" si="122"/>
        <v>ATK</v>
      </c>
    </row>
    <row r="1251" spans="2:14" hidden="1">
      <c r="B1251" s="311"/>
      <c r="C1251" s="96"/>
      <c r="D1251" s="303"/>
      <c r="E1251" s="303"/>
      <c r="F1251" s="258"/>
      <c r="G1251" s="289"/>
      <c r="H1251" s="87">
        <v>0</v>
      </c>
      <c r="I1251" s="89" t="s">
        <v>15</v>
      </c>
      <c r="N1251" t="str">
        <f t="shared" si="122"/>
        <v>ATK</v>
      </c>
    </row>
    <row r="1252" spans="2:14" hidden="1">
      <c r="B1252" s="493" t="s">
        <v>16</v>
      </c>
      <c r="C1252" s="494"/>
      <c r="D1252" s="276">
        <f>SUM(D1236:D1251)</f>
        <v>15</v>
      </c>
      <c r="E1252" s="276">
        <f>SUM(E1236:E1251)</f>
        <v>6</v>
      </c>
      <c r="F1252" s="276">
        <f>D1252-E1252</f>
        <v>9</v>
      </c>
      <c r="G1252" s="277">
        <f>SUM(G1236:G1251)</f>
        <v>158640</v>
      </c>
      <c r="N1252" t="str">
        <f t="shared" si="122"/>
        <v>ATK</v>
      </c>
    </row>
    <row r="1253" spans="2:14" hidden="1">
      <c r="N1253" t="str">
        <f t="shared" si="122"/>
        <v>ATK</v>
      </c>
    </row>
    <row r="1254" spans="2:14" hidden="1">
      <c r="B1254" s="493" t="s">
        <v>18</v>
      </c>
      <c r="C1254" s="495"/>
      <c r="D1254" s="495"/>
      <c r="E1254" s="494"/>
      <c r="F1254" s="276" t="s">
        <v>19</v>
      </c>
      <c r="G1254" s="279" t="s">
        <v>20</v>
      </c>
      <c r="N1254" t="str">
        <f t="shared" si="122"/>
        <v>ATK</v>
      </c>
    </row>
    <row r="1255" spans="2:14" hidden="1">
      <c r="B1255" s="496" t="str">
        <f>B1217</f>
        <v>Saldo Awal 1 Mei  2026</v>
      </c>
      <c r="C1255" s="497"/>
      <c r="D1255" s="497"/>
      <c r="E1255" s="498"/>
      <c r="F1255" s="276">
        <f>D1236</f>
        <v>12</v>
      </c>
      <c r="G1255" s="277">
        <f>G1236</f>
        <v>132000</v>
      </c>
      <c r="N1255" t="str">
        <f t="shared" si="122"/>
        <v>ATK</v>
      </c>
    </row>
    <row r="1256" spans="2:14" hidden="1">
      <c r="B1256" s="496" t="str">
        <f>B1218</f>
        <v>Nilai Penerimaan Barang Persediaan Tahun 2026</v>
      </c>
      <c r="C1256" s="497"/>
      <c r="D1256" s="497"/>
      <c r="E1256" s="498"/>
      <c r="F1256" s="276">
        <f>D1252-F1255</f>
        <v>3</v>
      </c>
      <c r="G1256" s="277">
        <f>G1252-G1255</f>
        <v>26640</v>
      </c>
      <c r="N1256" t="str">
        <f t="shared" si="122"/>
        <v>ATK</v>
      </c>
    </row>
    <row r="1257" spans="2:14" hidden="1">
      <c r="B1257" s="496" t="str">
        <f>B1219</f>
        <v>Saldo Ahir  30  Mei  2026</v>
      </c>
      <c r="C1257" s="497"/>
      <c r="D1257" s="497"/>
      <c r="E1257" s="498"/>
      <c r="F1257" s="280">
        <f>SUM(B1260:B1263)</f>
        <v>9</v>
      </c>
      <c r="G1257" s="281">
        <f>SUM(D1260:E1263)</f>
        <v>99000</v>
      </c>
      <c r="N1257" t="str">
        <f t="shared" si="122"/>
        <v>ATK</v>
      </c>
    </row>
    <row r="1258" spans="2:14" hidden="1">
      <c r="B1258" s="282" t="s">
        <v>465</v>
      </c>
      <c r="C1258" s="283"/>
      <c r="D1258" s="283"/>
      <c r="E1258" s="284"/>
      <c r="F1258" s="285"/>
      <c r="G1258" s="286"/>
      <c r="N1258" t="str">
        <f t="shared" si="122"/>
        <v>ATK</v>
      </c>
    </row>
    <row r="1259" spans="2:14" ht="30" hidden="1">
      <c r="B1259" s="255" t="s">
        <v>22</v>
      </c>
      <c r="C1259" s="254" t="s">
        <v>23</v>
      </c>
      <c r="D1259" s="499" t="s">
        <v>20</v>
      </c>
      <c r="E1259" s="499"/>
      <c r="F1259" s="287"/>
      <c r="G1259" s="288"/>
      <c r="N1259" t="str">
        <f t="shared" si="122"/>
        <v>ATK</v>
      </c>
    </row>
    <row r="1260" spans="2:14" hidden="1">
      <c r="B1260" s="268">
        <f>F1252</f>
        <v>9</v>
      </c>
      <c r="C1260" s="257">
        <v>11000</v>
      </c>
      <c r="D1260" s="500">
        <f>B1260*C1260</f>
        <v>99000</v>
      </c>
      <c r="E1260" s="500"/>
      <c r="F1260" s="285"/>
      <c r="G1260" s="286"/>
      <c r="N1260" t="str">
        <f t="shared" si="122"/>
        <v>ATK</v>
      </c>
    </row>
    <row r="1261" spans="2:14" hidden="1">
      <c r="B1261" s="268"/>
      <c r="C1261" s="269"/>
      <c r="D1261" s="500"/>
      <c r="E1261" s="500"/>
      <c r="F1261" s="285"/>
      <c r="G1261" s="286"/>
      <c r="N1261" t="str">
        <f t="shared" si="122"/>
        <v>ATK</v>
      </c>
    </row>
    <row r="1262" spans="2:14" hidden="1">
      <c r="B1262" s="268"/>
      <c r="C1262" s="289"/>
      <c r="D1262" s="500">
        <f t="shared" ref="D1262:D1263" si="126">B1262*C1262</f>
        <v>0</v>
      </c>
      <c r="E1262" s="500"/>
      <c r="F1262" s="285"/>
      <c r="G1262" s="286"/>
      <c r="N1262" t="str">
        <f t="shared" si="122"/>
        <v>ATK</v>
      </c>
    </row>
    <row r="1263" spans="2:14" hidden="1">
      <c r="B1263" s="268"/>
      <c r="C1263" s="289"/>
      <c r="D1263" s="500">
        <f t="shared" si="126"/>
        <v>0</v>
      </c>
      <c r="E1263" s="500"/>
      <c r="F1263" s="285"/>
      <c r="G1263" s="286"/>
      <c r="N1263" t="str">
        <f t="shared" si="122"/>
        <v>ATK</v>
      </c>
    </row>
    <row r="1264" spans="2:14" hidden="1">
      <c r="B1264" s="501" t="s">
        <v>24</v>
      </c>
      <c r="C1264" s="501"/>
      <c r="D1264" s="501"/>
      <c r="E1264" s="501"/>
      <c r="F1264" s="276">
        <f>F1255+F1256-F1257</f>
        <v>6</v>
      </c>
      <c r="G1264" s="277">
        <f>G1255+G1256-G1257</f>
        <v>59640</v>
      </c>
      <c r="N1264" t="str">
        <f t="shared" si="122"/>
        <v>ATK</v>
      </c>
    </row>
    <row r="1265" spans="1:14" hidden="1">
      <c r="N1265" t="str">
        <f t="shared" si="122"/>
        <v>ATK</v>
      </c>
    </row>
    <row r="1266" spans="1:14" hidden="1">
      <c r="N1266" t="str">
        <f t="shared" si="122"/>
        <v>ATK</v>
      </c>
    </row>
    <row r="1267" spans="1:14" hidden="1">
      <c r="B1267" s="502" t="s">
        <v>0</v>
      </c>
      <c r="C1267" s="502"/>
      <c r="D1267" s="502"/>
      <c r="E1267" s="502"/>
      <c r="F1267" s="502"/>
      <c r="G1267" s="502"/>
      <c r="N1267" t="str">
        <f t="shared" si="122"/>
        <v>ATK</v>
      </c>
    </row>
    <row r="1268" spans="1:14" hidden="1">
      <c r="N1268" t="str">
        <f t="shared" si="122"/>
        <v>ATK</v>
      </c>
    </row>
    <row r="1269" spans="1:14" hidden="1">
      <c r="A1269" s="250">
        <v>26</v>
      </c>
      <c r="B1269" s="252" t="s">
        <v>1</v>
      </c>
      <c r="C1269" s="253" t="e">
        <f>#REF!</f>
        <v>#REF!</v>
      </c>
      <c r="G1269" s="253"/>
      <c r="N1269" t="s">
        <v>524</v>
      </c>
    </row>
    <row r="1270" spans="1:14" hidden="1">
      <c r="B1270" s="252" t="s">
        <v>3</v>
      </c>
      <c r="C1270" s="253" t="s">
        <v>27</v>
      </c>
      <c r="G1270" s="253"/>
      <c r="N1270" t="str">
        <f t="shared" ref="N1270:N1300" si="127">N1269</f>
        <v>ATK</v>
      </c>
    </row>
    <row r="1271" spans="1:14" hidden="1">
      <c r="G1271" s="253"/>
      <c r="N1271" t="str">
        <f t="shared" si="127"/>
        <v>ATK</v>
      </c>
    </row>
    <row r="1272" spans="1:14" ht="15" hidden="1" customHeight="1">
      <c r="B1272" s="499" t="s">
        <v>5</v>
      </c>
      <c r="C1272" s="487" t="s">
        <v>6</v>
      </c>
      <c r="D1272" s="499" t="s">
        <v>7</v>
      </c>
      <c r="E1272" s="499"/>
      <c r="F1272" s="499"/>
      <c r="G1272" s="492" t="s">
        <v>8</v>
      </c>
      <c r="N1272" t="str">
        <f t="shared" si="127"/>
        <v>ATK</v>
      </c>
    </row>
    <row r="1273" spans="1:14" hidden="1">
      <c r="B1273" s="499"/>
      <c r="C1273" s="488"/>
      <c r="D1273" s="254" t="s">
        <v>9</v>
      </c>
      <c r="E1273" s="254" t="s">
        <v>10</v>
      </c>
      <c r="F1273" s="254" t="s">
        <v>11</v>
      </c>
      <c r="G1273" s="492"/>
      <c r="N1273" t="str">
        <f t="shared" si="127"/>
        <v>ATK</v>
      </c>
    </row>
    <row r="1274" spans="1:14" hidden="1">
      <c r="B1274" s="267">
        <v>46024</v>
      </c>
      <c r="C1274" s="257"/>
      <c r="D1274" s="258"/>
      <c r="E1274" s="258"/>
      <c r="F1274" s="258">
        <f>D1274-E1274</f>
        <v>0</v>
      </c>
      <c r="G1274" s="257">
        <f>C1274*D1274</f>
        <v>0</v>
      </c>
      <c r="N1274" t="str">
        <f t="shared" si="127"/>
        <v>ATK</v>
      </c>
    </row>
    <row r="1275" spans="1:14" hidden="1">
      <c r="B1275" s="434"/>
      <c r="C1275" s="260"/>
      <c r="D1275" s="261"/>
      <c r="E1275" s="261"/>
      <c r="F1275" s="261"/>
      <c r="G1275" s="262">
        <f>D1275*C1275</f>
        <v>0</v>
      </c>
      <c r="N1275" t="str">
        <f t="shared" si="127"/>
        <v>ATK</v>
      </c>
    </row>
    <row r="1276" spans="1:14" hidden="1">
      <c r="B1276" s="267"/>
      <c r="C1276" s="257"/>
      <c r="D1276" s="264"/>
      <c r="E1276" s="261"/>
      <c r="F1276" s="261"/>
      <c r="G1276" s="262">
        <f>D1276*C1276</f>
        <v>0</v>
      </c>
      <c r="N1276" t="str">
        <f t="shared" si="127"/>
        <v>ATK</v>
      </c>
    </row>
    <row r="1277" spans="1:14" hidden="1">
      <c r="B1277" s="434"/>
      <c r="C1277" s="269"/>
      <c r="D1277" s="264"/>
      <c r="E1277" s="261"/>
      <c r="F1277" s="261"/>
      <c r="G1277" s="262"/>
      <c r="N1277" t="str">
        <f t="shared" si="127"/>
        <v>ATK</v>
      </c>
    </row>
    <row r="1278" spans="1:14" hidden="1">
      <c r="B1278" s="434"/>
      <c r="C1278" s="269"/>
      <c r="D1278" s="264"/>
      <c r="E1278" s="261"/>
      <c r="F1278" s="261"/>
      <c r="G1278" s="262">
        <f>D1278*C1278</f>
        <v>0</v>
      </c>
      <c r="N1278" t="str">
        <f t="shared" si="127"/>
        <v>ATK</v>
      </c>
    </row>
    <row r="1279" spans="1:14" hidden="1">
      <c r="B1279" s="267"/>
      <c r="C1279" s="260"/>
      <c r="D1279" s="264"/>
      <c r="E1279" s="261"/>
      <c r="F1279" s="261"/>
      <c r="G1279" s="262"/>
      <c r="N1279" t="str">
        <f t="shared" si="127"/>
        <v>ATK</v>
      </c>
    </row>
    <row r="1280" spans="1:14" hidden="1">
      <c r="B1280" s="434"/>
      <c r="C1280" s="269"/>
      <c r="D1280" s="264"/>
      <c r="E1280" s="261"/>
      <c r="F1280" s="261"/>
      <c r="G1280" s="262"/>
      <c r="N1280" t="str">
        <f t="shared" si="127"/>
        <v>ATK</v>
      </c>
    </row>
    <row r="1281" spans="2:14" hidden="1">
      <c r="B1281" s="256"/>
      <c r="C1281" s="378"/>
      <c r="D1281" s="264"/>
      <c r="E1281" s="261"/>
      <c r="F1281" s="261"/>
      <c r="G1281" s="262"/>
      <c r="N1281" t="str">
        <f t="shared" si="127"/>
        <v>ATK</v>
      </c>
    </row>
    <row r="1282" spans="2:14" hidden="1">
      <c r="B1282" s="256"/>
      <c r="C1282" s="378"/>
      <c r="D1282" s="264"/>
      <c r="E1282" s="261"/>
      <c r="F1282" s="261"/>
      <c r="G1282" s="262"/>
      <c r="N1282" t="str">
        <f t="shared" si="127"/>
        <v>ATK</v>
      </c>
    </row>
    <row r="1283" spans="2:14" hidden="1">
      <c r="B1283" s="256"/>
      <c r="C1283" s="378"/>
      <c r="D1283" s="264"/>
      <c r="E1283" s="261"/>
      <c r="F1283" s="261"/>
      <c r="G1283" s="262"/>
      <c r="N1283" t="str">
        <f t="shared" si="127"/>
        <v>ATK</v>
      </c>
    </row>
    <row r="1284" spans="2:14" hidden="1">
      <c r="B1284" s="493" t="s">
        <v>16</v>
      </c>
      <c r="C1284" s="494"/>
      <c r="D1284" s="276">
        <f>SUM(D1274:D1280)</f>
        <v>0</v>
      </c>
      <c r="E1284" s="276">
        <f>SUM(E1275:E1283)</f>
        <v>0</v>
      </c>
      <c r="F1284" s="276">
        <f>D1284-E1284</f>
        <v>0</v>
      </c>
      <c r="G1284" s="277">
        <f>SUM(G1274:G1280)</f>
        <v>0</v>
      </c>
      <c r="N1284" t="str">
        <f t="shared" si="127"/>
        <v>ATK</v>
      </c>
    </row>
    <row r="1285" spans="2:14" hidden="1">
      <c r="N1285" t="str">
        <f t="shared" si="127"/>
        <v>ATK</v>
      </c>
    </row>
    <row r="1286" spans="2:14" hidden="1">
      <c r="B1286" s="493" t="s">
        <v>18</v>
      </c>
      <c r="C1286" s="495"/>
      <c r="D1286" s="495"/>
      <c r="E1286" s="494"/>
      <c r="F1286" s="276" t="s">
        <v>19</v>
      </c>
      <c r="G1286" s="279" t="s">
        <v>20</v>
      </c>
      <c r="N1286" t="str">
        <f t="shared" si="127"/>
        <v>ATK</v>
      </c>
    </row>
    <row r="1287" spans="2:14" hidden="1">
      <c r="B1287" s="496" t="str">
        <f>B1255</f>
        <v>Saldo Awal 1 Mei  2026</v>
      </c>
      <c r="C1287" s="497"/>
      <c r="D1287" s="497"/>
      <c r="E1287" s="498"/>
      <c r="F1287" s="276">
        <f>D1274</f>
        <v>0</v>
      </c>
      <c r="G1287" s="277">
        <f>G1274</f>
        <v>0</v>
      </c>
      <c r="N1287" t="str">
        <f t="shared" si="127"/>
        <v>ATK</v>
      </c>
    </row>
    <row r="1288" spans="2:14" hidden="1">
      <c r="B1288" s="496" t="str">
        <f>B1256</f>
        <v>Nilai Penerimaan Barang Persediaan Tahun 2026</v>
      </c>
      <c r="C1288" s="497"/>
      <c r="D1288" s="497"/>
      <c r="E1288" s="498"/>
      <c r="F1288" s="276">
        <f>D1284-F1287</f>
        <v>0</v>
      </c>
      <c r="G1288" s="277">
        <f>G1284-G1287</f>
        <v>0</v>
      </c>
      <c r="N1288" t="str">
        <f t="shared" si="127"/>
        <v>ATK</v>
      </c>
    </row>
    <row r="1289" spans="2:14" hidden="1">
      <c r="B1289" s="496" t="str">
        <f>B1257</f>
        <v>Saldo Ahir  30  Mei  2026</v>
      </c>
      <c r="C1289" s="497"/>
      <c r="D1289" s="497"/>
      <c r="E1289" s="498"/>
      <c r="F1289" s="280">
        <f>SUM(B1292:B1295)</f>
        <v>0</v>
      </c>
      <c r="G1289" s="281">
        <f>SUM(D1292:E1295)</f>
        <v>0</v>
      </c>
      <c r="N1289" t="str">
        <f t="shared" si="127"/>
        <v>ATK</v>
      </c>
    </row>
    <row r="1290" spans="2:14" hidden="1">
      <c r="B1290" s="282" t="s">
        <v>465</v>
      </c>
      <c r="C1290" s="283"/>
      <c r="D1290" s="283"/>
      <c r="E1290" s="284"/>
      <c r="F1290" s="285"/>
      <c r="G1290" s="286"/>
      <c r="N1290" t="str">
        <f t="shared" si="127"/>
        <v>ATK</v>
      </c>
    </row>
    <row r="1291" spans="2:14" ht="30" hidden="1">
      <c r="B1291" s="255" t="s">
        <v>22</v>
      </c>
      <c r="C1291" s="254" t="s">
        <v>23</v>
      </c>
      <c r="D1291" s="499" t="s">
        <v>20</v>
      </c>
      <c r="E1291" s="499"/>
      <c r="F1291" s="287"/>
      <c r="G1291" s="288"/>
      <c r="N1291" t="str">
        <f t="shared" si="127"/>
        <v>ATK</v>
      </c>
    </row>
    <row r="1292" spans="2:14" hidden="1">
      <c r="B1292" s="268">
        <f>F1284</f>
        <v>0</v>
      </c>
      <c r="C1292" s="257">
        <v>98000</v>
      </c>
      <c r="D1292" s="500">
        <f>B1292*C1292</f>
        <v>0</v>
      </c>
      <c r="E1292" s="500"/>
      <c r="F1292" s="285"/>
      <c r="G1292" s="286"/>
      <c r="N1292" t="str">
        <f t="shared" si="127"/>
        <v>ATK</v>
      </c>
    </row>
    <row r="1293" spans="2:14" hidden="1">
      <c r="B1293" s="268"/>
      <c r="C1293" s="289"/>
      <c r="D1293" s="500">
        <f t="shared" ref="D1293:D1295" si="128">B1293*C1293</f>
        <v>0</v>
      </c>
      <c r="E1293" s="500"/>
      <c r="F1293" s="285"/>
      <c r="G1293" s="286"/>
      <c r="N1293" t="str">
        <f t="shared" si="127"/>
        <v>ATK</v>
      </c>
    </row>
    <row r="1294" spans="2:14" hidden="1">
      <c r="B1294" s="268"/>
      <c r="C1294" s="289"/>
      <c r="D1294" s="500">
        <f t="shared" si="128"/>
        <v>0</v>
      </c>
      <c r="E1294" s="500"/>
      <c r="F1294" s="285"/>
      <c r="G1294" s="286"/>
      <c r="N1294" t="str">
        <f t="shared" si="127"/>
        <v>ATK</v>
      </c>
    </row>
    <row r="1295" spans="2:14" hidden="1">
      <c r="B1295" s="268"/>
      <c r="C1295" s="289"/>
      <c r="D1295" s="500">
        <f t="shared" si="128"/>
        <v>0</v>
      </c>
      <c r="E1295" s="500"/>
      <c r="F1295" s="285"/>
      <c r="G1295" s="286"/>
      <c r="N1295" t="str">
        <f t="shared" si="127"/>
        <v>ATK</v>
      </c>
    </row>
    <row r="1296" spans="2:14" hidden="1">
      <c r="B1296" s="501" t="s">
        <v>24</v>
      </c>
      <c r="C1296" s="501"/>
      <c r="D1296" s="501"/>
      <c r="E1296" s="501"/>
      <c r="F1296" s="276">
        <f>F1287+F1288-F1289</f>
        <v>0</v>
      </c>
      <c r="G1296" s="277">
        <f>G1287+G1288-G1289</f>
        <v>0</v>
      </c>
      <c r="N1296" t="str">
        <f t="shared" si="127"/>
        <v>ATK</v>
      </c>
    </row>
    <row r="1297" spans="1:14" hidden="1">
      <c r="N1297" t="str">
        <f t="shared" si="127"/>
        <v>ATK</v>
      </c>
    </row>
    <row r="1298" spans="1:14" hidden="1">
      <c r="N1298" t="str">
        <f t="shared" si="127"/>
        <v>ATK</v>
      </c>
    </row>
    <row r="1299" spans="1:14" hidden="1">
      <c r="B1299" s="502" t="s">
        <v>0</v>
      </c>
      <c r="C1299" s="502"/>
      <c r="D1299" s="502"/>
      <c r="E1299" s="502"/>
      <c r="F1299" s="502"/>
      <c r="G1299" s="502"/>
      <c r="N1299" t="str">
        <f t="shared" si="127"/>
        <v>ATK</v>
      </c>
    </row>
    <row r="1300" spans="1:14" hidden="1">
      <c r="N1300" t="str">
        <f t="shared" si="127"/>
        <v>ATK</v>
      </c>
    </row>
    <row r="1301" spans="1:14" hidden="1">
      <c r="A1301" s="251"/>
      <c r="B1301" s="252" t="s">
        <v>1</v>
      </c>
      <c r="C1301" s="253" t="str">
        <f>'Rekap Master'!B43</f>
        <v>Tinta printer Epson black 70 ml</v>
      </c>
      <c r="G1301" s="253"/>
      <c r="N1301" t="s">
        <v>526</v>
      </c>
    </row>
    <row r="1302" spans="1:14" hidden="1">
      <c r="A1302" s="251"/>
      <c r="B1302" s="252" t="s">
        <v>3</v>
      </c>
      <c r="C1302" s="253" t="s">
        <v>34</v>
      </c>
      <c r="G1302" s="253"/>
      <c r="N1302" t="str">
        <f t="shared" ref="N1302:N1334" si="129">N1301</f>
        <v>Komputer</v>
      </c>
    </row>
    <row r="1303" spans="1:14" hidden="1">
      <c r="A1303" s="251"/>
      <c r="G1303" s="253"/>
      <c r="N1303" t="str">
        <f t="shared" si="129"/>
        <v>Komputer</v>
      </c>
    </row>
    <row r="1304" spans="1:14" s="65" customFormat="1" ht="15" hidden="1" customHeight="1">
      <c r="A1304" s="251"/>
      <c r="B1304" s="499" t="s">
        <v>5</v>
      </c>
      <c r="C1304" s="487" t="s">
        <v>6</v>
      </c>
      <c r="D1304" s="499" t="s">
        <v>7</v>
      </c>
      <c r="E1304" s="499"/>
      <c r="F1304" s="499"/>
      <c r="G1304" s="492" t="s">
        <v>8</v>
      </c>
      <c r="N1304" t="str">
        <f t="shared" si="129"/>
        <v>Komputer</v>
      </c>
    </row>
    <row r="1305" spans="1:14" s="65" customFormat="1" hidden="1">
      <c r="A1305" s="251"/>
      <c r="B1305" s="499"/>
      <c r="C1305" s="488"/>
      <c r="D1305" s="254" t="s">
        <v>9</v>
      </c>
      <c r="E1305" s="254" t="s">
        <v>10</v>
      </c>
      <c r="F1305" s="254" t="s">
        <v>11</v>
      </c>
      <c r="G1305" s="492"/>
      <c r="N1305" t="str">
        <f t="shared" si="129"/>
        <v>Komputer</v>
      </c>
    </row>
    <row r="1306" spans="1:14" s="65" customFormat="1" hidden="1">
      <c r="A1306" s="251"/>
      <c r="B1306" s="256">
        <v>45293</v>
      </c>
      <c r="C1306" s="257"/>
      <c r="D1306" s="258"/>
      <c r="E1306" s="258"/>
      <c r="F1306" s="258"/>
      <c r="G1306" s="257">
        <f>C1306*D1306</f>
        <v>0</v>
      </c>
      <c r="N1306" t="str">
        <f t="shared" si="129"/>
        <v>Komputer</v>
      </c>
    </row>
    <row r="1307" spans="1:14" hidden="1">
      <c r="A1307" s="251"/>
      <c r="B1307" s="267"/>
      <c r="C1307" s="257"/>
      <c r="D1307" s="264"/>
      <c r="E1307" s="261"/>
      <c r="F1307" s="301"/>
      <c r="G1307" s="289">
        <f>C1307*D1307</f>
        <v>0</v>
      </c>
      <c r="N1307" t="str">
        <f t="shared" si="129"/>
        <v>Komputer</v>
      </c>
    </row>
    <row r="1308" spans="1:14" hidden="1">
      <c r="A1308" s="251"/>
      <c r="B1308" s="267"/>
      <c r="C1308" s="257"/>
      <c r="D1308" s="264"/>
      <c r="E1308" s="261"/>
      <c r="F1308" s="301"/>
      <c r="G1308" s="289">
        <f>C1308*D1308</f>
        <v>0</v>
      </c>
      <c r="N1308" t="str">
        <f t="shared" si="129"/>
        <v>Komputer</v>
      </c>
    </row>
    <row r="1309" spans="1:14" hidden="1">
      <c r="A1309" s="251"/>
      <c r="B1309" s="256"/>
      <c r="C1309" s="257"/>
      <c r="D1309" s="271"/>
      <c r="E1309" s="258"/>
      <c r="F1309" s="301"/>
      <c r="G1309" s="289">
        <f t="shared" ref="G1309:G1317" si="130">C1309*D1309</f>
        <v>0</v>
      </c>
      <c r="N1309" t="str">
        <f t="shared" si="129"/>
        <v>Komputer</v>
      </c>
    </row>
    <row r="1310" spans="1:14" hidden="1">
      <c r="A1310" s="251"/>
      <c r="B1310" s="256"/>
      <c r="C1310" s="257"/>
      <c r="D1310" s="271"/>
      <c r="E1310" s="258"/>
      <c r="F1310" s="301"/>
      <c r="G1310" s="289">
        <f t="shared" si="130"/>
        <v>0</v>
      </c>
      <c r="N1310" t="str">
        <f t="shared" si="129"/>
        <v>Komputer</v>
      </c>
    </row>
    <row r="1311" spans="1:14" hidden="1">
      <c r="A1311" s="251"/>
      <c r="B1311" s="256"/>
      <c r="C1311" s="257"/>
      <c r="D1311" s="271"/>
      <c r="E1311" s="258"/>
      <c r="F1311" s="301"/>
      <c r="G1311" s="289">
        <f t="shared" si="130"/>
        <v>0</v>
      </c>
      <c r="N1311" t="str">
        <f t="shared" si="129"/>
        <v>Komputer</v>
      </c>
    </row>
    <row r="1312" spans="1:14" hidden="1">
      <c r="A1312" s="251"/>
      <c r="B1312" s="256"/>
      <c r="C1312" s="257"/>
      <c r="D1312" s="271"/>
      <c r="E1312" s="258"/>
      <c r="F1312" s="301"/>
      <c r="G1312" s="289">
        <f t="shared" si="130"/>
        <v>0</v>
      </c>
      <c r="N1312" t="str">
        <f t="shared" si="129"/>
        <v>Komputer</v>
      </c>
    </row>
    <row r="1313" spans="1:14" hidden="1">
      <c r="A1313" s="251"/>
      <c r="B1313" s="256"/>
      <c r="C1313" s="257"/>
      <c r="D1313" s="271"/>
      <c r="E1313" s="258"/>
      <c r="F1313" s="301"/>
      <c r="G1313" s="289">
        <f t="shared" si="130"/>
        <v>0</v>
      </c>
      <c r="N1313" t="str">
        <f t="shared" si="129"/>
        <v>Komputer</v>
      </c>
    </row>
    <row r="1314" spans="1:14" hidden="1">
      <c r="A1314" s="251"/>
      <c r="B1314" s="256"/>
      <c r="C1314" s="257"/>
      <c r="D1314" s="271"/>
      <c r="E1314" s="258"/>
      <c r="F1314" s="345"/>
      <c r="G1314" s="289">
        <f t="shared" si="130"/>
        <v>0</v>
      </c>
      <c r="N1314" t="str">
        <f t="shared" si="129"/>
        <v>Komputer</v>
      </c>
    </row>
    <row r="1315" spans="1:14" hidden="1">
      <c r="A1315" s="251"/>
      <c r="B1315" s="256"/>
      <c r="C1315" s="257"/>
      <c r="D1315" s="271"/>
      <c r="E1315" s="258"/>
      <c r="F1315" s="345"/>
      <c r="G1315" s="289">
        <f t="shared" si="130"/>
        <v>0</v>
      </c>
      <c r="N1315" t="str">
        <f t="shared" si="129"/>
        <v>Komputer</v>
      </c>
    </row>
    <row r="1316" spans="1:14" hidden="1">
      <c r="A1316" s="251"/>
      <c r="B1316" s="256"/>
      <c r="C1316" s="349"/>
      <c r="D1316" s="328"/>
      <c r="E1316" s="328"/>
      <c r="F1316" s="345"/>
      <c r="G1316" s="289">
        <f t="shared" si="130"/>
        <v>0</v>
      </c>
      <c r="N1316" t="str">
        <f t="shared" si="129"/>
        <v>Komputer</v>
      </c>
    </row>
    <row r="1317" spans="1:14" hidden="1">
      <c r="A1317" s="251"/>
      <c r="B1317" s="302"/>
      <c r="C1317" s="257"/>
      <c r="D1317" s="274"/>
      <c r="E1317" s="274"/>
      <c r="F1317" s="345"/>
      <c r="G1317" s="289">
        <f t="shared" si="130"/>
        <v>0</v>
      </c>
      <c r="N1317" t="str">
        <f t="shared" si="129"/>
        <v>Komputer</v>
      </c>
    </row>
    <row r="1318" spans="1:14" hidden="1">
      <c r="A1318" s="251"/>
      <c r="B1318" s="275"/>
      <c r="C1318" s="81"/>
      <c r="D1318" s="274"/>
      <c r="E1318" s="274"/>
      <c r="F1318" s="268"/>
      <c r="G1318" s="289"/>
      <c r="N1318" t="str">
        <f t="shared" si="129"/>
        <v>Komputer</v>
      </c>
    </row>
    <row r="1319" spans="1:14" hidden="1">
      <c r="A1319" s="251"/>
      <c r="B1319" s="493" t="s">
        <v>16</v>
      </c>
      <c r="C1319" s="494"/>
      <c r="D1319" s="276">
        <f>SUM(D1306:D1318)</f>
        <v>0</v>
      </c>
      <c r="E1319" s="276">
        <f>SUM(E1307:E1318)</f>
        <v>0</v>
      </c>
      <c r="F1319" s="276">
        <f>D1319-E1319</f>
        <v>0</v>
      </c>
      <c r="G1319" s="277">
        <f>SUM(G1306:G1318)</f>
        <v>0</v>
      </c>
      <c r="N1319" t="str">
        <f t="shared" si="129"/>
        <v>Komputer</v>
      </c>
    </row>
    <row r="1320" spans="1:14" hidden="1">
      <c r="A1320" s="251"/>
      <c r="N1320" t="str">
        <f t="shared" si="129"/>
        <v>Komputer</v>
      </c>
    </row>
    <row r="1321" spans="1:14" hidden="1">
      <c r="A1321" s="251"/>
      <c r="B1321" s="493" t="s">
        <v>18</v>
      </c>
      <c r="C1321" s="495"/>
      <c r="D1321" s="495"/>
      <c r="E1321" s="494"/>
      <c r="F1321" s="276" t="s">
        <v>19</v>
      </c>
      <c r="G1321" s="279" t="s">
        <v>20</v>
      </c>
      <c r="N1321" t="str">
        <f t="shared" si="129"/>
        <v>Komputer</v>
      </c>
    </row>
    <row r="1322" spans="1:14" hidden="1">
      <c r="A1322" s="251"/>
      <c r="B1322" s="496" t="str">
        <f>B1287</f>
        <v>Saldo Awal 1 Mei  2026</v>
      </c>
      <c r="C1322" s="497"/>
      <c r="D1322" s="497"/>
      <c r="E1322" s="498"/>
      <c r="F1322" s="276">
        <f>D1306</f>
        <v>0</v>
      </c>
      <c r="G1322" s="277">
        <f>G1306</f>
        <v>0</v>
      </c>
      <c r="N1322" t="str">
        <f t="shared" si="129"/>
        <v>Komputer</v>
      </c>
    </row>
    <row r="1323" spans="1:14" hidden="1">
      <c r="A1323" s="251"/>
      <c r="B1323" s="496" t="str">
        <f>B1288</f>
        <v>Nilai Penerimaan Barang Persediaan Tahun 2026</v>
      </c>
      <c r="C1323" s="497"/>
      <c r="D1323" s="497"/>
      <c r="E1323" s="498"/>
      <c r="F1323" s="276">
        <f>D1319-F1322</f>
        <v>0</v>
      </c>
      <c r="G1323" s="277">
        <f>G1319-G1322</f>
        <v>0</v>
      </c>
      <c r="N1323" t="str">
        <f t="shared" si="129"/>
        <v>Komputer</v>
      </c>
    </row>
    <row r="1324" spans="1:14" hidden="1">
      <c r="A1324" s="251"/>
      <c r="B1324" s="496" t="str">
        <f>B1257</f>
        <v>Saldo Ahir  30  Mei  2026</v>
      </c>
      <c r="C1324" s="497"/>
      <c r="D1324" s="497"/>
      <c r="E1324" s="498"/>
      <c r="F1324" s="280">
        <f>SUM(B1327:B1330)</f>
        <v>0</v>
      </c>
      <c r="G1324" s="281">
        <f>SUM(D1327:E1330)</f>
        <v>0</v>
      </c>
      <c r="N1324" t="str">
        <f t="shared" si="129"/>
        <v>Komputer</v>
      </c>
    </row>
    <row r="1325" spans="1:14" hidden="1">
      <c r="A1325" s="251"/>
      <c r="B1325" s="282" t="s">
        <v>465</v>
      </c>
      <c r="C1325" s="283"/>
      <c r="D1325" s="283"/>
      <c r="E1325" s="284"/>
      <c r="F1325" s="285"/>
      <c r="G1325" s="286"/>
      <c r="N1325" t="str">
        <f t="shared" si="129"/>
        <v>Komputer</v>
      </c>
    </row>
    <row r="1326" spans="1:14" ht="30" hidden="1">
      <c r="A1326" s="251"/>
      <c r="B1326" s="255" t="s">
        <v>22</v>
      </c>
      <c r="C1326" s="254" t="s">
        <v>23</v>
      </c>
      <c r="D1326" s="499" t="s">
        <v>20</v>
      </c>
      <c r="E1326" s="499"/>
      <c r="F1326" s="287"/>
      <c r="G1326" s="288"/>
      <c r="H1326" s="66"/>
      <c r="N1326" t="str">
        <f t="shared" si="129"/>
        <v>Komputer</v>
      </c>
    </row>
    <row r="1327" spans="1:14" hidden="1">
      <c r="A1327" s="251"/>
      <c r="B1327" s="268">
        <f>F1319</f>
        <v>0</v>
      </c>
      <c r="C1327" s="349">
        <v>100000</v>
      </c>
      <c r="D1327" s="500">
        <f>B1327*C1327</f>
        <v>0</v>
      </c>
      <c r="E1327" s="500"/>
      <c r="F1327" s="285"/>
      <c r="G1327" s="286"/>
      <c r="N1327" t="str">
        <f t="shared" si="129"/>
        <v>Komputer</v>
      </c>
    </row>
    <row r="1328" spans="1:14" hidden="1">
      <c r="A1328" s="251"/>
      <c r="B1328" s="268"/>
      <c r="C1328" s="289"/>
      <c r="D1328" s="500">
        <f t="shared" ref="D1328:D1330" si="131">B1328*C1328</f>
        <v>0</v>
      </c>
      <c r="E1328" s="500"/>
      <c r="F1328" s="285"/>
      <c r="G1328" s="286"/>
      <c r="N1328" t="str">
        <f t="shared" si="129"/>
        <v>Komputer</v>
      </c>
    </row>
    <row r="1329" spans="1:14" hidden="1">
      <c r="A1329" s="251"/>
      <c r="B1329" s="268"/>
      <c r="C1329" s="289"/>
      <c r="D1329" s="500">
        <f t="shared" si="131"/>
        <v>0</v>
      </c>
      <c r="E1329" s="500"/>
      <c r="F1329" s="285"/>
      <c r="G1329" s="286"/>
      <c r="N1329" t="str">
        <f t="shared" si="129"/>
        <v>Komputer</v>
      </c>
    </row>
    <row r="1330" spans="1:14" hidden="1">
      <c r="A1330" s="251"/>
      <c r="B1330" s="268"/>
      <c r="C1330" s="289"/>
      <c r="D1330" s="500">
        <f t="shared" si="131"/>
        <v>0</v>
      </c>
      <c r="E1330" s="500"/>
      <c r="F1330" s="285"/>
      <c r="G1330" s="286"/>
      <c r="N1330" t="str">
        <f t="shared" si="129"/>
        <v>Komputer</v>
      </c>
    </row>
    <row r="1331" spans="1:14" hidden="1">
      <c r="A1331" s="251"/>
      <c r="B1331" s="501" t="s">
        <v>24</v>
      </c>
      <c r="C1331" s="501"/>
      <c r="D1331" s="501"/>
      <c r="E1331" s="501"/>
      <c r="F1331" s="276">
        <f>F1322+F1323-F1324</f>
        <v>0</v>
      </c>
      <c r="G1331" s="277">
        <f>G1322+G1323-G1324</f>
        <v>0</v>
      </c>
      <c r="N1331" t="str">
        <f t="shared" si="129"/>
        <v>Komputer</v>
      </c>
    </row>
    <row r="1332" spans="1:14" hidden="1">
      <c r="N1332" t="str">
        <f t="shared" si="129"/>
        <v>Komputer</v>
      </c>
    </row>
    <row r="1333" spans="1:14" hidden="1">
      <c r="B1333" s="502" t="s">
        <v>0</v>
      </c>
      <c r="C1333" s="502"/>
      <c r="D1333" s="502"/>
      <c r="E1333" s="502"/>
      <c r="F1333" s="502"/>
      <c r="G1333" s="502"/>
      <c r="N1333" t="str">
        <f t="shared" si="129"/>
        <v>Komputer</v>
      </c>
    </row>
    <row r="1334" spans="1:14" hidden="1">
      <c r="N1334" t="str">
        <f t="shared" si="129"/>
        <v>Komputer</v>
      </c>
    </row>
    <row r="1335" spans="1:14" hidden="1">
      <c r="A1335" s="250">
        <v>35</v>
      </c>
      <c r="B1335" s="252" t="s">
        <v>1</v>
      </c>
      <c r="C1335" s="253" t="str">
        <f>'Rekap Master'!B44</f>
        <v>Tinta printer Epson warna</v>
      </c>
      <c r="G1335" s="253"/>
      <c r="N1335" t="s">
        <v>526</v>
      </c>
    </row>
    <row r="1336" spans="1:14" hidden="1">
      <c r="A1336" s="253"/>
      <c r="B1336" s="252" t="s">
        <v>3</v>
      </c>
      <c r="C1336" s="253" t="s">
        <v>34</v>
      </c>
      <c r="G1336" s="253"/>
      <c r="N1336" t="str">
        <f t="shared" ref="N1336:N1399" si="132">N1335</f>
        <v>Komputer</v>
      </c>
    </row>
    <row r="1337" spans="1:14" hidden="1">
      <c r="A1337" s="253"/>
      <c r="G1337" s="253"/>
      <c r="N1337" t="str">
        <f t="shared" si="132"/>
        <v>Komputer</v>
      </c>
    </row>
    <row r="1338" spans="1:14" ht="15" hidden="1" customHeight="1">
      <c r="A1338" s="253"/>
      <c r="B1338" s="499" t="s">
        <v>5</v>
      </c>
      <c r="C1338" s="487" t="s">
        <v>6</v>
      </c>
      <c r="D1338" s="499" t="s">
        <v>7</v>
      </c>
      <c r="E1338" s="499"/>
      <c r="F1338" s="499"/>
      <c r="G1338" s="492" t="s">
        <v>8</v>
      </c>
      <c r="N1338" t="str">
        <f t="shared" si="132"/>
        <v>Komputer</v>
      </c>
    </row>
    <row r="1339" spans="1:14" hidden="1">
      <c r="A1339" s="253"/>
      <c r="B1339" s="499"/>
      <c r="C1339" s="488"/>
      <c r="D1339" s="254" t="s">
        <v>9</v>
      </c>
      <c r="E1339" s="254" t="s">
        <v>10</v>
      </c>
      <c r="F1339" s="254" t="s">
        <v>11</v>
      </c>
      <c r="G1339" s="492"/>
      <c r="N1339" t="str">
        <f t="shared" si="132"/>
        <v>Komputer</v>
      </c>
    </row>
    <row r="1340" spans="1:14" hidden="1">
      <c r="A1340" s="253"/>
      <c r="B1340" s="256">
        <v>46024</v>
      </c>
      <c r="C1340" s="349"/>
      <c r="D1340" s="258"/>
      <c r="E1340" s="258"/>
      <c r="F1340" s="258"/>
      <c r="G1340" s="257">
        <f>C1340*D1340</f>
        <v>0</v>
      </c>
      <c r="N1340" t="str">
        <f t="shared" si="132"/>
        <v>Komputer</v>
      </c>
    </row>
    <row r="1341" spans="1:14" hidden="1">
      <c r="A1341" s="253"/>
      <c r="B1341" s="256"/>
      <c r="C1341" s="257"/>
      <c r="D1341" s="271"/>
      <c r="E1341" s="258"/>
      <c r="F1341" s="258"/>
      <c r="G1341" s="289">
        <f>C1341*D1341</f>
        <v>0</v>
      </c>
      <c r="N1341" t="str">
        <f t="shared" si="132"/>
        <v>Komputer</v>
      </c>
    </row>
    <row r="1342" spans="1:14" hidden="1">
      <c r="A1342" s="253"/>
      <c r="B1342" s="256"/>
      <c r="C1342" s="257"/>
      <c r="D1342" s="271"/>
      <c r="E1342" s="258"/>
      <c r="F1342" s="301"/>
      <c r="G1342" s="289">
        <f>C1342*D1342</f>
        <v>0</v>
      </c>
      <c r="N1342" t="str">
        <f t="shared" si="132"/>
        <v>Komputer</v>
      </c>
    </row>
    <row r="1343" spans="1:14" hidden="1">
      <c r="A1343" s="253"/>
      <c r="B1343" s="267"/>
      <c r="C1343" s="257"/>
      <c r="D1343" s="264"/>
      <c r="E1343" s="261"/>
      <c r="F1343" s="301"/>
      <c r="G1343" s="289">
        <f>C1343*D1343</f>
        <v>0</v>
      </c>
      <c r="N1343" t="str">
        <f t="shared" si="132"/>
        <v>Komputer</v>
      </c>
    </row>
    <row r="1344" spans="1:14" hidden="1">
      <c r="A1344" s="253"/>
      <c r="B1344" s="267"/>
      <c r="C1344" s="257"/>
      <c r="D1344" s="264"/>
      <c r="E1344" s="261"/>
      <c r="F1344" s="301"/>
      <c r="G1344" s="289">
        <f t="shared" ref="G1344:G1346" si="133">C1344*D1344</f>
        <v>0</v>
      </c>
      <c r="N1344" t="str">
        <f t="shared" si="132"/>
        <v>Komputer</v>
      </c>
    </row>
    <row r="1345" spans="1:14" hidden="1">
      <c r="A1345" s="253"/>
      <c r="B1345" s="256"/>
      <c r="C1345" s="257"/>
      <c r="D1345" s="271"/>
      <c r="E1345" s="258"/>
      <c r="F1345" s="301"/>
      <c r="G1345" s="289"/>
      <c r="N1345" t="str">
        <f t="shared" si="132"/>
        <v>Komputer</v>
      </c>
    </row>
    <row r="1346" spans="1:14" hidden="1">
      <c r="A1346" s="253"/>
      <c r="B1346" s="256"/>
      <c r="C1346" s="257"/>
      <c r="D1346" s="271"/>
      <c r="E1346" s="258"/>
      <c r="F1346" s="301">
        <f t="shared" ref="F1346" si="134">F1344+D1346-E1346</f>
        <v>0</v>
      </c>
      <c r="G1346" s="289">
        <f t="shared" si="133"/>
        <v>0</v>
      </c>
      <c r="N1346" t="str">
        <f t="shared" si="132"/>
        <v>Komputer</v>
      </c>
    </row>
    <row r="1347" spans="1:14" hidden="1">
      <c r="A1347" s="253"/>
      <c r="B1347" s="256"/>
      <c r="C1347" s="257"/>
      <c r="D1347" s="271"/>
      <c r="E1347" s="258"/>
      <c r="F1347" s="345"/>
      <c r="G1347" s="289"/>
      <c r="N1347" t="str">
        <f t="shared" si="132"/>
        <v>Komputer</v>
      </c>
    </row>
    <row r="1348" spans="1:14" hidden="1">
      <c r="A1348" s="253"/>
      <c r="B1348" s="302"/>
      <c r="C1348" s="349"/>
      <c r="D1348" s="274"/>
      <c r="E1348" s="274"/>
      <c r="F1348" s="379"/>
      <c r="G1348" s="289">
        <f t="shared" ref="G1348:G1355" si="135">C1348*D1348</f>
        <v>0</v>
      </c>
      <c r="N1348" t="str">
        <f t="shared" si="132"/>
        <v>Komputer</v>
      </c>
    </row>
    <row r="1349" spans="1:14" hidden="1">
      <c r="A1349" s="253"/>
      <c r="B1349" s="302"/>
      <c r="C1349" s="349"/>
      <c r="D1349" s="274"/>
      <c r="E1349" s="274"/>
      <c r="F1349" s="379"/>
      <c r="G1349" s="289">
        <f t="shared" si="135"/>
        <v>0</v>
      </c>
      <c r="N1349" t="str">
        <f t="shared" si="132"/>
        <v>Komputer</v>
      </c>
    </row>
    <row r="1350" spans="1:14" hidden="1">
      <c r="A1350" s="253"/>
      <c r="B1350" s="302"/>
      <c r="C1350" s="349"/>
      <c r="D1350" s="274"/>
      <c r="E1350" s="274"/>
      <c r="F1350" s="379"/>
      <c r="G1350" s="289">
        <f t="shared" si="135"/>
        <v>0</v>
      </c>
      <c r="N1350" t="str">
        <f t="shared" si="132"/>
        <v>Komputer</v>
      </c>
    </row>
    <row r="1351" spans="1:14" hidden="1">
      <c r="A1351" s="253"/>
      <c r="B1351" s="302"/>
      <c r="C1351" s="349"/>
      <c r="D1351" s="328"/>
      <c r="E1351" s="328"/>
      <c r="F1351" s="379"/>
      <c r="G1351" s="289">
        <f t="shared" si="135"/>
        <v>0</v>
      </c>
      <c r="N1351" t="str">
        <f t="shared" si="132"/>
        <v>Komputer</v>
      </c>
    </row>
    <row r="1352" spans="1:14" hidden="1">
      <c r="A1352" s="253"/>
      <c r="B1352" s="302"/>
      <c r="C1352" s="349"/>
      <c r="D1352" s="274"/>
      <c r="E1352" s="274"/>
      <c r="F1352" s="379"/>
      <c r="G1352" s="289">
        <f t="shared" si="135"/>
        <v>0</v>
      </c>
      <c r="N1352" t="str">
        <f t="shared" si="132"/>
        <v>Komputer</v>
      </c>
    </row>
    <row r="1353" spans="1:14" hidden="1">
      <c r="A1353" s="253"/>
      <c r="B1353" s="298"/>
      <c r="C1353" s="320"/>
      <c r="D1353" s="274"/>
      <c r="E1353" s="274"/>
      <c r="F1353" s="379"/>
      <c r="G1353" s="289"/>
      <c r="N1353" t="str">
        <f t="shared" si="132"/>
        <v>Komputer</v>
      </c>
    </row>
    <row r="1354" spans="1:14" hidden="1">
      <c r="A1354" s="253"/>
      <c r="B1354" s="302"/>
      <c r="C1354" s="320"/>
      <c r="D1354" s="274"/>
      <c r="E1354" s="274"/>
      <c r="F1354" s="379"/>
      <c r="G1354" s="289"/>
      <c r="N1354" t="str">
        <f t="shared" si="132"/>
        <v>Komputer</v>
      </c>
    </row>
    <row r="1355" spans="1:14" hidden="1">
      <c r="A1355" s="253"/>
      <c r="B1355" s="302"/>
      <c r="C1355" s="349"/>
      <c r="D1355" s="274"/>
      <c r="E1355" s="274"/>
      <c r="F1355" s="379"/>
      <c r="G1355" s="289">
        <f t="shared" si="135"/>
        <v>0</v>
      </c>
      <c r="N1355" t="str">
        <f t="shared" si="132"/>
        <v>Komputer</v>
      </c>
    </row>
    <row r="1356" spans="1:14" hidden="1">
      <c r="A1356" s="253"/>
      <c r="B1356" s="493" t="s">
        <v>16</v>
      </c>
      <c r="C1356" s="494"/>
      <c r="D1356" s="276">
        <f>SUM(D1340:D1355)</f>
        <v>0</v>
      </c>
      <c r="E1356" s="276">
        <f>SUM(E1341:E1355)</f>
        <v>0</v>
      </c>
      <c r="F1356" s="276">
        <f>D1356-E1356</f>
        <v>0</v>
      </c>
      <c r="G1356" s="277">
        <f>SUM(G1340:G1355)</f>
        <v>0</v>
      </c>
      <c r="N1356" t="str">
        <f t="shared" si="132"/>
        <v>Komputer</v>
      </c>
    </row>
    <row r="1357" spans="1:14" hidden="1">
      <c r="A1357" s="253"/>
      <c r="N1357" t="str">
        <f t="shared" si="132"/>
        <v>Komputer</v>
      </c>
    </row>
    <row r="1358" spans="1:14" hidden="1">
      <c r="A1358" s="253"/>
      <c r="B1358" s="493" t="s">
        <v>18</v>
      </c>
      <c r="C1358" s="495"/>
      <c r="D1358" s="495"/>
      <c r="E1358" s="494"/>
      <c r="F1358" s="276" t="s">
        <v>19</v>
      </c>
      <c r="G1358" s="279" t="s">
        <v>20</v>
      </c>
      <c r="N1358" t="str">
        <f t="shared" si="132"/>
        <v>Komputer</v>
      </c>
    </row>
    <row r="1359" spans="1:14" hidden="1">
      <c r="A1359" s="253"/>
      <c r="B1359" s="496" t="str">
        <f>B1322</f>
        <v>Saldo Awal 1 Mei  2026</v>
      </c>
      <c r="C1359" s="497"/>
      <c r="D1359" s="497"/>
      <c r="E1359" s="498"/>
      <c r="F1359" s="276">
        <f>D1340</f>
        <v>0</v>
      </c>
      <c r="G1359" s="277">
        <f>G1340</f>
        <v>0</v>
      </c>
      <c r="N1359" t="str">
        <f t="shared" si="132"/>
        <v>Komputer</v>
      </c>
    </row>
    <row r="1360" spans="1:14" hidden="1">
      <c r="A1360" s="253"/>
      <c r="B1360" s="496" t="str">
        <f>B1323</f>
        <v>Nilai Penerimaan Barang Persediaan Tahun 2026</v>
      </c>
      <c r="C1360" s="497"/>
      <c r="D1360" s="497"/>
      <c r="E1360" s="498"/>
      <c r="F1360" s="276">
        <f>D1356-F1359</f>
        <v>0</v>
      </c>
      <c r="G1360" s="277">
        <f>G1356-G1359</f>
        <v>0</v>
      </c>
      <c r="N1360" t="str">
        <f t="shared" si="132"/>
        <v>Komputer</v>
      </c>
    </row>
    <row r="1361" spans="1:14" hidden="1">
      <c r="A1361" s="253"/>
      <c r="B1361" s="496" t="str">
        <f>B1324</f>
        <v>Saldo Ahir  30  Mei  2026</v>
      </c>
      <c r="C1361" s="497"/>
      <c r="D1361" s="497"/>
      <c r="E1361" s="498"/>
      <c r="F1361" s="280">
        <f>SUM(B1364:B1367)</f>
        <v>0</v>
      </c>
      <c r="G1361" s="281">
        <f>SUM(D1364:E1367)</f>
        <v>0</v>
      </c>
      <c r="N1361" t="str">
        <f t="shared" si="132"/>
        <v>Komputer</v>
      </c>
    </row>
    <row r="1362" spans="1:14" hidden="1">
      <c r="A1362" s="253"/>
      <c r="B1362" s="282" t="s">
        <v>465</v>
      </c>
      <c r="C1362" s="283"/>
      <c r="D1362" s="283"/>
      <c r="E1362" s="284"/>
      <c r="F1362" s="285"/>
      <c r="G1362" s="286"/>
      <c r="N1362" t="str">
        <f t="shared" si="132"/>
        <v>Komputer</v>
      </c>
    </row>
    <row r="1363" spans="1:14" ht="30" hidden="1">
      <c r="A1363" s="253"/>
      <c r="B1363" s="255" t="s">
        <v>22</v>
      </c>
      <c r="C1363" s="254" t="s">
        <v>23</v>
      </c>
      <c r="D1363" s="499" t="s">
        <v>20</v>
      </c>
      <c r="E1363" s="499"/>
      <c r="F1363" s="287"/>
      <c r="G1363" s="288"/>
      <c r="N1363" t="str">
        <f t="shared" si="132"/>
        <v>Komputer</v>
      </c>
    </row>
    <row r="1364" spans="1:14" hidden="1">
      <c r="A1364" s="253"/>
      <c r="B1364" s="268">
        <f>F1356</f>
        <v>0</v>
      </c>
      <c r="C1364" s="349">
        <v>100000</v>
      </c>
      <c r="D1364" s="500">
        <f>B1364*C1364</f>
        <v>0</v>
      </c>
      <c r="E1364" s="500"/>
      <c r="F1364" s="285"/>
      <c r="G1364" s="286"/>
      <c r="N1364" t="str">
        <f t="shared" si="132"/>
        <v>Komputer</v>
      </c>
    </row>
    <row r="1365" spans="1:14" hidden="1">
      <c r="A1365" s="253"/>
      <c r="B1365" s="268"/>
      <c r="C1365" s="289"/>
      <c r="D1365" s="500">
        <f t="shared" ref="D1365:D1367" si="136">B1365*C1365</f>
        <v>0</v>
      </c>
      <c r="E1365" s="500"/>
      <c r="F1365" s="285"/>
      <c r="G1365" s="286"/>
      <c r="N1365" t="str">
        <f t="shared" si="132"/>
        <v>Komputer</v>
      </c>
    </row>
    <row r="1366" spans="1:14" hidden="1">
      <c r="A1366" s="253"/>
      <c r="B1366" s="268"/>
      <c r="C1366" s="289"/>
      <c r="D1366" s="500">
        <f t="shared" si="136"/>
        <v>0</v>
      </c>
      <c r="E1366" s="500"/>
      <c r="F1366" s="285"/>
      <c r="G1366" s="286"/>
      <c r="N1366" t="str">
        <f t="shared" si="132"/>
        <v>Komputer</v>
      </c>
    </row>
    <row r="1367" spans="1:14" hidden="1">
      <c r="A1367" s="253"/>
      <c r="B1367" s="268"/>
      <c r="C1367" s="289"/>
      <c r="D1367" s="500">
        <f t="shared" si="136"/>
        <v>0</v>
      </c>
      <c r="E1367" s="500"/>
      <c r="F1367" s="285"/>
      <c r="G1367" s="286"/>
      <c r="N1367" t="str">
        <f t="shared" si="132"/>
        <v>Komputer</v>
      </c>
    </row>
    <row r="1368" spans="1:14" hidden="1">
      <c r="A1368" s="253"/>
      <c r="B1368" s="501" t="s">
        <v>24</v>
      </c>
      <c r="C1368" s="501"/>
      <c r="D1368" s="501"/>
      <c r="E1368" s="501"/>
      <c r="F1368" s="276">
        <f>F1359+F1360-F1361</f>
        <v>0</v>
      </c>
      <c r="G1368" s="277">
        <f>G1359+G1360-G1361</f>
        <v>0</v>
      </c>
      <c r="N1368" t="str">
        <f t="shared" si="132"/>
        <v>Komputer</v>
      </c>
    </row>
    <row r="1369" spans="1:14" hidden="1">
      <c r="N1369" t="str">
        <f t="shared" si="132"/>
        <v>Komputer</v>
      </c>
    </row>
    <row r="1370" spans="1:14" hidden="1">
      <c r="B1370" s="502" t="s">
        <v>0</v>
      </c>
      <c r="C1370" s="502"/>
      <c r="D1370" s="502"/>
      <c r="E1370" s="502"/>
      <c r="F1370" s="502"/>
      <c r="G1370" s="502"/>
      <c r="N1370" t="str">
        <f t="shared" si="132"/>
        <v>Komputer</v>
      </c>
    </row>
    <row r="1371" spans="1:14" hidden="1">
      <c r="N1371" t="str">
        <f t="shared" si="132"/>
        <v>Komputer</v>
      </c>
    </row>
    <row r="1372" spans="1:14" hidden="1">
      <c r="A1372" s="250">
        <v>36</v>
      </c>
      <c r="B1372" s="252" t="s">
        <v>1</v>
      </c>
      <c r="C1372" s="253" t="str">
        <f>'Rekap Master'!B45</f>
        <v>Refill Ink Genuine EPSON L -series</v>
      </c>
      <c r="G1372" s="253"/>
      <c r="N1372" t="str">
        <f t="shared" si="132"/>
        <v>Komputer</v>
      </c>
    </row>
    <row r="1373" spans="1:14" hidden="1">
      <c r="B1373" s="252" t="s">
        <v>3</v>
      </c>
      <c r="C1373" s="253" t="s">
        <v>34</v>
      </c>
      <c r="G1373" s="253"/>
      <c r="N1373" t="str">
        <f t="shared" si="132"/>
        <v>Komputer</v>
      </c>
    </row>
    <row r="1374" spans="1:14" hidden="1">
      <c r="G1374" s="253"/>
      <c r="N1374" t="str">
        <f t="shared" si="132"/>
        <v>Komputer</v>
      </c>
    </row>
    <row r="1375" spans="1:14" ht="15" hidden="1" customHeight="1">
      <c r="B1375" s="499" t="s">
        <v>5</v>
      </c>
      <c r="C1375" s="487" t="s">
        <v>6</v>
      </c>
      <c r="D1375" s="499" t="s">
        <v>7</v>
      </c>
      <c r="E1375" s="499"/>
      <c r="F1375" s="499"/>
      <c r="G1375" s="492" t="s">
        <v>8</v>
      </c>
      <c r="N1375" t="str">
        <f t="shared" si="132"/>
        <v>Komputer</v>
      </c>
    </row>
    <row r="1376" spans="1:14" hidden="1">
      <c r="B1376" s="499"/>
      <c r="C1376" s="488"/>
      <c r="D1376" s="254" t="s">
        <v>9</v>
      </c>
      <c r="E1376" s="254" t="s">
        <v>10</v>
      </c>
      <c r="F1376" s="254" t="s">
        <v>11</v>
      </c>
      <c r="G1376" s="492"/>
      <c r="N1376" t="str">
        <f t="shared" si="132"/>
        <v>Komputer</v>
      </c>
    </row>
    <row r="1377" spans="2:14" hidden="1">
      <c r="B1377" s="267">
        <v>46023</v>
      </c>
      <c r="C1377" s="257"/>
      <c r="D1377" s="258"/>
      <c r="E1377" s="258"/>
      <c r="F1377" s="258">
        <f>D1377-E1377</f>
        <v>0</v>
      </c>
      <c r="G1377" s="257">
        <f>C1377*D1377</f>
        <v>0</v>
      </c>
      <c r="N1377" t="str">
        <f t="shared" si="132"/>
        <v>Komputer</v>
      </c>
    </row>
    <row r="1378" spans="2:14" hidden="1">
      <c r="B1378" s="302"/>
      <c r="C1378" s="257"/>
      <c r="D1378" s="274"/>
      <c r="E1378" s="274"/>
      <c r="F1378" s="268">
        <f>D1378+F1377-E1378</f>
        <v>0</v>
      </c>
      <c r="G1378" s="289">
        <f>C1378*D1378</f>
        <v>0</v>
      </c>
      <c r="N1378" t="str">
        <f t="shared" si="132"/>
        <v>Komputer</v>
      </c>
    </row>
    <row r="1379" spans="2:14" hidden="1">
      <c r="B1379" s="302"/>
      <c r="C1379" s="257"/>
      <c r="D1379" s="274"/>
      <c r="E1379" s="274"/>
      <c r="F1379" s="268">
        <f t="shared" ref="F1379:F1382" si="137">D1379+F1378-E1379</f>
        <v>0</v>
      </c>
      <c r="G1379" s="289">
        <f t="shared" ref="G1379:G1382" si="138">C1379*D1379</f>
        <v>0</v>
      </c>
      <c r="N1379" t="str">
        <f t="shared" si="132"/>
        <v>Komputer</v>
      </c>
    </row>
    <row r="1380" spans="2:14" hidden="1">
      <c r="B1380" s="298"/>
      <c r="C1380" s="257"/>
      <c r="D1380" s="274"/>
      <c r="E1380" s="274"/>
      <c r="F1380" s="268">
        <f t="shared" si="137"/>
        <v>0</v>
      </c>
      <c r="G1380" s="289">
        <f t="shared" si="138"/>
        <v>0</v>
      </c>
      <c r="N1380" t="str">
        <f t="shared" si="132"/>
        <v>Komputer</v>
      </c>
    </row>
    <row r="1381" spans="2:14" hidden="1">
      <c r="B1381" s="302"/>
      <c r="C1381" s="257"/>
      <c r="D1381" s="274"/>
      <c r="E1381" s="274"/>
      <c r="F1381" s="268">
        <f t="shared" si="137"/>
        <v>0</v>
      </c>
      <c r="G1381" s="289">
        <f t="shared" si="138"/>
        <v>0</v>
      </c>
      <c r="N1381" t="str">
        <f t="shared" si="132"/>
        <v>Komputer</v>
      </c>
    </row>
    <row r="1382" spans="2:14" hidden="1">
      <c r="B1382" s="302"/>
      <c r="C1382" s="257"/>
      <c r="D1382" s="274"/>
      <c r="E1382" s="274"/>
      <c r="F1382" s="268">
        <f t="shared" si="137"/>
        <v>0</v>
      </c>
      <c r="G1382" s="289">
        <f t="shared" si="138"/>
        <v>0</v>
      </c>
      <c r="N1382" t="str">
        <f t="shared" si="132"/>
        <v>Komputer</v>
      </c>
    </row>
    <row r="1383" spans="2:14" hidden="1">
      <c r="B1383" s="493" t="s">
        <v>16</v>
      </c>
      <c r="C1383" s="494"/>
      <c r="D1383" s="276">
        <f>SUM(D1377:D1382)</f>
        <v>0</v>
      </c>
      <c r="E1383" s="276">
        <f>SUM(E1378:E1382)</f>
        <v>0</v>
      </c>
      <c r="F1383" s="276">
        <f>D1383-E1383</f>
        <v>0</v>
      </c>
      <c r="G1383" s="277">
        <f>SUM(G1377:G1382)</f>
        <v>0</v>
      </c>
      <c r="N1383" t="str">
        <f t="shared" si="132"/>
        <v>Komputer</v>
      </c>
    </row>
    <row r="1384" spans="2:14" hidden="1">
      <c r="N1384" t="str">
        <f t="shared" si="132"/>
        <v>Komputer</v>
      </c>
    </row>
    <row r="1385" spans="2:14" hidden="1">
      <c r="B1385" s="493" t="s">
        <v>18</v>
      </c>
      <c r="C1385" s="495"/>
      <c r="D1385" s="495"/>
      <c r="E1385" s="494"/>
      <c r="F1385" s="276" t="s">
        <v>19</v>
      </c>
      <c r="G1385" s="279" t="s">
        <v>20</v>
      </c>
      <c r="N1385" t="str">
        <f t="shared" si="132"/>
        <v>Komputer</v>
      </c>
    </row>
    <row r="1386" spans="2:14" hidden="1">
      <c r="B1386" s="496" t="str">
        <f>B1359</f>
        <v>Saldo Awal 1 Mei  2026</v>
      </c>
      <c r="C1386" s="497"/>
      <c r="D1386" s="497"/>
      <c r="E1386" s="498"/>
      <c r="F1386" s="276">
        <f>D1377</f>
        <v>0</v>
      </c>
      <c r="G1386" s="277">
        <f>G1377</f>
        <v>0</v>
      </c>
      <c r="N1386" t="str">
        <f t="shared" si="132"/>
        <v>Komputer</v>
      </c>
    </row>
    <row r="1387" spans="2:14" hidden="1">
      <c r="B1387" s="496" t="str">
        <f>B1360</f>
        <v>Nilai Penerimaan Barang Persediaan Tahun 2026</v>
      </c>
      <c r="C1387" s="497"/>
      <c r="D1387" s="497"/>
      <c r="E1387" s="498"/>
      <c r="F1387" s="276">
        <f>D1383-F1386</f>
        <v>0</v>
      </c>
      <c r="G1387" s="277">
        <f>G1383-G1386</f>
        <v>0</v>
      </c>
      <c r="N1387" t="str">
        <f t="shared" si="132"/>
        <v>Komputer</v>
      </c>
    </row>
    <row r="1388" spans="2:14" hidden="1">
      <c r="B1388" s="496" t="str">
        <f>B1361</f>
        <v>Saldo Ahir  30  Mei  2026</v>
      </c>
      <c r="C1388" s="497"/>
      <c r="D1388" s="497"/>
      <c r="E1388" s="498"/>
      <c r="F1388" s="280">
        <f>SUM(B1391:B1394)</f>
        <v>0</v>
      </c>
      <c r="G1388" s="281">
        <f>SUM(D1391:E1394)</f>
        <v>0</v>
      </c>
      <c r="N1388" t="str">
        <f t="shared" si="132"/>
        <v>Komputer</v>
      </c>
    </row>
    <row r="1389" spans="2:14" hidden="1">
      <c r="B1389" s="282" t="s">
        <v>465</v>
      </c>
      <c r="C1389" s="283"/>
      <c r="D1389" s="283"/>
      <c r="E1389" s="284"/>
      <c r="F1389" s="285"/>
      <c r="G1389" s="286"/>
      <c r="N1389" t="str">
        <f t="shared" si="132"/>
        <v>Komputer</v>
      </c>
    </row>
    <row r="1390" spans="2:14" ht="30" hidden="1">
      <c r="B1390" s="255" t="s">
        <v>22</v>
      </c>
      <c r="C1390" s="254" t="s">
        <v>23</v>
      </c>
      <c r="D1390" s="499" t="s">
        <v>20</v>
      </c>
      <c r="E1390" s="499"/>
      <c r="F1390" s="287"/>
      <c r="G1390" s="288"/>
      <c r="N1390" t="str">
        <f t="shared" si="132"/>
        <v>Komputer</v>
      </c>
    </row>
    <row r="1391" spans="2:14" hidden="1">
      <c r="B1391" s="268"/>
      <c r="C1391" s="289"/>
      <c r="D1391" s="500">
        <f>B1391*C1391</f>
        <v>0</v>
      </c>
      <c r="E1391" s="500"/>
      <c r="F1391" s="285"/>
      <c r="G1391" s="286"/>
      <c r="N1391" t="str">
        <f t="shared" si="132"/>
        <v>Komputer</v>
      </c>
    </row>
    <row r="1392" spans="2:14" hidden="1">
      <c r="B1392" s="268"/>
      <c r="C1392" s="289"/>
      <c r="D1392" s="500">
        <f t="shared" ref="D1392:D1394" si="139">B1392*C1392</f>
        <v>0</v>
      </c>
      <c r="E1392" s="500"/>
      <c r="F1392" s="285"/>
      <c r="G1392" s="286"/>
      <c r="N1392" t="str">
        <f t="shared" si="132"/>
        <v>Komputer</v>
      </c>
    </row>
    <row r="1393" spans="1:14" hidden="1">
      <c r="B1393" s="268"/>
      <c r="C1393" s="289"/>
      <c r="D1393" s="500">
        <f t="shared" si="139"/>
        <v>0</v>
      </c>
      <c r="E1393" s="500"/>
      <c r="F1393" s="285"/>
      <c r="G1393" s="286"/>
      <c r="N1393" t="str">
        <f t="shared" si="132"/>
        <v>Komputer</v>
      </c>
    </row>
    <row r="1394" spans="1:14" hidden="1">
      <c r="B1394" s="268"/>
      <c r="C1394" s="289"/>
      <c r="D1394" s="500">
        <f t="shared" si="139"/>
        <v>0</v>
      </c>
      <c r="E1394" s="500"/>
      <c r="F1394" s="285"/>
      <c r="G1394" s="286"/>
      <c r="N1394" t="str">
        <f t="shared" si="132"/>
        <v>Komputer</v>
      </c>
    </row>
    <row r="1395" spans="1:14" hidden="1">
      <c r="B1395" s="501" t="s">
        <v>24</v>
      </c>
      <c r="C1395" s="501"/>
      <c r="D1395" s="501"/>
      <c r="E1395" s="501"/>
      <c r="F1395" s="276">
        <f>F1386+F1387-F1388</f>
        <v>0</v>
      </c>
      <c r="G1395" s="277">
        <f>G1386+G1387-G1388</f>
        <v>0</v>
      </c>
      <c r="N1395" t="str">
        <f t="shared" si="132"/>
        <v>Komputer</v>
      </c>
    </row>
    <row r="1396" spans="1:14" hidden="1">
      <c r="N1396" t="str">
        <f t="shared" si="132"/>
        <v>Komputer</v>
      </c>
    </row>
    <row r="1397" spans="1:14" hidden="1">
      <c r="N1397" t="str">
        <f t="shared" si="132"/>
        <v>Komputer</v>
      </c>
    </row>
    <row r="1398" spans="1:14" hidden="1">
      <c r="B1398" s="502" t="s">
        <v>0</v>
      </c>
      <c r="C1398" s="502"/>
      <c r="D1398" s="502"/>
      <c r="E1398" s="502"/>
      <c r="F1398" s="502"/>
      <c r="G1398" s="502"/>
      <c r="N1398" t="str">
        <f t="shared" si="132"/>
        <v>Komputer</v>
      </c>
    </row>
    <row r="1399" spans="1:14" hidden="1">
      <c r="N1399" t="str">
        <f t="shared" si="132"/>
        <v>Komputer</v>
      </c>
    </row>
    <row r="1400" spans="1:14" hidden="1">
      <c r="A1400" s="250">
        <v>37</v>
      </c>
      <c r="B1400" s="252" t="s">
        <v>1</v>
      </c>
      <c r="C1400" s="253" t="str">
        <f>'Rekap Master'!B46</f>
        <v>Staples Max HD-10</v>
      </c>
      <c r="G1400" s="253"/>
      <c r="N1400" t="s">
        <v>524</v>
      </c>
    </row>
    <row r="1401" spans="1:14" hidden="1">
      <c r="B1401" s="252" t="s">
        <v>3</v>
      </c>
      <c r="C1401" s="253" t="s">
        <v>27</v>
      </c>
      <c r="G1401" s="253"/>
      <c r="N1401" t="str">
        <f t="shared" ref="N1401:N1443" si="140">N1400</f>
        <v>ATK</v>
      </c>
    </row>
    <row r="1402" spans="1:14" hidden="1">
      <c r="G1402" s="253"/>
      <c r="N1402" t="str">
        <f t="shared" si="140"/>
        <v>ATK</v>
      </c>
    </row>
    <row r="1403" spans="1:14" ht="15" hidden="1" customHeight="1">
      <c r="B1403" s="499" t="s">
        <v>5</v>
      </c>
      <c r="C1403" s="487" t="s">
        <v>6</v>
      </c>
      <c r="D1403" s="499" t="s">
        <v>7</v>
      </c>
      <c r="E1403" s="499"/>
      <c r="F1403" s="499"/>
      <c r="G1403" s="492" t="s">
        <v>8</v>
      </c>
      <c r="N1403" t="str">
        <f t="shared" si="140"/>
        <v>ATK</v>
      </c>
    </row>
    <row r="1404" spans="1:14" hidden="1">
      <c r="B1404" s="499"/>
      <c r="C1404" s="488"/>
      <c r="D1404" s="254" t="s">
        <v>9</v>
      </c>
      <c r="E1404" s="254" t="s">
        <v>10</v>
      </c>
      <c r="F1404" s="254" t="s">
        <v>11</v>
      </c>
      <c r="G1404" s="492"/>
      <c r="N1404" t="str">
        <f t="shared" si="140"/>
        <v>ATK</v>
      </c>
    </row>
    <row r="1405" spans="1:14" hidden="1">
      <c r="B1405" s="267">
        <v>46024</v>
      </c>
      <c r="C1405" s="293">
        <v>35520</v>
      </c>
      <c r="D1405" s="258">
        <v>2</v>
      </c>
      <c r="E1405" s="258">
        <v>0</v>
      </c>
      <c r="F1405" s="258">
        <f>D1405-E1405</f>
        <v>2</v>
      </c>
      <c r="G1405" s="257">
        <f>C1405*D1405</f>
        <v>71040</v>
      </c>
      <c r="N1405" t="str">
        <f t="shared" si="140"/>
        <v>ATK</v>
      </c>
    </row>
    <row r="1406" spans="1:14" hidden="1">
      <c r="B1406" s="267"/>
      <c r="C1406" s="293"/>
      <c r="D1406" s="258"/>
      <c r="E1406" s="258"/>
      <c r="F1406" s="258"/>
      <c r="G1406" s="257">
        <f t="shared" ref="G1406:G1424" si="141">C1406*D1406</f>
        <v>0</v>
      </c>
      <c r="N1406" t="str">
        <f t="shared" si="140"/>
        <v>ATK</v>
      </c>
    </row>
    <row r="1407" spans="1:14" hidden="1">
      <c r="B1407" s="267"/>
      <c r="C1407" s="293"/>
      <c r="D1407" s="258"/>
      <c r="E1407" s="268"/>
      <c r="F1407" s="258"/>
      <c r="G1407" s="257">
        <f t="shared" si="141"/>
        <v>0</v>
      </c>
      <c r="N1407" t="str">
        <f t="shared" si="140"/>
        <v>ATK</v>
      </c>
    </row>
    <row r="1408" spans="1:14" hidden="1">
      <c r="B1408" s="429"/>
      <c r="C1408" s="293"/>
      <c r="D1408" s="258"/>
      <c r="E1408" s="268"/>
      <c r="F1408" s="258"/>
      <c r="G1408" s="272">
        <f t="shared" si="141"/>
        <v>0</v>
      </c>
      <c r="N1408" t="str">
        <f t="shared" si="140"/>
        <v>ATK</v>
      </c>
    </row>
    <row r="1409" spans="2:14" hidden="1">
      <c r="B1409" s="267"/>
      <c r="C1409" s="293"/>
      <c r="D1409" s="268"/>
      <c r="E1409" s="268"/>
      <c r="F1409" s="258"/>
      <c r="G1409" s="272">
        <f t="shared" si="141"/>
        <v>0</v>
      </c>
      <c r="N1409" t="str">
        <f t="shared" si="140"/>
        <v>ATK</v>
      </c>
    </row>
    <row r="1410" spans="2:14" hidden="1">
      <c r="B1410" s="267"/>
      <c r="C1410" s="293"/>
      <c r="D1410" s="268"/>
      <c r="E1410" s="268"/>
      <c r="F1410" s="258"/>
      <c r="G1410" s="272">
        <f t="shared" si="141"/>
        <v>0</v>
      </c>
      <c r="N1410" t="str">
        <f t="shared" si="140"/>
        <v>ATK</v>
      </c>
    </row>
    <row r="1411" spans="2:14" hidden="1">
      <c r="B1411" s="267"/>
      <c r="C1411" s="257"/>
      <c r="D1411" s="266"/>
      <c r="E1411" s="268"/>
      <c r="F1411" s="258"/>
      <c r="G1411" s="272">
        <f t="shared" si="141"/>
        <v>0</v>
      </c>
      <c r="N1411" t="str">
        <f t="shared" si="140"/>
        <v>ATK</v>
      </c>
    </row>
    <row r="1412" spans="2:14" hidden="1">
      <c r="B1412" s="267"/>
      <c r="C1412" s="257"/>
      <c r="D1412" s="266"/>
      <c r="E1412" s="268"/>
      <c r="F1412" s="258"/>
      <c r="G1412" s="272">
        <f t="shared" si="141"/>
        <v>0</v>
      </c>
      <c r="N1412" t="str">
        <f t="shared" si="140"/>
        <v>ATK</v>
      </c>
    </row>
    <row r="1413" spans="2:14" hidden="1">
      <c r="B1413" s="267"/>
      <c r="C1413" s="257"/>
      <c r="D1413" s="274"/>
      <c r="E1413" s="268"/>
      <c r="F1413" s="268"/>
      <c r="G1413" s="272">
        <f t="shared" si="141"/>
        <v>0</v>
      </c>
      <c r="N1413" t="str">
        <f t="shared" si="140"/>
        <v>ATK</v>
      </c>
    </row>
    <row r="1414" spans="2:14" hidden="1">
      <c r="B1414" s="267"/>
      <c r="C1414" s="257"/>
      <c r="D1414" s="274"/>
      <c r="E1414" s="268"/>
      <c r="F1414" s="268"/>
      <c r="G1414" s="289">
        <f t="shared" si="141"/>
        <v>0</v>
      </c>
      <c r="N1414" t="str">
        <f t="shared" si="140"/>
        <v>ATK</v>
      </c>
    </row>
    <row r="1415" spans="2:14" hidden="1">
      <c r="B1415" s="298"/>
      <c r="C1415" s="257"/>
      <c r="D1415" s="274"/>
      <c r="E1415" s="274"/>
      <c r="F1415" s="268"/>
      <c r="G1415" s="289">
        <f t="shared" si="141"/>
        <v>0</v>
      </c>
      <c r="N1415" t="str">
        <f t="shared" si="140"/>
        <v>ATK</v>
      </c>
    </row>
    <row r="1416" spans="2:14" hidden="1">
      <c r="B1416" s="302"/>
      <c r="C1416" s="257"/>
      <c r="D1416" s="274"/>
      <c r="E1416" s="274"/>
      <c r="F1416" s="268"/>
      <c r="G1416" s="289">
        <f t="shared" si="141"/>
        <v>0</v>
      </c>
      <c r="N1416" t="str">
        <f t="shared" si="140"/>
        <v>ATK</v>
      </c>
    </row>
    <row r="1417" spans="2:14" hidden="1">
      <c r="B1417" s="298"/>
      <c r="C1417" s="257"/>
      <c r="D1417" s="274"/>
      <c r="E1417" s="274"/>
      <c r="F1417" s="268"/>
      <c r="G1417" s="289">
        <f t="shared" si="141"/>
        <v>0</v>
      </c>
      <c r="N1417" t="str">
        <f t="shared" si="140"/>
        <v>ATK</v>
      </c>
    </row>
    <row r="1418" spans="2:14" hidden="1">
      <c r="B1418" s="298"/>
      <c r="C1418" s="257"/>
      <c r="D1418" s="274"/>
      <c r="E1418" s="274"/>
      <c r="F1418" s="268"/>
      <c r="G1418" s="289">
        <f t="shared" si="141"/>
        <v>0</v>
      </c>
      <c r="N1418" t="str">
        <f t="shared" si="140"/>
        <v>ATK</v>
      </c>
    </row>
    <row r="1419" spans="2:14" hidden="1">
      <c r="B1419" s="298"/>
      <c r="C1419" s="257"/>
      <c r="D1419" s="274"/>
      <c r="E1419" s="274"/>
      <c r="F1419" s="268"/>
      <c r="G1419" s="289">
        <f t="shared" si="141"/>
        <v>0</v>
      </c>
      <c r="N1419" t="str">
        <f t="shared" si="140"/>
        <v>ATK</v>
      </c>
    </row>
    <row r="1420" spans="2:14" ht="15.75" hidden="1">
      <c r="B1420" s="305"/>
      <c r="C1420" s="257"/>
      <c r="D1420" s="274"/>
      <c r="E1420" s="274"/>
      <c r="F1420" s="268"/>
      <c r="G1420" s="289"/>
      <c r="N1420" t="str">
        <f t="shared" si="140"/>
        <v>ATK</v>
      </c>
    </row>
    <row r="1421" spans="2:14" hidden="1">
      <c r="B1421" s="275"/>
      <c r="C1421" s="257"/>
      <c r="D1421" s="274"/>
      <c r="E1421" s="274"/>
      <c r="F1421" s="268">
        <f t="shared" ref="F1421:F1424" si="142">D1421+F1420-E1421</f>
        <v>0</v>
      </c>
      <c r="G1421" s="289">
        <f t="shared" si="141"/>
        <v>0</v>
      </c>
      <c r="N1421" t="str">
        <f t="shared" si="140"/>
        <v>ATK</v>
      </c>
    </row>
    <row r="1422" spans="2:14" hidden="1">
      <c r="B1422" s="275"/>
      <c r="C1422" s="257"/>
      <c r="D1422" s="274"/>
      <c r="E1422" s="274"/>
      <c r="F1422" s="268">
        <f t="shared" si="142"/>
        <v>0</v>
      </c>
      <c r="G1422" s="289">
        <f t="shared" si="141"/>
        <v>0</v>
      </c>
      <c r="N1422" t="str">
        <f t="shared" si="140"/>
        <v>ATK</v>
      </c>
    </row>
    <row r="1423" spans="2:14" hidden="1">
      <c r="B1423" s="275"/>
      <c r="C1423" s="257"/>
      <c r="D1423" s="274"/>
      <c r="E1423" s="274"/>
      <c r="F1423" s="268">
        <f t="shared" si="142"/>
        <v>0</v>
      </c>
      <c r="G1423" s="289">
        <f t="shared" si="141"/>
        <v>0</v>
      </c>
      <c r="N1423" t="str">
        <f t="shared" si="140"/>
        <v>ATK</v>
      </c>
    </row>
    <row r="1424" spans="2:14" hidden="1">
      <c r="B1424" s="275"/>
      <c r="C1424" s="257"/>
      <c r="D1424" s="274"/>
      <c r="E1424" s="274"/>
      <c r="F1424" s="268">
        <f t="shared" si="142"/>
        <v>0</v>
      </c>
      <c r="G1424" s="289">
        <f t="shared" si="141"/>
        <v>0</v>
      </c>
      <c r="N1424" t="str">
        <f t="shared" si="140"/>
        <v>ATK</v>
      </c>
    </row>
    <row r="1425" spans="2:14" hidden="1">
      <c r="B1425" s="275"/>
      <c r="C1425" s="257"/>
      <c r="D1425" s="274"/>
      <c r="E1425" s="274"/>
      <c r="F1425" s="268"/>
      <c r="G1425" s="289"/>
      <c r="N1425" t="str">
        <f t="shared" si="140"/>
        <v>ATK</v>
      </c>
    </row>
    <row r="1426" spans="2:14" hidden="1">
      <c r="B1426" s="275"/>
      <c r="C1426" s="257"/>
      <c r="D1426" s="274"/>
      <c r="E1426" s="274"/>
      <c r="F1426" s="268"/>
      <c r="G1426" s="289"/>
      <c r="N1426" t="str">
        <f t="shared" si="140"/>
        <v>ATK</v>
      </c>
    </row>
    <row r="1427" spans="2:14" hidden="1">
      <c r="B1427" s="493" t="s">
        <v>16</v>
      </c>
      <c r="C1427" s="494"/>
      <c r="D1427" s="276">
        <f>SUM(D1405:D1426)</f>
        <v>2</v>
      </c>
      <c r="E1427" s="276">
        <f>SUM(E1405:E1426)</f>
        <v>0</v>
      </c>
      <c r="F1427" s="276">
        <f>D1427-E1427</f>
        <v>2</v>
      </c>
      <c r="G1427" s="277">
        <f>SUM(G1405:G1426)</f>
        <v>71040</v>
      </c>
      <c r="N1427" t="str">
        <f t="shared" si="140"/>
        <v>ATK</v>
      </c>
    </row>
    <row r="1428" spans="2:14" hidden="1">
      <c r="N1428" t="str">
        <f t="shared" si="140"/>
        <v>ATK</v>
      </c>
    </row>
    <row r="1429" spans="2:14" hidden="1">
      <c r="B1429" s="493" t="s">
        <v>18</v>
      </c>
      <c r="C1429" s="495"/>
      <c r="D1429" s="495"/>
      <c r="E1429" s="494"/>
      <c r="F1429" s="276" t="s">
        <v>19</v>
      </c>
      <c r="G1429" s="279" t="s">
        <v>20</v>
      </c>
      <c r="N1429" t="str">
        <f t="shared" si="140"/>
        <v>ATK</v>
      </c>
    </row>
    <row r="1430" spans="2:14" hidden="1">
      <c r="B1430" s="496" t="str">
        <f>B1386</f>
        <v>Saldo Awal 1 Mei  2026</v>
      </c>
      <c r="C1430" s="497"/>
      <c r="D1430" s="497"/>
      <c r="E1430" s="498"/>
      <c r="F1430" s="276">
        <f>D1405</f>
        <v>2</v>
      </c>
      <c r="G1430" s="277">
        <f>G1405</f>
        <v>71040</v>
      </c>
      <c r="N1430" t="str">
        <f t="shared" si="140"/>
        <v>ATK</v>
      </c>
    </row>
    <row r="1431" spans="2:14" hidden="1">
      <c r="B1431" s="496" t="str">
        <f>B1387</f>
        <v>Nilai Penerimaan Barang Persediaan Tahun 2026</v>
      </c>
      <c r="C1431" s="497"/>
      <c r="D1431" s="497"/>
      <c r="E1431" s="498"/>
      <c r="F1431" s="276">
        <f>D1427-F1430</f>
        <v>0</v>
      </c>
      <c r="G1431" s="277">
        <f>G1427-G1430</f>
        <v>0</v>
      </c>
      <c r="N1431" t="str">
        <f t="shared" si="140"/>
        <v>ATK</v>
      </c>
    </row>
    <row r="1432" spans="2:14" hidden="1">
      <c r="B1432" s="496" t="str">
        <f>B1388</f>
        <v>Saldo Ahir  30  Mei  2026</v>
      </c>
      <c r="C1432" s="497"/>
      <c r="D1432" s="497"/>
      <c r="E1432" s="498"/>
      <c r="F1432" s="280">
        <f>SUM(B1435:B1438)</f>
        <v>2</v>
      </c>
      <c r="G1432" s="281">
        <f>SUM(D1435:E1438)</f>
        <v>71040</v>
      </c>
      <c r="N1432" t="str">
        <f t="shared" si="140"/>
        <v>ATK</v>
      </c>
    </row>
    <row r="1433" spans="2:14" hidden="1">
      <c r="B1433" s="282" t="s">
        <v>465</v>
      </c>
      <c r="C1433" s="283"/>
      <c r="D1433" s="283"/>
      <c r="E1433" s="284"/>
      <c r="F1433" s="285"/>
      <c r="G1433" s="286"/>
      <c r="N1433" t="str">
        <f t="shared" si="140"/>
        <v>ATK</v>
      </c>
    </row>
    <row r="1434" spans="2:14" ht="30" hidden="1">
      <c r="B1434" s="255" t="s">
        <v>22</v>
      </c>
      <c r="C1434" s="254" t="s">
        <v>23</v>
      </c>
      <c r="D1434" s="499" t="s">
        <v>20</v>
      </c>
      <c r="E1434" s="499"/>
      <c r="F1434" s="287"/>
      <c r="G1434" s="288"/>
      <c r="N1434" t="str">
        <f t="shared" si="140"/>
        <v>ATK</v>
      </c>
    </row>
    <row r="1435" spans="2:14" hidden="1">
      <c r="B1435" s="268">
        <f>F1427</f>
        <v>2</v>
      </c>
      <c r="C1435" s="293">
        <v>35520</v>
      </c>
      <c r="D1435" s="500">
        <f>B1435*C1435</f>
        <v>71040</v>
      </c>
      <c r="E1435" s="500"/>
      <c r="F1435" s="285"/>
      <c r="G1435" s="286"/>
      <c r="N1435" t="str">
        <f t="shared" si="140"/>
        <v>ATK</v>
      </c>
    </row>
    <row r="1436" spans="2:14" hidden="1">
      <c r="B1436" s="268"/>
      <c r="C1436" s="289"/>
      <c r="D1436" s="500">
        <f t="shared" ref="D1436:D1438" si="143">B1436*C1436</f>
        <v>0</v>
      </c>
      <c r="E1436" s="500"/>
      <c r="F1436" s="285"/>
      <c r="G1436" s="286"/>
      <c r="N1436" t="str">
        <f t="shared" si="140"/>
        <v>ATK</v>
      </c>
    </row>
    <row r="1437" spans="2:14" hidden="1">
      <c r="B1437" s="268"/>
      <c r="C1437" s="289"/>
      <c r="D1437" s="500">
        <f t="shared" si="143"/>
        <v>0</v>
      </c>
      <c r="E1437" s="500"/>
      <c r="F1437" s="285"/>
      <c r="G1437" s="286"/>
      <c r="N1437" t="str">
        <f t="shared" si="140"/>
        <v>ATK</v>
      </c>
    </row>
    <row r="1438" spans="2:14" hidden="1">
      <c r="B1438" s="268"/>
      <c r="C1438" s="289"/>
      <c r="D1438" s="500">
        <f t="shared" si="143"/>
        <v>0</v>
      </c>
      <c r="E1438" s="500"/>
      <c r="F1438" s="285"/>
      <c r="G1438" s="286"/>
      <c r="N1438" t="str">
        <f t="shared" si="140"/>
        <v>ATK</v>
      </c>
    </row>
    <row r="1439" spans="2:14" hidden="1">
      <c r="B1439" s="501" t="s">
        <v>24</v>
      </c>
      <c r="C1439" s="501"/>
      <c r="D1439" s="501"/>
      <c r="E1439" s="501"/>
      <c r="F1439" s="276">
        <f>F1430+F1431-F1432</f>
        <v>0</v>
      </c>
      <c r="G1439" s="277">
        <f>G1430+G1431-G1432</f>
        <v>0</v>
      </c>
      <c r="N1439" t="str">
        <f t="shared" si="140"/>
        <v>ATK</v>
      </c>
    </row>
    <row r="1440" spans="2:14" hidden="1">
      <c r="N1440" t="str">
        <f t="shared" si="140"/>
        <v>ATK</v>
      </c>
    </row>
    <row r="1441" spans="1:14" hidden="1">
      <c r="N1441" t="str">
        <f t="shared" si="140"/>
        <v>ATK</v>
      </c>
    </row>
    <row r="1442" spans="1:14" hidden="1">
      <c r="B1442" s="502" t="s">
        <v>0</v>
      </c>
      <c r="C1442" s="502"/>
      <c r="D1442" s="502"/>
      <c r="E1442" s="502"/>
      <c r="F1442" s="502"/>
      <c r="G1442" s="502"/>
      <c r="N1442" t="str">
        <f t="shared" si="140"/>
        <v>ATK</v>
      </c>
    </row>
    <row r="1443" spans="1:14" hidden="1">
      <c r="N1443" t="str">
        <f t="shared" si="140"/>
        <v>ATK</v>
      </c>
    </row>
    <row r="1444" spans="1:14" hidden="1">
      <c r="A1444" s="250">
        <v>29</v>
      </c>
      <c r="B1444" s="252" t="s">
        <v>1</v>
      </c>
      <c r="C1444" s="253" t="str">
        <f>'Rekap Master'!B47</f>
        <v>Spidol snoowman Boardmarker</v>
      </c>
      <c r="G1444" s="253"/>
      <c r="N1444" t="s">
        <v>524</v>
      </c>
    </row>
    <row r="1445" spans="1:14" hidden="1">
      <c r="B1445" s="252" t="s">
        <v>3</v>
      </c>
      <c r="C1445" s="253" t="s">
        <v>27</v>
      </c>
      <c r="G1445" s="253"/>
      <c r="N1445" t="str">
        <f t="shared" ref="N1445:N1478" si="144">N1444</f>
        <v>ATK</v>
      </c>
    </row>
    <row r="1446" spans="1:14" hidden="1">
      <c r="G1446" s="253"/>
      <c r="N1446" t="str">
        <f t="shared" si="144"/>
        <v>ATK</v>
      </c>
    </row>
    <row r="1447" spans="1:14" ht="15" hidden="1" customHeight="1">
      <c r="B1447" s="499" t="s">
        <v>5</v>
      </c>
      <c r="C1447" s="487" t="s">
        <v>6</v>
      </c>
      <c r="D1447" s="499" t="s">
        <v>7</v>
      </c>
      <c r="E1447" s="499"/>
      <c r="F1447" s="499"/>
      <c r="G1447" s="492" t="s">
        <v>8</v>
      </c>
      <c r="N1447" t="str">
        <f t="shared" si="144"/>
        <v>ATK</v>
      </c>
    </row>
    <row r="1448" spans="1:14" hidden="1">
      <c r="B1448" s="499"/>
      <c r="C1448" s="488"/>
      <c r="D1448" s="254" t="s">
        <v>9</v>
      </c>
      <c r="E1448" s="254" t="s">
        <v>10</v>
      </c>
      <c r="F1448" s="254" t="s">
        <v>11</v>
      </c>
      <c r="G1448" s="492"/>
      <c r="N1448" t="str">
        <f t="shared" si="144"/>
        <v>ATK</v>
      </c>
    </row>
    <row r="1449" spans="1:14" hidden="1">
      <c r="B1449" s="267">
        <v>46024</v>
      </c>
      <c r="C1449" s="349">
        <v>11000</v>
      </c>
      <c r="D1449" s="258">
        <v>5</v>
      </c>
      <c r="E1449" s="258">
        <v>0</v>
      </c>
      <c r="F1449" s="258">
        <f>D1449-E1449</f>
        <v>5</v>
      </c>
      <c r="G1449" s="257">
        <f>C1449*D1449</f>
        <v>55000</v>
      </c>
      <c r="N1449" t="str">
        <f t="shared" si="144"/>
        <v>ATK</v>
      </c>
    </row>
    <row r="1450" spans="1:14" hidden="1">
      <c r="B1450" s="267"/>
      <c r="C1450" s="257"/>
      <c r="D1450" s="271"/>
      <c r="E1450" s="258"/>
      <c r="F1450" s="258"/>
      <c r="G1450" s="289">
        <f t="shared" ref="G1450:G1461" si="145">C1450*D1450</f>
        <v>0</v>
      </c>
      <c r="N1450" t="str">
        <f t="shared" si="144"/>
        <v>ATK</v>
      </c>
    </row>
    <row r="1451" spans="1:14" hidden="1">
      <c r="B1451" s="267"/>
      <c r="C1451" s="349"/>
      <c r="D1451" s="258"/>
      <c r="E1451" s="258"/>
      <c r="F1451" s="258"/>
      <c r="G1451" s="257">
        <f>C1451*D1451</f>
        <v>0</v>
      </c>
      <c r="N1451" t="str">
        <f t="shared" si="144"/>
        <v>ATK</v>
      </c>
    </row>
    <row r="1452" spans="1:14" hidden="1">
      <c r="B1452" s="267"/>
      <c r="C1452" s="257"/>
      <c r="D1452" s="258"/>
      <c r="E1452" s="258"/>
      <c r="F1452" s="258"/>
      <c r="G1452" s="257">
        <f>C1452*D1452</f>
        <v>0</v>
      </c>
      <c r="N1452" t="str">
        <f t="shared" si="144"/>
        <v>ATK</v>
      </c>
    </row>
    <row r="1453" spans="1:14" hidden="1">
      <c r="B1453" s="267"/>
      <c r="C1453" s="349"/>
      <c r="D1453" s="258"/>
      <c r="E1453" s="258"/>
      <c r="F1453" s="258"/>
      <c r="G1453" s="257">
        <f>C1453*D1453</f>
        <v>0</v>
      </c>
      <c r="N1453" t="str">
        <f t="shared" si="144"/>
        <v>ATK</v>
      </c>
    </row>
    <row r="1454" spans="1:14" hidden="1">
      <c r="B1454" s="267"/>
      <c r="C1454" s="349"/>
      <c r="D1454" s="258"/>
      <c r="E1454" s="258"/>
      <c r="F1454" s="258"/>
      <c r="G1454" s="257"/>
      <c r="N1454" t="str">
        <f t="shared" si="144"/>
        <v>ATK</v>
      </c>
    </row>
    <row r="1455" spans="1:14" hidden="1">
      <c r="B1455" s="267"/>
      <c r="C1455" s="349"/>
      <c r="D1455" s="258"/>
      <c r="E1455" s="258"/>
      <c r="F1455" s="258"/>
      <c r="G1455" s="257"/>
      <c r="N1455" t="str">
        <f t="shared" si="144"/>
        <v>ATK</v>
      </c>
    </row>
    <row r="1456" spans="1:14" hidden="1">
      <c r="B1456" s="267"/>
      <c r="C1456" s="349"/>
      <c r="D1456" s="258"/>
      <c r="E1456" s="258"/>
      <c r="F1456" s="258"/>
      <c r="G1456" s="257"/>
      <c r="N1456" t="str">
        <f t="shared" si="144"/>
        <v>ATK</v>
      </c>
    </row>
    <row r="1457" spans="2:14" hidden="1">
      <c r="B1457" s="267"/>
      <c r="C1457" s="349"/>
      <c r="D1457" s="258"/>
      <c r="E1457" s="258"/>
      <c r="F1457" s="258"/>
      <c r="G1457" s="289">
        <f t="shared" ref="G1457" si="146">C1457*D1457</f>
        <v>0</v>
      </c>
      <c r="N1457" t="str">
        <f t="shared" si="144"/>
        <v>ATK</v>
      </c>
    </row>
    <row r="1458" spans="2:14" hidden="1">
      <c r="B1458" s="256"/>
      <c r="C1458" s="349"/>
      <c r="D1458" s="258"/>
      <c r="E1458" s="258"/>
      <c r="F1458" s="258"/>
      <c r="G1458" s="289">
        <f t="shared" si="145"/>
        <v>0</v>
      </c>
      <c r="H1458" s="100">
        <v>0</v>
      </c>
      <c r="I1458" t="s">
        <v>17</v>
      </c>
      <c r="N1458" t="str">
        <f t="shared" si="144"/>
        <v>ATK</v>
      </c>
    </row>
    <row r="1459" spans="2:14" hidden="1">
      <c r="B1459" s="267"/>
      <c r="C1459" s="349"/>
      <c r="D1459" s="258"/>
      <c r="E1459" s="258"/>
      <c r="F1459" s="258"/>
      <c r="G1459" s="289">
        <f t="shared" si="145"/>
        <v>0</v>
      </c>
      <c r="H1459" s="98">
        <v>0</v>
      </c>
      <c r="I1459" s="89" t="s">
        <v>12</v>
      </c>
      <c r="N1459" t="str">
        <f t="shared" si="144"/>
        <v>ATK</v>
      </c>
    </row>
    <row r="1460" spans="2:14" hidden="1">
      <c r="B1460" s="267"/>
      <c r="C1460" s="380"/>
      <c r="D1460" s="381"/>
      <c r="E1460" s="258"/>
      <c r="F1460" s="258"/>
      <c r="G1460" s="289"/>
      <c r="H1460" s="85">
        <v>0</v>
      </c>
      <c r="I1460" s="89" t="s">
        <v>13</v>
      </c>
      <c r="N1460" t="str">
        <f t="shared" si="144"/>
        <v>ATK</v>
      </c>
    </row>
    <row r="1461" spans="2:14" hidden="1">
      <c r="B1461" s="311"/>
      <c r="C1461" s="96"/>
      <c r="D1461" s="303"/>
      <c r="E1461" s="303"/>
      <c r="F1461" s="258">
        <f t="shared" ref="F1461" si="147">F1460+D1461-E1461</f>
        <v>0</v>
      </c>
      <c r="G1461" s="289">
        <f t="shared" si="145"/>
        <v>0</v>
      </c>
      <c r="H1461" s="94">
        <v>0</v>
      </c>
      <c r="I1461" s="89" t="s">
        <v>14</v>
      </c>
      <c r="N1461" t="str">
        <f t="shared" si="144"/>
        <v>ATK</v>
      </c>
    </row>
    <row r="1462" spans="2:14" hidden="1">
      <c r="B1462" s="493" t="s">
        <v>16</v>
      </c>
      <c r="C1462" s="494"/>
      <c r="D1462" s="276">
        <f>SUM(D1449:D1461)</f>
        <v>5</v>
      </c>
      <c r="E1462" s="276">
        <f>SUM(E1449:E1461)</f>
        <v>0</v>
      </c>
      <c r="F1462" s="276">
        <f t="shared" ref="F1462" si="148">D1462-E1462</f>
        <v>5</v>
      </c>
      <c r="G1462" s="277">
        <f>SUM(G1449:G1461)</f>
        <v>55000</v>
      </c>
      <c r="H1462" s="87">
        <v>0</v>
      </c>
      <c r="I1462" s="89" t="s">
        <v>15</v>
      </c>
      <c r="N1462" t="str">
        <f t="shared" si="144"/>
        <v>ATK</v>
      </c>
    </row>
    <row r="1463" spans="2:14" hidden="1">
      <c r="N1463" t="str">
        <f t="shared" si="144"/>
        <v>ATK</v>
      </c>
    </row>
    <row r="1464" spans="2:14" hidden="1">
      <c r="B1464" s="493" t="s">
        <v>18</v>
      </c>
      <c r="C1464" s="495"/>
      <c r="D1464" s="495"/>
      <c r="E1464" s="494"/>
      <c r="F1464" s="276" t="s">
        <v>19</v>
      </c>
      <c r="G1464" s="279" t="s">
        <v>20</v>
      </c>
      <c r="N1464" t="str">
        <f t="shared" si="144"/>
        <v>ATK</v>
      </c>
    </row>
    <row r="1465" spans="2:14" hidden="1">
      <c r="B1465" s="496" t="str">
        <f>B1430</f>
        <v>Saldo Awal 1 Mei  2026</v>
      </c>
      <c r="C1465" s="497"/>
      <c r="D1465" s="497"/>
      <c r="E1465" s="498"/>
      <c r="F1465" s="276">
        <f>D1449</f>
        <v>5</v>
      </c>
      <c r="G1465" s="277">
        <f>G1449</f>
        <v>55000</v>
      </c>
      <c r="N1465" t="str">
        <f t="shared" si="144"/>
        <v>ATK</v>
      </c>
    </row>
    <row r="1466" spans="2:14" hidden="1">
      <c r="B1466" s="496" t="str">
        <f>B1431</f>
        <v>Nilai Penerimaan Barang Persediaan Tahun 2026</v>
      </c>
      <c r="C1466" s="497"/>
      <c r="D1466" s="497"/>
      <c r="E1466" s="498"/>
      <c r="F1466" s="276">
        <f>D1462-F1465</f>
        <v>0</v>
      </c>
      <c r="G1466" s="277">
        <f>G1462-G1465</f>
        <v>0</v>
      </c>
      <c r="N1466" t="str">
        <f t="shared" si="144"/>
        <v>ATK</v>
      </c>
    </row>
    <row r="1467" spans="2:14" hidden="1">
      <c r="B1467" s="496" t="str">
        <f>B1432</f>
        <v>Saldo Ahir  30  Mei  2026</v>
      </c>
      <c r="C1467" s="497"/>
      <c r="D1467" s="497"/>
      <c r="E1467" s="498"/>
      <c r="F1467" s="280">
        <f>SUM(B1470:B1473)</f>
        <v>5</v>
      </c>
      <c r="G1467" s="281">
        <f>SUM(D1470:E1473)</f>
        <v>55000</v>
      </c>
      <c r="N1467" t="str">
        <f t="shared" si="144"/>
        <v>ATK</v>
      </c>
    </row>
    <row r="1468" spans="2:14" hidden="1">
      <c r="B1468" s="282" t="s">
        <v>465</v>
      </c>
      <c r="C1468" s="283"/>
      <c r="D1468" s="283"/>
      <c r="E1468" s="284"/>
      <c r="F1468" s="285"/>
      <c r="G1468" s="286"/>
      <c r="N1468" t="str">
        <f t="shared" si="144"/>
        <v>ATK</v>
      </c>
    </row>
    <row r="1469" spans="2:14" ht="30" hidden="1">
      <c r="B1469" s="255" t="s">
        <v>22</v>
      </c>
      <c r="C1469" s="254" t="s">
        <v>23</v>
      </c>
      <c r="D1469" s="499" t="s">
        <v>20</v>
      </c>
      <c r="E1469" s="499"/>
      <c r="F1469" s="287"/>
      <c r="G1469" s="288"/>
      <c r="N1469" t="str">
        <f t="shared" si="144"/>
        <v>ATK</v>
      </c>
    </row>
    <row r="1470" spans="2:14" hidden="1">
      <c r="B1470" s="268">
        <f>F1462</f>
        <v>5</v>
      </c>
      <c r="C1470" s="349">
        <v>11000</v>
      </c>
      <c r="D1470" s="500">
        <f>B1470*C1470</f>
        <v>55000</v>
      </c>
      <c r="E1470" s="500"/>
      <c r="F1470" s="285"/>
      <c r="G1470" s="286"/>
      <c r="N1470" t="str">
        <f t="shared" si="144"/>
        <v>ATK</v>
      </c>
    </row>
    <row r="1471" spans="2:14" hidden="1">
      <c r="B1471" s="268"/>
      <c r="C1471" s="257"/>
      <c r="D1471" s="500">
        <f t="shared" ref="D1471:D1473" si="149">B1471*C1471</f>
        <v>0</v>
      </c>
      <c r="E1471" s="500"/>
      <c r="F1471" s="285"/>
      <c r="G1471" s="286"/>
      <c r="N1471" t="str">
        <f t="shared" si="144"/>
        <v>ATK</v>
      </c>
    </row>
    <row r="1472" spans="2:14" hidden="1">
      <c r="B1472" s="268"/>
      <c r="C1472" s="289"/>
      <c r="D1472" s="500">
        <f t="shared" si="149"/>
        <v>0</v>
      </c>
      <c r="E1472" s="500"/>
      <c r="F1472" s="285"/>
      <c r="G1472" s="286"/>
      <c r="N1472" t="str">
        <f t="shared" si="144"/>
        <v>ATK</v>
      </c>
    </row>
    <row r="1473" spans="1:14" hidden="1">
      <c r="B1473" s="268"/>
      <c r="C1473" s="289"/>
      <c r="D1473" s="500">
        <f t="shared" si="149"/>
        <v>0</v>
      </c>
      <c r="E1473" s="500"/>
      <c r="F1473" s="285"/>
      <c r="G1473" s="286"/>
      <c r="N1473" t="str">
        <f t="shared" si="144"/>
        <v>ATK</v>
      </c>
    </row>
    <row r="1474" spans="1:14" hidden="1">
      <c r="B1474" s="501" t="s">
        <v>24</v>
      </c>
      <c r="C1474" s="501"/>
      <c r="D1474" s="501"/>
      <c r="E1474" s="501"/>
      <c r="F1474" s="276">
        <f>F1465+F1466-F1467</f>
        <v>0</v>
      </c>
      <c r="G1474" s="277">
        <f>G1465+G1466-G1467</f>
        <v>0</v>
      </c>
      <c r="N1474" t="str">
        <f t="shared" si="144"/>
        <v>ATK</v>
      </c>
    </row>
    <row r="1475" spans="1:14" hidden="1">
      <c r="N1475" t="str">
        <f t="shared" si="144"/>
        <v>ATK</v>
      </c>
    </row>
    <row r="1476" spans="1:14" hidden="1">
      <c r="N1476" t="str">
        <f t="shared" si="144"/>
        <v>ATK</v>
      </c>
    </row>
    <row r="1477" spans="1:14" hidden="1">
      <c r="B1477" s="502" t="s">
        <v>0</v>
      </c>
      <c r="C1477" s="502"/>
      <c r="D1477" s="502"/>
      <c r="E1477" s="502"/>
      <c r="F1477" s="502"/>
      <c r="G1477" s="502"/>
      <c r="N1477" t="str">
        <f t="shared" si="144"/>
        <v>ATK</v>
      </c>
    </row>
    <row r="1478" spans="1:14" hidden="1">
      <c r="N1478" t="str">
        <f t="shared" si="144"/>
        <v>ATK</v>
      </c>
    </row>
    <row r="1479" spans="1:14" hidden="1">
      <c r="A1479" s="250">
        <v>39</v>
      </c>
      <c r="B1479" s="252" t="s">
        <v>1</v>
      </c>
      <c r="C1479" s="253" t="str">
        <f>'Rekap Master'!B48</f>
        <v>Spidol snoowman Permanen</v>
      </c>
      <c r="G1479" s="253"/>
      <c r="N1479" t="s">
        <v>524</v>
      </c>
    </row>
    <row r="1480" spans="1:14" hidden="1">
      <c r="B1480" s="252" t="s">
        <v>3</v>
      </c>
      <c r="C1480" s="308" t="s">
        <v>27</v>
      </c>
      <c r="G1480" s="253"/>
      <c r="N1480" t="str">
        <f t="shared" ref="N1480:N1515" si="150">N1479</f>
        <v>ATK</v>
      </c>
    </row>
    <row r="1481" spans="1:14" hidden="1">
      <c r="G1481" s="253"/>
      <c r="N1481" t="str">
        <f t="shared" si="150"/>
        <v>ATK</v>
      </c>
    </row>
    <row r="1482" spans="1:14" ht="15" hidden="1" customHeight="1">
      <c r="B1482" s="499" t="s">
        <v>5</v>
      </c>
      <c r="C1482" s="487" t="s">
        <v>6</v>
      </c>
      <c r="D1482" s="499" t="s">
        <v>7</v>
      </c>
      <c r="E1482" s="499"/>
      <c r="F1482" s="499"/>
      <c r="G1482" s="492" t="s">
        <v>8</v>
      </c>
      <c r="N1482" t="str">
        <f t="shared" si="150"/>
        <v>ATK</v>
      </c>
    </row>
    <row r="1483" spans="1:14" hidden="1">
      <c r="B1483" s="499"/>
      <c r="C1483" s="488"/>
      <c r="D1483" s="254" t="s">
        <v>9</v>
      </c>
      <c r="E1483" s="254" t="s">
        <v>10</v>
      </c>
      <c r="F1483" s="254" t="s">
        <v>11</v>
      </c>
      <c r="G1483" s="492"/>
      <c r="N1483" t="str">
        <f t="shared" si="150"/>
        <v>ATK</v>
      </c>
    </row>
    <row r="1484" spans="1:14" hidden="1">
      <c r="B1484" s="267">
        <v>46024</v>
      </c>
      <c r="C1484" s="349">
        <v>10000</v>
      </c>
      <c r="D1484" s="258">
        <v>3</v>
      </c>
      <c r="E1484" s="258"/>
      <c r="F1484" s="258"/>
      <c r="G1484" s="257">
        <f>C1484*D1484</f>
        <v>30000</v>
      </c>
      <c r="N1484" t="str">
        <f t="shared" si="150"/>
        <v>ATK</v>
      </c>
    </row>
    <row r="1485" spans="1:14" hidden="1">
      <c r="B1485" s="267"/>
      <c r="C1485" s="349"/>
      <c r="D1485" s="258"/>
      <c r="E1485" s="258"/>
      <c r="F1485" s="258"/>
      <c r="G1485" s="257">
        <f>C1485*D1485</f>
        <v>0</v>
      </c>
      <c r="N1485" t="str">
        <f t="shared" si="150"/>
        <v>ATK</v>
      </c>
    </row>
    <row r="1486" spans="1:14" hidden="1">
      <c r="B1486" s="267"/>
      <c r="C1486" s="349"/>
      <c r="D1486" s="258"/>
      <c r="E1486" s="258"/>
      <c r="F1486" s="258"/>
      <c r="G1486" s="257">
        <f>C1486*D1486</f>
        <v>0</v>
      </c>
      <c r="N1486" t="str">
        <f t="shared" si="150"/>
        <v>ATK</v>
      </c>
    </row>
    <row r="1487" spans="1:14" hidden="1">
      <c r="B1487" s="267"/>
      <c r="C1487" s="349"/>
      <c r="D1487" s="258"/>
      <c r="E1487" s="258"/>
      <c r="F1487" s="258"/>
      <c r="G1487" s="257">
        <f>C1487*D1487</f>
        <v>0</v>
      </c>
      <c r="N1487" t="str">
        <f t="shared" si="150"/>
        <v>ATK</v>
      </c>
    </row>
    <row r="1488" spans="1:14" hidden="1">
      <c r="B1488" s="267"/>
      <c r="C1488" s="349"/>
      <c r="D1488" s="258"/>
      <c r="E1488" s="258"/>
      <c r="F1488" s="258"/>
      <c r="G1488" s="257"/>
      <c r="N1488" t="str">
        <f t="shared" si="150"/>
        <v>ATK</v>
      </c>
    </row>
    <row r="1489" spans="2:14" hidden="1">
      <c r="B1489" s="267"/>
      <c r="C1489" s="349"/>
      <c r="D1489" s="258"/>
      <c r="E1489" s="258"/>
      <c r="F1489" s="258"/>
      <c r="G1489" s="257"/>
      <c r="N1489" t="str">
        <f t="shared" si="150"/>
        <v>ATK</v>
      </c>
    </row>
    <row r="1490" spans="2:14" hidden="1">
      <c r="B1490" s="267"/>
      <c r="C1490" s="349"/>
      <c r="D1490" s="258"/>
      <c r="E1490" s="258"/>
      <c r="F1490" s="258"/>
      <c r="G1490" s="257"/>
      <c r="N1490" t="str">
        <f t="shared" si="150"/>
        <v>ATK</v>
      </c>
    </row>
    <row r="1491" spans="2:14" hidden="1">
      <c r="B1491" s="267"/>
      <c r="C1491" s="349"/>
      <c r="D1491" s="258"/>
      <c r="E1491" s="258"/>
      <c r="F1491" s="258"/>
      <c r="G1491" s="257"/>
      <c r="N1491" t="str">
        <f t="shared" si="150"/>
        <v>ATK</v>
      </c>
    </row>
    <row r="1492" spans="2:14" hidden="1">
      <c r="B1492" s="267"/>
      <c r="C1492" s="349"/>
      <c r="D1492" s="258"/>
      <c r="E1492" s="258"/>
      <c r="F1492" s="258"/>
      <c r="G1492" s="257">
        <f t="shared" ref="G1492:G1498" si="151">C1492*D1492</f>
        <v>0</v>
      </c>
      <c r="N1492" t="str">
        <f t="shared" si="150"/>
        <v>ATK</v>
      </c>
    </row>
    <row r="1493" spans="2:14" hidden="1">
      <c r="B1493" s="256"/>
      <c r="C1493" s="257"/>
      <c r="D1493" s="271"/>
      <c r="E1493" s="258"/>
      <c r="F1493" s="301"/>
      <c r="G1493" s="257">
        <f t="shared" si="151"/>
        <v>0</v>
      </c>
      <c r="N1493" t="str">
        <f t="shared" si="150"/>
        <v>ATK</v>
      </c>
    </row>
    <row r="1494" spans="2:14" hidden="1">
      <c r="B1494" s="256"/>
      <c r="C1494" s="257"/>
      <c r="D1494" s="271"/>
      <c r="E1494" s="258"/>
      <c r="F1494" s="301"/>
      <c r="G1494" s="257">
        <f t="shared" si="151"/>
        <v>0</v>
      </c>
      <c r="N1494" t="str">
        <f t="shared" si="150"/>
        <v>ATK</v>
      </c>
    </row>
    <row r="1495" spans="2:14" hidden="1">
      <c r="B1495" s="256"/>
      <c r="C1495" s="257"/>
      <c r="D1495" s="271"/>
      <c r="E1495" s="258"/>
      <c r="F1495" s="301"/>
      <c r="G1495" s="257">
        <f t="shared" si="151"/>
        <v>0</v>
      </c>
      <c r="N1495" t="str">
        <f t="shared" si="150"/>
        <v>ATK</v>
      </c>
    </row>
    <row r="1496" spans="2:14" hidden="1">
      <c r="B1496" s="256"/>
      <c r="C1496" s="257"/>
      <c r="D1496" s="271"/>
      <c r="E1496" s="258"/>
      <c r="F1496" s="301"/>
      <c r="G1496" s="257">
        <f t="shared" si="151"/>
        <v>0</v>
      </c>
      <c r="N1496" t="str">
        <f t="shared" si="150"/>
        <v>ATK</v>
      </c>
    </row>
    <row r="1497" spans="2:14" hidden="1">
      <c r="B1497" s="256"/>
      <c r="C1497" s="257"/>
      <c r="D1497" s="271"/>
      <c r="E1497" s="258"/>
      <c r="F1497" s="301"/>
      <c r="G1497" s="257">
        <f t="shared" si="151"/>
        <v>0</v>
      </c>
      <c r="N1497" t="str">
        <f t="shared" si="150"/>
        <v>ATK</v>
      </c>
    </row>
    <row r="1498" spans="2:14" hidden="1">
      <c r="B1498" s="256"/>
      <c r="C1498" s="257"/>
      <c r="D1498" s="271"/>
      <c r="E1498" s="258"/>
      <c r="F1498" s="301"/>
      <c r="G1498" s="257">
        <f t="shared" si="151"/>
        <v>0</v>
      </c>
      <c r="N1498" t="str">
        <f t="shared" si="150"/>
        <v>ATK</v>
      </c>
    </row>
    <row r="1499" spans="2:14" hidden="1">
      <c r="B1499" s="493" t="s">
        <v>16</v>
      </c>
      <c r="C1499" s="494"/>
      <c r="D1499" s="276">
        <f>SUM(D1484:D1498)</f>
        <v>3</v>
      </c>
      <c r="E1499" s="299">
        <f>SUM(E1485:E1498)</f>
        <v>0</v>
      </c>
      <c r="F1499" s="276">
        <f>D1499-E1499</f>
        <v>3</v>
      </c>
      <c r="G1499" s="277">
        <f>SUM(G1484:G1498)</f>
        <v>30000</v>
      </c>
      <c r="H1499" s="87">
        <v>0</v>
      </c>
      <c r="I1499" s="89" t="s">
        <v>15</v>
      </c>
      <c r="N1499" t="str">
        <f t="shared" si="150"/>
        <v>ATK</v>
      </c>
    </row>
    <row r="1500" spans="2:14" hidden="1">
      <c r="N1500" t="str">
        <f t="shared" si="150"/>
        <v>ATK</v>
      </c>
    </row>
    <row r="1501" spans="2:14" hidden="1">
      <c r="B1501" s="493" t="s">
        <v>18</v>
      </c>
      <c r="C1501" s="495"/>
      <c r="D1501" s="495"/>
      <c r="E1501" s="494"/>
      <c r="F1501" s="276" t="s">
        <v>19</v>
      </c>
      <c r="G1501" s="279" t="s">
        <v>20</v>
      </c>
      <c r="N1501" t="str">
        <f t="shared" si="150"/>
        <v>ATK</v>
      </c>
    </row>
    <row r="1502" spans="2:14" hidden="1">
      <c r="B1502" s="496" t="str">
        <f>B1465</f>
        <v>Saldo Awal 1 Mei  2026</v>
      </c>
      <c r="C1502" s="497"/>
      <c r="D1502" s="497"/>
      <c r="E1502" s="498"/>
      <c r="F1502" s="276">
        <f>D1484</f>
        <v>3</v>
      </c>
      <c r="G1502" s="277">
        <f>G1484</f>
        <v>30000</v>
      </c>
      <c r="N1502" t="str">
        <f t="shared" si="150"/>
        <v>ATK</v>
      </c>
    </row>
    <row r="1503" spans="2:14" hidden="1">
      <c r="B1503" s="496" t="str">
        <f>B1466</f>
        <v>Nilai Penerimaan Barang Persediaan Tahun 2026</v>
      </c>
      <c r="C1503" s="497"/>
      <c r="D1503" s="497"/>
      <c r="E1503" s="498"/>
      <c r="F1503" s="276">
        <f>D1499-F1502</f>
        <v>0</v>
      </c>
      <c r="G1503" s="277">
        <f>G1499-G1502</f>
        <v>0</v>
      </c>
      <c r="N1503" t="str">
        <f t="shared" si="150"/>
        <v>ATK</v>
      </c>
    </row>
    <row r="1504" spans="2:14" hidden="1">
      <c r="B1504" s="496" t="str">
        <f>B1467</f>
        <v>Saldo Ahir  30  Mei  2026</v>
      </c>
      <c r="C1504" s="497"/>
      <c r="D1504" s="497"/>
      <c r="E1504" s="498"/>
      <c r="F1504" s="280">
        <f>SUM(B1507:B1510)</f>
        <v>3</v>
      </c>
      <c r="G1504" s="281">
        <f>SUM(D1507:E1510)</f>
        <v>30000</v>
      </c>
      <c r="N1504" t="str">
        <f t="shared" si="150"/>
        <v>ATK</v>
      </c>
    </row>
    <row r="1505" spans="1:14" hidden="1">
      <c r="B1505" s="282" t="s">
        <v>465</v>
      </c>
      <c r="C1505" s="283"/>
      <c r="D1505" s="283"/>
      <c r="E1505" s="284"/>
      <c r="F1505" s="285"/>
      <c r="G1505" s="286"/>
      <c r="N1505" t="str">
        <f t="shared" si="150"/>
        <v>ATK</v>
      </c>
    </row>
    <row r="1506" spans="1:14" ht="30" hidden="1">
      <c r="B1506" s="255" t="s">
        <v>22</v>
      </c>
      <c r="C1506" s="254" t="s">
        <v>23</v>
      </c>
      <c r="D1506" s="499" t="s">
        <v>20</v>
      </c>
      <c r="E1506" s="499"/>
      <c r="F1506" s="287"/>
      <c r="G1506" s="288"/>
      <c r="N1506" t="str">
        <f t="shared" si="150"/>
        <v>ATK</v>
      </c>
    </row>
    <row r="1507" spans="1:14" hidden="1">
      <c r="B1507" s="268">
        <f>F1499</f>
        <v>3</v>
      </c>
      <c r="C1507" s="349">
        <v>10000</v>
      </c>
      <c r="D1507" s="500">
        <f>B1507*C1507</f>
        <v>30000</v>
      </c>
      <c r="E1507" s="500"/>
      <c r="F1507" s="285"/>
      <c r="G1507" s="286"/>
      <c r="N1507" t="str">
        <f t="shared" si="150"/>
        <v>ATK</v>
      </c>
    </row>
    <row r="1508" spans="1:14" hidden="1">
      <c r="B1508" s="268"/>
      <c r="C1508" s="289"/>
      <c r="D1508" s="500">
        <f t="shared" ref="D1508:D1510" si="152">B1508*C1508</f>
        <v>0</v>
      </c>
      <c r="E1508" s="500"/>
      <c r="F1508" s="285"/>
      <c r="G1508" s="286"/>
      <c r="N1508" t="str">
        <f t="shared" si="150"/>
        <v>ATK</v>
      </c>
    </row>
    <row r="1509" spans="1:14" hidden="1">
      <c r="B1509" s="268"/>
      <c r="C1509" s="289"/>
      <c r="D1509" s="500">
        <f t="shared" si="152"/>
        <v>0</v>
      </c>
      <c r="E1509" s="500"/>
      <c r="F1509" s="285"/>
      <c r="G1509" s="286"/>
      <c r="N1509" t="str">
        <f t="shared" si="150"/>
        <v>ATK</v>
      </c>
    </row>
    <row r="1510" spans="1:14" hidden="1">
      <c r="B1510" s="268"/>
      <c r="C1510" s="289"/>
      <c r="D1510" s="500">
        <f t="shared" si="152"/>
        <v>0</v>
      </c>
      <c r="E1510" s="500"/>
      <c r="F1510" s="285"/>
      <c r="G1510" s="286"/>
      <c r="N1510" t="str">
        <f t="shared" si="150"/>
        <v>ATK</v>
      </c>
    </row>
    <row r="1511" spans="1:14" hidden="1">
      <c r="B1511" s="501" t="s">
        <v>24</v>
      </c>
      <c r="C1511" s="501"/>
      <c r="D1511" s="501"/>
      <c r="E1511" s="501"/>
      <c r="F1511" s="276">
        <f>F1502+F1503-F1504</f>
        <v>0</v>
      </c>
      <c r="G1511" s="277">
        <f>G1502+G1503-G1504</f>
        <v>0</v>
      </c>
      <c r="N1511" t="str">
        <f t="shared" si="150"/>
        <v>ATK</v>
      </c>
    </row>
    <row r="1512" spans="1:14" hidden="1">
      <c r="N1512" t="str">
        <f t="shared" si="150"/>
        <v>ATK</v>
      </c>
    </row>
    <row r="1513" spans="1:14" hidden="1">
      <c r="N1513" t="str">
        <f t="shared" si="150"/>
        <v>ATK</v>
      </c>
    </row>
    <row r="1514" spans="1:14" hidden="1">
      <c r="B1514" s="502" t="s">
        <v>0</v>
      </c>
      <c r="C1514" s="502"/>
      <c r="D1514" s="502"/>
      <c r="E1514" s="502"/>
      <c r="F1514" s="502"/>
      <c r="G1514" s="502"/>
      <c r="N1514" t="str">
        <f t="shared" si="150"/>
        <v>ATK</v>
      </c>
    </row>
    <row r="1515" spans="1:14" hidden="1">
      <c r="N1515" t="str">
        <f t="shared" si="150"/>
        <v>ATK</v>
      </c>
    </row>
    <row r="1516" spans="1:14" hidden="1">
      <c r="A1516" s="250">
        <v>31</v>
      </c>
      <c r="B1516" s="252" t="s">
        <v>1</v>
      </c>
      <c r="C1516" s="253" t="str">
        <f>'Rekap Master'!B49</f>
        <v>Plakband hitam</v>
      </c>
      <c r="G1516" s="253"/>
      <c r="N1516" t="s">
        <v>524</v>
      </c>
    </row>
    <row r="1517" spans="1:14" hidden="1">
      <c r="B1517" s="252" t="s">
        <v>3</v>
      </c>
      <c r="C1517" s="253" t="s">
        <v>35</v>
      </c>
      <c r="G1517" s="253"/>
      <c r="N1517" t="str">
        <f t="shared" ref="N1517:N1580" si="153">N1516</f>
        <v>ATK</v>
      </c>
    </row>
    <row r="1518" spans="1:14" hidden="1">
      <c r="G1518" s="253"/>
      <c r="N1518" t="str">
        <f t="shared" si="153"/>
        <v>ATK</v>
      </c>
    </row>
    <row r="1519" spans="1:14" ht="15" hidden="1" customHeight="1">
      <c r="B1519" s="499" t="s">
        <v>5</v>
      </c>
      <c r="C1519" s="487" t="s">
        <v>6</v>
      </c>
      <c r="D1519" s="499" t="s">
        <v>7</v>
      </c>
      <c r="E1519" s="499"/>
      <c r="F1519" s="499"/>
      <c r="G1519" s="492" t="s">
        <v>8</v>
      </c>
      <c r="N1519" t="str">
        <f t="shared" si="153"/>
        <v>ATK</v>
      </c>
    </row>
    <row r="1520" spans="1:14" hidden="1">
      <c r="B1520" s="499"/>
      <c r="C1520" s="488"/>
      <c r="D1520" s="254" t="s">
        <v>9</v>
      </c>
      <c r="E1520" s="254" t="s">
        <v>10</v>
      </c>
      <c r="F1520" s="254" t="s">
        <v>11</v>
      </c>
      <c r="G1520" s="492"/>
      <c r="N1520" t="str">
        <f t="shared" si="153"/>
        <v>ATK</v>
      </c>
    </row>
    <row r="1521" spans="2:14" hidden="1">
      <c r="B1521" s="267">
        <v>46024</v>
      </c>
      <c r="C1521" s="257">
        <v>15540</v>
      </c>
      <c r="D1521" s="258">
        <v>4</v>
      </c>
      <c r="E1521" s="258"/>
      <c r="F1521" s="258">
        <f>D1521-E1521</f>
        <v>4</v>
      </c>
      <c r="G1521" s="257">
        <f>C1521*D1521</f>
        <v>62160</v>
      </c>
      <c r="N1521" t="str">
        <f t="shared" si="153"/>
        <v>ATK</v>
      </c>
    </row>
    <row r="1522" spans="2:14" hidden="1">
      <c r="B1522" s="267"/>
      <c r="C1522" s="257"/>
      <c r="D1522" s="258"/>
      <c r="E1522" s="258"/>
      <c r="F1522" s="258"/>
      <c r="G1522" s="257"/>
      <c r="N1522" t="str">
        <f t="shared" si="153"/>
        <v>ATK</v>
      </c>
    </row>
    <row r="1523" spans="2:14" hidden="1">
      <c r="B1523" s="267"/>
      <c r="C1523" s="257"/>
      <c r="D1523" s="258"/>
      <c r="E1523" s="258"/>
      <c r="F1523" s="301"/>
      <c r="G1523" s="257">
        <f t="shared" ref="G1523:G1534" si="154">C1523*D1523</f>
        <v>0</v>
      </c>
      <c r="N1523" t="str">
        <f t="shared" si="153"/>
        <v>ATK</v>
      </c>
    </row>
    <row r="1524" spans="2:14" hidden="1">
      <c r="B1524" s="267"/>
      <c r="C1524" s="257"/>
      <c r="D1524" s="258"/>
      <c r="E1524" s="258"/>
      <c r="F1524" s="301"/>
      <c r="G1524" s="257"/>
      <c r="N1524" t="str">
        <f t="shared" si="153"/>
        <v>ATK</v>
      </c>
    </row>
    <row r="1525" spans="2:14" hidden="1">
      <c r="B1525" s="428"/>
      <c r="C1525" s="257"/>
      <c r="D1525" s="258"/>
      <c r="E1525" s="258"/>
      <c r="F1525" s="258"/>
      <c r="G1525" s="257">
        <f>C1525*D1525</f>
        <v>0</v>
      </c>
      <c r="N1525" t="str">
        <f t="shared" si="153"/>
        <v>ATK</v>
      </c>
    </row>
    <row r="1526" spans="2:14" hidden="1">
      <c r="B1526" s="267"/>
      <c r="C1526" s="257"/>
      <c r="D1526" s="258"/>
      <c r="E1526" s="258"/>
      <c r="F1526" s="258"/>
      <c r="G1526" s="257"/>
      <c r="N1526" t="str">
        <f t="shared" si="153"/>
        <v>ATK</v>
      </c>
    </row>
    <row r="1527" spans="2:14" hidden="1">
      <c r="B1527" s="267"/>
      <c r="C1527" s="257"/>
      <c r="D1527" s="258"/>
      <c r="E1527" s="258"/>
      <c r="F1527" s="258"/>
      <c r="G1527" s="257">
        <f>C1527*D1527</f>
        <v>0</v>
      </c>
      <c r="N1527" t="str">
        <f t="shared" si="153"/>
        <v>ATK</v>
      </c>
    </row>
    <row r="1528" spans="2:14" hidden="1">
      <c r="B1528" s="267"/>
      <c r="C1528" s="257"/>
      <c r="D1528" s="287"/>
      <c r="E1528" s="258"/>
      <c r="F1528" s="258"/>
      <c r="G1528" s="257"/>
      <c r="N1528" t="str">
        <f t="shared" si="153"/>
        <v>ATK</v>
      </c>
    </row>
    <row r="1529" spans="2:14" hidden="1">
      <c r="B1529" s="267"/>
      <c r="C1529" s="257"/>
      <c r="D1529" s="287"/>
      <c r="E1529" s="258"/>
      <c r="F1529" s="258"/>
      <c r="G1529" s="257"/>
      <c r="N1529" t="str">
        <f t="shared" si="153"/>
        <v>ATK</v>
      </c>
    </row>
    <row r="1530" spans="2:14" hidden="1">
      <c r="B1530" s="267"/>
      <c r="C1530" s="257"/>
      <c r="D1530" s="287"/>
      <c r="E1530" s="258"/>
      <c r="F1530" s="258"/>
      <c r="G1530" s="257">
        <f t="shared" ref="G1530:G1531" si="155">C1530*D1530</f>
        <v>0</v>
      </c>
      <c r="N1530" t="str">
        <f t="shared" si="153"/>
        <v>ATK</v>
      </c>
    </row>
    <row r="1531" spans="2:14" hidden="1">
      <c r="B1531" s="267"/>
      <c r="C1531" s="257"/>
      <c r="D1531" s="258"/>
      <c r="E1531" s="258"/>
      <c r="F1531" s="258"/>
      <c r="G1531" s="257">
        <f t="shared" si="155"/>
        <v>0</v>
      </c>
      <c r="N1531" t="str">
        <f t="shared" si="153"/>
        <v>ATK</v>
      </c>
    </row>
    <row r="1532" spans="2:14" hidden="1">
      <c r="B1532" s="256"/>
      <c r="C1532" s="257"/>
      <c r="D1532" s="382"/>
      <c r="E1532" s="382"/>
      <c r="F1532" s="258"/>
      <c r="G1532" s="257">
        <f t="shared" si="154"/>
        <v>0</v>
      </c>
      <c r="N1532" t="str">
        <f t="shared" si="153"/>
        <v>ATK</v>
      </c>
    </row>
    <row r="1533" spans="2:14" hidden="1">
      <c r="B1533" s="298"/>
      <c r="C1533" s="257"/>
      <c r="D1533" s="382"/>
      <c r="E1533" s="382"/>
      <c r="F1533" s="258"/>
      <c r="G1533" s="257">
        <f t="shared" si="154"/>
        <v>0</v>
      </c>
      <c r="N1533" t="str">
        <f t="shared" si="153"/>
        <v>ATK</v>
      </c>
    </row>
    <row r="1534" spans="2:14" ht="15.75" hidden="1">
      <c r="B1534" s="305"/>
      <c r="C1534" s="257"/>
      <c r="D1534" s="383"/>
      <c r="E1534" s="384"/>
      <c r="F1534" s="345">
        <f>D1534-E1534</f>
        <v>0</v>
      </c>
      <c r="G1534" s="289">
        <f t="shared" si="154"/>
        <v>0</v>
      </c>
      <c r="H1534" s="98">
        <v>3</v>
      </c>
      <c r="I1534" s="89" t="s">
        <v>12</v>
      </c>
      <c r="N1534" t="str">
        <f t="shared" si="153"/>
        <v>ATK</v>
      </c>
    </row>
    <row r="1535" spans="2:14" hidden="1">
      <c r="B1535" s="302"/>
      <c r="C1535" s="81"/>
      <c r="D1535" s="337"/>
      <c r="E1535" s="337"/>
      <c r="F1535" s="268"/>
      <c r="G1535" s="289"/>
      <c r="H1535" s="101"/>
      <c r="I1535" s="89" t="s">
        <v>13</v>
      </c>
      <c r="N1535" t="str">
        <f t="shared" si="153"/>
        <v>ATK</v>
      </c>
    </row>
    <row r="1536" spans="2:14" hidden="1">
      <c r="B1536" s="302"/>
      <c r="C1536" s="81"/>
      <c r="D1536" s="337"/>
      <c r="E1536" s="337"/>
      <c r="F1536" s="268"/>
      <c r="G1536" s="289"/>
      <c r="H1536" s="102"/>
      <c r="I1536" s="89" t="s">
        <v>14</v>
      </c>
      <c r="N1536" t="str">
        <f t="shared" si="153"/>
        <v>ATK</v>
      </c>
    </row>
    <row r="1537" spans="2:14" hidden="1">
      <c r="B1537" s="493" t="s">
        <v>16</v>
      </c>
      <c r="C1537" s="494"/>
      <c r="D1537" s="299">
        <f>SUM(D1521:D1535)</f>
        <v>4</v>
      </c>
      <c r="E1537" s="299">
        <f>SUM(E1521:E1534)</f>
        <v>0</v>
      </c>
      <c r="F1537" s="299">
        <f>D1537-E1537</f>
        <v>4</v>
      </c>
      <c r="G1537" s="277">
        <f>SUM(G1521:G1536)</f>
        <v>62160</v>
      </c>
      <c r="H1537" s="87"/>
      <c r="I1537" s="89" t="s">
        <v>15</v>
      </c>
      <c r="N1537" t="str">
        <f t="shared" si="153"/>
        <v>ATK</v>
      </c>
    </row>
    <row r="1538" spans="2:14" hidden="1">
      <c r="N1538" t="str">
        <f t="shared" si="153"/>
        <v>ATK</v>
      </c>
    </row>
    <row r="1539" spans="2:14" hidden="1">
      <c r="B1539" s="493" t="s">
        <v>18</v>
      </c>
      <c r="C1539" s="495"/>
      <c r="D1539" s="495"/>
      <c r="E1539" s="494"/>
      <c r="F1539" s="276" t="s">
        <v>19</v>
      </c>
      <c r="G1539" s="279" t="s">
        <v>20</v>
      </c>
      <c r="N1539" t="str">
        <f t="shared" si="153"/>
        <v>ATK</v>
      </c>
    </row>
    <row r="1540" spans="2:14" hidden="1">
      <c r="B1540" s="496" t="str">
        <f>B1502</f>
        <v>Saldo Awal 1 Mei  2026</v>
      </c>
      <c r="C1540" s="497"/>
      <c r="D1540" s="497"/>
      <c r="E1540" s="498"/>
      <c r="F1540" s="276">
        <f>D1521</f>
        <v>4</v>
      </c>
      <c r="G1540" s="277">
        <f>G1521</f>
        <v>62160</v>
      </c>
      <c r="N1540" t="str">
        <f t="shared" si="153"/>
        <v>ATK</v>
      </c>
    </row>
    <row r="1541" spans="2:14" hidden="1">
      <c r="B1541" s="496" t="str">
        <f>B1503</f>
        <v>Nilai Penerimaan Barang Persediaan Tahun 2026</v>
      </c>
      <c r="C1541" s="497"/>
      <c r="D1541" s="497"/>
      <c r="E1541" s="498"/>
      <c r="F1541" s="299">
        <f>D1537-F1540</f>
        <v>0</v>
      </c>
      <c r="G1541" s="277">
        <f>G1537-G1540</f>
        <v>0</v>
      </c>
      <c r="N1541" t="str">
        <f t="shared" si="153"/>
        <v>ATK</v>
      </c>
    </row>
    <row r="1542" spans="2:14" hidden="1">
      <c r="B1542" s="496" t="str">
        <f>B1504</f>
        <v>Saldo Ahir  30  Mei  2026</v>
      </c>
      <c r="C1542" s="497"/>
      <c r="D1542" s="497"/>
      <c r="E1542" s="498"/>
      <c r="F1542" s="280">
        <f>SUM(B1545:B1548)</f>
        <v>4</v>
      </c>
      <c r="G1542" s="281">
        <f>SUM(D1545:E1548)</f>
        <v>62160</v>
      </c>
      <c r="N1542" t="str">
        <f t="shared" si="153"/>
        <v>ATK</v>
      </c>
    </row>
    <row r="1543" spans="2:14" hidden="1">
      <c r="B1543" s="282" t="s">
        <v>465</v>
      </c>
      <c r="C1543" s="283"/>
      <c r="D1543" s="283"/>
      <c r="E1543" s="284"/>
      <c r="F1543" s="285"/>
      <c r="G1543" s="286"/>
      <c r="N1543" t="str">
        <f t="shared" si="153"/>
        <v>ATK</v>
      </c>
    </row>
    <row r="1544" spans="2:14" ht="30" hidden="1">
      <c r="B1544" s="255" t="s">
        <v>22</v>
      </c>
      <c r="C1544" s="254" t="s">
        <v>23</v>
      </c>
      <c r="D1544" s="499" t="s">
        <v>20</v>
      </c>
      <c r="E1544" s="499"/>
      <c r="F1544" s="287"/>
      <c r="G1544" s="288"/>
      <c r="N1544" t="str">
        <f t="shared" si="153"/>
        <v>ATK</v>
      </c>
    </row>
    <row r="1545" spans="2:14" hidden="1">
      <c r="B1545" s="268">
        <f>F1537</f>
        <v>4</v>
      </c>
      <c r="C1545" s="257">
        <v>15540</v>
      </c>
      <c r="D1545" s="500">
        <f>B1545*C1545</f>
        <v>62160</v>
      </c>
      <c r="E1545" s="500"/>
      <c r="F1545" s="285"/>
      <c r="G1545" s="286"/>
      <c r="N1545" t="str">
        <f t="shared" si="153"/>
        <v>ATK</v>
      </c>
    </row>
    <row r="1546" spans="2:14" hidden="1">
      <c r="B1546" s="268"/>
      <c r="C1546" s="289"/>
      <c r="D1546" s="500">
        <f t="shared" ref="D1546:D1548" si="156">B1546*C1546</f>
        <v>0</v>
      </c>
      <c r="E1546" s="500"/>
      <c r="F1546" s="285"/>
      <c r="G1546" s="286"/>
      <c r="N1546" t="str">
        <f t="shared" si="153"/>
        <v>ATK</v>
      </c>
    </row>
    <row r="1547" spans="2:14" hidden="1">
      <c r="B1547" s="268"/>
      <c r="C1547" s="289"/>
      <c r="D1547" s="500">
        <f t="shared" si="156"/>
        <v>0</v>
      </c>
      <c r="E1547" s="500"/>
      <c r="F1547" s="285"/>
      <c r="G1547" s="286"/>
      <c r="N1547" t="str">
        <f t="shared" si="153"/>
        <v>ATK</v>
      </c>
    </row>
    <row r="1548" spans="2:14" hidden="1">
      <c r="B1548" s="268"/>
      <c r="C1548" s="289"/>
      <c r="D1548" s="500">
        <f t="shared" si="156"/>
        <v>0</v>
      </c>
      <c r="E1548" s="500"/>
      <c r="F1548" s="285"/>
      <c r="G1548" s="286"/>
      <c r="N1548" t="str">
        <f t="shared" si="153"/>
        <v>ATK</v>
      </c>
    </row>
    <row r="1549" spans="2:14" hidden="1">
      <c r="B1549" s="501" t="s">
        <v>24</v>
      </c>
      <c r="C1549" s="501"/>
      <c r="D1549" s="501"/>
      <c r="E1549" s="501"/>
      <c r="F1549" s="276">
        <f>F1540+F1541-F1542</f>
        <v>0</v>
      </c>
      <c r="G1549" s="277">
        <f>G1540+G1541-G1542</f>
        <v>0</v>
      </c>
      <c r="N1549" t="str">
        <f t="shared" si="153"/>
        <v>ATK</v>
      </c>
    </row>
    <row r="1550" spans="2:14" hidden="1">
      <c r="N1550" t="str">
        <f t="shared" si="153"/>
        <v>ATK</v>
      </c>
    </row>
    <row r="1551" spans="2:14" hidden="1">
      <c r="N1551" t="str">
        <f t="shared" si="153"/>
        <v>ATK</v>
      </c>
    </row>
    <row r="1552" spans="2:14" hidden="1">
      <c r="B1552" s="502" t="s">
        <v>0</v>
      </c>
      <c r="C1552" s="502"/>
      <c r="D1552" s="502"/>
      <c r="E1552" s="502"/>
      <c r="F1552" s="502"/>
      <c r="G1552" s="502"/>
      <c r="N1552" t="str">
        <f t="shared" si="153"/>
        <v>ATK</v>
      </c>
    </row>
    <row r="1553" spans="1:14" hidden="1">
      <c r="N1553" t="str">
        <f t="shared" si="153"/>
        <v>ATK</v>
      </c>
    </row>
    <row r="1554" spans="1:14" hidden="1">
      <c r="A1554" s="250">
        <v>32</v>
      </c>
      <c r="B1554" s="252" t="s">
        <v>1</v>
      </c>
      <c r="C1554" s="253" t="str">
        <f>'Rekap Master'!B50</f>
        <v>Penggaris besi 50 cm</v>
      </c>
      <c r="G1554" s="253"/>
      <c r="N1554" t="str">
        <f t="shared" si="153"/>
        <v>ATK</v>
      </c>
    </row>
    <row r="1555" spans="1:14" hidden="1">
      <c r="B1555" s="252" t="s">
        <v>3</v>
      </c>
      <c r="C1555" s="253" t="s">
        <v>27</v>
      </c>
      <c r="G1555" s="253"/>
      <c r="N1555" t="str">
        <f t="shared" si="153"/>
        <v>ATK</v>
      </c>
    </row>
    <row r="1556" spans="1:14" hidden="1">
      <c r="G1556" s="253"/>
      <c r="N1556" t="str">
        <f t="shared" si="153"/>
        <v>ATK</v>
      </c>
    </row>
    <row r="1557" spans="1:14" ht="15" hidden="1" customHeight="1">
      <c r="B1557" s="499" t="s">
        <v>5</v>
      </c>
      <c r="C1557" s="487" t="s">
        <v>6</v>
      </c>
      <c r="D1557" s="499" t="s">
        <v>7</v>
      </c>
      <c r="E1557" s="499"/>
      <c r="F1557" s="499"/>
      <c r="G1557" s="492" t="s">
        <v>8</v>
      </c>
      <c r="N1557" t="str">
        <f t="shared" si="153"/>
        <v>ATK</v>
      </c>
    </row>
    <row r="1558" spans="1:14" hidden="1">
      <c r="B1558" s="499"/>
      <c r="C1558" s="488"/>
      <c r="D1558" s="254" t="s">
        <v>9</v>
      </c>
      <c r="E1558" s="254" t="s">
        <v>10</v>
      </c>
      <c r="F1558" s="254" t="s">
        <v>11</v>
      </c>
      <c r="G1558" s="492"/>
      <c r="N1558" t="str">
        <f t="shared" si="153"/>
        <v>ATK</v>
      </c>
    </row>
    <row r="1559" spans="1:14" hidden="1">
      <c r="B1559" s="267">
        <v>46024</v>
      </c>
      <c r="C1559" s="257">
        <v>12500</v>
      </c>
      <c r="D1559" s="258">
        <v>1</v>
      </c>
      <c r="E1559" s="258"/>
      <c r="F1559" s="258">
        <f>D1559-E1559</f>
        <v>1</v>
      </c>
      <c r="G1559" s="257">
        <f>C1559*D1559</f>
        <v>12500</v>
      </c>
      <c r="N1559" t="str">
        <f t="shared" si="153"/>
        <v>ATK</v>
      </c>
    </row>
    <row r="1560" spans="1:14" hidden="1">
      <c r="B1560" s="267"/>
      <c r="C1560" s="257"/>
      <c r="D1560" s="258"/>
      <c r="E1560" s="258"/>
      <c r="F1560" s="258"/>
      <c r="G1560" s="257">
        <f t="shared" ref="G1560" si="157">C1560*D1560</f>
        <v>0</v>
      </c>
      <c r="N1560" t="str">
        <f t="shared" si="153"/>
        <v>ATK</v>
      </c>
    </row>
    <row r="1561" spans="1:14" hidden="1">
      <c r="B1561" s="267"/>
      <c r="C1561" s="257"/>
      <c r="D1561" s="258"/>
      <c r="E1561" s="258"/>
      <c r="F1561" s="258"/>
      <c r="G1561" s="257">
        <f>C1561*D1561</f>
        <v>0</v>
      </c>
      <c r="N1561" t="str">
        <f t="shared" si="153"/>
        <v>ATK</v>
      </c>
    </row>
    <row r="1562" spans="1:14" hidden="1">
      <c r="B1562" s="267"/>
      <c r="C1562" s="81"/>
      <c r="D1562" s="336"/>
      <c r="E1562" s="258"/>
      <c r="F1562" s="268"/>
      <c r="G1562" s="257">
        <f t="shared" ref="G1562:G1564" si="158">C1562*D1562</f>
        <v>0</v>
      </c>
      <c r="N1562" t="str">
        <f t="shared" si="153"/>
        <v>ATK</v>
      </c>
    </row>
    <row r="1563" spans="1:14" hidden="1">
      <c r="B1563" s="256"/>
      <c r="C1563" s="257"/>
      <c r="D1563" s="258"/>
      <c r="E1563" s="258"/>
      <c r="F1563" s="268"/>
      <c r="G1563" s="257">
        <f t="shared" si="158"/>
        <v>0</v>
      </c>
      <c r="N1563" t="str">
        <f t="shared" si="153"/>
        <v>ATK</v>
      </c>
    </row>
    <row r="1564" spans="1:14" hidden="1">
      <c r="B1564" s="311"/>
      <c r="C1564" s="96"/>
      <c r="D1564" s="303"/>
      <c r="E1564" s="303"/>
      <c r="F1564" s="268">
        <f t="shared" ref="F1564" si="159">D1564+F1563-E1564</f>
        <v>0</v>
      </c>
      <c r="G1564" s="257">
        <f t="shared" si="158"/>
        <v>0</v>
      </c>
      <c r="N1564" t="str">
        <f t="shared" si="153"/>
        <v>ATK</v>
      </c>
    </row>
    <row r="1565" spans="1:14" hidden="1">
      <c r="B1565" s="493" t="s">
        <v>16</v>
      </c>
      <c r="C1565" s="494"/>
      <c r="D1565" s="276">
        <f>SUM(D1559:D1564)</f>
        <v>1</v>
      </c>
      <c r="E1565" s="276">
        <f>SUM(E1559:E1564)</f>
        <v>0</v>
      </c>
      <c r="F1565" s="276">
        <f>D1565-E1565</f>
        <v>1</v>
      </c>
      <c r="G1565" s="257">
        <f>SUM(G1559:G1564)</f>
        <v>12500</v>
      </c>
      <c r="N1565" t="str">
        <f t="shared" si="153"/>
        <v>ATK</v>
      </c>
    </row>
    <row r="1566" spans="1:14" hidden="1">
      <c r="N1566" t="str">
        <f t="shared" si="153"/>
        <v>ATK</v>
      </c>
    </row>
    <row r="1567" spans="1:14" hidden="1">
      <c r="B1567" s="493" t="s">
        <v>18</v>
      </c>
      <c r="C1567" s="495"/>
      <c r="D1567" s="495"/>
      <c r="E1567" s="494"/>
      <c r="F1567" s="276" t="s">
        <v>19</v>
      </c>
      <c r="G1567" s="279" t="s">
        <v>20</v>
      </c>
      <c r="N1567" t="str">
        <f t="shared" si="153"/>
        <v>ATK</v>
      </c>
    </row>
    <row r="1568" spans="1:14" hidden="1">
      <c r="B1568" s="496" t="str">
        <f>B1540</f>
        <v>Saldo Awal 1 Mei  2026</v>
      </c>
      <c r="C1568" s="497"/>
      <c r="D1568" s="497"/>
      <c r="E1568" s="498"/>
      <c r="F1568" s="276">
        <f>D1559</f>
        <v>1</v>
      </c>
      <c r="G1568" s="277">
        <f>G1559</f>
        <v>12500</v>
      </c>
      <c r="N1568" t="str">
        <f t="shared" si="153"/>
        <v>ATK</v>
      </c>
    </row>
    <row r="1569" spans="1:14" hidden="1">
      <c r="B1569" s="496" t="str">
        <f>B1541</f>
        <v>Nilai Penerimaan Barang Persediaan Tahun 2026</v>
      </c>
      <c r="C1569" s="497"/>
      <c r="D1569" s="497"/>
      <c r="E1569" s="498"/>
      <c r="F1569" s="276">
        <f>D1565-F1568</f>
        <v>0</v>
      </c>
      <c r="G1569" s="277">
        <f>G1565-G1568</f>
        <v>0</v>
      </c>
      <c r="N1569" t="str">
        <f t="shared" si="153"/>
        <v>ATK</v>
      </c>
    </row>
    <row r="1570" spans="1:14" hidden="1">
      <c r="B1570" s="496" t="str">
        <f>B1542</f>
        <v>Saldo Ahir  30  Mei  2026</v>
      </c>
      <c r="C1570" s="497"/>
      <c r="D1570" s="497"/>
      <c r="E1570" s="498"/>
      <c r="F1570" s="280">
        <f>SUM(B1573:B1576)</f>
        <v>1</v>
      </c>
      <c r="G1570" s="281">
        <f>SUM(D1573:E1576)</f>
        <v>12500</v>
      </c>
      <c r="N1570" t="str">
        <f t="shared" si="153"/>
        <v>ATK</v>
      </c>
    </row>
    <row r="1571" spans="1:14" hidden="1">
      <c r="B1571" s="282" t="s">
        <v>465</v>
      </c>
      <c r="C1571" s="283"/>
      <c r="D1571" s="283"/>
      <c r="E1571" s="284"/>
      <c r="F1571" s="285"/>
      <c r="G1571" s="286"/>
      <c r="N1571" t="str">
        <f t="shared" si="153"/>
        <v>ATK</v>
      </c>
    </row>
    <row r="1572" spans="1:14" ht="30" hidden="1">
      <c r="B1572" s="255" t="s">
        <v>22</v>
      </c>
      <c r="C1572" s="254" t="s">
        <v>23</v>
      </c>
      <c r="D1572" s="499" t="s">
        <v>20</v>
      </c>
      <c r="E1572" s="499"/>
      <c r="F1572" s="287"/>
      <c r="G1572" s="288"/>
      <c r="N1572" t="str">
        <f t="shared" si="153"/>
        <v>ATK</v>
      </c>
    </row>
    <row r="1573" spans="1:14" hidden="1">
      <c r="B1573" s="268">
        <f>F1565</f>
        <v>1</v>
      </c>
      <c r="C1573" s="257">
        <v>12500</v>
      </c>
      <c r="D1573" s="500">
        <f>B1573*C1573</f>
        <v>12500</v>
      </c>
      <c r="E1573" s="500"/>
      <c r="F1573" s="285"/>
      <c r="G1573" s="286"/>
      <c r="N1573" t="str">
        <f t="shared" si="153"/>
        <v>ATK</v>
      </c>
    </row>
    <row r="1574" spans="1:14" hidden="1">
      <c r="B1574" s="268"/>
      <c r="C1574" s="289"/>
      <c r="D1574" s="500">
        <f t="shared" ref="D1574:D1576" si="160">B1574*C1574</f>
        <v>0</v>
      </c>
      <c r="E1574" s="500"/>
      <c r="F1574" s="285"/>
      <c r="G1574" s="286"/>
      <c r="N1574" t="str">
        <f t="shared" si="153"/>
        <v>ATK</v>
      </c>
    </row>
    <row r="1575" spans="1:14" hidden="1">
      <c r="B1575" s="268"/>
      <c r="C1575" s="289"/>
      <c r="D1575" s="500">
        <f t="shared" si="160"/>
        <v>0</v>
      </c>
      <c r="E1575" s="500"/>
      <c r="F1575" s="285"/>
      <c r="G1575" s="286"/>
      <c r="N1575" t="str">
        <f t="shared" si="153"/>
        <v>ATK</v>
      </c>
    </row>
    <row r="1576" spans="1:14" hidden="1">
      <c r="B1576" s="268"/>
      <c r="C1576" s="289"/>
      <c r="D1576" s="500">
        <f t="shared" si="160"/>
        <v>0</v>
      </c>
      <c r="E1576" s="500"/>
      <c r="F1576" s="285"/>
      <c r="G1576" s="286"/>
      <c r="N1576" t="str">
        <f t="shared" si="153"/>
        <v>ATK</v>
      </c>
    </row>
    <row r="1577" spans="1:14" hidden="1">
      <c r="B1577" s="501" t="s">
        <v>24</v>
      </c>
      <c r="C1577" s="501"/>
      <c r="D1577" s="501"/>
      <c r="E1577" s="501"/>
      <c r="F1577" s="276">
        <f>F1568+F1569-F1570</f>
        <v>0</v>
      </c>
      <c r="G1577" s="277">
        <f>G1568+G1569-G1570</f>
        <v>0</v>
      </c>
      <c r="N1577" t="str">
        <f t="shared" si="153"/>
        <v>ATK</v>
      </c>
    </row>
    <row r="1578" spans="1:14" hidden="1">
      <c r="N1578" t="str">
        <f t="shared" si="153"/>
        <v>ATK</v>
      </c>
    </row>
    <row r="1579" spans="1:14" hidden="1">
      <c r="N1579" t="str">
        <f t="shared" si="153"/>
        <v>ATK</v>
      </c>
    </row>
    <row r="1580" spans="1:14" hidden="1">
      <c r="B1580" s="502" t="s">
        <v>0</v>
      </c>
      <c r="C1580" s="502"/>
      <c r="D1580" s="502"/>
      <c r="E1580" s="502"/>
      <c r="F1580" s="502"/>
      <c r="G1580" s="502"/>
      <c r="N1580" t="str">
        <f t="shared" si="153"/>
        <v>ATK</v>
      </c>
    </row>
    <row r="1581" spans="1:14" hidden="1">
      <c r="N1581" t="str">
        <f t="shared" ref="N1581" si="161">N1580</f>
        <v>ATK</v>
      </c>
    </row>
    <row r="1582" spans="1:14" hidden="1">
      <c r="A1582" s="250">
        <v>42</v>
      </c>
      <c r="B1582" s="252" t="s">
        <v>1</v>
      </c>
      <c r="C1582" s="253" t="str">
        <f>'Rekap Master'!B51</f>
        <v>Dokumen keeper resleting</v>
      </c>
      <c r="G1582" s="253"/>
      <c r="N1582" t="s">
        <v>524</v>
      </c>
    </row>
    <row r="1583" spans="1:14" hidden="1">
      <c r="B1583" s="252" t="s">
        <v>3</v>
      </c>
      <c r="C1583" s="253" t="s">
        <v>27</v>
      </c>
      <c r="G1583" s="253"/>
      <c r="N1583" t="str">
        <f t="shared" ref="N1583:N1612" si="162">N1582</f>
        <v>ATK</v>
      </c>
    </row>
    <row r="1584" spans="1:14" hidden="1">
      <c r="G1584" s="253"/>
      <c r="N1584" t="str">
        <f t="shared" si="162"/>
        <v>ATK</v>
      </c>
    </row>
    <row r="1585" spans="1:14" s="65" customFormat="1" ht="15" hidden="1" customHeight="1">
      <c r="A1585" s="321"/>
      <c r="B1585" s="499" t="s">
        <v>5</v>
      </c>
      <c r="C1585" s="487" t="s">
        <v>6</v>
      </c>
      <c r="D1585" s="499" t="s">
        <v>7</v>
      </c>
      <c r="E1585" s="499"/>
      <c r="F1585" s="499"/>
      <c r="G1585" s="492" t="s">
        <v>8</v>
      </c>
      <c r="N1585" t="str">
        <f t="shared" si="162"/>
        <v>ATK</v>
      </c>
    </row>
    <row r="1586" spans="1:14" s="65" customFormat="1" hidden="1">
      <c r="A1586" s="321"/>
      <c r="B1586" s="499"/>
      <c r="C1586" s="488"/>
      <c r="D1586" s="254" t="s">
        <v>9</v>
      </c>
      <c r="E1586" s="254" t="s">
        <v>10</v>
      </c>
      <c r="F1586" s="254" t="s">
        <v>11</v>
      </c>
      <c r="G1586" s="492"/>
      <c r="N1586" t="str">
        <f t="shared" si="162"/>
        <v>ATK</v>
      </c>
    </row>
    <row r="1587" spans="1:14" hidden="1">
      <c r="B1587" s="267">
        <v>46024</v>
      </c>
      <c r="C1587" s="257">
        <v>94000</v>
      </c>
      <c r="D1587" s="258">
        <v>6</v>
      </c>
      <c r="E1587" s="258">
        <v>3</v>
      </c>
      <c r="F1587" s="258">
        <f>D1587-E1587</f>
        <v>3</v>
      </c>
      <c r="G1587" s="257">
        <f>C1587*D1587</f>
        <v>564000</v>
      </c>
      <c r="N1587" t="str">
        <f t="shared" si="162"/>
        <v>ATK</v>
      </c>
    </row>
    <row r="1588" spans="1:14" hidden="1">
      <c r="B1588" s="267">
        <v>46044</v>
      </c>
      <c r="C1588" s="257"/>
      <c r="D1588" s="271"/>
      <c r="E1588" s="258">
        <v>3</v>
      </c>
      <c r="F1588" s="301"/>
      <c r="G1588" s="257">
        <f t="shared" ref="G1588:G1589" si="163">C1588*D1588</f>
        <v>0</v>
      </c>
      <c r="N1588" t="str">
        <f t="shared" si="162"/>
        <v>ATK</v>
      </c>
    </row>
    <row r="1589" spans="1:14" hidden="1">
      <c r="B1589" s="267">
        <v>46062</v>
      </c>
      <c r="C1589" s="257">
        <v>65490</v>
      </c>
      <c r="D1589" s="258">
        <v>4</v>
      </c>
      <c r="E1589" s="258"/>
      <c r="F1589" s="301"/>
      <c r="G1589" s="257">
        <f t="shared" si="163"/>
        <v>261960</v>
      </c>
      <c r="N1589" t="str">
        <f t="shared" si="162"/>
        <v>ATK</v>
      </c>
    </row>
    <row r="1590" spans="1:14" hidden="1">
      <c r="B1590" s="267">
        <v>46069</v>
      </c>
      <c r="C1590" s="257"/>
      <c r="D1590" s="271"/>
      <c r="E1590" s="258">
        <v>2</v>
      </c>
      <c r="F1590" s="301"/>
      <c r="G1590" s="257"/>
      <c r="N1590" t="str">
        <f t="shared" si="162"/>
        <v>ATK</v>
      </c>
    </row>
    <row r="1591" spans="1:14" hidden="1">
      <c r="B1591" s="267">
        <v>46101</v>
      </c>
      <c r="C1591" s="257"/>
      <c r="D1591" s="271"/>
      <c r="E1591" s="258">
        <v>1</v>
      </c>
      <c r="F1591" s="301"/>
      <c r="G1591" s="257"/>
      <c r="N1591" t="str">
        <f t="shared" si="162"/>
        <v>ATK</v>
      </c>
    </row>
    <row r="1592" spans="1:14" hidden="1">
      <c r="B1592" s="267"/>
      <c r="C1592" s="257"/>
      <c r="D1592" s="271"/>
      <c r="E1592" s="258"/>
      <c r="F1592" s="301"/>
      <c r="G1592" s="257"/>
      <c r="N1592" t="str">
        <f t="shared" si="162"/>
        <v>ATK</v>
      </c>
    </row>
    <row r="1593" spans="1:14" hidden="1">
      <c r="B1593" s="267"/>
      <c r="C1593" s="257"/>
      <c r="D1593" s="271"/>
      <c r="E1593" s="258"/>
      <c r="F1593" s="301"/>
      <c r="G1593" s="257"/>
      <c r="N1593" t="str">
        <f t="shared" si="162"/>
        <v>ATK</v>
      </c>
    </row>
    <row r="1594" spans="1:14" hidden="1">
      <c r="B1594" s="267"/>
      <c r="C1594" s="257"/>
      <c r="D1594" s="271"/>
      <c r="E1594" s="258"/>
      <c r="F1594" s="301"/>
      <c r="G1594" s="257"/>
      <c r="N1594" t="str">
        <f t="shared" si="162"/>
        <v>ATK</v>
      </c>
    </row>
    <row r="1595" spans="1:14" hidden="1">
      <c r="B1595" s="267"/>
      <c r="C1595" s="257"/>
      <c r="D1595" s="271"/>
      <c r="E1595" s="258"/>
      <c r="F1595" s="301"/>
      <c r="G1595" s="257"/>
      <c r="N1595" t="str">
        <f t="shared" si="162"/>
        <v>ATK</v>
      </c>
    </row>
    <row r="1596" spans="1:14" hidden="1">
      <c r="B1596" s="267"/>
      <c r="C1596" s="83"/>
      <c r="D1596" s="337"/>
      <c r="E1596" s="337"/>
      <c r="F1596" s="268"/>
      <c r="G1596" s="289"/>
      <c r="N1596" t="str">
        <f t="shared" si="162"/>
        <v>ATK</v>
      </c>
    </row>
    <row r="1597" spans="1:14" hidden="1">
      <c r="B1597" s="493" t="s">
        <v>16</v>
      </c>
      <c r="C1597" s="494"/>
      <c r="D1597" s="276">
        <f>SUM(D1587:D1596)</f>
        <v>10</v>
      </c>
      <c r="E1597" s="276">
        <f>SUM(E1587:E1596)</f>
        <v>9</v>
      </c>
      <c r="F1597" s="276">
        <f>D1597-E1597</f>
        <v>1</v>
      </c>
      <c r="G1597" s="277">
        <f>SUM(G1587:G1596)</f>
        <v>825960</v>
      </c>
      <c r="N1597" t="str">
        <f t="shared" si="162"/>
        <v>ATK</v>
      </c>
    </row>
    <row r="1598" spans="1:14" hidden="1">
      <c r="N1598" t="str">
        <f t="shared" si="162"/>
        <v>ATK</v>
      </c>
    </row>
    <row r="1599" spans="1:14" hidden="1">
      <c r="B1599" s="493" t="s">
        <v>18</v>
      </c>
      <c r="C1599" s="495"/>
      <c r="D1599" s="495"/>
      <c r="E1599" s="494"/>
      <c r="F1599" s="276" t="s">
        <v>19</v>
      </c>
      <c r="G1599" s="279" t="s">
        <v>20</v>
      </c>
      <c r="N1599" t="str">
        <f t="shared" si="162"/>
        <v>ATK</v>
      </c>
    </row>
    <row r="1600" spans="1:14" hidden="1">
      <c r="B1600" s="496" t="str">
        <f>B1568</f>
        <v>Saldo Awal 1 Mei  2026</v>
      </c>
      <c r="C1600" s="497"/>
      <c r="D1600" s="497"/>
      <c r="E1600" s="498"/>
      <c r="F1600" s="276">
        <f>D1587</f>
        <v>6</v>
      </c>
      <c r="G1600" s="277">
        <f>G1587</f>
        <v>564000</v>
      </c>
      <c r="N1600" t="str">
        <f t="shared" si="162"/>
        <v>ATK</v>
      </c>
    </row>
    <row r="1601" spans="1:14" hidden="1">
      <c r="B1601" s="496" t="str">
        <f>B1569</f>
        <v>Nilai Penerimaan Barang Persediaan Tahun 2026</v>
      </c>
      <c r="C1601" s="497"/>
      <c r="D1601" s="497"/>
      <c r="E1601" s="498"/>
      <c r="F1601" s="276">
        <f>D1597-F1600</f>
        <v>4</v>
      </c>
      <c r="G1601" s="277">
        <f>G1597-G1600</f>
        <v>261960</v>
      </c>
      <c r="N1601" t="str">
        <f t="shared" si="162"/>
        <v>ATK</v>
      </c>
    </row>
    <row r="1602" spans="1:14" hidden="1">
      <c r="B1602" s="496" t="str">
        <f>B1570</f>
        <v>Saldo Ahir  30  Mei  2026</v>
      </c>
      <c r="C1602" s="497"/>
      <c r="D1602" s="497"/>
      <c r="E1602" s="498"/>
      <c r="F1602" s="280">
        <f>SUM(B1605:B1608)</f>
        <v>1</v>
      </c>
      <c r="G1602" s="281">
        <f>SUM(D1605:E1608)</f>
        <v>65490</v>
      </c>
      <c r="N1602" t="str">
        <f t="shared" si="162"/>
        <v>ATK</v>
      </c>
    </row>
    <row r="1603" spans="1:14" hidden="1">
      <c r="B1603" s="282" t="s">
        <v>465</v>
      </c>
      <c r="C1603" s="283"/>
      <c r="D1603" s="283"/>
      <c r="E1603" s="284"/>
      <c r="F1603" s="285"/>
      <c r="G1603" s="286"/>
      <c r="N1603" t="str">
        <f t="shared" si="162"/>
        <v>ATK</v>
      </c>
    </row>
    <row r="1604" spans="1:14" ht="30" hidden="1">
      <c r="B1604" s="255" t="s">
        <v>22</v>
      </c>
      <c r="C1604" s="254" t="s">
        <v>23</v>
      </c>
      <c r="D1604" s="499" t="s">
        <v>20</v>
      </c>
      <c r="E1604" s="499"/>
      <c r="F1604" s="287"/>
      <c r="G1604" s="288"/>
      <c r="H1604" s="66"/>
      <c r="N1604" t="str">
        <f t="shared" si="162"/>
        <v>ATK</v>
      </c>
    </row>
    <row r="1605" spans="1:14" hidden="1">
      <c r="B1605" s="268">
        <f>F1597</f>
        <v>1</v>
      </c>
      <c r="C1605" s="257">
        <v>65490</v>
      </c>
      <c r="D1605" s="500">
        <f>B1605*C1605</f>
        <v>65490</v>
      </c>
      <c r="E1605" s="500"/>
      <c r="F1605" s="285"/>
      <c r="G1605" s="286"/>
      <c r="N1605" t="str">
        <f t="shared" si="162"/>
        <v>ATK</v>
      </c>
    </row>
    <row r="1606" spans="1:14" hidden="1">
      <c r="B1606" s="268"/>
      <c r="C1606" s="289"/>
      <c r="D1606" s="500">
        <f t="shared" ref="D1606:D1608" si="164">B1606*C1606</f>
        <v>0</v>
      </c>
      <c r="E1606" s="500"/>
      <c r="F1606" s="285"/>
      <c r="G1606" s="286"/>
      <c r="N1606" t="str">
        <f t="shared" si="162"/>
        <v>ATK</v>
      </c>
    </row>
    <row r="1607" spans="1:14" hidden="1">
      <c r="B1607" s="268"/>
      <c r="C1607" s="289"/>
      <c r="D1607" s="500">
        <f t="shared" si="164"/>
        <v>0</v>
      </c>
      <c r="E1607" s="500"/>
      <c r="F1607" s="285"/>
      <c r="G1607" s="286"/>
      <c r="N1607" t="str">
        <f t="shared" si="162"/>
        <v>ATK</v>
      </c>
    </row>
    <row r="1608" spans="1:14" hidden="1">
      <c r="B1608" s="268"/>
      <c r="C1608" s="289"/>
      <c r="D1608" s="500">
        <f t="shared" si="164"/>
        <v>0</v>
      </c>
      <c r="E1608" s="500"/>
      <c r="F1608" s="285"/>
      <c r="G1608" s="286"/>
      <c r="N1608" t="str">
        <f t="shared" si="162"/>
        <v>ATK</v>
      </c>
    </row>
    <row r="1609" spans="1:14" hidden="1">
      <c r="B1609" s="501" t="s">
        <v>24</v>
      </c>
      <c r="C1609" s="501"/>
      <c r="D1609" s="501"/>
      <c r="E1609" s="501"/>
      <c r="F1609" s="276">
        <f>F1600+F1601-F1602</f>
        <v>9</v>
      </c>
      <c r="G1609" s="277">
        <f>G1600+G1601-G1602</f>
        <v>760470</v>
      </c>
      <c r="N1609" t="str">
        <f t="shared" si="162"/>
        <v>ATK</v>
      </c>
    </row>
    <row r="1610" spans="1:14" hidden="1">
      <c r="N1610" t="str">
        <f t="shared" si="162"/>
        <v>ATK</v>
      </c>
    </row>
    <row r="1611" spans="1:14" hidden="1">
      <c r="B1611" s="502" t="s">
        <v>0</v>
      </c>
      <c r="C1611" s="502"/>
      <c r="D1611" s="502"/>
      <c r="E1611" s="502"/>
      <c r="F1611" s="502"/>
      <c r="G1611" s="502"/>
      <c r="N1611" t="str">
        <f t="shared" si="162"/>
        <v>ATK</v>
      </c>
    </row>
    <row r="1612" spans="1:14" hidden="1">
      <c r="N1612" t="str">
        <f t="shared" si="162"/>
        <v>ATK</v>
      </c>
    </row>
    <row r="1613" spans="1:14" hidden="1">
      <c r="A1613" s="250">
        <v>34</v>
      </c>
      <c r="B1613" s="252" t="s">
        <v>1</v>
      </c>
      <c r="C1613" s="253" t="str">
        <f>'Rekap Master'!B52</f>
        <v>Ballpoint  Boldiner GEL</v>
      </c>
      <c r="G1613" s="253"/>
      <c r="N1613" t="s">
        <v>524</v>
      </c>
    </row>
    <row r="1614" spans="1:14" hidden="1">
      <c r="B1614" s="252" t="s">
        <v>3</v>
      </c>
      <c r="C1614" s="308" t="s">
        <v>27</v>
      </c>
      <c r="G1614" s="253"/>
      <c r="N1614" t="str">
        <f t="shared" ref="N1614:N1657" si="165">N1613</f>
        <v>ATK</v>
      </c>
    </row>
    <row r="1615" spans="1:14" hidden="1">
      <c r="G1615" s="253"/>
      <c r="N1615" t="str">
        <f t="shared" si="165"/>
        <v>ATK</v>
      </c>
    </row>
    <row r="1616" spans="1:14" ht="15" hidden="1" customHeight="1">
      <c r="B1616" s="499" t="s">
        <v>5</v>
      </c>
      <c r="C1616" s="487" t="s">
        <v>6</v>
      </c>
      <c r="D1616" s="499" t="s">
        <v>7</v>
      </c>
      <c r="E1616" s="499"/>
      <c r="F1616" s="499"/>
      <c r="G1616" s="492" t="s">
        <v>8</v>
      </c>
      <c r="N1616" t="str">
        <f t="shared" si="165"/>
        <v>ATK</v>
      </c>
    </row>
    <row r="1617" spans="2:14" hidden="1">
      <c r="B1617" s="499"/>
      <c r="C1617" s="488"/>
      <c r="D1617" s="254" t="s">
        <v>9</v>
      </c>
      <c r="E1617" s="254" t="s">
        <v>10</v>
      </c>
      <c r="F1617" s="254" t="s">
        <v>11</v>
      </c>
      <c r="G1617" s="492"/>
      <c r="N1617" t="str">
        <f t="shared" si="165"/>
        <v>ATK</v>
      </c>
    </row>
    <row r="1618" spans="2:14" hidden="1">
      <c r="B1618" s="256">
        <v>46024</v>
      </c>
      <c r="C1618" s="385">
        <v>5000</v>
      </c>
      <c r="D1618" s="258">
        <v>1</v>
      </c>
      <c r="E1618" s="258"/>
      <c r="F1618" s="258"/>
      <c r="G1618" s="257">
        <f>C1618*D1618</f>
        <v>5000</v>
      </c>
      <c r="N1618" t="str">
        <f t="shared" si="165"/>
        <v>ATK</v>
      </c>
    </row>
    <row r="1619" spans="2:14" hidden="1">
      <c r="B1619" s="267"/>
      <c r="C1619" s="257"/>
      <c r="D1619" s="258"/>
      <c r="E1619" s="258"/>
      <c r="F1619" s="258"/>
      <c r="G1619" s="257">
        <f t="shared" ref="G1619:G1632" si="166">C1619*D1619</f>
        <v>0</v>
      </c>
      <c r="N1619" t="str">
        <f t="shared" si="165"/>
        <v>ATK</v>
      </c>
    </row>
    <row r="1620" spans="2:14" hidden="1">
      <c r="B1620" s="267"/>
      <c r="C1620" s="260"/>
      <c r="D1620" s="261"/>
      <c r="E1620" s="261"/>
      <c r="F1620" s="258"/>
      <c r="G1620" s="257">
        <f t="shared" si="166"/>
        <v>0</v>
      </c>
      <c r="N1620" t="str">
        <f t="shared" si="165"/>
        <v>ATK</v>
      </c>
    </row>
    <row r="1621" spans="2:14" hidden="1">
      <c r="B1621" s="267"/>
      <c r="C1621" s="263"/>
      <c r="D1621" s="264"/>
      <c r="E1621" s="261"/>
      <c r="F1621" s="258"/>
      <c r="G1621" s="257">
        <f t="shared" si="166"/>
        <v>0</v>
      </c>
      <c r="N1621" t="str">
        <f t="shared" si="165"/>
        <v>ATK</v>
      </c>
    </row>
    <row r="1622" spans="2:14" hidden="1">
      <c r="B1622" s="256"/>
      <c r="C1622" s="83"/>
      <c r="D1622" s="386"/>
      <c r="E1622" s="261"/>
      <c r="F1622" s="258"/>
      <c r="G1622" s="257">
        <f t="shared" si="166"/>
        <v>0</v>
      </c>
      <c r="N1622" t="str">
        <f t="shared" si="165"/>
        <v>ATK</v>
      </c>
    </row>
    <row r="1623" spans="2:14" hidden="1">
      <c r="B1623" s="256"/>
      <c r="C1623" s="83"/>
      <c r="D1623" s="266"/>
      <c r="E1623" s="268"/>
      <c r="F1623" s="258"/>
      <c r="G1623" s="257">
        <f t="shared" si="166"/>
        <v>0</v>
      </c>
      <c r="N1623" t="str">
        <f t="shared" si="165"/>
        <v>ATK</v>
      </c>
    </row>
    <row r="1624" spans="2:14" hidden="1">
      <c r="B1624" s="256"/>
      <c r="C1624" s="83"/>
      <c r="D1624" s="266"/>
      <c r="E1624" s="268"/>
      <c r="F1624" s="258"/>
      <c r="G1624" s="257">
        <f t="shared" si="166"/>
        <v>0</v>
      </c>
      <c r="N1624" t="str">
        <f t="shared" si="165"/>
        <v>ATK</v>
      </c>
    </row>
    <row r="1625" spans="2:14" hidden="1">
      <c r="B1625" s="256"/>
      <c r="C1625" s="83"/>
      <c r="D1625" s="266"/>
      <c r="E1625" s="268"/>
      <c r="F1625" s="258"/>
      <c r="G1625" s="257">
        <f t="shared" si="166"/>
        <v>0</v>
      </c>
      <c r="N1625" t="str">
        <f t="shared" si="165"/>
        <v>ATK</v>
      </c>
    </row>
    <row r="1626" spans="2:14" hidden="1">
      <c r="B1626" s="256"/>
      <c r="C1626" s="83"/>
      <c r="D1626" s="266"/>
      <c r="E1626" s="268"/>
      <c r="F1626" s="258"/>
      <c r="G1626" s="257">
        <f t="shared" si="166"/>
        <v>0</v>
      </c>
      <c r="N1626" t="str">
        <f t="shared" si="165"/>
        <v>ATK</v>
      </c>
    </row>
    <row r="1627" spans="2:14" hidden="1">
      <c r="B1627" s="256"/>
      <c r="C1627" s="83"/>
      <c r="D1627" s="266"/>
      <c r="E1627" s="273"/>
      <c r="F1627" s="258"/>
      <c r="G1627" s="257">
        <f t="shared" si="166"/>
        <v>0</v>
      </c>
      <c r="N1627" t="str">
        <f t="shared" si="165"/>
        <v>ATK</v>
      </c>
    </row>
    <row r="1628" spans="2:14" hidden="1">
      <c r="B1628" s="256"/>
      <c r="C1628" s="83"/>
      <c r="D1628" s="266"/>
      <c r="E1628" s="273"/>
      <c r="F1628" s="258"/>
      <c r="G1628" s="257">
        <f t="shared" si="166"/>
        <v>0</v>
      </c>
      <c r="N1628" t="str">
        <f t="shared" si="165"/>
        <v>ATK</v>
      </c>
    </row>
    <row r="1629" spans="2:14" hidden="1">
      <c r="B1629" s="256"/>
      <c r="C1629" s="385"/>
      <c r="D1629" s="258"/>
      <c r="E1629" s="258"/>
      <c r="F1629" s="258"/>
      <c r="G1629" s="257">
        <f t="shared" si="166"/>
        <v>0</v>
      </c>
      <c r="N1629" t="str">
        <f t="shared" si="165"/>
        <v>ATK</v>
      </c>
    </row>
    <row r="1630" spans="2:14" hidden="1">
      <c r="B1630" s="256"/>
      <c r="C1630" s="269"/>
      <c r="D1630" s="264"/>
      <c r="E1630" s="261"/>
      <c r="F1630" s="258"/>
      <c r="G1630" s="257">
        <f t="shared" si="166"/>
        <v>0</v>
      </c>
      <c r="N1630" t="str">
        <f t="shared" si="165"/>
        <v>ATK</v>
      </c>
    </row>
    <row r="1631" spans="2:14" hidden="1">
      <c r="B1631" s="256"/>
      <c r="C1631" s="83"/>
      <c r="D1631" s="264"/>
      <c r="E1631" s="261"/>
      <c r="F1631" s="258"/>
      <c r="G1631" s="257">
        <f t="shared" si="166"/>
        <v>0</v>
      </c>
      <c r="N1631" t="str">
        <f t="shared" si="165"/>
        <v>ATK</v>
      </c>
    </row>
    <row r="1632" spans="2:14" hidden="1">
      <c r="B1632" s="256"/>
      <c r="C1632" s="83"/>
      <c r="D1632" s="264"/>
      <c r="E1632" s="261"/>
      <c r="F1632" s="258"/>
      <c r="G1632" s="257">
        <f t="shared" si="166"/>
        <v>0</v>
      </c>
      <c r="N1632" t="str">
        <f t="shared" si="165"/>
        <v>ATK</v>
      </c>
    </row>
    <row r="1633" spans="2:14" hidden="1">
      <c r="B1633" s="256"/>
      <c r="C1633" s="385"/>
      <c r="D1633" s="261"/>
      <c r="E1633" s="261"/>
      <c r="F1633" s="258"/>
      <c r="G1633" s="262">
        <f>D1633*C1633</f>
        <v>0</v>
      </c>
      <c r="H1633" s="84">
        <v>2</v>
      </c>
      <c r="I1633" s="89" t="s">
        <v>12</v>
      </c>
      <c r="N1633" t="str">
        <f t="shared" si="165"/>
        <v>ATK</v>
      </c>
    </row>
    <row r="1634" spans="2:14" hidden="1">
      <c r="B1634" s="330"/>
      <c r="C1634" s="263"/>
      <c r="D1634" s="264"/>
      <c r="E1634" s="261"/>
      <c r="F1634" s="258"/>
      <c r="G1634" s="265"/>
      <c r="H1634" s="85">
        <v>0</v>
      </c>
      <c r="I1634" s="89" t="s">
        <v>13</v>
      </c>
      <c r="N1634" t="str">
        <f t="shared" si="165"/>
        <v>ATK</v>
      </c>
    </row>
    <row r="1635" spans="2:14" hidden="1">
      <c r="B1635" s="330"/>
      <c r="C1635" s="375"/>
      <c r="D1635" s="355"/>
      <c r="E1635" s="387"/>
      <c r="F1635" s="258"/>
      <c r="G1635" s="265"/>
      <c r="H1635" s="90">
        <v>0</v>
      </c>
      <c r="I1635" s="89" t="s">
        <v>17</v>
      </c>
      <c r="N1635" t="str">
        <f t="shared" si="165"/>
        <v>ATK</v>
      </c>
    </row>
    <row r="1636" spans="2:14" hidden="1">
      <c r="B1636" s="315"/>
      <c r="C1636" s="385"/>
      <c r="D1636" s="266"/>
      <c r="E1636" s="314"/>
      <c r="F1636" s="258"/>
      <c r="G1636" s="316"/>
      <c r="H1636" s="87">
        <v>0</v>
      </c>
      <c r="I1636" s="89" t="s">
        <v>15</v>
      </c>
      <c r="N1636" t="str">
        <f t="shared" si="165"/>
        <v>ATK</v>
      </c>
    </row>
    <row r="1637" spans="2:14" hidden="1">
      <c r="B1637" s="315"/>
      <c r="C1637" s="385"/>
      <c r="D1637" s="258"/>
      <c r="E1637" s="258"/>
      <c r="F1637" s="258"/>
      <c r="G1637" s="257">
        <f t="shared" ref="G1637" si="167">C1637*D1637</f>
        <v>0</v>
      </c>
      <c r="H1637" s="86">
        <v>0</v>
      </c>
      <c r="I1637" s="89" t="s">
        <v>14</v>
      </c>
      <c r="N1637" t="str">
        <f t="shared" si="165"/>
        <v>ATK</v>
      </c>
    </row>
    <row r="1638" spans="2:14" hidden="1">
      <c r="B1638" s="315"/>
      <c r="C1638" s="385"/>
      <c r="D1638" s="388"/>
      <c r="E1638" s="258"/>
      <c r="F1638" s="258"/>
      <c r="G1638" s="257"/>
      <c r="I1638" s="89"/>
      <c r="N1638" t="str">
        <f t="shared" si="165"/>
        <v>ATK</v>
      </c>
    </row>
    <row r="1639" spans="2:14" hidden="1">
      <c r="B1639" s="315"/>
      <c r="C1639" s="385"/>
      <c r="D1639" s="388"/>
      <c r="E1639" s="258"/>
      <c r="F1639" s="258"/>
      <c r="G1639" s="257"/>
      <c r="I1639" s="89"/>
      <c r="N1639" t="str">
        <f t="shared" si="165"/>
        <v>ATK</v>
      </c>
    </row>
    <row r="1640" spans="2:14" hidden="1">
      <c r="B1640" s="315"/>
      <c r="C1640" s="385"/>
      <c r="D1640" s="388"/>
      <c r="E1640" s="258"/>
      <c r="F1640" s="258"/>
      <c r="G1640" s="257"/>
      <c r="I1640" s="89"/>
      <c r="N1640" t="str">
        <f t="shared" si="165"/>
        <v>ATK</v>
      </c>
    </row>
    <row r="1641" spans="2:14" hidden="1">
      <c r="B1641" s="389"/>
      <c r="C1641" s="385"/>
      <c r="D1641" s="329"/>
      <c r="E1641" s="301"/>
      <c r="F1641" s="301"/>
      <c r="G1641" s="289"/>
      <c r="N1641" t="str">
        <f t="shared" si="165"/>
        <v>ATK</v>
      </c>
    </row>
    <row r="1642" spans="2:14" hidden="1">
      <c r="B1642" s="493" t="s">
        <v>16</v>
      </c>
      <c r="C1642" s="494"/>
      <c r="D1642" s="276">
        <f>SUM(D1618:D1636)</f>
        <v>1</v>
      </c>
      <c r="E1642" s="276">
        <f>SUM(E1618:E1641)</f>
        <v>0</v>
      </c>
      <c r="F1642" s="276">
        <f>D1642-E1642</f>
        <v>1</v>
      </c>
      <c r="G1642" s="277">
        <f>SUM(G1618:G1634)</f>
        <v>5000</v>
      </c>
      <c r="N1642" t="str">
        <f t="shared" si="165"/>
        <v>ATK</v>
      </c>
    </row>
    <row r="1643" spans="2:14" hidden="1">
      <c r="N1643" t="str">
        <f t="shared" si="165"/>
        <v>ATK</v>
      </c>
    </row>
    <row r="1644" spans="2:14" hidden="1">
      <c r="B1644" s="493" t="s">
        <v>18</v>
      </c>
      <c r="C1644" s="495"/>
      <c r="D1644" s="495"/>
      <c r="E1644" s="494"/>
      <c r="F1644" s="276" t="s">
        <v>19</v>
      </c>
      <c r="G1644" s="279" t="s">
        <v>20</v>
      </c>
      <c r="N1644" t="str">
        <f t="shared" si="165"/>
        <v>ATK</v>
      </c>
    </row>
    <row r="1645" spans="2:14" hidden="1">
      <c r="B1645" s="496" t="str">
        <f>B1600</f>
        <v>Saldo Awal 1 Mei  2026</v>
      </c>
      <c r="C1645" s="497"/>
      <c r="D1645" s="497"/>
      <c r="E1645" s="498"/>
      <c r="F1645" s="276">
        <f>D1618</f>
        <v>1</v>
      </c>
      <c r="G1645" s="277">
        <f>G1618</f>
        <v>5000</v>
      </c>
      <c r="N1645" t="str">
        <f t="shared" si="165"/>
        <v>ATK</v>
      </c>
    </row>
    <row r="1646" spans="2:14" hidden="1">
      <c r="B1646" s="496" t="str">
        <f>B1601</f>
        <v>Nilai Penerimaan Barang Persediaan Tahun 2026</v>
      </c>
      <c r="C1646" s="497"/>
      <c r="D1646" s="497"/>
      <c r="E1646" s="498"/>
      <c r="F1646" s="276">
        <f>D1642-F1645</f>
        <v>0</v>
      </c>
      <c r="G1646" s="277">
        <f>G1642-G1645</f>
        <v>0</v>
      </c>
      <c r="N1646" t="str">
        <f t="shared" si="165"/>
        <v>ATK</v>
      </c>
    </row>
    <row r="1647" spans="2:14" hidden="1">
      <c r="B1647" s="496" t="str">
        <f>B1570</f>
        <v>Saldo Ahir  30  Mei  2026</v>
      </c>
      <c r="C1647" s="497"/>
      <c r="D1647" s="497"/>
      <c r="E1647" s="498"/>
      <c r="F1647" s="280">
        <f>SUM(B1650:B1653)</f>
        <v>1</v>
      </c>
      <c r="G1647" s="281">
        <f>SUM(D1650:E1653)</f>
        <v>5000</v>
      </c>
      <c r="N1647" t="str">
        <f t="shared" si="165"/>
        <v>ATK</v>
      </c>
    </row>
    <row r="1648" spans="2:14" hidden="1">
      <c r="B1648" s="282" t="s">
        <v>465</v>
      </c>
      <c r="C1648" s="283"/>
      <c r="D1648" s="283"/>
      <c r="E1648" s="284"/>
      <c r="F1648" s="285"/>
      <c r="G1648" s="286"/>
      <c r="N1648" t="str">
        <f t="shared" si="165"/>
        <v>ATK</v>
      </c>
    </row>
    <row r="1649" spans="1:14" ht="30" hidden="1">
      <c r="B1649" s="255" t="s">
        <v>22</v>
      </c>
      <c r="C1649" s="254" t="s">
        <v>23</v>
      </c>
      <c r="D1649" s="499" t="s">
        <v>20</v>
      </c>
      <c r="E1649" s="499"/>
      <c r="F1649" s="287"/>
      <c r="G1649" s="288"/>
      <c r="N1649" t="str">
        <f t="shared" si="165"/>
        <v>ATK</v>
      </c>
    </row>
    <row r="1650" spans="1:14" hidden="1">
      <c r="B1650" s="268">
        <f>F1642</f>
        <v>1</v>
      </c>
      <c r="C1650" s="385">
        <v>5000</v>
      </c>
      <c r="D1650" s="500">
        <f>B1650*C1650</f>
        <v>5000</v>
      </c>
      <c r="E1650" s="500"/>
      <c r="F1650" s="285"/>
      <c r="G1650" s="286"/>
      <c r="N1650" t="str">
        <f t="shared" si="165"/>
        <v>ATK</v>
      </c>
    </row>
    <row r="1651" spans="1:14" hidden="1">
      <c r="B1651" s="268"/>
      <c r="C1651" s="289"/>
      <c r="D1651" s="500">
        <f t="shared" ref="D1651:D1653" si="168">B1651*C1651</f>
        <v>0</v>
      </c>
      <c r="E1651" s="500"/>
      <c r="F1651" s="285"/>
      <c r="G1651" s="286"/>
      <c r="N1651" t="str">
        <f t="shared" si="165"/>
        <v>ATK</v>
      </c>
    </row>
    <row r="1652" spans="1:14" hidden="1">
      <c r="B1652" s="268"/>
      <c r="C1652" s="289"/>
      <c r="D1652" s="500">
        <f t="shared" si="168"/>
        <v>0</v>
      </c>
      <c r="E1652" s="500"/>
      <c r="F1652" s="285"/>
      <c r="G1652" s="286"/>
      <c r="N1652" t="str">
        <f t="shared" si="165"/>
        <v>ATK</v>
      </c>
    </row>
    <row r="1653" spans="1:14" hidden="1">
      <c r="B1653" s="268"/>
      <c r="C1653" s="289"/>
      <c r="D1653" s="500">
        <f t="shared" si="168"/>
        <v>0</v>
      </c>
      <c r="E1653" s="500"/>
      <c r="F1653" s="285"/>
      <c r="G1653" s="286"/>
      <c r="N1653" t="str">
        <f t="shared" si="165"/>
        <v>ATK</v>
      </c>
    </row>
    <row r="1654" spans="1:14" hidden="1">
      <c r="B1654" s="501" t="s">
        <v>24</v>
      </c>
      <c r="C1654" s="501"/>
      <c r="D1654" s="501"/>
      <c r="E1654" s="501"/>
      <c r="F1654" s="276">
        <f>F1645+F1646-F1647</f>
        <v>0</v>
      </c>
      <c r="G1654" s="277">
        <f>G1645+G1646-G1647</f>
        <v>0</v>
      </c>
      <c r="N1654" t="str">
        <f t="shared" si="165"/>
        <v>ATK</v>
      </c>
    </row>
    <row r="1655" spans="1:14" hidden="1">
      <c r="N1655" t="str">
        <f t="shared" si="165"/>
        <v>ATK</v>
      </c>
    </row>
    <row r="1656" spans="1:14" hidden="1">
      <c r="B1656" s="502" t="s">
        <v>0</v>
      </c>
      <c r="C1656" s="502"/>
      <c r="D1656" s="502"/>
      <c r="E1656" s="502"/>
      <c r="F1656" s="502"/>
      <c r="G1656" s="502"/>
      <c r="N1656" t="str">
        <f t="shared" si="165"/>
        <v>ATK</v>
      </c>
    </row>
    <row r="1657" spans="1:14" hidden="1">
      <c r="N1657" t="str">
        <f t="shared" si="165"/>
        <v>ATK</v>
      </c>
    </row>
    <row r="1658" spans="1:14" hidden="1">
      <c r="A1658" s="250">
        <v>44</v>
      </c>
      <c r="B1658" s="252" t="s">
        <v>1</v>
      </c>
      <c r="C1658" s="253" t="str">
        <f>'Rekap Master'!B53</f>
        <v>Mab bisnis file</v>
      </c>
      <c r="G1658" s="253"/>
      <c r="N1658" t="s">
        <v>524</v>
      </c>
    </row>
    <row r="1659" spans="1:14" hidden="1">
      <c r="B1659" s="252" t="s">
        <v>3</v>
      </c>
      <c r="C1659" s="253" t="s">
        <v>27</v>
      </c>
      <c r="G1659" s="253"/>
      <c r="N1659" t="str">
        <f t="shared" ref="N1659:N1690" si="169">N1658</f>
        <v>ATK</v>
      </c>
    </row>
    <row r="1660" spans="1:14" hidden="1">
      <c r="G1660" s="253"/>
      <c r="N1660" t="str">
        <f t="shared" si="169"/>
        <v>ATK</v>
      </c>
    </row>
    <row r="1661" spans="1:14" ht="15" hidden="1" customHeight="1">
      <c r="B1661" s="499" t="s">
        <v>5</v>
      </c>
      <c r="C1661" s="487" t="s">
        <v>6</v>
      </c>
      <c r="D1661" s="499" t="s">
        <v>7</v>
      </c>
      <c r="E1661" s="499"/>
      <c r="F1661" s="499"/>
      <c r="G1661" s="492" t="s">
        <v>8</v>
      </c>
      <c r="N1661" t="str">
        <f t="shared" si="169"/>
        <v>ATK</v>
      </c>
    </row>
    <row r="1662" spans="1:14" hidden="1">
      <c r="B1662" s="499"/>
      <c r="C1662" s="488"/>
      <c r="D1662" s="254" t="s">
        <v>9</v>
      </c>
      <c r="E1662" s="254" t="s">
        <v>10</v>
      </c>
      <c r="F1662" s="254" t="s">
        <v>11</v>
      </c>
      <c r="G1662" s="492"/>
      <c r="N1662" t="str">
        <f t="shared" si="169"/>
        <v>ATK</v>
      </c>
    </row>
    <row r="1663" spans="1:14" hidden="1">
      <c r="B1663" s="256">
        <v>46024</v>
      </c>
      <c r="C1663" s="257">
        <v>7000</v>
      </c>
      <c r="D1663" s="258">
        <v>80</v>
      </c>
      <c r="E1663" s="258"/>
      <c r="F1663" s="258"/>
      <c r="G1663" s="257">
        <f>C1663*D1663</f>
        <v>560000</v>
      </c>
      <c r="N1663" t="str">
        <f t="shared" si="169"/>
        <v>ATK</v>
      </c>
    </row>
    <row r="1664" spans="1:14" hidden="1">
      <c r="B1664" s="267"/>
      <c r="C1664" s="293"/>
      <c r="D1664" s="268"/>
      <c r="E1664" s="268"/>
      <c r="F1664" s="258"/>
      <c r="G1664" s="272">
        <f>C1664*D1664</f>
        <v>0</v>
      </c>
      <c r="N1664" t="str">
        <f t="shared" si="169"/>
        <v>ATK</v>
      </c>
    </row>
    <row r="1665" spans="2:14" hidden="1">
      <c r="B1665" s="267"/>
      <c r="C1665" s="293"/>
      <c r="D1665" s="258"/>
      <c r="E1665" s="268"/>
      <c r="F1665" s="258"/>
      <c r="G1665" s="272"/>
      <c r="N1665" t="str">
        <f t="shared" si="169"/>
        <v>ATK</v>
      </c>
    </row>
    <row r="1666" spans="2:14" hidden="1">
      <c r="B1666" s="267"/>
      <c r="C1666" s="293"/>
      <c r="D1666" s="258"/>
      <c r="E1666" s="268"/>
      <c r="F1666" s="258"/>
      <c r="G1666" s="272"/>
      <c r="H1666" s="98">
        <v>80</v>
      </c>
      <c r="I1666" s="89" t="s">
        <v>12</v>
      </c>
      <c r="N1666" t="str">
        <f t="shared" si="169"/>
        <v>ATK</v>
      </c>
    </row>
    <row r="1667" spans="2:14" hidden="1">
      <c r="B1667" s="267"/>
      <c r="C1667" s="81"/>
      <c r="D1667" s="266"/>
      <c r="E1667" s="273"/>
      <c r="F1667" s="258"/>
      <c r="G1667" s="272">
        <f>C1667*D1667</f>
        <v>0</v>
      </c>
      <c r="H1667" s="101"/>
      <c r="I1667" s="89" t="s">
        <v>13</v>
      </c>
      <c r="N1667" t="str">
        <f t="shared" si="169"/>
        <v>ATK</v>
      </c>
    </row>
    <row r="1668" spans="2:14" hidden="1">
      <c r="B1668" s="267"/>
      <c r="C1668" s="81"/>
      <c r="D1668" s="266"/>
      <c r="E1668" s="273"/>
      <c r="F1668" s="258"/>
      <c r="G1668" s="272"/>
      <c r="H1668" s="101"/>
      <c r="I1668" s="89"/>
      <c r="N1668" t="str">
        <f t="shared" si="169"/>
        <v>ATK</v>
      </c>
    </row>
    <row r="1669" spans="2:14" hidden="1">
      <c r="B1669" s="267"/>
      <c r="C1669" s="81"/>
      <c r="D1669" s="266"/>
      <c r="E1669" s="273"/>
      <c r="F1669" s="258"/>
      <c r="G1669" s="272"/>
      <c r="H1669" s="101"/>
      <c r="I1669" s="89"/>
      <c r="N1669" t="str">
        <f t="shared" si="169"/>
        <v>ATK</v>
      </c>
    </row>
    <row r="1670" spans="2:14" hidden="1">
      <c r="B1670" s="267"/>
      <c r="C1670" s="81"/>
      <c r="D1670" s="266"/>
      <c r="E1670" s="273"/>
      <c r="F1670" s="258"/>
      <c r="G1670" s="272"/>
      <c r="H1670" s="101"/>
      <c r="I1670" s="89"/>
      <c r="N1670" t="str">
        <f t="shared" si="169"/>
        <v>ATK</v>
      </c>
    </row>
    <row r="1671" spans="2:14" hidden="1">
      <c r="B1671" s="267"/>
      <c r="C1671" s="81"/>
      <c r="D1671" s="266"/>
      <c r="E1671" s="273"/>
      <c r="F1671" s="258"/>
      <c r="G1671" s="272"/>
      <c r="H1671" s="86">
        <v>0</v>
      </c>
      <c r="I1671" s="89" t="s">
        <v>14</v>
      </c>
      <c r="N1671" t="str">
        <f t="shared" si="169"/>
        <v>ATK</v>
      </c>
    </row>
    <row r="1672" spans="2:14" hidden="1">
      <c r="B1672" s="267"/>
      <c r="C1672" s="81"/>
      <c r="D1672" s="266"/>
      <c r="E1672" s="268"/>
      <c r="F1672" s="258"/>
      <c r="G1672" s="272">
        <f>C1672*D1672</f>
        <v>0</v>
      </c>
      <c r="H1672" s="86"/>
      <c r="I1672" s="89"/>
      <c r="N1672" t="str">
        <f t="shared" si="169"/>
        <v>ATK</v>
      </c>
    </row>
    <row r="1673" spans="2:14" hidden="1">
      <c r="B1673" s="390"/>
      <c r="C1673" s="81"/>
      <c r="D1673" s="266"/>
      <c r="E1673" s="273"/>
      <c r="F1673" s="258"/>
      <c r="G1673" s="272"/>
      <c r="H1673" s="86"/>
      <c r="I1673" s="89"/>
      <c r="N1673" t="str">
        <f t="shared" si="169"/>
        <v>ATK</v>
      </c>
    </row>
    <row r="1674" spans="2:14" hidden="1">
      <c r="B1674" s="493" t="s">
        <v>16</v>
      </c>
      <c r="C1674" s="494"/>
      <c r="D1674" s="276">
        <f>SUM(D1663:D1673)</f>
        <v>80</v>
      </c>
      <c r="E1674" s="276">
        <f>SUM(E1664:E1672)</f>
        <v>0</v>
      </c>
      <c r="F1674" s="276">
        <f>D1674-E1674</f>
        <v>80</v>
      </c>
      <c r="G1674" s="277">
        <f>SUM(G1664:G1672)</f>
        <v>0</v>
      </c>
      <c r="N1674" t="str">
        <f t="shared" si="169"/>
        <v>ATK</v>
      </c>
    </row>
    <row r="1675" spans="2:14" hidden="1">
      <c r="G1675" s="391"/>
      <c r="N1675" t="str">
        <f t="shared" si="169"/>
        <v>ATK</v>
      </c>
    </row>
    <row r="1676" spans="2:14" hidden="1">
      <c r="B1676" s="493" t="s">
        <v>18</v>
      </c>
      <c r="C1676" s="495"/>
      <c r="D1676" s="495"/>
      <c r="E1676" s="494"/>
      <c r="F1676" s="276" t="s">
        <v>19</v>
      </c>
      <c r="G1676" s="279" t="s">
        <v>20</v>
      </c>
      <c r="N1676" t="str">
        <f t="shared" si="169"/>
        <v>ATK</v>
      </c>
    </row>
    <row r="1677" spans="2:14" hidden="1">
      <c r="B1677" s="496" t="str">
        <f>B1645</f>
        <v>Saldo Awal 1 Mei  2026</v>
      </c>
      <c r="C1677" s="497"/>
      <c r="D1677" s="497"/>
      <c r="E1677" s="498"/>
      <c r="F1677" s="276">
        <f>D1663</f>
        <v>80</v>
      </c>
      <c r="G1677" s="277">
        <f>G1663</f>
        <v>560000</v>
      </c>
      <c r="N1677" t="str">
        <f t="shared" si="169"/>
        <v>ATK</v>
      </c>
    </row>
    <row r="1678" spans="2:14" hidden="1">
      <c r="B1678" s="496" t="str">
        <f>B1646</f>
        <v>Nilai Penerimaan Barang Persediaan Tahun 2026</v>
      </c>
      <c r="C1678" s="497"/>
      <c r="D1678" s="497"/>
      <c r="E1678" s="498"/>
      <c r="F1678" s="276">
        <f>D1674-F1677</f>
        <v>0</v>
      </c>
      <c r="G1678" s="277">
        <f>G1674</f>
        <v>0</v>
      </c>
      <c r="N1678" t="str">
        <f t="shared" si="169"/>
        <v>ATK</v>
      </c>
    </row>
    <row r="1679" spans="2:14" hidden="1">
      <c r="B1679" s="496" t="str">
        <f>B1647</f>
        <v>Saldo Ahir  30  Mei  2026</v>
      </c>
      <c r="C1679" s="497"/>
      <c r="D1679" s="497"/>
      <c r="E1679" s="498"/>
      <c r="F1679" s="280">
        <f>SUM(B1682:B1685)</f>
        <v>80</v>
      </c>
      <c r="G1679" s="281">
        <f>SUM(D1682:E1685)</f>
        <v>560000</v>
      </c>
      <c r="N1679" t="str">
        <f t="shared" si="169"/>
        <v>ATK</v>
      </c>
    </row>
    <row r="1680" spans="2:14" hidden="1">
      <c r="B1680" s="282" t="s">
        <v>465</v>
      </c>
      <c r="C1680" s="283"/>
      <c r="D1680" s="283"/>
      <c r="E1680" s="284"/>
      <c r="F1680" s="285"/>
      <c r="G1680" s="286"/>
      <c r="N1680" t="str">
        <f t="shared" si="169"/>
        <v>ATK</v>
      </c>
    </row>
    <row r="1681" spans="1:14" ht="30" hidden="1">
      <c r="B1681" s="255" t="s">
        <v>22</v>
      </c>
      <c r="C1681" s="254" t="s">
        <v>23</v>
      </c>
      <c r="D1681" s="499" t="s">
        <v>20</v>
      </c>
      <c r="E1681" s="499"/>
      <c r="F1681" s="287"/>
      <c r="G1681" s="288"/>
      <c r="N1681" t="str">
        <f t="shared" si="169"/>
        <v>ATK</v>
      </c>
    </row>
    <row r="1682" spans="1:14" hidden="1">
      <c r="B1682" s="268">
        <f>F1674</f>
        <v>80</v>
      </c>
      <c r="C1682" s="257">
        <v>7000</v>
      </c>
      <c r="D1682" s="500">
        <f>B1682*C1682</f>
        <v>560000</v>
      </c>
      <c r="E1682" s="500"/>
      <c r="F1682" s="285"/>
      <c r="G1682" s="286"/>
      <c r="N1682" t="str">
        <f t="shared" si="169"/>
        <v>ATK</v>
      </c>
    </row>
    <row r="1683" spans="1:14" hidden="1">
      <c r="B1683" s="268"/>
      <c r="C1683" s="257"/>
      <c r="D1683" s="500">
        <f t="shared" ref="D1683:D1685" si="170">B1683*C1683</f>
        <v>0</v>
      </c>
      <c r="E1683" s="500"/>
      <c r="F1683" s="285"/>
      <c r="G1683" s="286"/>
      <c r="N1683" t="str">
        <f t="shared" si="169"/>
        <v>ATK</v>
      </c>
    </row>
    <row r="1684" spans="1:14" hidden="1">
      <c r="B1684" s="268"/>
      <c r="C1684" s="289"/>
      <c r="D1684" s="500">
        <f t="shared" si="170"/>
        <v>0</v>
      </c>
      <c r="E1684" s="500"/>
      <c r="F1684" s="285"/>
      <c r="G1684" s="286"/>
      <c r="N1684" t="str">
        <f t="shared" si="169"/>
        <v>ATK</v>
      </c>
    </row>
    <row r="1685" spans="1:14" hidden="1">
      <c r="B1685" s="268"/>
      <c r="C1685" s="289"/>
      <c r="D1685" s="500">
        <f t="shared" si="170"/>
        <v>0</v>
      </c>
      <c r="E1685" s="500"/>
      <c r="F1685" s="285"/>
      <c r="G1685" s="286"/>
      <c r="N1685" t="str">
        <f t="shared" si="169"/>
        <v>ATK</v>
      </c>
    </row>
    <row r="1686" spans="1:14" hidden="1">
      <c r="B1686" s="501" t="s">
        <v>24</v>
      </c>
      <c r="C1686" s="501"/>
      <c r="D1686" s="501"/>
      <c r="E1686" s="501"/>
      <c r="F1686" s="276">
        <f>F1677+F1678-F1679</f>
        <v>0</v>
      </c>
      <c r="G1686" s="277">
        <f>G1677+G1678-G1679</f>
        <v>0</v>
      </c>
      <c r="N1686" t="str">
        <f t="shared" si="169"/>
        <v>ATK</v>
      </c>
    </row>
    <row r="1687" spans="1:14" hidden="1">
      <c r="N1687" t="str">
        <f t="shared" si="169"/>
        <v>ATK</v>
      </c>
    </row>
    <row r="1688" spans="1:14" hidden="1">
      <c r="N1688" t="str">
        <f t="shared" si="169"/>
        <v>ATK</v>
      </c>
    </row>
    <row r="1689" spans="1:14" hidden="1">
      <c r="B1689" s="502" t="s">
        <v>0</v>
      </c>
      <c r="C1689" s="502"/>
      <c r="D1689" s="502"/>
      <c r="E1689" s="502"/>
      <c r="F1689" s="502"/>
      <c r="G1689" s="502"/>
      <c r="N1689" t="str">
        <f t="shared" si="169"/>
        <v>ATK</v>
      </c>
    </row>
    <row r="1690" spans="1:14" hidden="1">
      <c r="N1690" t="str">
        <f t="shared" si="169"/>
        <v>ATK</v>
      </c>
    </row>
    <row r="1691" spans="1:14" hidden="1">
      <c r="A1691" s="250">
        <v>36</v>
      </c>
      <c r="B1691" s="252" t="s">
        <v>1</v>
      </c>
      <c r="C1691" s="253" t="str">
        <f>'Rekap Master'!B54</f>
        <v>Isi Staples MAX No.10</v>
      </c>
      <c r="G1691" s="253"/>
      <c r="N1691" t="s">
        <v>524</v>
      </c>
    </row>
    <row r="1692" spans="1:14" hidden="1">
      <c r="B1692" s="252" t="s">
        <v>3</v>
      </c>
      <c r="C1692" s="308" t="s">
        <v>25</v>
      </c>
      <c r="G1692" s="253"/>
      <c r="N1692" t="str">
        <f t="shared" ref="N1692:N1726" si="171">N1691</f>
        <v>ATK</v>
      </c>
    </row>
    <row r="1693" spans="1:14" hidden="1">
      <c r="G1693" s="253"/>
      <c r="N1693" t="str">
        <f t="shared" si="171"/>
        <v>ATK</v>
      </c>
    </row>
    <row r="1694" spans="1:14" ht="15" hidden="1" customHeight="1">
      <c r="B1694" s="499" t="s">
        <v>5</v>
      </c>
      <c r="C1694" s="487" t="s">
        <v>6</v>
      </c>
      <c r="D1694" s="499" t="s">
        <v>7</v>
      </c>
      <c r="E1694" s="499"/>
      <c r="F1694" s="499"/>
      <c r="G1694" s="492" t="s">
        <v>8</v>
      </c>
      <c r="N1694" t="str">
        <f t="shared" si="171"/>
        <v>ATK</v>
      </c>
    </row>
    <row r="1695" spans="1:14" hidden="1">
      <c r="B1695" s="499"/>
      <c r="C1695" s="488"/>
      <c r="D1695" s="254" t="s">
        <v>9</v>
      </c>
      <c r="E1695" s="254" t="s">
        <v>10</v>
      </c>
      <c r="F1695" s="254" t="s">
        <v>11</v>
      </c>
      <c r="G1695" s="492"/>
      <c r="N1695" t="str">
        <f t="shared" si="171"/>
        <v>ATK</v>
      </c>
    </row>
    <row r="1696" spans="1:14" hidden="1">
      <c r="B1696" s="256">
        <v>46024</v>
      </c>
      <c r="C1696" s="293">
        <v>5439</v>
      </c>
      <c r="D1696" s="258">
        <v>41</v>
      </c>
      <c r="E1696" s="258"/>
      <c r="F1696" s="258"/>
      <c r="G1696" s="289">
        <f>C1696*D1696</f>
        <v>222999</v>
      </c>
      <c r="N1696" t="str">
        <f t="shared" si="171"/>
        <v>ATK</v>
      </c>
    </row>
    <row r="1697" spans="2:14" hidden="1">
      <c r="B1697" s="267"/>
      <c r="C1697" s="293"/>
      <c r="D1697" s="258"/>
      <c r="E1697" s="258"/>
      <c r="F1697" s="258"/>
      <c r="G1697" s="295">
        <f t="shared" ref="G1697:G1703" si="172">C1697*D1697</f>
        <v>0</v>
      </c>
      <c r="N1697" t="str">
        <f t="shared" si="171"/>
        <v>ATK</v>
      </c>
    </row>
    <row r="1698" spans="2:14" hidden="1">
      <c r="B1698" s="267"/>
      <c r="C1698" s="293"/>
      <c r="D1698" s="271"/>
      <c r="E1698" s="258"/>
      <c r="F1698" s="258"/>
      <c r="G1698" s="295">
        <f t="shared" si="172"/>
        <v>0</v>
      </c>
      <c r="N1698" t="str">
        <f t="shared" si="171"/>
        <v>ATK</v>
      </c>
    </row>
    <row r="1699" spans="2:14" hidden="1">
      <c r="B1699" s="267"/>
      <c r="C1699" s="293"/>
      <c r="D1699" s="268"/>
      <c r="E1699" s="258"/>
      <c r="F1699" s="258"/>
      <c r="G1699" s="295">
        <f t="shared" si="172"/>
        <v>0</v>
      </c>
      <c r="N1699" t="str">
        <f t="shared" si="171"/>
        <v>ATK</v>
      </c>
    </row>
    <row r="1700" spans="2:14" hidden="1">
      <c r="B1700" s="267"/>
      <c r="C1700" s="293"/>
      <c r="D1700" s="258"/>
      <c r="E1700" s="258"/>
      <c r="F1700" s="258"/>
      <c r="G1700" s="295">
        <f t="shared" si="172"/>
        <v>0</v>
      </c>
      <c r="N1700" t="str">
        <f t="shared" si="171"/>
        <v>ATK</v>
      </c>
    </row>
    <row r="1701" spans="2:14" hidden="1">
      <c r="B1701" s="267"/>
      <c r="C1701" s="293"/>
      <c r="D1701" s="258"/>
      <c r="E1701" s="258"/>
      <c r="F1701" s="258"/>
      <c r="G1701" s="295">
        <f t="shared" si="172"/>
        <v>0</v>
      </c>
      <c r="N1701" t="str">
        <f t="shared" si="171"/>
        <v>ATK</v>
      </c>
    </row>
    <row r="1702" spans="2:14" hidden="1">
      <c r="B1702" s="267"/>
      <c r="C1702" s="293"/>
      <c r="D1702" s="258"/>
      <c r="E1702" s="258"/>
      <c r="F1702" s="258"/>
      <c r="G1702" s="295">
        <f t="shared" si="172"/>
        <v>0</v>
      </c>
      <c r="N1702" t="str">
        <f t="shared" si="171"/>
        <v>ATK</v>
      </c>
    </row>
    <row r="1703" spans="2:14" hidden="1">
      <c r="B1703" s="407"/>
      <c r="C1703" s="257"/>
      <c r="D1703" s="258"/>
      <c r="E1703" s="268"/>
      <c r="F1703" s="258"/>
      <c r="G1703" s="295">
        <f t="shared" si="172"/>
        <v>0</v>
      </c>
      <c r="N1703" t="str">
        <f t="shared" si="171"/>
        <v>ATK</v>
      </c>
    </row>
    <row r="1704" spans="2:14" hidden="1">
      <c r="B1704" s="297"/>
      <c r="C1704" s="257"/>
      <c r="D1704" s="271"/>
      <c r="E1704" s="258"/>
      <c r="F1704" s="258"/>
      <c r="G1704" s="257"/>
      <c r="N1704" t="str">
        <f t="shared" si="171"/>
        <v>ATK</v>
      </c>
    </row>
    <row r="1705" spans="2:14" hidden="1">
      <c r="B1705" s="256"/>
      <c r="C1705" s="257"/>
      <c r="D1705" s="271"/>
      <c r="E1705" s="258"/>
      <c r="F1705" s="258"/>
      <c r="G1705" s="289">
        <f t="shared" ref="G1705:G1707" si="173">C1705*D1705</f>
        <v>0</v>
      </c>
      <c r="N1705" t="str">
        <f t="shared" si="171"/>
        <v>ATK</v>
      </c>
    </row>
    <row r="1706" spans="2:14" hidden="1">
      <c r="B1706" s="256"/>
      <c r="C1706" s="257"/>
      <c r="D1706" s="271"/>
      <c r="E1706" s="258"/>
      <c r="F1706" s="268"/>
      <c r="G1706" s="289">
        <f t="shared" si="173"/>
        <v>0</v>
      </c>
      <c r="N1706" t="str">
        <f t="shared" si="171"/>
        <v>ATK</v>
      </c>
    </row>
    <row r="1707" spans="2:14" hidden="1">
      <c r="B1707" s="302"/>
      <c r="C1707" s="334"/>
      <c r="D1707" s="303"/>
      <c r="E1707" s="304"/>
      <c r="F1707" s="268"/>
      <c r="G1707" s="289">
        <f t="shared" si="173"/>
        <v>0</v>
      </c>
      <c r="H1707" s="84">
        <v>41</v>
      </c>
      <c r="J1707" s="226" t="s">
        <v>12</v>
      </c>
      <c r="N1707" t="str">
        <f t="shared" si="171"/>
        <v>ATK</v>
      </c>
    </row>
    <row r="1708" spans="2:14" hidden="1">
      <c r="B1708" s="392"/>
      <c r="C1708" s="334"/>
      <c r="D1708" s="303"/>
      <c r="E1708" s="304"/>
      <c r="F1708" s="268"/>
      <c r="G1708" s="289"/>
      <c r="H1708" s="87">
        <v>0</v>
      </c>
      <c r="I1708" s="89" t="s">
        <v>14</v>
      </c>
      <c r="N1708" t="str">
        <f t="shared" si="171"/>
        <v>ATK</v>
      </c>
    </row>
    <row r="1709" spans="2:14" hidden="1">
      <c r="B1709" s="302"/>
      <c r="C1709" s="81"/>
      <c r="D1709" s="303"/>
      <c r="E1709" s="304"/>
      <c r="F1709" s="268"/>
      <c r="G1709" s="289">
        <f t="shared" ref="G1709" si="174">C1709*D1709</f>
        <v>0</v>
      </c>
      <c r="H1709" s="86">
        <v>0</v>
      </c>
      <c r="I1709" s="89" t="s">
        <v>15</v>
      </c>
      <c r="N1709" t="str">
        <f t="shared" si="171"/>
        <v>ATK</v>
      </c>
    </row>
    <row r="1710" spans="2:14" hidden="1">
      <c r="B1710" s="493" t="s">
        <v>16</v>
      </c>
      <c r="C1710" s="494"/>
      <c r="D1710" s="276">
        <f>SUM(D1696:D1706)</f>
        <v>41</v>
      </c>
      <c r="E1710" s="276">
        <f>SUM(E1696:E1706)</f>
        <v>0</v>
      </c>
      <c r="F1710" s="276">
        <f>D1710-E1710</f>
        <v>41</v>
      </c>
      <c r="G1710" s="277">
        <f>SUM(G1696:G1707)</f>
        <v>222999</v>
      </c>
      <c r="N1710" t="str">
        <f t="shared" si="171"/>
        <v>ATK</v>
      </c>
    </row>
    <row r="1711" spans="2:14" hidden="1">
      <c r="N1711" t="str">
        <f t="shared" si="171"/>
        <v>ATK</v>
      </c>
    </row>
    <row r="1712" spans="2:14" hidden="1">
      <c r="B1712" s="493" t="s">
        <v>18</v>
      </c>
      <c r="C1712" s="495"/>
      <c r="D1712" s="495"/>
      <c r="E1712" s="494"/>
      <c r="F1712" s="276" t="s">
        <v>19</v>
      </c>
      <c r="G1712" s="279" t="s">
        <v>20</v>
      </c>
      <c r="N1712" t="str">
        <f t="shared" si="171"/>
        <v>ATK</v>
      </c>
    </row>
    <row r="1713" spans="1:14" hidden="1">
      <c r="B1713" s="496" t="str">
        <f>B1677</f>
        <v>Saldo Awal 1 Mei  2026</v>
      </c>
      <c r="C1713" s="497"/>
      <c r="D1713" s="497"/>
      <c r="E1713" s="498"/>
      <c r="F1713" s="276">
        <f>D1696</f>
        <v>41</v>
      </c>
      <c r="G1713" s="277">
        <f>G1696</f>
        <v>222999</v>
      </c>
      <c r="N1713" t="str">
        <f t="shared" si="171"/>
        <v>ATK</v>
      </c>
    </row>
    <row r="1714" spans="1:14" hidden="1">
      <c r="B1714" s="496" t="str">
        <f>B1678</f>
        <v>Nilai Penerimaan Barang Persediaan Tahun 2026</v>
      </c>
      <c r="C1714" s="497"/>
      <c r="D1714" s="497"/>
      <c r="E1714" s="498"/>
      <c r="F1714" s="276">
        <f>D1710-F1713</f>
        <v>0</v>
      </c>
      <c r="G1714" s="277">
        <f>G1710-G1713</f>
        <v>0</v>
      </c>
      <c r="N1714" t="str">
        <f t="shared" si="171"/>
        <v>ATK</v>
      </c>
    </row>
    <row r="1715" spans="1:14" hidden="1">
      <c r="B1715" s="496" t="str">
        <f>B1679</f>
        <v>Saldo Ahir  30  Mei  2026</v>
      </c>
      <c r="C1715" s="497"/>
      <c r="D1715" s="497"/>
      <c r="E1715" s="498"/>
      <c r="F1715" s="280">
        <f>SUM(B1718:B1721)</f>
        <v>41</v>
      </c>
      <c r="G1715" s="281">
        <f>SUM(D1718:E1721)</f>
        <v>222999</v>
      </c>
      <c r="N1715" t="str">
        <f t="shared" si="171"/>
        <v>ATK</v>
      </c>
    </row>
    <row r="1716" spans="1:14" hidden="1">
      <c r="B1716" s="282" t="s">
        <v>465</v>
      </c>
      <c r="C1716" s="283"/>
      <c r="D1716" s="283"/>
      <c r="E1716" s="284"/>
      <c r="F1716" s="285"/>
      <c r="G1716" s="286"/>
      <c r="N1716" t="str">
        <f t="shared" si="171"/>
        <v>ATK</v>
      </c>
    </row>
    <row r="1717" spans="1:14" ht="30" hidden="1">
      <c r="B1717" s="255" t="s">
        <v>22</v>
      </c>
      <c r="C1717" s="254" t="s">
        <v>23</v>
      </c>
      <c r="D1717" s="499" t="s">
        <v>20</v>
      </c>
      <c r="E1717" s="499"/>
      <c r="F1717" s="287"/>
      <c r="G1717" s="288"/>
      <c r="N1717" t="str">
        <f t="shared" si="171"/>
        <v>ATK</v>
      </c>
    </row>
    <row r="1718" spans="1:14" hidden="1">
      <c r="B1718" s="268">
        <f>F1710</f>
        <v>41</v>
      </c>
      <c r="C1718" s="293">
        <v>5439</v>
      </c>
      <c r="D1718" s="500">
        <f>B1718*C1718</f>
        <v>222999</v>
      </c>
      <c r="E1718" s="500"/>
      <c r="F1718" s="285"/>
      <c r="G1718" s="286"/>
      <c r="N1718" t="str">
        <f t="shared" si="171"/>
        <v>ATK</v>
      </c>
    </row>
    <row r="1719" spans="1:14" hidden="1">
      <c r="B1719" s="268"/>
      <c r="C1719" s="289"/>
      <c r="D1719" s="500">
        <f t="shared" ref="D1719:D1721" si="175">B1719*C1719</f>
        <v>0</v>
      </c>
      <c r="E1719" s="500"/>
      <c r="F1719" s="285"/>
      <c r="G1719" s="286"/>
      <c r="N1719" t="str">
        <f t="shared" si="171"/>
        <v>ATK</v>
      </c>
    </row>
    <row r="1720" spans="1:14" hidden="1">
      <c r="B1720" s="268"/>
      <c r="C1720" s="289"/>
      <c r="D1720" s="500">
        <f t="shared" si="175"/>
        <v>0</v>
      </c>
      <c r="E1720" s="500"/>
      <c r="F1720" s="285"/>
      <c r="G1720" s="286"/>
      <c r="N1720" t="str">
        <f t="shared" si="171"/>
        <v>ATK</v>
      </c>
    </row>
    <row r="1721" spans="1:14" hidden="1">
      <c r="B1721" s="268"/>
      <c r="C1721" s="289"/>
      <c r="D1721" s="500">
        <f t="shared" si="175"/>
        <v>0</v>
      </c>
      <c r="E1721" s="500"/>
      <c r="F1721" s="285"/>
      <c r="G1721" s="286"/>
      <c r="N1721" t="str">
        <f t="shared" si="171"/>
        <v>ATK</v>
      </c>
    </row>
    <row r="1722" spans="1:14" hidden="1">
      <c r="B1722" s="501" t="s">
        <v>24</v>
      </c>
      <c r="C1722" s="501"/>
      <c r="D1722" s="501"/>
      <c r="E1722" s="501"/>
      <c r="F1722" s="276">
        <f>F1713+F1714-F1715</f>
        <v>0</v>
      </c>
      <c r="G1722" s="277">
        <f>G1713+G1714-G1715</f>
        <v>0</v>
      </c>
      <c r="N1722" t="str">
        <f t="shared" si="171"/>
        <v>ATK</v>
      </c>
    </row>
    <row r="1723" spans="1:14" hidden="1">
      <c r="N1723" t="str">
        <f t="shared" si="171"/>
        <v>ATK</v>
      </c>
    </row>
    <row r="1724" spans="1:14" hidden="1">
      <c r="N1724" t="str">
        <f t="shared" si="171"/>
        <v>ATK</v>
      </c>
    </row>
    <row r="1725" spans="1:14" hidden="1">
      <c r="B1725" s="502" t="s">
        <v>0</v>
      </c>
      <c r="C1725" s="502"/>
      <c r="D1725" s="502"/>
      <c r="E1725" s="502"/>
      <c r="F1725" s="502"/>
      <c r="G1725" s="502"/>
      <c r="N1725" t="str">
        <f t="shared" si="171"/>
        <v>ATK</v>
      </c>
    </row>
    <row r="1726" spans="1:14" hidden="1">
      <c r="N1726" t="str">
        <f t="shared" si="171"/>
        <v>ATK</v>
      </c>
    </row>
    <row r="1727" spans="1:14" hidden="1">
      <c r="A1727" s="250">
        <v>37</v>
      </c>
      <c r="B1727" s="252" t="s">
        <v>1</v>
      </c>
      <c r="C1727" s="253" t="e">
        <f>#REF!</f>
        <v>#REF!</v>
      </c>
      <c r="G1727" s="253"/>
      <c r="N1727" t="s">
        <v>524</v>
      </c>
    </row>
    <row r="1728" spans="1:14" hidden="1">
      <c r="B1728" s="252" t="s">
        <v>3</v>
      </c>
      <c r="C1728" s="308" t="s">
        <v>27</v>
      </c>
      <c r="G1728" s="253"/>
      <c r="N1728" t="str">
        <f t="shared" ref="N1728:N1759" si="176">N1727</f>
        <v>ATK</v>
      </c>
    </row>
    <row r="1729" spans="2:14" hidden="1">
      <c r="G1729" s="253"/>
      <c r="N1729" t="str">
        <f t="shared" si="176"/>
        <v>ATK</v>
      </c>
    </row>
    <row r="1730" spans="2:14" ht="15" hidden="1" customHeight="1">
      <c r="B1730" s="499" t="s">
        <v>5</v>
      </c>
      <c r="C1730" s="487" t="s">
        <v>6</v>
      </c>
      <c r="D1730" s="499" t="s">
        <v>7</v>
      </c>
      <c r="E1730" s="499"/>
      <c r="F1730" s="499"/>
      <c r="G1730" s="492" t="s">
        <v>8</v>
      </c>
      <c r="N1730" t="str">
        <f t="shared" si="176"/>
        <v>ATK</v>
      </c>
    </row>
    <row r="1731" spans="2:14" hidden="1">
      <c r="B1731" s="499"/>
      <c r="C1731" s="488"/>
      <c r="D1731" s="254" t="s">
        <v>9</v>
      </c>
      <c r="E1731" s="254" t="s">
        <v>10</v>
      </c>
      <c r="F1731" s="254" t="s">
        <v>11</v>
      </c>
      <c r="G1731" s="492"/>
      <c r="N1731" t="str">
        <f t="shared" si="176"/>
        <v>ATK</v>
      </c>
    </row>
    <row r="1732" spans="2:14" hidden="1">
      <c r="B1732" s="256">
        <v>46024</v>
      </c>
      <c r="C1732" s="293">
        <v>3330</v>
      </c>
      <c r="D1732" s="258">
        <v>20</v>
      </c>
      <c r="E1732" s="258"/>
      <c r="F1732" s="258"/>
      <c r="G1732" s="289">
        <f>C1732*D1732</f>
        <v>66600</v>
      </c>
      <c r="N1732" t="str">
        <f t="shared" si="176"/>
        <v>ATK</v>
      </c>
    </row>
    <row r="1733" spans="2:14" hidden="1">
      <c r="B1733" s="267"/>
      <c r="C1733" s="293"/>
      <c r="D1733" s="268"/>
      <c r="E1733" s="258"/>
      <c r="F1733" s="258"/>
      <c r="G1733" s="289">
        <f t="shared" ref="G1733:G1739" si="177">C1733*D1733</f>
        <v>0</v>
      </c>
      <c r="N1733" t="str">
        <f t="shared" si="176"/>
        <v>ATK</v>
      </c>
    </row>
    <row r="1734" spans="2:14" hidden="1">
      <c r="B1734" s="256"/>
      <c r="C1734" s="293"/>
      <c r="D1734" s="261"/>
      <c r="E1734" s="261"/>
      <c r="F1734" s="261"/>
      <c r="G1734" s="289">
        <f t="shared" si="177"/>
        <v>0</v>
      </c>
      <c r="N1734" t="str">
        <f t="shared" si="176"/>
        <v>ATK</v>
      </c>
    </row>
    <row r="1735" spans="2:14" hidden="1">
      <c r="B1735" s="256"/>
      <c r="C1735" s="257"/>
      <c r="D1735" s="271"/>
      <c r="E1735" s="261"/>
      <c r="F1735" s="261"/>
      <c r="G1735" s="289">
        <f t="shared" si="177"/>
        <v>0</v>
      </c>
      <c r="N1735" t="str">
        <f t="shared" si="176"/>
        <v>ATK</v>
      </c>
    </row>
    <row r="1736" spans="2:14" hidden="1">
      <c r="B1736" s="256"/>
      <c r="C1736" s="263"/>
      <c r="D1736" s="264"/>
      <c r="E1736" s="261"/>
      <c r="F1736" s="261"/>
      <c r="G1736" s="289">
        <f t="shared" si="177"/>
        <v>0</v>
      </c>
      <c r="N1736" t="str">
        <f t="shared" si="176"/>
        <v>ATK</v>
      </c>
    </row>
    <row r="1737" spans="2:14" hidden="1">
      <c r="B1737" s="256"/>
      <c r="C1737" s="257"/>
      <c r="D1737" s="264"/>
      <c r="E1737" s="261"/>
      <c r="F1737" s="261"/>
      <c r="G1737" s="289">
        <f t="shared" si="177"/>
        <v>0</v>
      </c>
      <c r="N1737" t="str">
        <f t="shared" si="176"/>
        <v>ATK</v>
      </c>
    </row>
    <row r="1738" spans="2:14" hidden="1">
      <c r="B1738" s="256"/>
      <c r="C1738" s="257"/>
      <c r="D1738" s="264"/>
      <c r="E1738" s="261"/>
      <c r="F1738" s="261"/>
      <c r="G1738" s="289">
        <f t="shared" si="177"/>
        <v>0</v>
      </c>
      <c r="N1738" t="str">
        <f t="shared" si="176"/>
        <v>ATK</v>
      </c>
    </row>
    <row r="1739" spans="2:14" hidden="1">
      <c r="B1739" s="256"/>
      <c r="C1739" s="81"/>
      <c r="D1739" s="303"/>
      <c r="E1739" s="261"/>
      <c r="F1739" s="261"/>
      <c r="G1739" s="289">
        <f t="shared" si="177"/>
        <v>0</v>
      </c>
      <c r="N1739" t="str">
        <f t="shared" si="176"/>
        <v>ATK</v>
      </c>
    </row>
    <row r="1740" spans="2:14" hidden="1">
      <c r="B1740" s="256"/>
      <c r="C1740" s="307"/>
      <c r="D1740" s="303"/>
      <c r="E1740" s="261"/>
      <c r="F1740" s="261"/>
      <c r="G1740" s="289"/>
      <c r="N1740" t="str">
        <f t="shared" si="176"/>
        <v>ATK</v>
      </c>
    </row>
    <row r="1741" spans="2:14" hidden="1">
      <c r="B1741" s="256"/>
      <c r="C1741" s="307"/>
      <c r="D1741" s="303"/>
      <c r="E1741" s="261"/>
      <c r="F1741" s="261"/>
      <c r="G1741" s="289"/>
      <c r="N1741" t="str">
        <f t="shared" si="176"/>
        <v>ATK</v>
      </c>
    </row>
    <row r="1742" spans="2:14" ht="15.75" hidden="1">
      <c r="B1742" s="306"/>
      <c r="C1742" s="307"/>
      <c r="D1742" s="303"/>
      <c r="E1742" s="261"/>
      <c r="F1742" s="268"/>
      <c r="G1742" s="289"/>
      <c r="N1742" t="str">
        <f t="shared" si="176"/>
        <v>ATK</v>
      </c>
    </row>
    <row r="1743" spans="2:14" hidden="1">
      <c r="B1743" s="493" t="s">
        <v>16</v>
      </c>
      <c r="C1743" s="494"/>
      <c r="D1743" s="276">
        <f>SUM(D1732:D1739)</f>
        <v>20</v>
      </c>
      <c r="E1743" s="276">
        <f>SUM(E1733:E1741)</f>
        <v>0</v>
      </c>
      <c r="F1743" s="276">
        <f>D1743-E1743</f>
        <v>20</v>
      </c>
      <c r="G1743" s="277">
        <f>SUM(G1732:G1739)</f>
        <v>66600</v>
      </c>
      <c r="N1743" t="str">
        <f t="shared" si="176"/>
        <v>ATK</v>
      </c>
    </row>
    <row r="1744" spans="2:14" hidden="1">
      <c r="N1744" t="str">
        <f t="shared" si="176"/>
        <v>ATK</v>
      </c>
    </row>
    <row r="1745" spans="1:14" hidden="1">
      <c r="B1745" s="493" t="s">
        <v>18</v>
      </c>
      <c r="C1745" s="495"/>
      <c r="D1745" s="495"/>
      <c r="E1745" s="494"/>
      <c r="F1745" s="276" t="s">
        <v>19</v>
      </c>
      <c r="G1745" s="279" t="s">
        <v>20</v>
      </c>
      <c r="N1745" t="str">
        <f t="shared" si="176"/>
        <v>ATK</v>
      </c>
    </row>
    <row r="1746" spans="1:14" hidden="1">
      <c r="B1746" s="496" t="str">
        <f>B1713</f>
        <v>Saldo Awal 1 Mei  2026</v>
      </c>
      <c r="C1746" s="497"/>
      <c r="D1746" s="497"/>
      <c r="E1746" s="498"/>
      <c r="F1746" s="276">
        <f>D1732</f>
        <v>20</v>
      </c>
      <c r="G1746" s="277">
        <f>G1732</f>
        <v>66600</v>
      </c>
      <c r="N1746" t="str">
        <f t="shared" si="176"/>
        <v>ATK</v>
      </c>
    </row>
    <row r="1747" spans="1:14" hidden="1">
      <c r="B1747" s="496" t="str">
        <f>B1714</f>
        <v>Nilai Penerimaan Barang Persediaan Tahun 2026</v>
      </c>
      <c r="C1747" s="497"/>
      <c r="D1747" s="497"/>
      <c r="E1747" s="498"/>
      <c r="F1747" s="276">
        <f>D1743-F1746</f>
        <v>0</v>
      </c>
      <c r="G1747" s="277">
        <f>G1743-G1746</f>
        <v>0</v>
      </c>
      <c r="N1747" t="str">
        <f t="shared" si="176"/>
        <v>ATK</v>
      </c>
    </row>
    <row r="1748" spans="1:14" hidden="1">
      <c r="B1748" s="496" t="str">
        <f>B1715</f>
        <v>Saldo Ahir  30  Mei  2026</v>
      </c>
      <c r="C1748" s="497"/>
      <c r="D1748" s="497"/>
      <c r="E1748" s="498"/>
      <c r="F1748" s="280">
        <f>SUM(B1751:B1754)</f>
        <v>20</v>
      </c>
      <c r="G1748" s="281">
        <f>SUM(D1751:E1754)</f>
        <v>66600</v>
      </c>
      <c r="N1748" t="str">
        <f t="shared" si="176"/>
        <v>ATK</v>
      </c>
    </row>
    <row r="1749" spans="1:14" hidden="1">
      <c r="B1749" s="282" t="s">
        <v>465</v>
      </c>
      <c r="C1749" s="283"/>
      <c r="D1749" s="283"/>
      <c r="E1749" s="284"/>
      <c r="F1749" s="285"/>
      <c r="G1749" s="286"/>
      <c r="N1749" t="str">
        <f t="shared" si="176"/>
        <v>ATK</v>
      </c>
    </row>
    <row r="1750" spans="1:14" ht="30" hidden="1">
      <c r="B1750" s="255" t="s">
        <v>22</v>
      </c>
      <c r="C1750" s="254" t="s">
        <v>23</v>
      </c>
      <c r="D1750" s="499" t="s">
        <v>20</v>
      </c>
      <c r="E1750" s="499"/>
      <c r="F1750" s="287"/>
      <c r="G1750" s="288"/>
      <c r="N1750" t="str">
        <f t="shared" si="176"/>
        <v>ATK</v>
      </c>
    </row>
    <row r="1751" spans="1:14" hidden="1">
      <c r="B1751" s="268">
        <f>F1743</f>
        <v>20</v>
      </c>
      <c r="C1751" s="293">
        <v>3330</v>
      </c>
      <c r="D1751" s="500">
        <f>B1751*C1751</f>
        <v>66600</v>
      </c>
      <c r="E1751" s="500"/>
      <c r="F1751" s="285"/>
      <c r="G1751" s="286"/>
      <c r="N1751" t="str">
        <f t="shared" si="176"/>
        <v>ATK</v>
      </c>
    </row>
    <row r="1752" spans="1:14" hidden="1">
      <c r="B1752" s="268"/>
      <c r="C1752" s="289"/>
      <c r="D1752" s="500">
        <f t="shared" ref="D1752:D1754" si="178">B1752*C1752</f>
        <v>0</v>
      </c>
      <c r="E1752" s="500"/>
      <c r="F1752" s="285"/>
      <c r="G1752" s="286"/>
      <c r="N1752" t="str">
        <f t="shared" si="176"/>
        <v>ATK</v>
      </c>
    </row>
    <row r="1753" spans="1:14" hidden="1">
      <c r="B1753" s="268"/>
      <c r="C1753" s="289"/>
      <c r="D1753" s="500">
        <f t="shared" si="178"/>
        <v>0</v>
      </c>
      <c r="E1753" s="500"/>
      <c r="F1753" s="285"/>
      <c r="G1753" s="286"/>
      <c r="N1753" t="str">
        <f t="shared" si="176"/>
        <v>ATK</v>
      </c>
    </row>
    <row r="1754" spans="1:14" hidden="1">
      <c r="B1754" s="268"/>
      <c r="C1754" s="289"/>
      <c r="D1754" s="500">
        <f t="shared" si="178"/>
        <v>0</v>
      </c>
      <c r="E1754" s="500"/>
      <c r="F1754" s="285"/>
      <c r="G1754" s="286"/>
      <c r="N1754" t="str">
        <f t="shared" si="176"/>
        <v>ATK</v>
      </c>
    </row>
    <row r="1755" spans="1:14" hidden="1">
      <c r="B1755" s="501" t="s">
        <v>24</v>
      </c>
      <c r="C1755" s="501"/>
      <c r="D1755" s="501"/>
      <c r="E1755" s="501"/>
      <c r="F1755" s="276">
        <f>F1746+F1747-F1748</f>
        <v>0</v>
      </c>
      <c r="G1755" s="277">
        <f>G1746+G1747-G1748</f>
        <v>0</v>
      </c>
      <c r="N1755" t="str">
        <f t="shared" si="176"/>
        <v>ATK</v>
      </c>
    </row>
    <row r="1756" spans="1:14" hidden="1">
      <c r="N1756" t="str">
        <f t="shared" si="176"/>
        <v>ATK</v>
      </c>
    </row>
    <row r="1757" spans="1:14" hidden="1">
      <c r="N1757" t="str">
        <f t="shared" si="176"/>
        <v>ATK</v>
      </c>
    </row>
    <row r="1758" spans="1:14" hidden="1">
      <c r="B1758" s="502" t="s">
        <v>0</v>
      </c>
      <c r="C1758" s="502"/>
      <c r="D1758" s="502"/>
      <c r="E1758" s="502"/>
      <c r="F1758" s="502"/>
      <c r="G1758" s="502"/>
      <c r="N1758" t="str">
        <f t="shared" si="176"/>
        <v>ATK</v>
      </c>
    </row>
    <row r="1759" spans="1:14" hidden="1">
      <c r="N1759" t="str">
        <f t="shared" si="176"/>
        <v>ATK</v>
      </c>
    </row>
    <row r="1760" spans="1:14" hidden="1">
      <c r="A1760" s="250">
        <v>47</v>
      </c>
      <c r="B1760" s="252" t="s">
        <v>1</v>
      </c>
      <c r="C1760" s="253" t="str">
        <f>'Rekap Master'!B56</f>
        <v>Tiep Ex kertas ct-522</v>
      </c>
      <c r="G1760" s="253"/>
      <c r="N1760" t="s">
        <v>524</v>
      </c>
    </row>
    <row r="1761" spans="2:14" hidden="1">
      <c r="B1761" s="252" t="s">
        <v>3</v>
      </c>
      <c r="C1761" s="253" t="s">
        <v>34</v>
      </c>
      <c r="G1761" s="253"/>
      <c r="N1761" t="str">
        <f t="shared" ref="N1761:N1789" si="179">N1760</f>
        <v>ATK</v>
      </c>
    </row>
    <row r="1762" spans="2:14" hidden="1">
      <c r="G1762" s="253"/>
      <c r="N1762" t="str">
        <f t="shared" si="179"/>
        <v>ATK</v>
      </c>
    </row>
    <row r="1763" spans="2:14" ht="15" hidden="1" customHeight="1">
      <c r="B1763" s="499" t="s">
        <v>5</v>
      </c>
      <c r="C1763" s="487" t="s">
        <v>6</v>
      </c>
      <c r="D1763" s="499" t="s">
        <v>7</v>
      </c>
      <c r="E1763" s="499"/>
      <c r="F1763" s="499"/>
      <c r="G1763" s="492" t="s">
        <v>8</v>
      </c>
      <c r="N1763" t="str">
        <f t="shared" si="179"/>
        <v>ATK</v>
      </c>
    </row>
    <row r="1764" spans="2:14" hidden="1">
      <c r="B1764" s="499"/>
      <c r="C1764" s="488"/>
      <c r="D1764" s="254" t="s">
        <v>9</v>
      </c>
      <c r="E1764" s="254" t="s">
        <v>10</v>
      </c>
      <c r="F1764" s="254" t="s">
        <v>11</v>
      </c>
      <c r="G1764" s="492"/>
      <c r="N1764" t="str">
        <f t="shared" si="179"/>
        <v>ATK</v>
      </c>
    </row>
    <row r="1765" spans="2:14" hidden="1">
      <c r="B1765" s="267">
        <v>46024</v>
      </c>
      <c r="C1765" s="260">
        <v>8000</v>
      </c>
      <c r="D1765" s="258">
        <v>2</v>
      </c>
      <c r="E1765" s="258"/>
      <c r="F1765" s="268">
        <f>D1765+E1765</f>
        <v>2</v>
      </c>
      <c r="G1765" s="289">
        <f>C1765*D1765</f>
        <v>16000</v>
      </c>
      <c r="N1765" t="str">
        <f t="shared" si="179"/>
        <v>ATK</v>
      </c>
    </row>
    <row r="1766" spans="2:14" hidden="1">
      <c r="B1766" s="267"/>
      <c r="C1766" s="260"/>
      <c r="D1766" s="258"/>
      <c r="E1766" s="258"/>
      <c r="F1766" s="268"/>
      <c r="G1766" s="289"/>
      <c r="N1766" t="str">
        <f t="shared" si="179"/>
        <v>ATK</v>
      </c>
    </row>
    <row r="1767" spans="2:14" hidden="1">
      <c r="B1767" s="267"/>
      <c r="C1767" s="260"/>
      <c r="D1767" s="352"/>
      <c r="E1767" s="261"/>
      <c r="F1767" s="261"/>
      <c r="G1767" s="262">
        <f>D1767*C1767</f>
        <v>0</v>
      </c>
      <c r="N1767" t="str">
        <f t="shared" si="179"/>
        <v>ATK</v>
      </c>
    </row>
    <row r="1768" spans="2:14" hidden="1">
      <c r="B1768" s="267"/>
      <c r="C1768" s="260"/>
      <c r="D1768" s="258"/>
      <c r="E1768" s="258"/>
      <c r="F1768" s="268"/>
      <c r="G1768" s="289">
        <f t="shared" ref="G1768:G1772" si="180">C1768*D1768</f>
        <v>0</v>
      </c>
      <c r="N1768" t="str">
        <f t="shared" si="179"/>
        <v>ATK</v>
      </c>
    </row>
    <row r="1769" spans="2:14" hidden="1">
      <c r="B1769" s="267"/>
      <c r="C1769" s="257"/>
      <c r="D1769" s="271"/>
      <c r="E1769" s="258"/>
      <c r="F1769" s="301"/>
      <c r="G1769" s="289">
        <f t="shared" si="180"/>
        <v>0</v>
      </c>
      <c r="N1769" t="str">
        <f t="shared" si="179"/>
        <v>ATK</v>
      </c>
    </row>
    <row r="1770" spans="2:14" hidden="1">
      <c r="B1770" s="256"/>
      <c r="C1770" s="257"/>
      <c r="D1770" s="271"/>
      <c r="E1770" s="258"/>
      <c r="F1770" s="301"/>
      <c r="G1770" s="289">
        <f t="shared" si="180"/>
        <v>0</v>
      </c>
      <c r="N1770" t="str">
        <f t="shared" si="179"/>
        <v>ATK</v>
      </c>
    </row>
    <row r="1771" spans="2:14" hidden="1">
      <c r="B1771" s="298"/>
      <c r="C1771" s="81"/>
      <c r="D1771" s="303"/>
      <c r="E1771" s="304"/>
      <c r="F1771" s="268"/>
      <c r="G1771" s="289">
        <f t="shared" si="180"/>
        <v>0</v>
      </c>
      <c r="N1771" t="str">
        <f t="shared" si="179"/>
        <v>ATK</v>
      </c>
    </row>
    <row r="1772" spans="2:14" hidden="1">
      <c r="B1772" s="298"/>
      <c r="C1772" s="81"/>
      <c r="D1772" s="303"/>
      <c r="E1772" s="304"/>
      <c r="F1772" s="268"/>
      <c r="G1772" s="289">
        <f t="shared" si="180"/>
        <v>0</v>
      </c>
      <c r="N1772" t="str">
        <f t="shared" si="179"/>
        <v>ATK</v>
      </c>
    </row>
    <row r="1773" spans="2:14" hidden="1">
      <c r="B1773" s="493" t="s">
        <v>16</v>
      </c>
      <c r="C1773" s="494"/>
      <c r="D1773" s="276">
        <f>SUM(D1765:D1772)</f>
        <v>2</v>
      </c>
      <c r="E1773" s="276">
        <f>SUM(E1767:E1772)</f>
        <v>0</v>
      </c>
      <c r="F1773" s="276">
        <f>D1773-E1773</f>
        <v>2</v>
      </c>
      <c r="G1773" s="277">
        <f>SUM(G1765:G1772)</f>
        <v>16000</v>
      </c>
      <c r="N1773" t="str">
        <f t="shared" si="179"/>
        <v>ATK</v>
      </c>
    </row>
    <row r="1774" spans="2:14" hidden="1">
      <c r="N1774" t="str">
        <f t="shared" si="179"/>
        <v>ATK</v>
      </c>
    </row>
    <row r="1775" spans="2:14" hidden="1">
      <c r="B1775" s="493" t="s">
        <v>18</v>
      </c>
      <c r="C1775" s="495"/>
      <c r="D1775" s="495"/>
      <c r="E1775" s="494"/>
      <c r="F1775" s="276" t="s">
        <v>19</v>
      </c>
      <c r="G1775" s="279" t="s">
        <v>20</v>
      </c>
      <c r="N1775" t="str">
        <f t="shared" si="179"/>
        <v>ATK</v>
      </c>
    </row>
    <row r="1776" spans="2:14" hidden="1">
      <c r="B1776" s="496" t="str">
        <f>B1746</f>
        <v>Saldo Awal 1 Mei  2026</v>
      </c>
      <c r="C1776" s="497"/>
      <c r="D1776" s="497"/>
      <c r="E1776" s="498"/>
      <c r="F1776" s="276">
        <f>D1765</f>
        <v>2</v>
      </c>
      <c r="G1776" s="277">
        <f>G1765</f>
        <v>16000</v>
      </c>
      <c r="N1776" t="str">
        <f t="shared" si="179"/>
        <v>ATK</v>
      </c>
    </row>
    <row r="1777" spans="1:14" hidden="1">
      <c r="B1777" s="496" t="str">
        <f>B1747</f>
        <v>Nilai Penerimaan Barang Persediaan Tahun 2026</v>
      </c>
      <c r="C1777" s="497"/>
      <c r="D1777" s="497"/>
      <c r="E1777" s="498"/>
      <c r="F1777" s="276">
        <f>D1773-F1776</f>
        <v>0</v>
      </c>
      <c r="G1777" s="277">
        <f>G1773-G1776</f>
        <v>0</v>
      </c>
      <c r="N1777" t="str">
        <f t="shared" si="179"/>
        <v>ATK</v>
      </c>
    </row>
    <row r="1778" spans="1:14" hidden="1">
      <c r="B1778" s="496" t="str">
        <f>B1715</f>
        <v>Saldo Ahir  30  Mei  2026</v>
      </c>
      <c r="C1778" s="497"/>
      <c r="D1778" s="497"/>
      <c r="E1778" s="498"/>
      <c r="F1778" s="280">
        <f>SUM(B1781:B1784)</f>
        <v>2</v>
      </c>
      <c r="G1778" s="281">
        <f>SUM(D1781:E1784)</f>
        <v>16000</v>
      </c>
      <c r="N1778" t="str">
        <f t="shared" si="179"/>
        <v>ATK</v>
      </c>
    </row>
    <row r="1779" spans="1:14" hidden="1">
      <c r="B1779" s="282" t="s">
        <v>465</v>
      </c>
      <c r="C1779" s="283"/>
      <c r="D1779" s="283"/>
      <c r="E1779" s="284"/>
      <c r="F1779" s="285"/>
      <c r="G1779" s="286"/>
      <c r="N1779" t="str">
        <f t="shared" si="179"/>
        <v>ATK</v>
      </c>
    </row>
    <row r="1780" spans="1:14" ht="30" hidden="1">
      <c r="B1780" s="255" t="s">
        <v>22</v>
      </c>
      <c r="C1780" s="254" t="s">
        <v>23</v>
      </c>
      <c r="D1780" s="499" t="s">
        <v>20</v>
      </c>
      <c r="E1780" s="499"/>
      <c r="F1780" s="287"/>
      <c r="G1780" s="288"/>
      <c r="N1780" t="str">
        <f t="shared" si="179"/>
        <v>ATK</v>
      </c>
    </row>
    <row r="1781" spans="1:14" hidden="1">
      <c r="B1781" s="268">
        <f>F1773</f>
        <v>2</v>
      </c>
      <c r="C1781" s="260">
        <v>8000</v>
      </c>
      <c r="D1781" s="500">
        <f>B1781*C1781</f>
        <v>16000</v>
      </c>
      <c r="E1781" s="500"/>
      <c r="F1781" s="285"/>
      <c r="G1781" s="286"/>
      <c r="N1781" t="str">
        <f t="shared" si="179"/>
        <v>ATK</v>
      </c>
    </row>
    <row r="1782" spans="1:14" hidden="1">
      <c r="B1782" s="268"/>
      <c r="C1782" s="289"/>
      <c r="D1782" s="500">
        <f t="shared" ref="D1782:D1784" si="181">B1782*C1782</f>
        <v>0</v>
      </c>
      <c r="E1782" s="500"/>
      <c r="F1782" s="285"/>
      <c r="G1782" s="286"/>
      <c r="N1782" t="str">
        <f t="shared" si="179"/>
        <v>ATK</v>
      </c>
    </row>
    <row r="1783" spans="1:14" hidden="1">
      <c r="B1783" s="268"/>
      <c r="C1783" s="289"/>
      <c r="D1783" s="500">
        <f t="shared" si="181"/>
        <v>0</v>
      </c>
      <c r="E1783" s="500"/>
      <c r="F1783" s="285"/>
      <c r="G1783" s="286"/>
      <c r="N1783" t="str">
        <f t="shared" si="179"/>
        <v>ATK</v>
      </c>
    </row>
    <row r="1784" spans="1:14" hidden="1">
      <c r="B1784" s="268"/>
      <c r="C1784" s="289"/>
      <c r="D1784" s="500">
        <f t="shared" si="181"/>
        <v>0</v>
      </c>
      <c r="E1784" s="500"/>
      <c r="F1784" s="285"/>
      <c r="G1784" s="286"/>
      <c r="N1784" t="str">
        <f t="shared" si="179"/>
        <v>ATK</v>
      </c>
    </row>
    <row r="1785" spans="1:14" hidden="1">
      <c r="B1785" s="501" t="s">
        <v>24</v>
      </c>
      <c r="C1785" s="501"/>
      <c r="D1785" s="501"/>
      <c r="E1785" s="501"/>
      <c r="F1785" s="276">
        <f>F1776+F1777-F1778</f>
        <v>0</v>
      </c>
      <c r="G1785" s="277">
        <f>G1776+G1777-G1778</f>
        <v>0</v>
      </c>
      <c r="N1785" t="str">
        <f t="shared" si="179"/>
        <v>ATK</v>
      </c>
    </row>
    <row r="1786" spans="1:14" hidden="1">
      <c r="N1786" t="str">
        <f t="shared" si="179"/>
        <v>ATK</v>
      </c>
    </row>
    <row r="1787" spans="1:14" hidden="1">
      <c r="N1787" t="str">
        <f t="shared" si="179"/>
        <v>ATK</v>
      </c>
    </row>
    <row r="1788" spans="1:14" hidden="1">
      <c r="B1788" s="502" t="s">
        <v>0</v>
      </c>
      <c r="C1788" s="502"/>
      <c r="D1788" s="502"/>
      <c r="E1788" s="502"/>
      <c r="F1788" s="502"/>
      <c r="G1788" s="502"/>
      <c r="N1788" t="str">
        <f t="shared" si="179"/>
        <v>ATK</v>
      </c>
    </row>
    <row r="1789" spans="1:14" hidden="1">
      <c r="N1789" t="str">
        <f t="shared" si="179"/>
        <v>ATK</v>
      </c>
    </row>
    <row r="1790" spans="1:14" hidden="1">
      <c r="A1790" s="250">
        <v>48</v>
      </c>
      <c r="B1790" s="252" t="s">
        <v>1</v>
      </c>
      <c r="C1790" s="253" t="str">
        <f>'Rekap Master'!B57</f>
        <v>Penggaris besi big</v>
      </c>
      <c r="G1790" s="253"/>
      <c r="N1790" t="s">
        <v>524</v>
      </c>
    </row>
    <row r="1791" spans="1:14" hidden="1">
      <c r="B1791" s="252" t="s">
        <v>3</v>
      </c>
      <c r="C1791" s="308" t="s">
        <v>27</v>
      </c>
      <c r="G1791" s="253"/>
      <c r="N1791" t="str">
        <f t="shared" ref="N1791:N1820" si="182">N1790</f>
        <v>ATK</v>
      </c>
    </row>
    <row r="1792" spans="1:14" hidden="1">
      <c r="G1792" s="253"/>
      <c r="N1792" t="str">
        <f t="shared" si="182"/>
        <v>ATK</v>
      </c>
    </row>
    <row r="1793" spans="2:14" ht="15" hidden="1" customHeight="1">
      <c r="B1793" s="499" t="s">
        <v>5</v>
      </c>
      <c r="C1793" s="487" t="s">
        <v>6</v>
      </c>
      <c r="D1793" s="499" t="s">
        <v>7</v>
      </c>
      <c r="E1793" s="499"/>
      <c r="F1793" s="499"/>
      <c r="G1793" s="492" t="s">
        <v>8</v>
      </c>
      <c r="N1793" t="str">
        <f t="shared" si="182"/>
        <v>ATK</v>
      </c>
    </row>
    <row r="1794" spans="2:14" hidden="1">
      <c r="B1794" s="499"/>
      <c r="C1794" s="488"/>
      <c r="D1794" s="254" t="s">
        <v>9</v>
      </c>
      <c r="E1794" s="254" t="s">
        <v>10</v>
      </c>
      <c r="F1794" s="254" t="s">
        <v>11</v>
      </c>
      <c r="G1794" s="492"/>
      <c r="N1794" t="str">
        <f t="shared" si="182"/>
        <v>ATK</v>
      </c>
    </row>
    <row r="1795" spans="2:14" hidden="1">
      <c r="B1795" s="267">
        <v>46024</v>
      </c>
      <c r="C1795" s="393">
        <v>12500</v>
      </c>
      <c r="D1795" s="258">
        <v>2</v>
      </c>
      <c r="E1795" s="258">
        <v>0</v>
      </c>
      <c r="F1795" s="345">
        <f>C1795*D1795</f>
        <v>25000</v>
      </c>
      <c r="G1795" s="257">
        <f>C1795*D1795</f>
        <v>25000</v>
      </c>
      <c r="N1795" t="str">
        <f t="shared" si="182"/>
        <v>ATK</v>
      </c>
    </row>
    <row r="1796" spans="2:14" hidden="1">
      <c r="B1796" s="267"/>
      <c r="C1796" s="393"/>
      <c r="D1796" s="258"/>
      <c r="E1796" s="394"/>
      <c r="F1796" s="261"/>
      <c r="G1796" s="257">
        <f t="shared" ref="G1796:G1800" si="183">C1796*D1796</f>
        <v>0</v>
      </c>
      <c r="N1796" t="str">
        <f t="shared" si="182"/>
        <v>ATK</v>
      </c>
    </row>
    <row r="1797" spans="2:14" hidden="1">
      <c r="B1797" s="256"/>
      <c r="C1797" s="393"/>
      <c r="D1797" s="258"/>
      <c r="E1797" s="394"/>
      <c r="F1797" s="261"/>
      <c r="G1797" s="257"/>
      <c r="N1797" t="str">
        <f t="shared" si="182"/>
        <v>ATK</v>
      </c>
    </row>
    <row r="1798" spans="2:14" hidden="1">
      <c r="B1798" s="267"/>
      <c r="C1798" s="260"/>
      <c r="D1798" s="261"/>
      <c r="E1798" s="261"/>
      <c r="F1798" s="261"/>
      <c r="G1798" s="257">
        <f t="shared" si="183"/>
        <v>0</v>
      </c>
      <c r="N1798" t="str">
        <f t="shared" si="182"/>
        <v>ATK</v>
      </c>
    </row>
    <row r="1799" spans="2:14" hidden="1">
      <c r="B1799" s="267"/>
      <c r="C1799" s="393"/>
      <c r="D1799" s="258"/>
      <c r="E1799" s="261"/>
      <c r="F1799" s="261"/>
      <c r="G1799" s="257">
        <f t="shared" si="183"/>
        <v>0</v>
      </c>
      <c r="N1799" t="str">
        <f t="shared" si="182"/>
        <v>ATK</v>
      </c>
    </row>
    <row r="1800" spans="2:14" hidden="1">
      <c r="B1800" s="256"/>
      <c r="C1800" s="393"/>
      <c r="D1800" s="258"/>
      <c r="E1800" s="261"/>
      <c r="F1800" s="261"/>
      <c r="G1800" s="257">
        <f t="shared" si="183"/>
        <v>0</v>
      </c>
      <c r="N1800" t="str">
        <f t="shared" si="182"/>
        <v>ATK</v>
      </c>
    </row>
    <row r="1801" spans="2:14" hidden="1">
      <c r="B1801" s="267"/>
      <c r="C1801" s="375"/>
      <c r="D1801" s="355"/>
      <c r="E1801" s="296"/>
      <c r="F1801" s="261"/>
      <c r="G1801" s="262"/>
      <c r="N1801" t="str">
        <f t="shared" si="182"/>
        <v>ATK</v>
      </c>
    </row>
    <row r="1802" spans="2:14" hidden="1">
      <c r="B1802" s="267"/>
      <c r="C1802" s="375"/>
      <c r="D1802" s="355"/>
      <c r="E1802" s="296"/>
      <c r="F1802" s="261"/>
      <c r="G1802" s="262"/>
      <c r="N1802" t="str">
        <f t="shared" si="182"/>
        <v>ATK</v>
      </c>
    </row>
    <row r="1803" spans="2:14" hidden="1">
      <c r="B1803" s="330"/>
      <c r="C1803" s="318"/>
      <c r="D1803" s="303"/>
      <c r="E1803" s="303"/>
      <c r="F1803" s="268"/>
      <c r="G1803" s="289"/>
      <c r="N1803" t="str">
        <f t="shared" si="182"/>
        <v>ATK</v>
      </c>
    </row>
    <row r="1804" spans="2:14" hidden="1">
      <c r="B1804" s="493" t="s">
        <v>16</v>
      </c>
      <c r="C1804" s="494"/>
      <c r="D1804" s="276">
        <f>SUM(D1795:D1803)</f>
        <v>2</v>
      </c>
      <c r="E1804" s="276">
        <f>SUM(E1796:E1803)</f>
        <v>0</v>
      </c>
      <c r="F1804" s="276">
        <f>D1804-E1804</f>
        <v>2</v>
      </c>
      <c r="G1804" s="277">
        <f>SUM(G1795:G1801)</f>
        <v>25000</v>
      </c>
      <c r="N1804" t="str">
        <f t="shared" si="182"/>
        <v>ATK</v>
      </c>
    </row>
    <row r="1805" spans="2:14" hidden="1">
      <c r="N1805" t="str">
        <f t="shared" si="182"/>
        <v>ATK</v>
      </c>
    </row>
    <row r="1806" spans="2:14" hidden="1">
      <c r="B1806" s="493" t="s">
        <v>18</v>
      </c>
      <c r="C1806" s="495"/>
      <c r="D1806" s="495"/>
      <c r="E1806" s="494"/>
      <c r="F1806" s="276" t="s">
        <v>19</v>
      </c>
      <c r="G1806" s="279" t="s">
        <v>20</v>
      </c>
      <c r="N1806" t="str">
        <f t="shared" si="182"/>
        <v>ATK</v>
      </c>
    </row>
    <row r="1807" spans="2:14" hidden="1">
      <c r="B1807" s="496" t="str">
        <f>B1776</f>
        <v>Saldo Awal 1 Mei  2026</v>
      </c>
      <c r="C1807" s="497"/>
      <c r="D1807" s="497"/>
      <c r="E1807" s="498"/>
      <c r="F1807" s="276">
        <f>D1795</f>
        <v>2</v>
      </c>
      <c r="G1807" s="277">
        <f>G1795</f>
        <v>25000</v>
      </c>
      <c r="N1807" t="str">
        <f t="shared" si="182"/>
        <v>ATK</v>
      </c>
    </row>
    <row r="1808" spans="2:14" hidden="1">
      <c r="B1808" s="496" t="str">
        <f>B1777</f>
        <v>Nilai Penerimaan Barang Persediaan Tahun 2026</v>
      </c>
      <c r="C1808" s="497"/>
      <c r="D1808" s="497"/>
      <c r="E1808" s="498"/>
      <c r="F1808" s="276">
        <f>D1804-F1807</f>
        <v>0</v>
      </c>
      <c r="G1808" s="277">
        <f>G1804-G1807</f>
        <v>0</v>
      </c>
      <c r="N1808" t="str">
        <f t="shared" si="182"/>
        <v>ATK</v>
      </c>
    </row>
    <row r="1809" spans="1:14" hidden="1">
      <c r="B1809" s="496" t="str">
        <f>B1778</f>
        <v>Saldo Ahir  30  Mei  2026</v>
      </c>
      <c r="C1809" s="497"/>
      <c r="D1809" s="497"/>
      <c r="E1809" s="498"/>
      <c r="F1809" s="280">
        <f>SUM(B1812:B1815)</f>
        <v>2</v>
      </c>
      <c r="G1809" s="281">
        <f>SUM(D1812:E1815)</f>
        <v>25000</v>
      </c>
      <c r="N1809" t="str">
        <f t="shared" si="182"/>
        <v>ATK</v>
      </c>
    </row>
    <row r="1810" spans="1:14" hidden="1">
      <c r="B1810" s="282" t="s">
        <v>465</v>
      </c>
      <c r="C1810" s="283"/>
      <c r="D1810" s="283"/>
      <c r="E1810" s="284"/>
      <c r="F1810" s="285"/>
      <c r="G1810" s="286"/>
      <c r="N1810" t="str">
        <f t="shared" si="182"/>
        <v>ATK</v>
      </c>
    </row>
    <row r="1811" spans="1:14" ht="30" hidden="1">
      <c r="B1811" s="255" t="s">
        <v>22</v>
      </c>
      <c r="C1811" s="254" t="s">
        <v>23</v>
      </c>
      <c r="D1811" s="499" t="s">
        <v>20</v>
      </c>
      <c r="E1811" s="499"/>
      <c r="F1811" s="287"/>
      <c r="G1811" s="288"/>
      <c r="N1811" t="str">
        <f t="shared" si="182"/>
        <v>ATK</v>
      </c>
    </row>
    <row r="1812" spans="1:14" hidden="1">
      <c r="B1812" s="268">
        <f>F1804</f>
        <v>2</v>
      </c>
      <c r="C1812" s="393">
        <v>12500</v>
      </c>
      <c r="D1812" s="500">
        <f>B1812*C1812</f>
        <v>25000</v>
      </c>
      <c r="E1812" s="500"/>
      <c r="F1812" s="285"/>
      <c r="G1812" s="286"/>
      <c r="N1812" t="str">
        <f t="shared" si="182"/>
        <v>ATK</v>
      </c>
    </row>
    <row r="1813" spans="1:14" hidden="1">
      <c r="B1813" s="268"/>
      <c r="C1813" s="289"/>
      <c r="D1813" s="500">
        <f t="shared" ref="D1813:D1815" si="184">B1813*C1813</f>
        <v>0</v>
      </c>
      <c r="E1813" s="500"/>
      <c r="F1813" s="285"/>
      <c r="G1813" s="286"/>
      <c r="N1813" t="str">
        <f t="shared" si="182"/>
        <v>ATK</v>
      </c>
    </row>
    <row r="1814" spans="1:14" hidden="1">
      <c r="B1814" s="268"/>
      <c r="C1814" s="289"/>
      <c r="D1814" s="500">
        <f t="shared" si="184"/>
        <v>0</v>
      </c>
      <c r="E1814" s="500"/>
      <c r="F1814" s="285"/>
      <c r="G1814" s="286"/>
      <c r="N1814" t="str">
        <f t="shared" si="182"/>
        <v>ATK</v>
      </c>
    </row>
    <row r="1815" spans="1:14" hidden="1">
      <c r="B1815" s="268"/>
      <c r="C1815" s="289"/>
      <c r="D1815" s="500">
        <f t="shared" si="184"/>
        <v>0</v>
      </c>
      <c r="E1815" s="500"/>
      <c r="F1815" s="285"/>
      <c r="G1815" s="286"/>
      <c r="N1815" t="str">
        <f t="shared" si="182"/>
        <v>ATK</v>
      </c>
    </row>
    <row r="1816" spans="1:14" hidden="1">
      <c r="B1816" s="501" t="s">
        <v>24</v>
      </c>
      <c r="C1816" s="501"/>
      <c r="D1816" s="501"/>
      <c r="E1816" s="501"/>
      <c r="F1816" s="276">
        <f>F1807+F1808-F1809</f>
        <v>0</v>
      </c>
      <c r="G1816" s="277">
        <f>G1807+G1808-G1809</f>
        <v>0</v>
      </c>
      <c r="N1816" t="str">
        <f t="shared" si="182"/>
        <v>ATK</v>
      </c>
    </row>
    <row r="1817" spans="1:14" hidden="1">
      <c r="N1817" t="str">
        <f t="shared" si="182"/>
        <v>ATK</v>
      </c>
    </row>
    <row r="1818" spans="1:14" hidden="1">
      <c r="N1818" t="str">
        <f t="shared" si="182"/>
        <v>ATK</v>
      </c>
    </row>
    <row r="1819" spans="1:14" hidden="1">
      <c r="B1819" s="502" t="s">
        <v>0</v>
      </c>
      <c r="C1819" s="502"/>
      <c r="D1819" s="502"/>
      <c r="E1819" s="502"/>
      <c r="F1819" s="502"/>
      <c r="G1819" s="502"/>
      <c r="N1819" t="str">
        <f t="shared" si="182"/>
        <v>ATK</v>
      </c>
    </row>
    <row r="1820" spans="1:14" hidden="1">
      <c r="N1820" t="str">
        <f t="shared" si="182"/>
        <v>ATK</v>
      </c>
    </row>
    <row r="1821" spans="1:14" hidden="1">
      <c r="A1821" s="250">
        <v>40</v>
      </c>
      <c r="B1821" s="252" t="s">
        <v>1</v>
      </c>
      <c r="C1821" s="253" t="str">
        <f>'Rekap Master'!B58</f>
        <v>Dokumen keeper isi 60</v>
      </c>
      <c r="G1821" s="253"/>
      <c r="N1821" t="s">
        <v>524</v>
      </c>
    </row>
    <row r="1822" spans="1:14" hidden="1">
      <c r="B1822" s="252" t="s">
        <v>3</v>
      </c>
      <c r="C1822" s="308" t="s">
        <v>27</v>
      </c>
      <c r="G1822" s="253"/>
      <c r="N1822" t="str">
        <f t="shared" ref="N1822:N1852" si="185">N1821</f>
        <v>ATK</v>
      </c>
    </row>
    <row r="1823" spans="1:14" hidden="1">
      <c r="G1823" s="253"/>
      <c r="N1823" t="str">
        <f t="shared" si="185"/>
        <v>ATK</v>
      </c>
    </row>
    <row r="1824" spans="1:14" ht="15" hidden="1" customHeight="1">
      <c r="B1824" s="499" t="s">
        <v>5</v>
      </c>
      <c r="C1824" s="487" t="s">
        <v>6</v>
      </c>
      <c r="D1824" s="499" t="s">
        <v>7</v>
      </c>
      <c r="E1824" s="499"/>
      <c r="F1824" s="499"/>
      <c r="G1824" s="492" t="s">
        <v>8</v>
      </c>
      <c r="N1824" t="str">
        <f t="shared" si="185"/>
        <v>ATK</v>
      </c>
    </row>
    <row r="1825" spans="2:14" hidden="1">
      <c r="B1825" s="499"/>
      <c r="C1825" s="488"/>
      <c r="D1825" s="254" t="s">
        <v>9</v>
      </c>
      <c r="E1825" s="254" t="s">
        <v>10</v>
      </c>
      <c r="F1825" s="254" t="s">
        <v>11</v>
      </c>
      <c r="G1825" s="492"/>
      <c r="N1825" t="str">
        <f t="shared" si="185"/>
        <v>ATK</v>
      </c>
    </row>
    <row r="1826" spans="2:14" hidden="1">
      <c r="B1826" s="267">
        <v>46024</v>
      </c>
      <c r="C1826" s="257">
        <v>93000</v>
      </c>
      <c r="D1826" s="258">
        <v>9</v>
      </c>
      <c r="E1826" s="258">
        <v>2</v>
      </c>
      <c r="F1826" s="258">
        <f>D1826-E1826</f>
        <v>7</v>
      </c>
      <c r="G1826" s="257">
        <f>C1826*D1826</f>
        <v>837000</v>
      </c>
      <c r="N1826" t="str">
        <f t="shared" si="185"/>
        <v>ATK</v>
      </c>
    </row>
    <row r="1827" spans="2:14" hidden="1">
      <c r="B1827" s="267">
        <v>46083</v>
      </c>
      <c r="C1827" s="257"/>
      <c r="D1827" s="271"/>
      <c r="E1827" s="258">
        <v>3</v>
      </c>
      <c r="F1827" s="258"/>
      <c r="G1827" s="289">
        <f>C1827*D1827</f>
        <v>0</v>
      </c>
      <c r="N1827" t="str">
        <f t="shared" si="185"/>
        <v>ATK</v>
      </c>
    </row>
    <row r="1828" spans="2:14" hidden="1">
      <c r="B1828" s="267"/>
      <c r="C1828" s="257"/>
      <c r="D1828" s="258"/>
      <c r="E1828" s="258"/>
      <c r="F1828" s="258"/>
      <c r="G1828" s="289">
        <f t="shared" ref="G1828:G1835" si="186">C1828*D1828</f>
        <v>0</v>
      </c>
      <c r="N1828" t="str">
        <f t="shared" si="185"/>
        <v>ATK</v>
      </c>
    </row>
    <row r="1829" spans="2:14" hidden="1">
      <c r="B1829" s="256"/>
      <c r="C1829" s="257"/>
      <c r="D1829" s="271"/>
      <c r="E1829" s="258"/>
      <c r="F1829" s="258"/>
      <c r="G1829" s="289">
        <f t="shared" si="186"/>
        <v>0</v>
      </c>
      <c r="N1829" t="str">
        <f t="shared" si="185"/>
        <v>ATK</v>
      </c>
    </row>
    <row r="1830" spans="2:14" hidden="1">
      <c r="B1830" s="256"/>
      <c r="C1830" s="257"/>
      <c r="D1830" s="271"/>
      <c r="E1830" s="258"/>
      <c r="F1830" s="258"/>
      <c r="G1830" s="289">
        <f t="shared" si="186"/>
        <v>0</v>
      </c>
      <c r="N1830" t="str">
        <f t="shared" si="185"/>
        <v>ATK</v>
      </c>
    </row>
    <row r="1831" spans="2:14" hidden="1">
      <c r="B1831" s="256"/>
      <c r="C1831" s="257"/>
      <c r="D1831" s="271"/>
      <c r="E1831" s="258"/>
      <c r="F1831" s="258"/>
      <c r="G1831" s="289">
        <f t="shared" si="186"/>
        <v>0</v>
      </c>
      <c r="N1831" t="str">
        <f t="shared" si="185"/>
        <v>ATK</v>
      </c>
    </row>
    <row r="1832" spans="2:14" hidden="1">
      <c r="B1832" s="256"/>
      <c r="D1832" s="271"/>
      <c r="E1832" s="258"/>
      <c r="F1832" s="258"/>
      <c r="G1832" s="289">
        <f>C1826*D1832</f>
        <v>0</v>
      </c>
      <c r="H1832" s="100">
        <v>0</v>
      </c>
      <c r="I1832" t="s">
        <v>17</v>
      </c>
      <c r="N1832" t="str">
        <f t="shared" si="185"/>
        <v>ATK</v>
      </c>
    </row>
    <row r="1833" spans="2:14" hidden="1">
      <c r="B1833" s="311"/>
      <c r="C1833" s="96"/>
      <c r="D1833" s="303"/>
      <c r="E1833" s="303"/>
      <c r="F1833" s="258"/>
      <c r="G1833" s="289">
        <f t="shared" si="186"/>
        <v>0</v>
      </c>
      <c r="H1833" s="98">
        <v>6</v>
      </c>
      <c r="I1833" s="89" t="s">
        <v>12</v>
      </c>
      <c r="N1833" t="str">
        <f t="shared" si="185"/>
        <v>ATK</v>
      </c>
    </row>
    <row r="1834" spans="2:14" hidden="1">
      <c r="B1834" s="311"/>
      <c r="C1834" s="83"/>
      <c r="D1834" s="303"/>
      <c r="E1834" s="303"/>
      <c r="F1834" s="268"/>
      <c r="G1834" s="289">
        <f t="shared" si="186"/>
        <v>0</v>
      </c>
      <c r="H1834" s="85">
        <v>0</v>
      </c>
      <c r="I1834" s="89" t="s">
        <v>13</v>
      </c>
      <c r="N1834" t="str">
        <f t="shared" si="185"/>
        <v>ATK</v>
      </c>
    </row>
    <row r="1835" spans="2:14" hidden="1">
      <c r="B1835" s="311"/>
      <c r="C1835" s="96"/>
      <c r="D1835" s="303"/>
      <c r="E1835" s="303"/>
      <c r="F1835" s="268"/>
      <c r="G1835" s="289">
        <f t="shared" si="186"/>
        <v>0</v>
      </c>
      <c r="H1835" s="94">
        <v>0</v>
      </c>
      <c r="I1835" s="89" t="s">
        <v>14</v>
      </c>
      <c r="N1835" t="str">
        <f t="shared" si="185"/>
        <v>ATK</v>
      </c>
    </row>
    <row r="1836" spans="2:14" hidden="1">
      <c r="B1836" s="493" t="s">
        <v>16</v>
      </c>
      <c r="C1836" s="494"/>
      <c r="D1836" s="276">
        <f>SUM(D1826:D1835)</f>
        <v>9</v>
      </c>
      <c r="E1836" s="276">
        <f>SUM(E1826:E1835)</f>
        <v>5</v>
      </c>
      <c r="F1836" s="276">
        <f>D1836-E1836</f>
        <v>4</v>
      </c>
      <c r="G1836" s="277">
        <f>SUM(G1826:G1835)</f>
        <v>837000</v>
      </c>
      <c r="H1836" s="87">
        <v>0</v>
      </c>
      <c r="I1836" s="89" t="s">
        <v>15</v>
      </c>
      <c r="N1836" t="str">
        <f t="shared" si="185"/>
        <v>ATK</v>
      </c>
    </row>
    <row r="1837" spans="2:14" hidden="1">
      <c r="N1837" t="str">
        <f t="shared" si="185"/>
        <v>ATK</v>
      </c>
    </row>
    <row r="1838" spans="2:14" hidden="1">
      <c r="B1838" s="493" t="s">
        <v>18</v>
      </c>
      <c r="C1838" s="495"/>
      <c r="D1838" s="495"/>
      <c r="E1838" s="494"/>
      <c r="F1838" s="276" t="s">
        <v>19</v>
      </c>
      <c r="G1838" s="279" t="s">
        <v>20</v>
      </c>
      <c r="N1838" t="str">
        <f t="shared" si="185"/>
        <v>ATK</v>
      </c>
    </row>
    <row r="1839" spans="2:14" hidden="1">
      <c r="B1839" s="496" t="str">
        <f>B1807</f>
        <v>Saldo Awal 1 Mei  2026</v>
      </c>
      <c r="C1839" s="497"/>
      <c r="D1839" s="497"/>
      <c r="E1839" s="498"/>
      <c r="F1839" s="276">
        <f>D1826</f>
        <v>9</v>
      </c>
      <c r="G1839" s="277">
        <f>G1826</f>
        <v>837000</v>
      </c>
      <c r="N1839" t="str">
        <f t="shared" si="185"/>
        <v>ATK</v>
      </c>
    </row>
    <row r="1840" spans="2:14" hidden="1">
      <c r="B1840" s="496" t="s">
        <v>317</v>
      </c>
      <c r="C1840" s="497"/>
      <c r="D1840" s="497"/>
      <c r="E1840" s="498"/>
      <c r="F1840" s="276">
        <f>D1836-F1839</f>
        <v>0</v>
      </c>
      <c r="G1840" s="277">
        <f>G1836-G1839</f>
        <v>0</v>
      </c>
      <c r="N1840" t="str">
        <f t="shared" si="185"/>
        <v>ATK</v>
      </c>
    </row>
    <row r="1841" spans="1:14" hidden="1">
      <c r="B1841" s="496" t="str">
        <f>B1809</f>
        <v>Saldo Ahir  30  Mei  2026</v>
      </c>
      <c r="C1841" s="497"/>
      <c r="D1841" s="497"/>
      <c r="E1841" s="498"/>
      <c r="F1841" s="280">
        <f>SUM(B1844:B1847)</f>
        <v>4</v>
      </c>
      <c r="G1841" s="281">
        <f>SUM(D1844:E1847)</f>
        <v>372000</v>
      </c>
      <c r="N1841" t="str">
        <f t="shared" si="185"/>
        <v>ATK</v>
      </c>
    </row>
    <row r="1842" spans="1:14" hidden="1">
      <c r="B1842" s="282" t="s">
        <v>465</v>
      </c>
      <c r="C1842" s="283"/>
      <c r="D1842" s="283"/>
      <c r="E1842" s="284"/>
      <c r="F1842" s="285"/>
      <c r="G1842" s="286"/>
      <c r="N1842" t="str">
        <f t="shared" si="185"/>
        <v>ATK</v>
      </c>
    </row>
    <row r="1843" spans="1:14" ht="30" hidden="1">
      <c r="B1843" s="255" t="s">
        <v>22</v>
      </c>
      <c r="C1843" s="254" t="s">
        <v>23</v>
      </c>
      <c r="D1843" s="499" t="s">
        <v>20</v>
      </c>
      <c r="E1843" s="499"/>
      <c r="F1843" s="287"/>
      <c r="G1843" s="288"/>
      <c r="N1843" t="str">
        <f t="shared" si="185"/>
        <v>ATK</v>
      </c>
    </row>
    <row r="1844" spans="1:14" hidden="1">
      <c r="B1844" s="268">
        <f>F1836</f>
        <v>4</v>
      </c>
      <c r="C1844" s="257">
        <v>93000</v>
      </c>
      <c r="D1844" s="500">
        <f>B1844*C1844</f>
        <v>372000</v>
      </c>
      <c r="E1844" s="500"/>
      <c r="F1844" s="285"/>
      <c r="G1844" s="286"/>
      <c r="N1844" t="str">
        <f t="shared" si="185"/>
        <v>ATK</v>
      </c>
    </row>
    <row r="1845" spans="1:14" hidden="1">
      <c r="B1845" s="268"/>
      <c r="C1845" s="289"/>
      <c r="D1845" s="500">
        <f t="shared" ref="D1845:D1847" si="187">B1845*C1845</f>
        <v>0</v>
      </c>
      <c r="E1845" s="500"/>
      <c r="F1845" s="285"/>
      <c r="G1845" s="286"/>
      <c r="N1845" t="str">
        <f t="shared" si="185"/>
        <v>ATK</v>
      </c>
    </row>
    <row r="1846" spans="1:14" hidden="1">
      <c r="B1846" s="268"/>
      <c r="C1846" s="289"/>
      <c r="D1846" s="500">
        <f t="shared" si="187"/>
        <v>0</v>
      </c>
      <c r="E1846" s="500"/>
      <c r="F1846" s="285"/>
      <c r="G1846" s="286"/>
      <c r="N1846" t="str">
        <f t="shared" si="185"/>
        <v>ATK</v>
      </c>
    </row>
    <row r="1847" spans="1:14" hidden="1">
      <c r="B1847" s="268"/>
      <c r="C1847" s="289"/>
      <c r="D1847" s="500">
        <f t="shared" si="187"/>
        <v>0</v>
      </c>
      <c r="E1847" s="500"/>
      <c r="F1847" s="285"/>
      <c r="G1847" s="286"/>
      <c r="N1847" t="str">
        <f t="shared" si="185"/>
        <v>ATK</v>
      </c>
    </row>
    <row r="1848" spans="1:14" hidden="1">
      <c r="B1848" s="501" t="s">
        <v>24</v>
      </c>
      <c r="C1848" s="501"/>
      <c r="D1848" s="501"/>
      <c r="E1848" s="501"/>
      <c r="F1848" s="276">
        <f>F1839+F1840-F1841</f>
        <v>5</v>
      </c>
      <c r="G1848" s="277">
        <f>G1839+G1840-G1841</f>
        <v>465000</v>
      </c>
      <c r="N1848" t="str">
        <f t="shared" si="185"/>
        <v>ATK</v>
      </c>
    </row>
    <row r="1849" spans="1:14" hidden="1">
      <c r="N1849" t="str">
        <f t="shared" si="185"/>
        <v>ATK</v>
      </c>
    </row>
    <row r="1850" spans="1:14" hidden="1">
      <c r="N1850" t="str">
        <f t="shared" si="185"/>
        <v>ATK</v>
      </c>
    </row>
    <row r="1851" spans="1:14" hidden="1">
      <c r="B1851" s="502" t="s">
        <v>0</v>
      </c>
      <c r="C1851" s="502"/>
      <c r="D1851" s="502"/>
      <c r="E1851" s="502"/>
      <c r="F1851" s="502"/>
      <c r="G1851" s="502"/>
      <c r="N1851" t="str">
        <f t="shared" si="185"/>
        <v>ATK</v>
      </c>
    </row>
    <row r="1852" spans="1:14" hidden="1">
      <c r="N1852" t="str">
        <f t="shared" si="185"/>
        <v>ATK</v>
      </c>
    </row>
    <row r="1853" spans="1:14" hidden="1">
      <c r="A1853" s="250">
        <v>50</v>
      </c>
      <c r="B1853" s="252" t="s">
        <v>1</v>
      </c>
      <c r="C1853" s="253" t="str">
        <f>'Rekap Master'!B59</f>
        <v>Lem stik besar</v>
      </c>
      <c r="G1853" s="253"/>
      <c r="N1853" t="s">
        <v>524</v>
      </c>
    </row>
    <row r="1854" spans="1:14" hidden="1">
      <c r="B1854" s="252" t="s">
        <v>3</v>
      </c>
      <c r="C1854" s="308" t="s">
        <v>34</v>
      </c>
      <c r="G1854" s="253"/>
      <c r="N1854" t="str">
        <f t="shared" ref="N1854:N1881" si="188">N1853</f>
        <v>ATK</v>
      </c>
    </row>
    <row r="1855" spans="1:14" hidden="1">
      <c r="A1855" s="253"/>
      <c r="G1855" s="253"/>
      <c r="N1855" t="str">
        <f t="shared" si="188"/>
        <v>ATK</v>
      </c>
    </row>
    <row r="1856" spans="1:14" s="65" customFormat="1" ht="15" hidden="1" customHeight="1">
      <c r="A1856" s="321"/>
      <c r="B1856" s="499" t="s">
        <v>5</v>
      </c>
      <c r="C1856" s="487" t="s">
        <v>6</v>
      </c>
      <c r="D1856" s="499" t="s">
        <v>7</v>
      </c>
      <c r="E1856" s="499"/>
      <c r="F1856" s="499"/>
      <c r="G1856" s="492" t="s">
        <v>8</v>
      </c>
      <c r="N1856" t="str">
        <f t="shared" si="188"/>
        <v>ATK</v>
      </c>
    </row>
    <row r="1857" spans="1:14" s="65" customFormat="1" hidden="1">
      <c r="A1857" s="321"/>
      <c r="B1857" s="499"/>
      <c r="C1857" s="488"/>
      <c r="D1857" s="254" t="s">
        <v>9</v>
      </c>
      <c r="E1857" s="254" t="s">
        <v>10</v>
      </c>
      <c r="F1857" s="254" t="s">
        <v>11</v>
      </c>
      <c r="G1857" s="492"/>
      <c r="N1857" t="str">
        <f t="shared" si="188"/>
        <v>ATK</v>
      </c>
    </row>
    <row r="1858" spans="1:14" s="65" customFormat="1" hidden="1">
      <c r="A1858" s="321"/>
      <c r="B1858" s="267">
        <v>46024</v>
      </c>
      <c r="C1858" s="257">
        <v>14000</v>
      </c>
      <c r="D1858" s="258">
        <v>2</v>
      </c>
      <c r="E1858" s="258"/>
      <c r="F1858" s="258">
        <f>D1858-E1858</f>
        <v>2</v>
      </c>
      <c r="G1858" s="257">
        <f>C1858*D1858</f>
        <v>28000</v>
      </c>
      <c r="N1858" t="str">
        <f t="shared" si="188"/>
        <v>ATK</v>
      </c>
    </row>
    <row r="1859" spans="1:14" hidden="1">
      <c r="B1859" s="407"/>
      <c r="C1859" s="257"/>
      <c r="D1859" s="258"/>
      <c r="E1859" s="258"/>
      <c r="F1859" s="258"/>
      <c r="G1859" s="257">
        <f>C1859*D1859</f>
        <v>0</v>
      </c>
      <c r="N1859" t="str">
        <f t="shared" si="188"/>
        <v>ATK</v>
      </c>
    </row>
    <row r="1860" spans="1:14" hidden="1">
      <c r="B1860" s="407"/>
      <c r="C1860" s="257"/>
      <c r="D1860" s="258"/>
      <c r="E1860" s="258"/>
      <c r="F1860" s="258"/>
      <c r="G1860" s="289">
        <f t="shared" ref="G1860" si="189">C1860*D1860</f>
        <v>0</v>
      </c>
      <c r="N1860" t="str">
        <f t="shared" si="188"/>
        <v>ATK</v>
      </c>
    </row>
    <row r="1861" spans="1:14" hidden="1">
      <c r="B1861" s="267"/>
      <c r="C1861" s="257"/>
      <c r="D1861" s="258"/>
      <c r="E1861" s="258"/>
      <c r="F1861" s="258"/>
      <c r="G1861" s="257">
        <f>C1861*D1861</f>
        <v>0</v>
      </c>
      <c r="N1861" t="str">
        <f t="shared" si="188"/>
        <v>ATK</v>
      </c>
    </row>
    <row r="1862" spans="1:14" hidden="1">
      <c r="B1862" s="256"/>
      <c r="C1862" s="257"/>
      <c r="D1862" s="258"/>
      <c r="E1862" s="258"/>
      <c r="F1862" s="268"/>
      <c r="G1862" s="289">
        <f t="shared" ref="G1862:G1865" si="190">C1862*D1862</f>
        <v>0</v>
      </c>
      <c r="N1862" t="str">
        <f t="shared" si="188"/>
        <v>ATK</v>
      </c>
    </row>
    <row r="1863" spans="1:14" hidden="1">
      <c r="B1863" s="302"/>
      <c r="C1863" s="96"/>
      <c r="D1863" s="303"/>
      <c r="E1863" s="303"/>
      <c r="F1863" s="268"/>
      <c r="G1863" s="289">
        <f t="shared" si="190"/>
        <v>0</v>
      </c>
      <c r="N1863" t="str">
        <f t="shared" si="188"/>
        <v>ATK</v>
      </c>
    </row>
    <row r="1864" spans="1:14" hidden="1">
      <c r="B1864" s="311"/>
      <c r="C1864" s="83"/>
      <c r="D1864" s="303"/>
      <c r="E1864" s="303"/>
      <c r="F1864" s="268"/>
      <c r="G1864" s="289">
        <f t="shared" si="190"/>
        <v>0</v>
      </c>
      <c r="N1864" t="str">
        <f t="shared" si="188"/>
        <v>ATK</v>
      </c>
    </row>
    <row r="1865" spans="1:14" hidden="1">
      <c r="B1865" s="311"/>
      <c r="C1865" s="96"/>
      <c r="D1865" s="303"/>
      <c r="E1865" s="303"/>
      <c r="F1865" s="268"/>
      <c r="G1865" s="289">
        <f t="shared" si="190"/>
        <v>0</v>
      </c>
      <c r="N1865" t="str">
        <f t="shared" si="188"/>
        <v>ATK</v>
      </c>
    </row>
    <row r="1866" spans="1:14" hidden="1">
      <c r="B1866" s="493" t="s">
        <v>16</v>
      </c>
      <c r="C1866" s="494"/>
      <c r="D1866" s="276">
        <f>SUM(D1858:D1865)</f>
        <v>2</v>
      </c>
      <c r="E1866" s="276">
        <f>SUM(E1859:E1865)</f>
        <v>0</v>
      </c>
      <c r="F1866" s="276">
        <f>D1866-E1866</f>
        <v>2</v>
      </c>
      <c r="G1866" s="277">
        <f>SUM(G1858:G1865)</f>
        <v>28000</v>
      </c>
      <c r="N1866" t="str">
        <f t="shared" si="188"/>
        <v>ATK</v>
      </c>
    </row>
    <row r="1867" spans="1:14" hidden="1">
      <c r="N1867" t="str">
        <f t="shared" si="188"/>
        <v>ATK</v>
      </c>
    </row>
    <row r="1868" spans="1:14" hidden="1">
      <c r="B1868" s="493" t="s">
        <v>18</v>
      </c>
      <c r="C1868" s="495"/>
      <c r="D1868" s="495"/>
      <c r="E1868" s="494"/>
      <c r="F1868" s="276" t="s">
        <v>19</v>
      </c>
      <c r="G1868" s="279" t="s">
        <v>20</v>
      </c>
      <c r="H1868" s="100">
        <v>0</v>
      </c>
      <c r="I1868" t="s">
        <v>17</v>
      </c>
      <c r="N1868" t="str">
        <f t="shared" si="188"/>
        <v>ATK</v>
      </c>
    </row>
    <row r="1869" spans="1:14" hidden="1">
      <c r="B1869" s="496" t="str">
        <f>B1807</f>
        <v>Saldo Awal 1 Mei  2026</v>
      </c>
      <c r="C1869" s="497"/>
      <c r="D1869" s="497"/>
      <c r="E1869" s="498"/>
      <c r="F1869" s="276">
        <f>D1858</f>
        <v>2</v>
      </c>
      <c r="G1869" s="277">
        <f>G1858</f>
        <v>28000</v>
      </c>
      <c r="H1869" s="98">
        <v>2</v>
      </c>
      <c r="I1869" s="89" t="s">
        <v>12</v>
      </c>
      <c r="N1869" t="str">
        <f t="shared" si="188"/>
        <v>ATK</v>
      </c>
    </row>
    <row r="1870" spans="1:14" hidden="1">
      <c r="B1870" s="496" t="s">
        <v>317</v>
      </c>
      <c r="C1870" s="497"/>
      <c r="D1870" s="497"/>
      <c r="E1870" s="498"/>
      <c r="F1870" s="276">
        <f>D1866-F1869</f>
        <v>0</v>
      </c>
      <c r="G1870" s="277">
        <f>G1866-G1869</f>
        <v>0</v>
      </c>
      <c r="H1870" s="85">
        <v>0</v>
      </c>
      <c r="I1870" s="89" t="s">
        <v>13</v>
      </c>
      <c r="N1870" t="str">
        <f t="shared" si="188"/>
        <v>ATK</v>
      </c>
    </row>
    <row r="1871" spans="1:14" hidden="1">
      <c r="B1871" s="496" t="str">
        <f>B1841</f>
        <v>Saldo Ahir  30  Mei  2026</v>
      </c>
      <c r="C1871" s="497"/>
      <c r="D1871" s="497"/>
      <c r="E1871" s="498"/>
      <c r="F1871" s="280">
        <f>SUM(B1874:B1877)</f>
        <v>2</v>
      </c>
      <c r="G1871" s="281">
        <f>SUM(D1874:E1877)</f>
        <v>28000</v>
      </c>
      <c r="H1871" s="94">
        <v>0</v>
      </c>
      <c r="I1871" s="89" t="s">
        <v>14</v>
      </c>
      <c r="N1871" t="str">
        <f t="shared" si="188"/>
        <v>ATK</v>
      </c>
    </row>
    <row r="1872" spans="1:14" hidden="1">
      <c r="B1872" s="282" t="s">
        <v>465</v>
      </c>
      <c r="C1872" s="283"/>
      <c r="D1872" s="283"/>
      <c r="E1872" s="284"/>
      <c r="F1872" s="285"/>
      <c r="G1872" s="286"/>
      <c r="H1872" s="87">
        <v>0</v>
      </c>
      <c r="I1872" s="89" t="s">
        <v>15</v>
      </c>
      <c r="N1872" t="str">
        <f t="shared" si="188"/>
        <v>ATK</v>
      </c>
    </row>
    <row r="1873" spans="1:14" ht="30" hidden="1">
      <c r="B1873" s="255" t="s">
        <v>22</v>
      </c>
      <c r="C1873" s="254" t="s">
        <v>23</v>
      </c>
      <c r="D1873" s="499" t="s">
        <v>20</v>
      </c>
      <c r="E1873" s="499"/>
      <c r="F1873" s="287"/>
      <c r="G1873" s="288"/>
      <c r="H1873" s="66"/>
      <c r="N1873" t="str">
        <f t="shared" si="188"/>
        <v>ATK</v>
      </c>
    </row>
    <row r="1874" spans="1:14" hidden="1">
      <c r="B1874" s="268">
        <f>F1866</f>
        <v>2</v>
      </c>
      <c r="C1874" s="257">
        <v>14000</v>
      </c>
      <c r="D1874" s="500">
        <f>B1874*C1874</f>
        <v>28000</v>
      </c>
      <c r="E1874" s="500"/>
      <c r="F1874" s="285"/>
      <c r="G1874" s="286"/>
      <c r="N1874" t="str">
        <f t="shared" si="188"/>
        <v>ATK</v>
      </c>
    </row>
    <row r="1875" spans="1:14" hidden="1">
      <c r="B1875" s="268"/>
      <c r="C1875" s="289"/>
      <c r="D1875" s="500">
        <f t="shared" ref="D1875:D1877" si="191">B1875*C1875</f>
        <v>0</v>
      </c>
      <c r="E1875" s="500"/>
      <c r="F1875" s="285"/>
      <c r="G1875" s="286"/>
      <c r="N1875" t="str">
        <f t="shared" si="188"/>
        <v>ATK</v>
      </c>
    </row>
    <row r="1876" spans="1:14" hidden="1">
      <c r="B1876" s="268"/>
      <c r="C1876" s="289"/>
      <c r="D1876" s="500">
        <f t="shared" si="191"/>
        <v>0</v>
      </c>
      <c r="E1876" s="500"/>
      <c r="F1876" s="285"/>
      <c r="G1876" s="286"/>
      <c r="N1876" t="str">
        <f t="shared" si="188"/>
        <v>ATK</v>
      </c>
    </row>
    <row r="1877" spans="1:14" hidden="1">
      <c r="B1877" s="268"/>
      <c r="C1877" s="289"/>
      <c r="D1877" s="500">
        <f t="shared" si="191"/>
        <v>0</v>
      </c>
      <c r="E1877" s="500"/>
      <c r="F1877" s="285"/>
      <c r="G1877" s="286"/>
      <c r="N1877" t="str">
        <f t="shared" si="188"/>
        <v>ATK</v>
      </c>
    </row>
    <row r="1878" spans="1:14" hidden="1">
      <c r="B1878" s="501" t="s">
        <v>24</v>
      </c>
      <c r="C1878" s="501"/>
      <c r="D1878" s="501"/>
      <c r="E1878" s="501"/>
      <c r="F1878" s="276">
        <f>F1869+F1870-F1871</f>
        <v>0</v>
      </c>
      <c r="G1878" s="277">
        <f>G1869+G1870-G1871</f>
        <v>0</v>
      </c>
      <c r="N1878" t="str">
        <f t="shared" si="188"/>
        <v>ATK</v>
      </c>
    </row>
    <row r="1879" spans="1:14" hidden="1">
      <c r="N1879" t="str">
        <f t="shared" si="188"/>
        <v>ATK</v>
      </c>
    </row>
    <row r="1880" spans="1:14" hidden="1">
      <c r="B1880" s="502" t="s">
        <v>0</v>
      </c>
      <c r="C1880" s="502"/>
      <c r="D1880" s="502"/>
      <c r="E1880" s="502"/>
      <c r="F1880" s="502"/>
      <c r="G1880" s="502"/>
      <c r="N1880" t="str">
        <f t="shared" si="188"/>
        <v>ATK</v>
      </c>
    </row>
    <row r="1881" spans="1:14" hidden="1">
      <c r="N1881" t="str">
        <f t="shared" si="188"/>
        <v>ATK</v>
      </c>
    </row>
    <row r="1882" spans="1:14" hidden="1">
      <c r="A1882" s="250">
        <v>51</v>
      </c>
      <c r="B1882" s="252" t="s">
        <v>1</v>
      </c>
      <c r="C1882" s="253" t="e">
        <f>#REF!</f>
        <v>#REF!</v>
      </c>
      <c r="G1882" s="253"/>
      <c r="N1882" t="s">
        <v>524</v>
      </c>
    </row>
    <row r="1883" spans="1:14" hidden="1">
      <c r="B1883" s="252" t="s">
        <v>3</v>
      </c>
      <c r="C1883" s="308" t="s">
        <v>471</v>
      </c>
      <c r="G1883" s="253"/>
      <c r="N1883" t="str">
        <f t="shared" ref="N1883:N1908" si="192">N1882</f>
        <v>ATK</v>
      </c>
    </row>
    <row r="1884" spans="1:14" hidden="1">
      <c r="G1884" s="253"/>
      <c r="N1884" t="str">
        <f t="shared" si="192"/>
        <v>ATK</v>
      </c>
    </row>
    <row r="1885" spans="1:14" ht="15" hidden="1" customHeight="1">
      <c r="B1885" s="499" t="s">
        <v>5</v>
      </c>
      <c r="C1885" s="487" t="s">
        <v>6</v>
      </c>
      <c r="D1885" s="499" t="s">
        <v>7</v>
      </c>
      <c r="E1885" s="499"/>
      <c r="F1885" s="499"/>
      <c r="G1885" s="492" t="s">
        <v>8</v>
      </c>
      <c r="N1885" t="str">
        <f t="shared" si="192"/>
        <v>ATK</v>
      </c>
    </row>
    <row r="1886" spans="1:14" hidden="1">
      <c r="B1886" s="499"/>
      <c r="C1886" s="488"/>
      <c r="D1886" s="254" t="s">
        <v>9</v>
      </c>
      <c r="E1886" s="254" t="s">
        <v>10</v>
      </c>
      <c r="F1886" s="254" t="s">
        <v>11</v>
      </c>
      <c r="G1886" s="492"/>
      <c r="N1886" t="str">
        <f t="shared" si="192"/>
        <v>ATK</v>
      </c>
    </row>
    <row r="1887" spans="1:14" hidden="1">
      <c r="B1887" s="267">
        <v>46024</v>
      </c>
      <c r="C1887" s="257"/>
      <c r="D1887" s="258"/>
      <c r="E1887" s="258"/>
      <c r="F1887" s="258">
        <f>D1887-E1887</f>
        <v>0</v>
      </c>
      <c r="G1887" s="257">
        <f>C1887*D1887</f>
        <v>0</v>
      </c>
      <c r="N1887" t="str">
        <f t="shared" si="192"/>
        <v>ATK</v>
      </c>
    </row>
    <row r="1888" spans="1:14" hidden="1">
      <c r="B1888" s="267"/>
      <c r="C1888" s="293"/>
      <c r="D1888" s="268"/>
      <c r="E1888" s="258"/>
      <c r="F1888" s="268"/>
      <c r="G1888" s="289">
        <f t="shared" ref="G1888:G1892" si="193">C1888*D1888</f>
        <v>0</v>
      </c>
      <c r="N1888" t="str">
        <f t="shared" si="192"/>
        <v>ATK</v>
      </c>
    </row>
    <row r="1889" spans="2:14" hidden="1">
      <c r="B1889" s="428"/>
      <c r="C1889" s="293"/>
      <c r="D1889" s="268"/>
      <c r="E1889" s="258"/>
      <c r="F1889" s="268"/>
      <c r="G1889" s="289">
        <f t="shared" si="193"/>
        <v>0</v>
      </c>
      <c r="N1889" t="str">
        <f t="shared" si="192"/>
        <v>ATK</v>
      </c>
    </row>
    <row r="1890" spans="2:14" hidden="1">
      <c r="B1890" s="311"/>
      <c r="C1890" s="96"/>
      <c r="D1890" s="303"/>
      <c r="E1890" s="303"/>
      <c r="F1890" s="268"/>
      <c r="G1890" s="289">
        <f t="shared" si="193"/>
        <v>0</v>
      </c>
      <c r="N1890" t="str">
        <f t="shared" si="192"/>
        <v>ATK</v>
      </c>
    </row>
    <row r="1891" spans="2:14" hidden="1">
      <c r="B1891" s="311"/>
      <c r="C1891" s="83"/>
      <c r="D1891" s="303"/>
      <c r="E1891" s="303"/>
      <c r="F1891" s="268"/>
      <c r="G1891" s="289">
        <f t="shared" si="193"/>
        <v>0</v>
      </c>
      <c r="N1891" t="str">
        <f t="shared" si="192"/>
        <v>ATK</v>
      </c>
    </row>
    <row r="1892" spans="2:14" hidden="1">
      <c r="B1892" s="311"/>
      <c r="C1892" s="96"/>
      <c r="D1892" s="303"/>
      <c r="E1892" s="303"/>
      <c r="F1892" s="268"/>
      <c r="G1892" s="289">
        <f t="shared" si="193"/>
        <v>0</v>
      </c>
      <c r="N1892" t="str">
        <f t="shared" si="192"/>
        <v>ATK</v>
      </c>
    </row>
    <row r="1893" spans="2:14" hidden="1">
      <c r="B1893" s="493" t="s">
        <v>16</v>
      </c>
      <c r="C1893" s="494"/>
      <c r="D1893" s="276">
        <f>SUM(D1887:D1892)</f>
        <v>0</v>
      </c>
      <c r="E1893" s="276">
        <f>SUM(E1888:E1892)</f>
        <v>0</v>
      </c>
      <c r="F1893" s="276">
        <f>D1893-E1893</f>
        <v>0</v>
      </c>
      <c r="G1893" s="277">
        <f>SUM(G1887:G1892)</f>
        <v>0</v>
      </c>
      <c r="N1893" t="str">
        <f t="shared" si="192"/>
        <v>ATK</v>
      </c>
    </row>
    <row r="1894" spans="2:14" hidden="1">
      <c r="N1894" t="str">
        <f t="shared" si="192"/>
        <v>ATK</v>
      </c>
    </row>
    <row r="1895" spans="2:14" hidden="1">
      <c r="B1895" s="493" t="s">
        <v>18</v>
      </c>
      <c r="C1895" s="495"/>
      <c r="D1895" s="495"/>
      <c r="E1895" s="494"/>
      <c r="F1895" s="276" t="s">
        <v>19</v>
      </c>
      <c r="G1895" s="279" t="s">
        <v>20</v>
      </c>
      <c r="N1895" t="str">
        <f t="shared" si="192"/>
        <v>ATK</v>
      </c>
    </row>
    <row r="1896" spans="2:14" hidden="1">
      <c r="B1896" s="496" t="str">
        <f>B1869</f>
        <v>Saldo Awal 1 Mei  2026</v>
      </c>
      <c r="C1896" s="497"/>
      <c r="D1896" s="497"/>
      <c r="E1896" s="498"/>
      <c r="F1896" s="276">
        <f>D1887</f>
        <v>0</v>
      </c>
      <c r="G1896" s="277">
        <f>G1887</f>
        <v>0</v>
      </c>
      <c r="N1896" t="str">
        <f t="shared" si="192"/>
        <v>ATK</v>
      </c>
    </row>
    <row r="1897" spans="2:14" hidden="1">
      <c r="B1897" s="496" t="s">
        <v>518</v>
      </c>
      <c r="C1897" s="497"/>
      <c r="D1897" s="497"/>
      <c r="E1897" s="498"/>
      <c r="F1897" s="276">
        <f>D1893-F1896</f>
        <v>0</v>
      </c>
      <c r="G1897" s="277">
        <f>G1893-G1896</f>
        <v>0</v>
      </c>
      <c r="N1897" t="str">
        <f t="shared" si="192"/>
        <v>ATK</v>
      </c>
    </row>
    <row r="1898" spans="2:14" hidden="1">
      <c r="B1898" s="496" t="str">
        <f>B1871</f>
        <v>Saldo Ahir  30  Mei  2026</v>
      </c>
      <c r="C1898" s="497"/>
      <c r="D1898" s="497"/>
      <c r="E1898" s="498"/>
      <c r="F1898" s="280">
        <f>SUM(B1901:B1904)</f>
        <v>0</v>
      </c>
      <c r="G1898" s="281">
        <f>SUM(D1901:E1904)</f>
        <v>0</v>
      </c>
      <c r="N1898" t="str">
        <f t="shared" si="192"/>
        <v>ATK</v>
      </c>
    </row>
    <row r="1899" spans="2:14" hidden="1">
      <c r="B1899" s="282" t="s">
        <v>465</v>
      </c>
      <c r="C1899" s="283"/>
      <c r="D1899" s="283"/>
      <c r="E1899" s="284"/>
      <c r="F1899" s="285"/>
      <c r="G1899" s="286"/>
      <c r="N1899" t="str">
        <f t="shared" si="192"/>
        <v>ATK</v>
      </c>
    </row>
    <row r="1900" spans="2:14" ht="30" hidden="1">
      <c r="B1900" s="255" t="s">
        <v>22</v>
      </c>
      <c r="C1900" s="254" t="s">
        <v>23</v>
      </c>
      <c r="D1900" s="499" t="s">
        <v>20</v>
      </c>
      <c r="E1900" s="499"/>
      <c r="F1900" s="287"/>
      <c r="G1900" s="288"/>
      <c r="N1900" t="str">
        <f t="shared" si="192"/>
        <v>ATK</v>
      </c>
    </row>
    <row r="1901" spans="2:14" hidden="1">
      <c r="B1901" s="268"/>
      <c r="C1901" s="257"/>
      <c r="D1901" s="500">
        <f>B1901*C1901</f>
        <v>0</v>
      </c>
      <c r="E1901" s="500"/>
      <c r="F1901" s="285"/>
      <c r="G1901" s="286"/>
      <c r="H1901" s="100">
        <v>0</v>
      </c>
      <c r="I1901" t="s">
        <v>17</v>
      </c>
      <c r="N1901" t="str">
        <f t="shared" si="192"/>
        <v>ATK</v>
      </c>
    </row>
    <row r="1902" spans="2:14" hidden="1">
      <c r="B1902" s="268"/>
      <c r="C1902" s="289"/>
      <c r="D1902" s="500">
        <f t="shared" ref="D1902:D1904" si="194">B1902*C1902</f>
        <v>0</v>
      </c>
      <c r="E1902" s="500"/>
      <c r="F1902" s="285"/>
      <c r="G1902" s="286"/>
      <c r="H1902" s="98">
        <v>0</v>
      </c>
      <c r="I1902" s="89" t="s">
        <v>12</v>
      </c>
      <c r="N1902" t="str">
        <f t="shared" si="192"/>
        <v>ATK</v>
      </c>
    </row>
    <row r="1903" spans="2:14" hidden="1">
      <c r="B1903" s="268"/>
      <c r="C1903" s="289"/>
      <c r="D1903" s="500">
        <f t="shared" si="194"/>
        <v>0</v>
      </c>
      <c r="E1903" s="500"/>
      <c r="F1903" s="285"/>
      <c r="G1903" s="286"/>
      <c r="H1903" s="85">
        <v>0</v>
      </c>
      <c r="I1903" s="89" t="s">
        <v>13</v>
      </c>
      <c r="N1903" t="str">
        <f t="shared" si="192"/>
        <v>ATK</v>
      </c>
    </row>
    <row r="1904" spans="2:14" hidden="1">
      <c r="B1904" s="268"/>
      <c r="C1904" s="289"/>
      <c r="D1904" s="500">
        <f t="shared" si="194"/>
        <v>0</v>
      </c>
      <c r="E1904" s="500"/>
      <c r="F1904" s="285"/>
      <c r="G1904" s="286"/>
      <c r="H1904" s="94">
        <v>0</v>
      </c>
      <c r="I1904" s="89" t="s">
        <v>14</v>
      </c>
      <c r="N1904" t="str">
        <f t="shared" si="192"/>
        <v>ATK</v>
      </c>
    </row>
    <row r="1905" spans="1:14" hidden="1">
      <c r="B1905" s="501" t="s">
        <v>24</v>
      </c>
      <c r="C1905" s="501"/>
      <c r="D1905" s="501"/>
      <c r="E1905" s="501"/>
      <c r="F1905" s="276">
        <f>F1896+F1897-F1898</f>
        <v>0</v>
      </c>
      <c r="G1905" s="277">
        <f>G1896+G1897-G1898</f>
        <v>0</v>
      </c>
      <c r="H1905" s="87">
        <v>0</v>
      </c>
      <c r="I1905" s="89" t="s">
        <v>15</v>
      </c>
      <c r="N1905" t="str">
        <f t="shared" si="192"/>
        <v>ATK</v>
      </c>
    </row>
    <row r="1906" spans="1:14" hidden="1">
      <c r="N1906" t="str">
        <f t="shared" si="192"/>
        <v>ATK</v>
      </c>
    </row>
    <row r="1907" spans="1:14" hidden="1">
      <c r="B1907" s="502" t="s">
        <v>0</v>
      </c>
      <c r="C1907" s="502"/>
      <c r="D1907" s="502"/>
      <c r="E1907" s="502"/>
      <c r="F1907" s="502"/>
      <c r="G1907" s="502"/>
      <c r="N1907" t="str">
        <f t="shared" si="192"/>
        <v>ATK</v>
      </c>
    </row>
    <row r="1908" spans="1:14" hidden="1">
      <c r="N1908" t="str">
        <f t="shared" si="192"/>
        <v>ATK</v>
      </c>
    </row>
    <row r="1909" spans="1:14" hidden="1">
      <c r="A1909" s="250">
        <v>52</v>
      </c>
      <c r="B1909" s="252" t="s">
        <v>1</v>
      </c>
      <c r="C1909" s="253" t="str">
        <f>'Rekap Master'!B61</f>
        <v>Tinta printer 664 hitam</v>
      </c>
      <c r="G1909" s="253"/>
      <c r="N1909" t="s">
        <v>526</v>
      </c>
    </row>
    <row r="1910" spans="1:14" hidden="1">
      <c r="B1910" s="252" t="s">
        <v>3</v>
      </c>
      <c r="C1910" s="308" t="s">
        <v>27</v>
      </c>
      <c r="G1910" s="253"/>
      <c r="N1910" t="str">
        <f t="shared" ref="N1910:N1952" si="195">N1909</f>
        <v>Komputer</v>
      </c>
    </row>
    <row r="1911" spans="1:14" hidden="1">
      <c r="G1911" s="253"/>
      <c r="N1911" t="str">
        <f t="shared" si="195"/>
        <v>Komputer</v>
      </c>
    </row>
    <row r="1912" spans="1:14" ht="15" hidden="1" customHeight="1">
      <c r="B1912" s="499" t="s">
        <v>5</v>
      </c>
      <c r="C1912" s="487" t="s">
        <v>6</v>
      </c>
      <c r="D1912" s="499" t="s">
        <v>7</v>
      </c>
      <c r="E1912" s="499"/>
      <c r="F1912" s="499"/>
      <c r="G1912" s="492" t="s">
        <v>8</v>
      </c>
      <c r="N1912" t="str">
        <f t="shared" si="195"/>
        <v>Komputer</v>
      </c>
    </row>
    <row r="1913" spans="1:14" hidden="1">
      <c r="B1913" s="499"/>
      <c r="C1913" s="488"/>
      <c r="D1913" s="254" t="s">
        <v>9</v>
      </c>
      <c r="E1913" s="254" t="s">
        <v>10</v>
      </c>
      <c r="F1913" s="254" t="s">
        <v>11</v>
      </c>
      <c r="G1913" s="492"/>
      <c r="N1913" t="str">
        <f t="shared" si="195"/>
        <v>Komputer</v>
      </c>
    </row>
    <row r="1914" spans="1:14" hidden="1">
      <c r="B1914" s="256">
        <v>46024</v>
      </c>
      <c r="C1914" s="257">
        <v>115000</v>
      </c>
      <c r="D1914" s="258">
        <v>5</v>
      </c>
      <c r="E1914" s="258"/>
      <c r="F1914" s="258">
        <f>D1914-E1914</f>
        <v>5</v>
      </c>
      <c r="G1914" s="257">
        <f>C1914*D1914</f>
        <v>575000</v>
      </c>
      <c r="N1914" t="str">
        <f t="shared" si="195"/>
        <v>Komputer</v>
      </c>
    </row>
    <row r="1915" spans="1:14" hidden="1">
      <c r="B1915" s="256">
        <v>46059</v>
      </c>
      <c r="C1915" s="257"/>
      <c r="D1915" s="266"/>
      <c r="E1915" s="258">
        <v>1</v>
      </c>
      <c r="F1915" s="258"/>
      <c r="G1915" s="289">
        <f>C1915*D1915</f>
        <v>0</v>
      </c>
      <c r="N1915" t="str">
        <f t="shared" si="195"/>
        <v>Komputer</v>
      </c>
    </row>
    <row r="1916" spans="1:14" hidden="1">
      <c r="B1916" s="256">
        <v>46073</v>
      </c>
      <c r="C1916" s="257"/>
      <c r="D1916" s="266"/>
      <c r="E1916" s="258">
        <v>1</v>
      </c>
      <c r="F1916" s="258"/>
      <c r="G1916" s="289"/>
      <c r="N1916" t="str">
        <f t="shared" si="195"/>
        <v>Komputer</v>
      </c>
    </row>
    <row r="1917" spans="1:14" hidden="1">
      <c r="B1917" s="428">
        <v>46077</v>
      </c>
      <c r="C1917" s="320">
        <v>114000.333</v>
      </c>
      <c r="D1917" s="258">
        <v>9</v>
      </c>
      <c r="E1917" s="258">
        <v>9</v>
      </c>
      <c r="F1917" s="258"/>
      <c r="G1917" s="257">
        <f>C1917*D1917</f>
        <v>1026002.997</v>
      </c>
      <c r="N1917" t="str">
        <f t="shared" si="195"/>
        <v>Komputer</v>
      </c>
    </row>
    <row r="1918" spans="1:14" hidden="1">
      <c r="B1918" s="256">
        <v>46108</v>
      </c>
      <c r="C1918" s="257"/>
      <c r="D1918" s="266"/>
      <c r="E1918" s="268">
        <v>2</v>
      </c>
      <c r="F1918" s="258"/>
      <c r="G1918" s="257">
        <f t="shared" ref="G1918:G1932" si="196">C1918*D1918</f>
        <v>0</v>
      </c>
      <c r="N1918" t="str">
        <f t="shared" si="195"/>
        <v>Komputer</v>
      </c>
    </row>
    <row r="1919" spans="1:14" hidden="1">
      <c r="B1919" s="267"/>
      <c r="C1919" s="257"/>
      <c r="D1919" s="266"/>
      <c r="E1919" s="268"/>
      <c r="F1919" s="258"/>
      <c r="G1919" s="257">
        <f t="shared" si="196"/>
        <v>0</v>
      </c>
      <c r="N1919" t="str">
        <f t="shared" si="195"/>
        <v>Komputer</v>
      </c>
    </row>
    <row r="1920" spans="1:14" hidden="1">
      <c r="B1920" s="267"/>
      <c r="C1920" s="257"/>
      <c r="D1920" s="266"/>
      <c r="E1920" s="268"/>
      <c r="F1920" s="258"/>
      <c r="G1920" s="257">
        <f t="shared" si="196"/>
        <v>0</v>
      </c>
      <c r="N1920" t="str">
        <f t="shared" si="195"/>
        <v>Komputer</v>
      </c>
    </row>
    <row r="1921" spans="2:14" hidden="1">
      <c r="B1921" s="256"/>
      <c r="C1921" s="257"/>
      <c r="D1921" s="258"/>
      <c r="E1921" s="258"/>
      <c r="F1921" s="258"/>
      <c r="G1921" s="272">
        <f t="shared" si="196"/>
        <v>0</v>
      </c>
      <c r="N1921" t="str">
        <f t="shared" si="195"/>
        <v>Komputer</v>
      </c>
    </row>
    <row r="1922" spans="2:14" hidden="1">
      <c r="B1922" s="256"/>
      <c r="C1922" s="83"/>
      <c r="D1922" s="266"/>
      <c r="E1922" s="268"/>
      <c r="F1922" s="258"/>
      <c r="G1922" s="272">
        <f t="shared" si="196"/>
        <v>0</v>
      </c>
      <c r="N1922" t="str">
        <f t="shared" si="195"/>
        <v>Komputer</v>
      </c>
    </row>
    <row r="1923" spans="2:14" hidden="1">
      <c r="B1923" s="256"/>
      <c r="C1923" s="257"/>
      <c r="D1923" s="258"/>
      <c r="E1923" s="258"/>
      <c r="F1923" s="258"/>
      <c r="G1923" s="272">
        <f t="shared" si="196"/>
        <v>0</v>
      </c>
      <c r="N1923" t="str">
        <f t="shared" si="195"/>
        <v>Komputer</v>
      </c>
    </row>
    <row r="1924" spans="2:14" hidden="1">
      <c r="B1924" s="256"/>
      <c r="C1924" s="257"/>
      <c r="D1924" s="266"/>
      <c r="E1924" s="268"/>
      <c r="F1924" s="258"/>
      <c r="G1924" s="272">
        <f t="shared" si="196"/>
        <v>0</v>
      </c>
      <c r="N1924" t="str">
        <f t="shared" si="195"/>
        <v>Komputer</v>
      </c>
    </row>
    <row r="1925" spans="2:14" hidden="1">
      <c r="B1925" s="256"/>
      <c r="C1925" s="257"/>
      <c r="D1925" s="266"/>
      <c r="E1925" s="268"/>
      <c r="F1925" s="258"/>
      <c r="G1925" s="272">
        <f t="shared" si="196"/>
        <v>0</v>
      </c>
      <c r="N1925" t="str">
        <f t="shared" si="195"/>
        <v>Komputer</v>
      </c>
    </row>
    <row r="1926" spans="2:14" hidden="1">
      <c r="B1926" s="256"/>
      <c r="C1926" s="257"/>
      <c r="D1926" s="258"/>
      <c r="E1926" s="258"/>
      <c r="F1926" s="258"/>
      <c r="G1926" s="272">
        <f t="shared" si="196"/>
        <v>0</v>
      </c>
      <c r="N1926" t="str">
        <f t="shared" si="195"/>
        <v>Komputer</v>
      </c>
    </row>
    <row r="1927" spans="2:14" hidden="1">
      <c r="B1927" s="267"/>
      <c r="C1927" s="257"/>
      <c r="D1927" s="258"/>
      <c r="E1927" s="258"/>
      <c r="F1927" s="258"/>
      <c r="G1927" s="272">
        <f t="shared" si="196"/>
        <v>0</v>
      </c>
      <c r="N1927" t="str">
        <f t="shared" si="195"/>
        <v>Komputer</v>
      </c>
    </row>
    <row r="1928" spans="2:14" hidden="1">
      <c r="B1928" s="267"/>
      <c r="C1928" s="257"/>
      <c r="D1928" s="258"/>
      <c r="E1928" s="258"/>
      <c r="F1928" s="258"/>
      <c r="G1928" s="272">
        <f t="shared" si="196"/>
        <v>0</v>
      </c>
      <c r="N1928" t="str">
        <f t="shared" si="195"/>
        <v>Komputer</v>
      </c>
    </row>
    <row r="1929" spans="2:14" hidden="1">
      <c r="B1929" s="267"/>
      <c r="C1929" s="83"/>
      <c r="D1929" s="266"/>
      <c r="E1929" s="273"/>
      <c r="F1929" s="258"/>
      <c r="G1929" s="272">
        <f t="shared" si="196"/>
        <v>0</v>
      </c>
      <c r="N1929" t="str">
        <f t="shared" si="195"/>
        <v>Komputer</v>
      </c>
    </row>
    <row r="1930" spans="2:14" hidden="1">
      <c r="B1930" s="256"/>
      <c r="C1930" s="257"/>
      <c r="D1930" s="266"/>
      <c r="E1930" s="273"/>
      <c r="F1930" s="258"/>
      <c r="G1930" s="272">
        <f t="shared" si="196"/>
        <v>0</v>
      </c>
      <c r="H1930" s="100">
        <v>0</v>
      </c>
      <c r="I1930" t="s">
        <v>17</v>
      </c>
      <c r="N1930" t="str">
        <f t="shared" si="195"/>
        <v>Komputer</v>
      </c>
    </row>
    <row r="1931" spans="2:14" hidden="1">
      <c r="B1931" s="256"/>
      <c r="C1931" s="257"/>
      <c r="D1931" s="266"/>
      <c r="E1931" s="273"/>
      <c r="F1931" s="258"/>
      <c r="G1931" s="272">
        <f t="shared" si="196"/>
        <v>0</v>
      </c>
      <c r="H1931" s="98">
        <v>1</v>
      </c>
      <c r="I1931" s="89" t="s">
        <v>12</v>
      </c>
      <c r="N1931" t="str">
        <f t="shared" si="195"/>
        <v>Komputer</v>
      </c>
    </row>
    <row r="1932" spans="2:14" hidden="1">
      <c r="B1932" s="267"/>
      <c r="C1932" s="257"/>
      <c r="D1932" s="271"/>
      <c r="E1932" s="258"/>
      <c r="F1932" s="258"/>
      <c r="G1932" s="257">
        <f t="shared" si="196"/>
        <v>0</v>
      </c>
      <c r="H1932" s="85">
        <v>0</v>
      </c>
      <c r="I1932" s="89" t="s">
        <v>13</v>
      </c>
      <c r="N1932" t="str">
        <f t="shared" si="195"/>
        <v>Komputer</v>
      </c>
    </row>
    <row r="1933" spans="2:14" hidden="1">
      <c r="B1933" s="267"/>
      <c r="C1933" s="257"/>
      <c r="D1933" s="271"/>
      <c r="E1933" s="258"/>
      <c r="F1933" s="258"/>
      <c r="G1933" s="257"/>
      <c r="H1933" s="94">
        <v>0</v>
      </c>
      <c r="I1933" s="89" t="s">
        <v>14</v>
      </c>
      <c r="N1933" t="str">
        <f t="shared" si="195"/>
        <v>Komputer</v>
      </c>
    </row>
    <row r="1934" spans="2:14" hidden="1">
      <c r="B1934" s="256"/>
      <c r="C1934" s="257"/>
      <c r="D1934" s="271"/>
      <c r="E1934" s="258"/>
      <c r="F1934" s="258"/>
      <c r="G1934" s="257"/>
      <c r="H1934" s="87">
        <v>0</v>
      </c>
      <c r="I1934" s="89" t="s">
        <v>15</v>
      </c>
      <c r="N1934" t="str">
        <f t="shared" si="195"/>
        <v>Komputer</v>
      </c>
    </row>
    <row r="1935" spans="2:14" hidden="1">
      <c r="B1935" s="311"/>
      <c r="C1935" s="96"/>
      <c r="D1935" s="303"/>
      <c r="E1935" s="303"/>
      <c r="F1935" s="268">
        <f t="shared" ref="F1935" si="197">D1935+F1934-E1935</f>
        <v>0</v>
      </c>
      <c r="G1935" s="289">
        <f t="shared" ref="G1935" si="198">C1935*D1935</f>
        <v>0</v>
      </c>
      <c r="N1935" t="str">
        <f t="shared" si="195"/>
        <v>Komputer</v>
      </c>
    </row>
    <row r="1936" spans="2:14" hidden="1">
      <c r="B1936" s="493" t="s">
        <v>16</v>
      </c>
      <c r="C1936" s="494"/>
      <c r="D1936" s="276">
        <f>SUM(D1914:D1935)</f>
        <v>14</v>
      </c>
      <c r="E1936" s="276">
        <f>SUM(E1915:E1935)</f>
        <v>13</v>
      </c>
      <c r="F1936" s="276">
        <f>D1936-E1936</f>
        <v>1</v>
      </c>
      <c r="G1936" s="277">
        <f>SUM(G1914:G1935)</f>
        <v>1601002.997</v>
      </c>
      <c r="N1936" t="str">
        <f t="shared" si="195"/>
        <v>Komputer</v>
      </c>
    </row>
    <row r="1937" spans="2:14" hidden="1">
      <c r="N1937" t="str">
        <f t="shared" si="195"/>
        <v>Komputer</v>
      </c>
    </row>
    <row r="1938" spans="2:14" hidden="1">
      <c r="B1938" s="493" t="s">
        <v>18</v>
      </c>
      <c r="C1938" s="495"/>
      <c r="D1938" s="495"/>
      <c r="E1938" s="494"/>
      <c r="F1938" s="276" t="s">
        <v>19</v>
      </c>
      <c r="G1938" s="279" t="s">
        <v>20</v>
      </c>
      <c r="N1938" t="str">
        <f t="shared" si="195"/>
        <v>Komputer</v>
      </c>
    </row>
    <row r="1939" spans="2:14" hidden="1">
      <c r="B1939" s="496" t="str">
        <f>B1896</f>
        <v>Saldo Awal 1 Mei  2026</v>
      </c>
      <c r="C1939" s="497"/>
      <c r="D1939" s="497"/>
      <c r="E1939" s="498"/>
      <c r="F1939" s="276">
        <f>D1914</f>
        <v>5</v>
      </c>
      <c r="G1939" s="277">
        <f>G1914</f>
        <v>575000</v>
      </c>
      <c r="N1939" t="str">
        <f t="shared" si="195"/>
        <v>Komputer</v>
      </c>
    </row>
    <row r="1940" spans="2:14" hidden="1">
      <c r="B1940" s="496" t="s">
        <v>466</v>
      </c>
      <c r="C1940" s="497"/>
      <c r="D1940" s="497"/>
      <c r="E1940" s="498"/>
      <c r="F1940" s="276">
        <f>D1936-F1939</f>
        <v>9</v>
      </c>
      <c r="G1940" s="277">
        <f>G1936-G1939</f>
        <v>1026002.997</v>
      </c>
      <c r="N1940" t="str">
        <f t="shared" si="195"/>
        <v>Komputer</v>
      </c>
    </row>
    <row r="1941" spans="2:14" hidden="1">
      <c r="B1941" s="496" t="str">
        <f>B1898</f>
        <v>Saldo Ahir  30  Mei  2026</v>
      </c>
      <c r="C1941" s="497"/>
      <c r="D1941" s="497"/>
      <c r="E1941" s="498"/>
      <c r="F1941" s="280">
        <f>SUM(B1944:B1947)</f>
        <v>1</v>
      </c>
      <c r="G1941" s="281">
        <f>SUM(D1944:E1947)</f>
        <v>115000</v>
      </c>
      <c r="N1941" t="str">
        <f t="shared" si="195"/>
        <v>Komputer</v>
      </c>
    </row>
    <row r="1942" spans="2:14" hidden="1">
      <c r="B1942" s="282" t="s">
        <v>465</v>
      </c>
      <c r="C1942" s="283"/>
      <c r="D1942" s="283"/>
      <c r="E1942" s="284"/>
      <c r="F1942" s="285"/>
      <c r="G1942" s="286"/>
      <c r="N1942" t="str">
        <f t="shared" si="195"/>
        <v>Komputer</v>
      </c>
    </row>
    <row r="1943" spans="2:14" ht="30" hidden="1">
      <c r="B1943" s="255" t="s">
        <v>22</v>
      </c>
      <c r="C1943" s="254" t="s">
        <v>23</v>
      </c>
      <c r="D1943" s="499" t="s">
        <v>20</v>
      </c>
      <c r="E1943" s="499"/>
      <c r="F1943" s="287"/>
      <c r="G1943" s="288"/>
      <c r="N1943" t="str">
        <f t="shared" si="195"/>
        <v>Komputer</v>
      </c>
    </row>
    <row r="1944" spans="2:14" hidden="1">
      <c r="B1944" s="268">
        <f>F1936</f>
        <v>1</v>
      </c>
      <c r="C1944" s="257">
        <v>115000</v>
      </c>
      <c r="D1944" s="500">
        <f>B1944*C1944</f>
        <v>115000</v>
      </c>
      <c r="E1944" s="500"/>
      <c r="F1944" s="285"/>
      <c r="G1944" s="286"/>
      <c r="N1944" t="str">
        <f t="shared" si="195"/>
        <v>Komputer</v>
      </c>
    </row>
    <row r="1945" spans="2:14" hidden="1">
      <c r="B1945" s="268"/>
      <c r="C1945" s="257"/>
      <c r="D1945" s="500">
        <f t="shared" ref="D1945:D1947" si="199">B1945*C1945</f>
        <v>0</v>
      </c>
      <c r="E1945" s="500"/>
      <c r="F1945" s="285"/>
      <c r="G1945" s="286"/>
      <c r="N1945" t="str">
        <f t="shared" si="195"/>
        <v>Komputer</v>
      </c>
    </row>
    <row r="1946" spans="2:14" hidden="1">
      <c r="B1946" s="268"/>
      <c r="C1946" s="257"/>
      <c r="D1946" s="500">
        <f t="shared" si="199"/>
        <v>0</v>
      </c>
      <c r="E1946" s="500"/>
      <c r="F1946" s="285"/>
      <c r="G1946" s="286"/>
      <c r="N1946" t="str">
        <f t="shared" si="195"/>
        <v>Komputer</v>
      </c>
    </row>
    <row r="1947" spans="2:14" hidden="1">
      <c r="B1947" s="268"/>
      <c r="C1947" s="289"/>
      <c r="D1947" s="500">
        <f t="shared" si="199"/>
        <v>0</v>
      </c>
      <c r="E1947" s="500"/>
      <c r="F1947" s="285"/>
      <c r="G1947" s="286"/>
      <c r="N1947" t="str">
        <f t="shared" si="195"/>
        <v>Komputer</v>
      </c>
    </row>
    <row r="1948" spans="2:14" hidden="1">
      <c r="B1948" s="501" t="s">
        <v>24</v>
      </c>
      <c r="C1948" s="501"/>
      <c r="D1948" s="501"/>
      <c r="E1948" s="501"/>
      <c r="F1948" s="276">
        <f>F1939+F1940-F1941</f>
        <v>13</v>
      </c>
      <c r="G1948" s="277">
        <f>G1939+G1940-G1941</f>
        <v>1486002.997</v>
      </c>
      <c r="N1948" t="str">
        <f t="shared" si="195"/>
        <v>Komputer</v>
      </c>
    </row>
    <row r="1949" spans="2:14" hidden="1">
      <c r="N1949" t="str">
        <f t="shared" si="195"/>
        <v>Komputer</v>
      </c>
    </row>
    <row r="1950" spans="2:14" hidden="1">
      <c r="N1950" t="str">
        <f t="shared" si="195"/>
        <v>Komputer</v>
      </c>
    </row>
    <row r="1951" spans="2:14" hidden="1">
      <c r="B1951" s="502" t="s">
        <v>0</v>
      </c>
      <c r="C1951" s="502"/>
      <c r="D1951" s="502"/>
      <c r="E1951" s="502"/>
      <c r="F1951" s="502"/>
      <c r="G1951" s="502"/>
      <c r="N1951" t="str">
        <f t="shared" si="195"/>
        <v>Komputer</v>
      </c>
    </row>
    <row r="1952" spans="2:14" hidden="1">
      <c r="N1952" t="str">
        <f t="shared" si="195"/>
        <v>Komputer</v>
      </c>
    </row>
    <row r="1953" spans="1:18" hidden="1">
      <c r="A1953" s="250">
        <v>53</v>
      </c>
      <c r="B1953" s="252" t="s">
        <v>1</v>
      </c>
      <c r="C1953" s="253" t="str">
        <f>'Rekap Master'!B62</f>
        <v>Tinta printer 664 warna</v>
      </c>
      <c r="G1953" s="253"/>
      <c r="N1953" t="s">
        <v>526</v>
      </c>
    </row>
    <row r="1954" spans="1:18" hidden="1">
      <c r="B1954" s="252" t="s">
        <v>3</v>
      </c>
      <c r="C1954" s="308" t="s">
        <v>27</v>
      </c>
      <c r="G1954" s="253"/>
      <c r="N1954" t="str">
        <f t="shared" ref="N1954:N1992" si="200">N1953</f>
        <v>Komputer</v>
      </c>
    </row>
    <row r="1955" spans="1:18" hidden="1">
      <c r="G1955" s="253"/>
      <c r="N1955" t="str">
        <f t="shared" si="200"/>
        <v>Komputer</v>
      </c>
    </row>
    <row r="1956" spans="1:18" ht="15" hidden="1" customHeight="1">
      <c r="B1956" s="499" t="s">
        <v>5</v>
      </c>
      <c r="C1956" s="487" t="s">
        <v>6</v>
      </c>
      <c r="D1956" s="499" t="s">
        <v>7</v>
      </c>
      <c r="E1956" s="499"/>
      <c r="F1956" s="499"/>
      <c r="G1956" s="492" t="s">
        <v>8</v>
      </c>
      <c r="N1956" t="str">
        <f t="shared" si="200"/>
        <v>Komputer</v>
      </c>
    </row>
    <row r="1957" spans="1:18" hidden="1">
      <c r="B1957" s="499"/>
      <c r="C1957" s="488"/>
      <c r="D1957" s="254" t="s">
        <v>9</v>
      </c>
      <c r="E1957" s="254" t="s">
        <v>10</v>
      </c>
      <c r="F1957" s="254" t="s">
        <v>11</v>
      </c>
      <c r="G1957" s="492"/>
      <c r="N1957" t="str">
        <f t="shared" si="200"/>
        <v>Komputer</v>
      </c>
    </row>
    <row r="1958" spans="1:18" hidden="1">
      <c r="B1958" s="267">
        <v>46024</v>
      </c>
      <c r="C1958" s="257">
        <v>115000</v>
      </c>
      <c r="D1958" s="258">
        <v>14</v>
      </c>
      <c r="E1958" s="258"/>
      <c r="F1958" s="258">
        <f>D1958-E1958</f>
        <v>14</v>
      </c>
      <c r="G1958" s="257">
        <f>C1958*D1958</f>
        <v>1610000</v>
      </c>
      <c r="N1958" t="str">
        <f t="shared" si="200"/>
        <v>Komputer</v>
      </c>
    </row>
    <row r="1959" spans="1:18" hidden="1">
      <c r="B1959" s="267"/>
      <c r="C1959" s="257">
        <v>96000</v>
      </c>
      <c r="D1959" s="266">
        <v>6</v>
      </c>
      <c r="E1959" s="258"/>
      <c r="F1959" s="258"/>
      <c r="G1959" s="272">
        <f t="shared" ref="G1959:G1970" si="201">C1959*D1959</f>
        <v>576000</v>
      </c>
      <c r="N1959" t="str">
        <f t="shared" si="200"/>
        <v>Komputer</v>
      </c>
    </row>
    <row r="1960" spans="1:18" hidden="1">
      <c r="B1960" s="267"/>
      <c r="C1960" s="257"/>
      <c r="D1960" s="266"/>
      <c r="E1960" s="258"/>
      <c r="F1960" s="258"/>
      <c r="G1960" s="272">
        <f t="shared" si="201"/>
        <v>0</v>
      </c>
      <c r="N1960" t="str">
        <f t="shared" si="200"/>
        <v>Komputer</v>
      </c>
    </row>
    <row r="1961" spans="1:18" hidden="1">
      <c r="B1961" s="428">
        <v>46077</v>
      </c>
      <c r="C1961" s="257">
        <v>144000.33300000001</v>
      </c>
      <c r="D1961" s="258">
        <v>3</v>
      </c>
      <c r="E1961" s="258">
        <v>3</v>
      </c>
      <c r="F1961" s="258"/>
      <c r="G1961" s="272">
        <f t="shared" si="201"/>
        <v>432000.99900000007</v>
      </c>
      <c r="N1961" t="str">
        <f t="shared" si="200"/>
        <v>Komputer</v>
      </c>
    </row>
    <row r="1962" spans="1:18" hidden="1">
      <c r="B1962" s="267"/>
      <c r="C1962" s="257"/>
      <c r="D1962" s="266"/>
      <c r="E1962" s="258"/>
      <c r="F1962" s="258"/>
      <c r="G1962" s="272">
        <f t="shared" si="201"/>
        <v>0</v>
      </c>
      <c r="N1962" t="str">
        <f t="shared" si="200"/>
        <v>Komputer</v>
      </c>
    </row>
    <row r="1963" spans="1:18" hidden="1">
      <c r="B1963" s="256"/>
      <c r="C1963" s="257"/>
      <c r="D1963" s="258"/>
      <c r="E1963" s="258"/>
      <c r="F1963" s="258"/>
      <c r="G1963" s="272">
        <f t="shared" si="201"/>
        <v>0</v>
      </c>
      <c r="L1963">
        <v>3</v>
      </c>
      <c r="M1963">
        <v>102703</v>
      </c>
      <c r="N1963" t="str">
        <f t="shared" si="200"/>
        <v>Komputer</v>
      </c>
      <c r="O1963" s="469">
        <v>0.11</v>
      </c>
      <c r="P1963" t="e">
        <f>#REF!*O1963</f>
        <v>#REF!</v>
      </c>
      <c r="Q1963" t="e">
        <f>#REF!+P1963</f>
        <v>#REF!</v>
      </c>
      <c r="R1963" t="e">
        <f>Q1963/3</f>
        <v>#REF!</v>
      </c>
    </row>
    <row r="1964" spans="1:18" hidden="1">
      <c r="B1964" s="256"/>
      <c r="C1964" s="257"/>
      <c r="D1964" s="258"/>
      <c r="E1964" s="258"/>
      <c r="F1964" s="258"/>
      <c r="G1964" s="272"/>
      <c r="L1964">
        <v>9</v>
      </c>
      <c r="M1964">
        <v>102703</v>
      </c>
      <c r="N1964" t="str">
        <f t="shared" si="200"/>
        <v>Komputer</v>
      </c>
      <c r="O1964" s="469">
        <v>0.11</v>
      </c>
      <c r="P1964" t="e">
        <f>#REF!*O1964</f>
        <v>#REF!</v>
      </c>
      <c r="Q1964" t="e">
        <f>#REF!+P1964</f>
        <v>#REF!</v>
      </c>
      <c r="R1964" t="e">
        <f>Q1964/L1964</f>
        <v>#REF!</v>
      </c>
    </row>
    <row r="1965" spans="1:18" hidden="1">
      <c r="B1965" s="267"/>
      <c r="C1965" s="257"/>
      <c r="D1965" s="258"/>
      <c r="E1965" s="258"/>
      <c r="F1965" s="258"/>
      <c r="G1965" s="272">
        <f t="shared" si="201"/>
        <v>0</v>
      </c>
      <c r="N1965" t="str">
        <f t="shared" si="200"/>
        <v>Komputer</v>
      </c>
      <c r="Q1965" t="e">
        <f>SUM(Q1963:Q1964)</f>
        <v>#REF!</v>
      </c>
    </row>
    <row r="1966" spans="1:18" hidden="1">
      <c r="B1966" s="267"/>
      <c r="C1966" s="257"/>
      <c r="D1966" s="258"/>
      <c r="E1966" s="258"/>
      <c r="F1966" s="258"/>
      <c r="G1966" s="272">
        <f t="shared" si="201"/>
        <v>0</v>
      </c>
      <c r="N1966" t="str">
        <f t="shared" si="200"/>
        <v>Komputer</v>
      </c>
    </row>
    <row r="1967" spans="1:18" hidden="1">
      <c r="B1967" s="256"/>
      <c r="C1967" s="257"/>
      <c r="D1967" s="266"/>
      <c r="E1967" s="258"/>
      <c r="F1967" s="258"/>
      <c r="G1967" s="272">
        <f t="shared" si="201"/>
        <v>0</v>
      </c>
      <c r="N1967" t="str">
        <f t="shared" si="200"/>
        <v>Komputer</v>
      </c>
    </row>
    <row r="1968" spans="1:18" hidden="1">
      <c r="B1968" s="256"/>
      <c r="C1968" s="257"/>
      <c r="D1968" s="266"/>
      <c r="E1968" s="273"/>
      <c r="F1968" s="258"/>
      <c r="G1968" s="272">
        <f t="shared" si="201"/>
        <v>0</v>
      </c>
      <c r="N1968" t="str">
        <f t="shared" si="200"/>
        <v>Komputer</v>
      </c>
    </row>
    <row r="1969" spans="2:14" hidden="1">
      <c r="B1969" s="267"/>
      <c r="C1969" s="83"/>
      <c r="D1969" s="266"/>
      <c r="E1969" s="273"/>
      <c r="F1969" s="258"/>
      <c r="G1969" s="272">
        <f t="shared" si="201"/>
        <v>0</v>
      </c>
      <c r="N1969" t="str">
        <f t="shared" si="200"/>
        <v>Komputer</v>
      </c>
    </row>
    <row r="1970" spans="2:14" hidden="1">
      <c r="B1970" s="256"/>
      <c r="C1970" s="83"/>
      <c r="D1970" s="273"/>
      <c r="E1970" s="273"/>
      <c r="F1970" s="258"/>
      <c r="G1970" s="272">
        <f t="shared" si="201"/>
        <v>0</v>
      </c>
      <c r="N1970" t="str">
        <f t="shared" si="200"/>
        <v>Komputer</v>
      </c>
    </row>
    <row r="1971" spans="2:14" hidden="1">
      <c r="B1971" s="256"/>
      <c r="C1971" s="83"/>
      <c r="D1971" s="273"/>
      <c r="E1971" s="273"/>
      <c r="F1971" s="258"/>
      <c r="G1971" s="272"/>
      <c r="N1971" t="str">
        <f t="shared" si="200"/>
        <v>Komputer</v>
      </c>
    </row>
    <row r="1972" spans="2:14" hidden="1">
      <c r="B1972" s="256"/>
      <c r="C1972" s="83"/>
      <c r="D1972" s="273"/>
      <c r="E1972" s="273"/>
      <c r="F1972" s="258"/>
      <c r="G1972" s="272">
        <f>C1972*D1972</f>
        <v>0</v>
      </c>
      <c r="N1972" t="str">
        <f t="shared" si="200"/>
        <v>Komputer</v>
      </c>
    </row>
    <row r="1973" spans="2:14" hidden="1">
      <c r="B1973" s="311"/>
      <c r="C1973" s="96"/>
      <c r="D1973" s="303"/>
      <c r="E1973" s="303"/>
      <c r="F1973" s="268">
        <f>D1973+F1972-E1973</f>
        <v>0</v>
      </c>
      <c r="G1973" s="289">
        <f t="shared" ref="G1973:G1975" si="202">C1973*D1973</f>
        <v>0</v>
      </c>
      <c r="N1973" t="str">
        <f t="shared" si="200"/>
        <v>Komputer</v>
      </c>
    </row>
    <row r="1974" spans="2:14" hidden="1">
      <c r="B1974" s="311"/>
      <c r="C1974" s="83"/>
      <c r="D1974" s="303"/>
      <c r="E1974" s="303"/>
      <c r="F1974" s="268">
        <f>D1974+F1973-E1974</f>
        <v>0</v>
      </c>
      <c r="G1974" s="289">
        <f t="shared" si="202"/>
        <v>0</v>
      </c>
      <c r="N1974" t="str">
        <f t="shared" si="200"/>
        <v>Komputer</v>
      </c>
    </row>
    <row r="1975" spans="2:14" hidden="1">
      <c r="B1975" s="311"/>
      <c r="C1975" s="96"/>
      <c r="D1975" s="303"/>
      <c r="E1975" s="303"/>
      <c r="F1975" s="268">
        <f>D1975+F1974-E1975</f>
        <v>0</v>
      </c>
      <c r="G1975" s="289">
        <f t="shared" si="202"/>
        <v>0</v>
      </c>
      <c r="N1975" t="str">
        <f t="shared" si="200"/>
        <v>Komputer</v>
      </c>
    </row>
    <row r="1976" spans="2:14" hidden="1">
      <c r="B1976" s="493" t="s">
        <v>16</v>
      </c>
      <c r="C1976" s="494"/>
      <c r="D1976" s="276">
        <f>SUM(D1958:D1975)</f>
        <v>23</v>
      </c>
      <c r="E1976" s="276">
        <f>SUM(E1959:E1974)</f>
        <v>3</v>
      </c>
      <c r="F1976" s="276">
        <f>D1976-E1976</f>
        <v>20</v>
      </c>
      <c r="G1976" s="277">
        <f>SUM(G1958:G1975)</f>
        <v>2618000.9989999998</v>
      </c>
      <c r="N1976" t="str">
        <f t="shared" si="200"/>
        <v>Komputer</v>
      </c>
    </row>
    <row r="1977" spans="2:14" hidden="1">
      <c r="N1977" t="str">
        <f t="shared" si="200"/>
        <v>Komputer</v>
      </c>
    </row>
    <row r="1978" spans="2:14" hidden="1">
      <c r="B1978" s="493" t="s">
        <v>18</v>
      </c>
      <c r="C1978" s="495"/>
      <c r="D1978" s="495"/>
      <c r="E1978" s="494"/>
      <c r="F1978" s="276" t="s">
        <v>19</v>
      </c>
      <c r="G1978" s="279" t="s">
        <v>20</v>
      </c>
      <c r="N1978" t="str">
        <f t="shared" si="200"/>
        <v>Komputer</v>
      </c>
    </row>
    <row r="1979" spans="2:14" hidden="1">
      <c r="B1979" s="496" t="str">
        <f>B1939</f>
        <v>Saldo Awal 1 Mei  2026</v>
      </c>
      <c r="C1979" s="497"/>
      <c r="D1979" s="497"/>
      <c r="E1979" s="498"/>
      <c r="F1979" s="276">
        <v>20</v>
      </c>
      <c r="G1979" s="277">
        <f>SUM(G1958:G1959)</f>
        <v>2186000</v>
      </c>
      <c r="N1979" t="str">
        <f t="shared" si="200"/>
        <v>Komputer</v>
      </c>
    </row>
    <row r="1980" spans="2:14" hidden="1">
      <c r="B1980" s="496" t="s">
        <v>466</v>
      </c>
      <c r="C1980" s="497"/>
      <c r="D1980" s="497"/>
      <c r="E1980" s="498"/>
      <c r="F1980" s="276">
        <f>D1976-F1979</f>
        <v>3</v>
      </c>
      <c r="G1980" s="277">
        <f>G1976-G1979</f>
        <v>432000.99899999984</v>
      </c>
      <c r="N1980" t="str">
        <f t="shared" si="200"/>
        <v>Komputer</v>
      </c>
    </row>
    <row r="1981" spans="2:14" hidden="1">
      <c r="B1981" s="496" t="str">
        <f>B1941</f>
        <v>Saldo Ahir  30  Mei  2026</v>
      </c>
      <c r="C1981" s="497"/>
      <c r="D1981" s="497"/>
      <c r="E1981" s="498"/>
      <c r="F1981" s="280">
        <f>SUM(B1984:B1987)</f>
        <v>20</v>
      </c>
      <c r="G1981" s="281">
        <f>SUM(D1984:E1987)</f>
        <v>2186000</v>
      </c>
      <c r="N1981" t="str">
        <f t="shared" si="200"/>
        <v>Komputer</v>
      </c>
    </row>
    <row r="1982" spans="2:14" hidden="1">
      <c r="B1982" s="282" t="s">
        <v>465</v>
      </c>
      <c r="C1982" s="283"/>
      <c r="D1982" s="283"/>
      <c r="E1982" s="284"/>
      <c r="F1982" s="285"/>
      <c r="G1982" s="286"/>
      <c r="N1982" t="str">
        <f t="shared" si="200"/>
        <v>Komputer</v>
      </c>
    </row>
    <row r="1983" spans="2:14" ht="30" hidden="1">
      <c r="B1983" s="255" t="s">
        <v>22</v>
      </c>
      <c r="C1983" s="254" t="s">
        <v>23</v>
      </c>
      <c r="D1983" s="499" t="s">
        <v>20</v>
      </c>
      <c r="E1983" s="499"/>
      <c r="F1983" s="287"/>
      <c r="G1983" s="288"/>
      <c r="N1983" t="str">
        <f t="shared" si="200"/>
        <v>Komputer</v>
      </c>
    </row>
    <row r="1984" spans="2:14" hidden="1">
      <c r="B1984" s="268">
        <v>14</v>
      </c>
      <c r="C1984" s="257">
        <v>115000</v>
      </c>
      <c r="D1984" s="500">
        <f>B1984*C1984</f>
        <v>1610000</v>
      </c>
      <c r="E1984" s="500"/>
      <c r="F1984" s="285"/>
      <c r="G1984" s="286"/>
      <c r="N1984" t="str">
        <f t="shared" si="200"/>
        <v>Komputer</v>
      </c>
    </row>
    <row r="1985" spans="1:14" hidden="1">
      <c r="B1985" s="268">
        <v>6</v>
      </c>
      <c r="C1985" s="257">
        <v>96000</v>
      </c>
      <c r="D1985" s="500">
        <f t="shared" ref="D1985:D1987" si="203">B1985*C1985</f>
        <v>576000</v>
      </c>
      <c r="E1985" s="500"/>
      <c r="F1985" s="285"/>
      <c r="G1985" s="286"/>
      <c r="N1985" t="str">
        <f t="shared" si="200"/>
        <v>Komputer</v>
      </c>
    </row>
    <row r="1986" spans="1:14" hidden="1">
      <c r="B1986" s="268"/>
      <c r="C1986" s="289"/>
      <c r="D1986" s="500">
        <f t="shared" si="203"/>
        <v>0</v>
      </c>
      <c r="E1986" s="500"/>
      <c r="F1986" s="285"/>
      <c r="G1986" s="286"/>
      <c r="N1986" t="str">
        <f t="shared" si="200"/>
        <v>Komputer</v>
      </c>
    </row>
    <row r="1987" spans="1:14" hidden="1">
      <c r="B1987" s="268"/>
      <c r="C1987" s="289"/>
      <c r="D1987" s="500">
        <f t="shared" si="203"/>
        <v>0</v>
      </c>
      <c r="E1987" s="500"/>
      <c r="F1987" s="285"/>
      <c r="G1987" s="286"/>
      <c r="N1987" t="str">
        <f t="shared" si="200"/>
        <v>Komputer</v>
      </c>
    </row>
    <row r="1988" spans="1:14" hidden="1">
      <c r="B1988" s="501" t="s">
        <v>24</v>
      </c>
      <c r="C1988" s="501"/>
      <c r="D1988" s="501"/>
      <c r="E1988" s="501"/>
      <c r="F1988" s="276">
        <f>F1979+F1980-F1981</f>
        <v>3</v>
      </c>
      <c r="G1988" s="277">
        <f>G1979+G1980-G1981</f>
        <v>432000.99899999984</v>
      </c>
      <c r="N1988" t="str">
        <f t="shared" si="200"/>
        <v>Komputer</v>
      </c>
    </row>
    <row r="1989" spans="1:14" hidden="1">
      <c r="N1989" t="str">
        <f t="shared" si="200"/>
        <v>Komputer</v>
      </c>
    </row>
    <row r="1990" spans="1:14" hidden="1">
      <c r="N1990" t="str">
        <f t="shared" si="200"/>
        <v>Komputer</v>
      </c>
    </row>
    <row r="1991" spans="1:14" hidden="1">
      <c r="B1991" s="502" t="s">
        <v>0</v>
      </c>
      <c r="C1991" s="502"/>
      <c r="D1991" s="502"/>
      <c r="E1991" s="502"/>
      <c r="F1991" s="502"/>
      <c r="G1991" s="502"/>
      <c r="N1991" t="str">
        <f t="shared" si="200"/>
        <v>Komputer</v>
      </c>
    </row>
    <row r="1992" spans="1:14" hidden="1">
      <c r="N1992" t="str">
        <f t="shared" si="200"/>
        <v>Komputer</v>
      </c>
    </row>
    <row r="1993" spans="1:14" hidden="1">
      <c r="A1993" s="250">
        <v>54</v>
      </c>
      <c r="B1993" s="252" t="s">
        <v>1</v>
      </c>
      <c r="C1993" s="253" t="str">
        <f>'Rekap Master'!B63</f>
        <v xml:space="preserve">Flashdisk 16 Gb </v>
      </c>
      <c r="G1993" s="253"/>
      <c r="N1993" t="s">
        <v>526</v>
      </c>
    </row>
    <row r="1994" spans="1:14" hidden="1">
      <c r="B1994" s="252" t="s">
        <v>3</v>
      </c>
      <c r="C1994" s="308" t="s">
        <v>27</v>
      </c>
      <c r="G1994" s="253"/>
      <c r="N1994" t="str">
        <f t="shared" ref="N1994:N2025" si="204">N1993</f>
        <v>Komputer</v>
      </c>
    </row>
    <row r="1995" spans="1:14" hidden="1">
      <c r="G1995" s="253"/>
      <c r="N1995" t="str">
        <f t="shared" si="204"/>
        <v>Komputer</v>
      </c>
    </row>
    <row r="1996" spans="1:14" ht="15" hidden="1" customHeight="1">
      <c r="B1996" s="499" t="s">
        <v>5</v>
      </c>
      <c r="C1996" s="487" t="s">
        <v>6</v>
      </c>
      <c r="D1996" s="489" t="s">
        <v>7</v>
      </c>
      <c r="E1996" s="490"/>
      <c r="F1996" s="491"/>
      <c r="G1996" s="492" t="s">
        <v>8</v>
      </c>
      <c r="N1996" t="str">
        <f t="shared" si="204"/>
        <v>Komputer</v>
      </c>
    </row>
    <row r="1997" spans="1:14" hidden="1">
      <c r="B1997" s="499"/>
      <c r="C1997" s="488"/>
      <c r="D1997" s="254" t="s">
        <v>9</v>
      </c>
      <c r="E1997" s="254" t="s">
        <v>10</v>
      </c>
      <c r="F1997" s="254" t="s">
        <v>11</v>
      </c>
      <c r="G1997" s="492"/>
      <c r="N1997" t="str">
        <f t="shared" si="204"/>
        <v>Komputer</v>
      </c>
    </row>
    <row r="1998" spans="1:14" hidden="1">
      <c r="B1998" s="267">
        <v>46024</v>
      </c>
      <c r="C1998" s="257"/>
      <c r="D1998" s="258"/>
      <c r="E1998" s="258"/>
      <c r="F1998" s="258">
        <f>D1998-E1998</f>
        <v>0</v>
      </c>
      <c r="G1998" s="257">
        <f>C1998*D1998</f>
        <v>0</v>
      </c>
      <c r="N1998" t="str">
        <f t="shared" si="204"/>
        <v>Komputer</v>
      </c>
    </row>
    <row r="1999" spans="1:14" hidden="1">
      <c r="B1999" s="468">
        <v>46077</v>
      </c>
      <c r="C1999" s="257">
        <v>149850</v>
      </c>
      <c r="D1999" s="258">
        <v>1</v>
      </c>
      <c r="E1999" s="258">
        <v>1</v>
      </c>
      <c r="F1999" s="258"/>
      <c r="G1999" s="257">
        <f>C1999*D1999</f>
        <v>149850</v>
      </c>
      <c r="N1999" t="str">
        <f t="shared" si="204"/>
        <v>Komputer</v>
      </c>
    </row>
    <row r="2000" spans="1:14" hidden="1">
      <c r="B2000" s="267"/>
      <c r="C2000" s="257"/>
      <c r="D2000" s="268"/>
      <c r="E2000" s="258"/>
      <c r="F2000" s="258"/>
      <c r="G2000" s="257">
        <f t="shared" ref="G2000:G2001" si="205">C2000*D2000</f>
        <v>0</v>
      </c>
      <c r="N2000" t="str">
        <f t="shared" si="204"/>
        <v>Komputer</v>
      </c>
    </row>
    <row r="2001" spans="2:14" hidden="1">
      <c r="B2001" s="298"/>
      <c r="C2001" s="81"/>
      <c r="D2001" s="303"/>
      <c r="E2001" s="304"/>
      <c r="F2001" s="268"/>
      <c r="G2001" s="289">
        <f t="shared" si="205"/>
        <v>0</v>
      </c>
      <c r="N2001" t="str">
        <f t="shared" si="204"/>
        <v>Komputer</v>
      </c>
    </row>
    <row r="2002" spans="2:14" hidden="1">
      <c r="B2002" s="298"/>
      <c r="C2002" s="81"/>
      <c r="D2002" s="303"/>
      <c r="E2002" s="304"/>
      <c r="F2002" s="268"/>
      <c r="G2002" s="289"/>
      <c r="N2002" t="str">
        <f t="shared" si="204"/>
        <v>Komputer</v>
      </c>
    </row>
    <row r="2003" spans="2:14" hidden="1">
      <c r="B2003" s="298"/>
      <c r="C2003" s="81"/>
      <c r="D2003" s="303"/>
      <c r="E2003" s="303"/>
      <c r="F2003" s="268">
        <f>D2003+F2001-E2003</f>
        <v>0</v>
      </c>
      <c r="G2003" s="289">
        <f t="shared" ref="G2003:G2008" si="206">C2003*D2003</f>
        <v>0</v>
      </c>
      <c r="N2003" t="str">
        <f t="shared" si="204"/>
        <v>Komputer</v>
      </c>
    </row>
    <row r="2004" spans="2:14" ht="18.75" hidden="1">
      <c r="B2004" s="395"/>
      <c r="C2004" s="83"/>
      <c r="D2004" s="303"/>
      <c r="E2004" s="303"/>
      <c r="F2004" s="268">
        <f>D2004+F2003-E2004</f>
        <v>0</v>
      </c>
      <c r="G2004" s="289">
        <f t="shared" si="206"/>
        <v>0</v>
      </c>
      <c r="N2004" t="str">
        <f t="shared" si="204"/>
        <v>Komputer</v>
      </c>
    </row>
    <row r="2005" spans="2:14" hidden="1">
      <c r="B2005" s="311"/>
      <c r="C2005" s="96"/>
      <c r="D2005" s="303"/>
      <c r="E2005" s="303"/>
      <c r="F2005" s="268">
        <f>D2005+F2004-E2005</f>
        <v>0</v>
      </c>
      <c r="G2005" s="289">
        <f t="shared" si="206"/>
        <v>0</v>
      </c>
      <c r="N2005" t="str">
        <f t="shared" si="204"/>
        <v>Komputer</v>
      </c>
    </row>
    <row r="2006" spans="2:14" hidden="1">
      <c r="B2006" s="311"/>
      <c r="C2006" s="96"/>
      <c r="D2006" s="303"/>
      <c r="E2006" s="303"/>
      <c r="F2006" s="268">
        <f>D2006+F2005-E2006</f>
        <v>0</v>
      </c>
      <c r="G2006" s="289">
        <f t="shared" si="206"/>
        <v>0</v>
      </c>
      <c r="N2006" t="str">
        <f t="shared" si="204"/>
        <v>Komputer</v>
      </c>
    </row>
    <row r="2007" spans="2:14" hidden="1">
      <c r="B2007" s="311"/>
      <c r="C2007" s="83"/>
      <c r="D2007" s="303"/>
      <c r="E2007" s="303"/>
      <c r="F2007" s="268">
        <f>D2007+F2006-E2007</f>
        <v>0</v>
      </c>
      <c r="G2007" s="289">
        <f t="shared" si="206"/>
        <v>0</v>
      </c>
      <c r="N2007" t="str">
        <f t="shared" si="204"/>
        <v>Komputer</v>
      </c>
    </row>
    <row r="2008" spans="2:14" hidden="1">
      <c r="B2008" s="311"/>
      <c r="C2008" s="96"/>
      <c r="D2008" s="303"/>
      <c r="E2008" s="303"/>
      <c r="F2008" s="268">
        <f>D2008+F2007-E2008</f>
        <v>0</v>
      </c>
      <c r="G2008" s="289">
        <f t="shared" si="206"/>
        <v>0</v>
      </c>
      <c r="N2008" t="str">
        <f t="shared" si="204"/>
        <v>Komputer</v>
      </c>
    </row>
    <row r="2009" spans="2:14" hidden="1">
      <c r="B2009" s="493" t="s">
        <v>16</v>
      </c>
      <c r="C2009" s="494"/>
      <c r="D2009" s="276">
        <f>SUM(D1998:D2008)</f>
        <v>1</v>
      </c>
      <c r="E2009" s="276">
        <f>SUM(E1998:E2007)</f>
        <v>1</v>
      </c>
      <c r="F2009" s="276">
        <f>D2009-E2009</f>
        <v>0</v>
      </c>
      <c r="G2009" s="277">
        <f>SUM(G1998:G2008)</f>
        <v>149850</v>
      </c>
      <c r="N2009" t="str">
        <f t="shared" si="204"/>
        <v>Komputer</v>
      </c>
    </row>
    <row r="2010" spans="2:14" hidden="1">
      <c r="N2010" t="str">
        <f t="shared" si="204"/>
        <v>Komputer</v>
      </c>
    </row>
    <row r="2011" spans="2:14" hidden="1">
      <c r="B2011" s="493" t="s">
        <v>18</v>
      </c>
      <c r="C2011" s="495"/>
      <c r="D2011" s="495"/>
      <c r="E2011" s="494"/>
      <c r="F2011" s="276" t="s">
        <v>19</v>
      </c>
      <c r="G2011" s="279" t="s">
        <v>20</v>
      </c>
      <c r="N2011" t="str">
        <f t="shared" si="204"/>
        <v>Komputer</v>
      </c>
    </row>
    <row r="2012" spans="2:14" hidden="1">
      <c r="B2012" s="496" t="str">
        <f>B1979</f>
        <v>Saldo Awal 1 Mei  2026</v>
      </c>
      <c r="C2012" s="497"/>
      <c r="D2012" s="497"/>
      <c r="E2012" s="498"/>
      <c r="F2012" s="276">
        <f>D1998</f>
        <v>0</v>
      </c>
      <c r="G2012" s="277">
        <f>G1998</f>
        <v>0</v>
      </c>
      <c r="N2012" t="str">
        <f t="shared" si="204"/>
        <v>Komputer</v>
      </c>
    </row>
    <row r="2013" spans="2:14" hidden="1">
      <c r="B2013" s="496" t="s">
        <v>317</v>
      </c>
      <c r="C2013" s="497"/>
      <c r="D2013" s="497"/>
      <c r="E2013" s="498"/>
      <c r="F2013" s="276">
        <f>D2009-F2012</f>
        <v>1</v>
      </c>
      <c r="G2013" s="277">
        <f>G2009-G2012</f>
        <v>149850</v>
      </c>
      <c r="N2013" t="str">
        <f t="shared" si="204"/>
        <v>Komputer</v>
      </c>
    </row>
    <row r="2014" spans="2:14" hidden="1">
      <c r="B2014" s="496" t="str">
        <f>B1981</f>
        <v>Saldo Ahir  30  Mei  2026</v>
      </c>
      <c r="C2014" s="497"/>
      <c r="D2014" s="497"/>
      <c r="E2014" s="498"/>
      <c r="F2014" s="280">
        <f>SUM(B2017:B2020)</f>
        <v>0</v>
      </c>
      <c r="G2014" s="281">
        <f>SUM(D2017:E2020)</f>
        <v>0</v>
      </c>
      <c r="N2014" t="str">
        <f t="shared" si="204"/>
        <v>Komputer</v>
      </c>
    </row>
    <row r="2015" spans="2:14" hidden="1">
      <c r="B2015" s="282" t="s">
        <v>465</v>
      </c>
      <c r="C2015" s="283"/>
      <c r="D2015" s="283"/>
      <c r="E2015" s="284"/>
      <c r="F2015" s="285"/>
      <c r="G2015" s="286"/>
      <c r="N2015" t="str">
        <f t="shared" si="204"/>
        <v>Komputer</v>
      </c>
    </row>
    <row r="2016" spans="2:14" ht="30" hidden="1">
      <c r="B2016" s="255" t="s">
        <v>22</v>
      </c>
      <c r="C2016" s="254" t="s">
        <v>23</v>
      </c>
      <c r="D2016" s="499" t="s">
        <v>20</v>
      </c>
      <c r="E2016" s="499"/>
      <c r="F2016" s="287"/>
      <c r="G2016" s="288"/>
      <c r="N2016" t="str">
        <f t="shared" si="204"/>
        <v>Komputer</v>
      </c>
    </row>
    <row r="2017" spans="1:14" hidden="1">
      <c r="B2017" s="268">
        <f>F2009</f>
        <v>0</v>
      </c>
      <c r="C2017" s="257"/>
      <c r="D2017" s="500">
        <f>B2017*C2017</f>
        <v>0</v>
      </c>
      <c r="E2017" s="500"/>
      <c r="F2017" s="285"/>
      <c r="G2017" s="286"/>
      <c r="N2017" t="str">
        <f t="shared" si="204"/>
        <v>Komputer</v>
      </c>
    </row>
    <row r="2018" spans="1:14" hidden="1">
      <c r="B2018" s="268"/>
      <c r="C2018" s="289"/>
      <c r="D2018" s="500"/>
      <c r="E2018" s="500"/>
      <c r="F2018" s="285"/>
      <c r="G2018" s="286"/>
      <c r="N2018" t="str">
        <f t="shared" si="204"/>
        <v>Komputer</v>
      </c>
    </row>
    <row r="2019" spans="1:14" hidden="1">
      <c r="B2019" s="268"/>
      <c r="C2019" s="289"/>
      <c r="D2019" s="500">
        <f t="shared" ref="D2019:D2020" si="207">B2019*C2019</f>
        <v>0</v>
      </c>
      <c r="E2019" s="500"/>
      <c r="F2019" s="285"/>
      <c r="G2019" s="286"/>
      <c r="N2019" t="str">
        <f t="shared" si="204"/>
        <v>Komputer</v>
      </c>
    </row>
    <row r="2020" spans="1:14" hidden="1">
      <c r="B2020" s="268"/>
      <c r="C2020" s="289"/>
      <c r="D2020" s="500">
        <f t="shared" si="207"/>
        <v>0</v>
      </c>
      <c r="E2020" s="500"/>
      <c r="F2020" s="285"/>
      <c r="G2020" s="286"/>
      <c r="N2020" t="str">
        <f t="shared" si="204"/>
        <v>Komputer</v>
      </c>
    </row>
    <row r="2021" spans="1:14" hidden="1">
      <c r="B2021" s="501" t="s">
        <v>24</v>
      </c>
      <c r="C2021" s="501"/>
      <c r="D2021" s="501"/>
      <c r="E2021" s="501"/>
      <c r="F2021" s="276">
        <f>F2012+F2013-F2014</f>
        <v>1</v>
      </c>
      <c r="G2021" s="277">
        <f>G2012+G2013-G2014</f>
        <v>149850</v>
      </c>
      <c r="N2021" t="str">
        <f t="shared" si="204"/>
        <v>Komputer</v>
      </c>
    </row>
    <row r="2022" spans="1:14" hidden="1">
      <c r="N2022" t="str">
        <f t="shared" si="204"/>
        <v>Komputer</v>
      </c>
    </row>
    <row r="2023" spans="1:14" hidden="1">
      <c r="N2023" t="str">
        <f t="shared" si="204"/>
        <v>Komputer</v>
      </c>
    </row>
    <row r="2024" spans="1:14" hidden="1">
      <c r="B2024" s="502" t="s">
        <v>0</v>
      </c>
      <c r="C2024" s="502"/>
      <c r="D2024" s="502"/>
      <c r="E2024" s="502"/>
      <c r="F2024" s="502"/>
      <c r="G2024" s="502"/>
      <c r="N2024" t="str">
        <f t="shared" si="204"/>
        <v>Komputer</v>
      </c>
    </row>
    <row r="2025" spans="1:14" hidden="1">
      <c r="N2025" t="str">
        <f t="shared" si="204"/>
        <v>Komputer</v>
      </c>
    </row>
    <row r="2026" spans="1:14" hidden="1">
      <c r="A2026" s="250">
        <v>55</v>
      </c>
      <c r="B2026" s="252" t="s">
        <v>1</v>
      </c>
      <c r="C2026" s="253" t="str">
        <f>'Rekap Master'!B64</f>
        <v>Isi Staples MAX 10</v>
      </c>
      <c r="G2026" s="253"/>
      <c r="N2026" t="s">
        <v>524</v>
      </c>
    </row>
    <row r="2027" spans="1:14" hidden="1">
      <c r="B2027" s="252" t="s">
        <v>3</v>
      </c>
      <c r="C2027" s="308" t="s">
        <v>25</v>
      </c>
      <c r="G2027" s="253"/>
      <c r="N2027" t="str">
        <f t="shared" ref="N2027:N2072" si="208">N2026</f>
        <v>ATK</v>
      </c>
    </row>
    <row r="2028" spans="1:14" hidden="1">
      <c r="G2028" s="253"/>
      <c r="N2028" t="str">
        <f t="shared" si="208"/>
        <v>ATK</v>
      </c>
    </row>
    <row r="2029" spans="1:14" ht="15" hidden="1" customHeight="1">
      <c r="B2029" s="499" t="s">
        <v>5</v>
      </c>
      <c r="C2029" s="487" t="s">
        <v>6</v>
      </c>
      <c r="D2029" s="489" t="s">
        <v>7</v>
      </c>
      <c r="E2029" s="490"/>
      <c r="F2029" s="491"/>
      <c r="G2029" s="492" t="s">
        <v>8</v>
      </c>
      <c r="N2029" t="str">
        <f t="shared" si="208"/>
        <v>ATK</v>
      </c>
    </row>
    <row r="2030" spans="1:14" hidden="1">
      <c r="B2030" s="499"/>
      <c r="C2030" s="488"/>
      <c r="D2030" s="254" t="s">
        <v>9</v>
      </c>
      <c r="E2030" s="254" t="s">
        <v>10</v>
      </c>
      <c r="F2030" s="254" t="s">
        <v>11</v>
      </c>
      <c r="G2030" s="492"/>
      <c r="N2030" t="str">
        <f t="shared" si="208"/>
        <v>ATK</v>
      </c>
    </row>
    <row r="2031" spans="1:14" hidden="1">
      <c r="B2031" s="267">
        <v>46024</v>
      </c>
      <c r="C2031" s="257">
        <v>3500</v>
      </c>
      <c r="D2031" s="258">
        <v>5</v>
      </c>
      <c r="E2031" s="258"/>
      <c r="F2031" s="258">
        <f>D2031-E2031</f>
        <v>5</v>
      </c>
      <c r="G2031" s="257">
        <f>C2031*D2031</f>
        <v>17500</v>
      </c>
      <c r="N2031" t="str">
        <f t="shared" si="208"/>
        <v>ATK</v>
      </c>
    </row>
    <row r="2032" spans="1:14" hidden="1">
      <c r="B2032" s="267"/>
      <c r="C2032" s="257"/>
      <c r="D2032" s="268"/>
      <c r="E2032" s="258"/>
      <c r="F2032" s="358"/>
      <c r="G2032" s="289">
        <f>C2032*D2032</f>
        <v>0</v>
      </c>
      <c r="N2032" t="str">
        <f t="shared" si="208"/>
        <v>ATK</v>
      </c>
    </row>
    <row r="2033" spans="2:14" hidden="1">
      <c r="B2033" s="407"/>
      <c r="C2033" s="257"/>
      <c r="D2033" s="261"/>
      <c r="E2033" s="261"/>
      <c r="F2033" s="301"/>
      <c r="G2033" s="262">
        <f>C2033*D2033</f>
        <v>0</v>
      </c>
      <c r="N2033" t="str">
        <f t="shared" si="208"/>
        <v>ATK</v>
      </c>
    </row>
    <row r="2034" spans="2:14" hidden="1">
      <c r="B2034" s="407"/>
      <c r="C2034" s="257"/>
      <c r="D2034" s="261"/>
      <c r="E2034" s="261"/>
      <c r="F2034" s="301"/>
      <c r="G2034" s="262">
        <f>C2034*D2034</f>
        <v>0</v>
      </c>
      <c r="N2034" t="str">
        <f t="shared" si="208"/>
        <v>ATK</v>
      </c>
    </row>
    <row r="2035" spans="2:14" hidden="1">
      <c r="B2035" s="428"/>
      <c r="C2035" s="257"/>
      <c r="D2035" s="261"/>
      <c r="E2035" s="258"/>
      <c r="F2035" s="258"/>
      <c r="G2035" s="262">
        <f t="shared" ref="G2035:G2048" si="209">C2035*D2035</f>
        <v>0</v>
      </c>
      <c r="N2035" t="str">
        <f t="shared" si="208"/>
        <v>ATK</v>
      </c>
    </row>
    <row r="2036" spans="2:14" hidden="1">
      <c r="B2036" s="256"/>
      <c r="C2036" s="257"/>
      <c r="D2036" s="258"/>
      <c r="E2036" s="258"/>
      <c r="F2036" s="258"/>
      <c r="G2036" s="262">
        <f t="shared" si="209"/>
        <v>0</v>
      </c>
      <c r="N2036" t="str">
        <f t="shared" si="208"/>
        <v>ATK</v>
      </c>
    </row>
    <row r="2037" spans="2:14" hidden="1">
      <c r="B2037" s="256"/>
      <c r="C2037" s="248"/>
      <c r="D2037" s="266"/>
      <c r="E2037" s="268"/>
      <c r="F2037" s="301"/>
      <c r="G2037" s="262">
        <f t="shared" si="209"/>
        <v>0</v>
      </c>
      <c r="N2037" t="str">
        <f t="shared" si="208"/>
        <v>ATK</v>
      </c>
    </row>
    <row r="2038" spans="2:14" hidden="1">
      <c r="B2038" s="256"/>
      <c r="C2038" s="248"/>
      <c r="D2038" s="266"/>
      <c r="E2038" s="268"/>
      <c r="F2038" s="301"/>
      <c r="G2038" s="262">
        <f t="shared" si="209"/>
        <v>0</v>
      </c>
      <c r="N2038" t="str">
        <f t="shared" si="208"/>
        <v>ATK</v>
      </c>
    </row>
    <row r="2039" spans="2:14" hidden="1">
      <c r="B2039" s="256"/>
      <c r="C2039" s="248"/>
      <c r="D2039" s="266"/>
      <c r="E2039" s="268"/>
      <c r="F2039" s="301"/>
      <c r="G2039" s="262">
        <f t="shared" si="209"/>
        <v>0</v>
      </c>
      <c r="N2039" t="str">
        <f t="shared" si="208"/>
        <v>ATK</v>
      </c>
    </row>
    <row r="2040" spans="2:14" hidden="1">
      <c r="B2040" s="256"/>
      <c r="C2040" s="248"/>
      <c r="D2040" s="266"/>
      <c r="E2040" s="268"/>
      <c r="F2040" s="301"/>
      <c r="G2040" s="262">
        <f t="shared" si="209"/>
        <v>0</v>
      </c>
      <c r="N2040" t="str">
        <f t="shared" si="208"/>
        <v>ATK</v>
      </c>
    </row>
    <row r="2041" spans="2:14" hidden="1">
      <c r="B2041" s="256"/>
      <c r="C2041" s="248"/>
      <c r="D2041" s="266"/>
      <c r="E2041" s="268"/>
      <c r="F2041" s="301"/>
      <c r="G2041" s="262">
        <f t="shared" si="209"/>
        <v>0</v>
      </c>
      <c r="N2041" t="str">
        <f t="shared" si="208"/>
        <v>ATK</v>
      </c>
    </row>
    <row r="2042" spans="2:14" hidden="1">
      <c r="B2042" s="256"/>
      <c r="C2042" s="248"/>
      <c r="D2042" s="266"/>
      <c r="E2042" s="268"/>
      <c r="F2042" s="301"/>
      <c r="G2042" s="262">
        <f t="shared" si="209"/>
        <v>0</v>
      </c>
      <c r="N2042" t="str">
        <f t="shared" si="208"/>
        <v>ATK</v>
      </c>
    </row>
    <row r="2043" spans="2:14" hidden="1">
      <c r="B2043" s="256"/>
      <c r="C2043" s="248"/>
      <c r="D2043" s="266"/>
      <c r="E2043" s="268"/>
      <c r="F2043" s="301"/>
      <c r="G2043" s="262">
        <f t="shared" si="209"/>
        <v>0</v>
      </c>
      <c r="N2043" t="str">
        <f t="shared" si="208"/>
        <v>ATK</v>
      </c>
    </row>
    <row r="2044" spans="2:14" hidden="1">
      <c r="B2044" s="256"/>
      <c r="C2044" s="96"/>
      <c r="D2044" s="266"/>
      <c r="E2044" s="273"/>
      <c r="F2044" s="301"/>
      <c r="G2044" s="396">
        <f t="shared" si="209"/>
        <v>0</v>
      </c>
      <c r="N2044" t="str">
        <f t="shared" si="208"/>
        <v>ATK</v>
      </c>
    </row>
    <row r="2045" spans="2:14" hidden="1">
      <c r="B2045" s="256"/>
      <c r="C2045" s="96"/>
      <c r="D2045" s="266"/>
      <c r="E2045" s="273"/>
      <c r="F2045" s="301"/>
      <c r="G2045" s="396">
        <f t="shared" si="209"/>
        <v>0</v>
      </c>
      <c r="H2045" s="100">
        <v>0</v>
      </c>
      <c r="I2045" t="s">
        <v>17</v>
      </c>
      <c r="N2045" t="str">
        <f t="shared" si="208"/>
        <v>ATK</v>
      </c>
    </row>
    <row r="2046" spans="2:14" hidden="1">
      <c r="B2046" s="256"/>
      <c r="C2046" s="257"/>
      <c r="D2046" s="266"/>
      <c r="E2046" s="273"/>
      <c r="F2046" s="301"/>
      <c r="G2046" s="396">
        <f t="shared" si="209"/>
        <v>0</v>
      </c>
      <c r="H2046" s="98">
        <v>5</v>
      </c>
      <c r="I2046" s="89" t="s">
        <v>12</v>
      </c>
      <c r="N2046" t="str">
        <f t="shared" si="208"/>
        <v>ATK</v>
      </c>
    </row>
    <row r="2047" spans="2:14" hidden="1">
      <c r="B2047" s="267"/>
      <c r="C2047" s="257"/>
      <c r="D2047" s="266"/>
      <c r="E2047" s="258"/>
      <c r="F2047" s="301"/>
      <c r="G2047" s="257">
        <f t="shared" si="209"/>
        <v>0</v>
      </c>
      <c r="H2047" s="85">
        <v>0</v>
      </c>
      <c r="I2047" s="89" t="s">
        <v>13</v>
      </c>
      <c r="N2047" t="str">
        <f t="shared" si="208"/>
        <v>ATK</v>
      </c>
    </row>
    <row r="2048" spans="2:14" hidden="1">
      <c r="B2048" s="256"/>
      <c r="C2048" s="96"/>
      <c r="D2048" s="271"/>
      <c r="E2048" s="258"/>
      <c r="F2048" s="301"/>
      <c r="G2048" s="289">
        <f t="shared" si="209"/>
        <v>0</v>
      </c>
      <c r="H2048" s="94">
        <v>0</v>
      </c>
      <c r="I2048" s="89" t="s">
        <v>14</v>
      </c>
      <c r="N2048" t="str">
        <f t="shared" si="208"/>
        <v>ATK</v>
      </c>
    </row>
    <row r="2049" spans="2:14" hidden="1">
      <c r="B2049" s="267"/>
      <c r="C2049" s="257"/>
      <c r="D2049" s="271"/>
      <c r="E2049" s="258"/>
      <c r="F2049" s="301"/>
      <c r="G2049" s="289"/>
      <c r="H2049" s="87">
        <v>0</v>
      </c>
      <c r="I2049" s="89" t="s">
        <v>15</v>
      </c>
      <c r="N2049" t="str">
        <f t="shared" si="208"/>
        <v>ATK</v>
      </c>
    </row>
    <row r="2050" spans="2:14" hidden="1">
      <c r="B2050" s="256"/>
      <c r="C2050" s="257"/>
      <c r="D2050" s="271"/>
      <c r="E2050" s="258"/>
      <c r="F2050" s="258"/>
      <c r="G2050" s="257"/>
      <c r="I2050" s="89"/>
      <c r="N2050" t="str">
        <f t="shared" si="208"/>
        <v>ATK</v>
      </c>
    </row>
    <row r="2051" spans="2:14" hidden="1">
      <c r="B2051" s="256"/>
      <c r="C2051" s="83"/>
      <c r="D2051" s="303"/>
      <c r="E2051" s="258"/>
      <c r="F2051" s="268"/>
      <c r="G2051" s="289"/>
      <c r="I2051" s="89"/>
      <c r="N2051" t="str">
        <f t="shared" si="208"/>
        <v>ATK</v>
      </c>
    </row>
    <row r="2052" spans="2:14" hidden="1">
      <c r="B2052" s="256"/>
      <c r="C2052" s="257"/>
      <c r="D2052" s="271"/>
      <c r="E2052" s="258"/>
      <c r="F2052" s="258"/>
      <c r="G2052" s="257"/>
      <c r="I2052" s="89"/>
      <c r="N2052" t="str">
        <f t="shared" si="208"/>
        <v>ATK</v>
      </c>
    </row>
    <row r="2053" spans="2:14" hidden="1">
      <c r="B2053" s="377"/>
      <c r="C2053" s="385"/>
      <c r="D2053" s="271"/>
      <c r="E2053" s="258"/>
      <c r="F2053" s="258"/>
      <c r="G2053" s="257"/>
      <c r="I2053" s="89"/>
      <c r="N2053" t="str">
        <f t="shared" si="208"/>
        <v>ATK</v>
      </c>
    </row>
    <row r="2054" spans="2:14" hidden="1">
      <c r="B2054" s="377"/>
      <c r="C2054" s="385"/>
      <c r="D2054" s="271"/>
      <c r="E2054" s="258"/>
      <c r="F2054" s="258"/>
      <c r="G2054" s="257"/>
      <c r="I2054" s="89"/>
      <c r="N2054" t="str">
        <f t="shared" si="208"/>
        <v>ATK</v>
      </c>
    </row>
    <row r="2055" spans="2:14" hidden="1">
      <c r="B2055" s="377"/>
      <c r="C2055" s="385"/>
      <c r="D2055" s="271"/>
      <c r="E2055" s="258"/>
      <c r="F2055" s="258"/>
      <c r="G2055" s="257"/>
      <c r="I2055" s="89"/>
      <c r="N2055" t="str">
        <f t="shared" si="208"/>
        <v>ATK</v>
      </c>
    </row>
    <row r="2056" spans="2:14" hidden="1">
      <c r="B2056" s="493" t="s">
        <v>16</v>
      </c>
      <c r="C2056" s="494"/>
      <c r="D2056" s="276">
        <f>SUM(D2031:D2052)</f>
        <v>5</v>
      </c>
      <c r="E2056" s="276">
        <f>SUM(E2032:E2052)</f>
        <v>0</v>
      </c>
      <c r="F2056" s="276">
        <f>D2056-E2056</f>
        <v>5</v>
      </c>
      <c r="G2056" s="277">
        <f>SUM(G2031:G2052)</f>
        <v>17500</v>
      </c>
      <c r="N2056" t="str">
        <f t="shared" si="208"/>
        <v>ATK</v>
      </c>
    </row>
    <row r="2057" spans="2:14" hidden="1">
      <c r="N2057" t="str">
        <f t="shared" si="208"/>
        <v>ATK</v>
      </c>
    </row>
    <row r="2058" spans="2:14" hidden="1">
      <c r="B2058" s="493" t="s">
        <v>18</v>
      </c>
      <c r="C2058" s="495"/>
      <c r="D2058" s="495"/>
      <c r="E2058" s="494"/>
      <c r="F2058" s="276" t="s">
        <v>19</v>
      </c>
      <c r="G2058" s="279" t="s">
        <v>20</v>
      </c>
      <c r="N2058" t="str">
        <f t="shared" si="208"/>
        <v>ATK</v>
      </c>
    </row>
    <row r="2059" spans="2:14" hidden="1">
      <c r="B2059" s="496" t="str">
        <f>B2012</f>
        <v>Saldo Awal 1 Mei  2026</v>
      </c>
      <c r="C2059" s="497"/>
      <c r="D2059" s="497"/>
      <c r="E2059" s="498"/>
      <c r="F2059" s="276">
        <f>D2031</f>
        <v>5</v>
      </c>
      <c r="G2059" s="277">
        <f>G2031</f>
        <v>17500</v>
      </c>
      <c r="N2059" t="str">
        <f t="shared" si="208"/>
        <v>ATK</v>
      </c>
    </row>
    <row r="2060" spans="2:14" hidden="1">
      <c r="B2060" s="496" t="s">
        <v>317</v>
      </c>
      <c r="C2060" s="497"/>
      <c r="D2060" s="497"/>
      <c r="E2060" s="498"/>
      <c r="F2060" s="276">
        <f>D2056-F2059</f>
        <v>0</v>
      </c>
      <c r="G2060" s="277">
        <f>G2056-G2059</f>
        <v>0</v>
      </c>
      <c r="N2060" t="str">
        <f t="shared" si="208"/>
        <v>ATK</v>
      </c>
    </row>
    <row r="2061" spans="2:14" hidden="1">
      <c r="B2061" s="496" t="str">
        <f>B2014</f>
        <v>Saldo Ahir  30  Mei  2026</v>
      </c>
      <c r="C2061" s="497"/>
      <c r="D2061" s="497"/>
      <c r="E2061" s="498"/>
      <c r="F2061" s="280">
        <f>SUM(B2064:B2067)</f>
        <v>5</v>
      </c>
      <c r="G2061" s="281">
        <f>SUM(D2064:E2067)</f>
        <v>17500</v>
      </c>
      <c r="N2061" t="str">
        <f t="shared" si="208"/>
        <v>ATK</v>
      </c>
    </row>
    <row r="2062" spans="2:14" hidden="1">
      <c r="B2062" s="282"/>
      <c r="C2062" s="283"/>
      <c r="D2062" s="283"/>
      <c r="E2062" s="284"/>
      <c r="F2062" s="285"/>
      <c r="G2062" s="286"/>
      <c r="N2062" t="str">
        <f t="shared" si="208"/>
        <v>ATK</v>
      </c>
    </row>
    <row r="2063" spans="2:14" ht="30" hidden="1">
      <c r="B2063" s="255" t="s">
        <v>22</v>
      </c>
      <c r="C2063" s="254" t="s">
        <v>23</v>
      </c>
      <c r="D2063" s="499" t="s">
        <v>20</v>
      </c>
      <c r="E2063" s="499"/>
      <c r="F2063" s="287"/>
      <c r="G2063" s="288"/>
      <c r="N2063" t="str">
        <f t="shared" si="208"/>
        <v>ATK</v>
      </c>
    </row>
    <row r="2064" spans="2:14" hidden="1">
      <c r="B2064" s="268">
        <f>F2056</f>
        <v>5</v>
      </c>
      <c r="C2064" s="257">
        <v>3500</v>
      </c>
      <c r="D2064" s="500">
        <f>B2064*C2064</f>
        <v>17500</v>
      </c>
      <c r="E2064" s="500"/>
      <c r="F2064" s="285"/>
      <c r="G2064" s="286"/>
      <c r="N2064" t="str">
        <f t="shared" si="208"/>
        <v>ATK</v>
      </c>
    </row>
    <row r="2065" spans="1:14" hidden="1">
      <c r="B2065" s="268"/>
      <c r="C2065" s="257"/>
      <c r="D2065" s="500"/>
      <c r="E2065" s="500"/>
      <c r="F2065" s="285"/>
      <c r="G2065" s="286"/>
      <c r="N2065" t="str">
        <f t="shared" si="208"/>
        <v>ATK</v>
      </c>
    </row>
    <row r="2066" spans="1:14" hidden="1">
      <c r="B2066" s="268"/>
      <c r="C2066" s="289"/>
      <c r="D2066" s="500">
        <f t="shared" ref="D2066:D2067" si="210">B2066*C2066</f>
        <v>0</v>
      </c>
      <c r="E2066" s="500"/>
      <c r="F2066" s="285"/>
      <c r="G2066" s="286"/>
      <c r="N2066" t="str">
        <f t="shared" si="208"/>
        <v>ATK</v>
      </c>
    </row>
    <row r="2067" spans="1:14" hidden="1">
      <c r="B2067" s="268"/>
      <c r="C2067" s="289"/>
      <c r="D2067" s="500">
        <f t="shared" si="210"/>
        <v>0</v>
      </c>
      <c r="E2067" s="500"/>
      <c r="F2067" s="285"/>
      <c r="G2067" s="286"/>
      <c r="N2067" t="str">
        <f t="shared" si="208"/>
        <v>ATK</v>
      </c>
    </row>
    <row r="2068" spans="1:14" hidden="1">
      <c r="B2068" s="501" t="s">
        <v>24</v>
      </c>
      <c r="C2068" s="501"/>
      <c r="D2068" s="501"/>
      <c r="E2068" s="501"/>
      <c r="F2068" s="276">
        <f>F2059+F2060-F2061</f>
        <v>0</v>
      </c>
      <c r="G2068" s="277">
        <f>G2059+G2060-G2061</f>
        <v>0</v>
      </c>
      <c r="N2068" t="str">
        <f t="shared" si="208"/>
        <v>ATK</v>
      </c>
    </row>
    <row r="2069" spans="1:14" hidden="1">
      <c r="N2069" t="str">
        <f t="shared" si="208"/>
        <v>ATK</v>
      </c>
    </row>
    <row r="2070" spans="1:14" hidden="1">
      <c r="N2070" t="str">
        <f t="shared" si="208"/>
        <v>ATK</v>
      </c>
    </row>
    <row r="2071" spans="1:14" hidden="1">
      <c r="B2071" s="502" t="s">
        <v>0</v>
      </c>
      <c r="C2071" s="502"/>
      <c r="D2071" s="502"/>
      <c r="E2071" s="502"/>
      <c r="F2071" s="502"/>
      <c r="G2071" s="502"/>
      <c r="N2071" t="str">
        <f t="shared" si="208"/>
        <v>ATK</v>
      </c>
    </row>
    <row r="2072" spans="1:14" hidden="1">
      <c r="N2072" t="str">
        <f t="shared" si="208"/>
        <v>ATK</v>
      </c>
    </row>
    <row r="2073" spans="1:14" hidden="1">
      <c r="A2073" s="250">
        <v>56</v>
      </c>
      <c r="B2073" s="252" t="s">
        <v>1</v>
      </c>
      <c r="C2073" s="432" t="str">
        <f>'Rekap Master'!B65</f>
        <v>Isolasi kertas</v>
      </c>
      <c r="G2073" s="253"/>
      <c r="N2073" t="s">
        <v>524</v>
      </c>
    </row>
    <row r="2074" spans="1:14" hidden="1">
      <c r="B2074" s="252" t="s">
        <v>3</v>
      </c>
      <c r="C2074" s="308" t="s">
        <v>27</v>
      </c>
      <c r="G2074" s="253"/>
      <c r="N2074" t="str">
        <f t="shared" ref="N2074:N2102" si="211">N2073</f>
        <v>ATK</v>
      </c>
    </row>
    <row r="2075" spans="1:14" hidden="1">
      <c r="G2075" s="253"/>
      <c r="N2075" t="str">
        <f t="shared" si="211"/>
        <v>ATK</v>
      </c>
    </row>
    <row r="2076" spans="1:14" ht="15" hidden="1" customHeight="1">
      <c r="B2076" s="499" t="s">
        <v>5</v>
      </c>
      <c r="C2076" s="487" t="s">
        <v>6</v>
      </c>
      <c r="D2076" s="489" t="s">
        <v>7</v>
      </c>
      <c r="E2076" s="490"/>
      <c r="F2076" s="491"/>
      <c r="G2076" s="492" t="s">
        <v>8</v>
      </c>
      <c r="N2076" t="str">
        <f t="shared" si="211"/>
        <v>ATK</v>
      </c>
    </row>
    <row r="2077" spans="1:14" hidden="1">
      <c r="B2077" s="499"/>
      <c r="C2077" s="488"/>
      <c r="D2077" s="254" t="s">
        <v>9</v>
      </c>
      <c r="E2077" s="254" t="s">
        <v>10</v>
      </c>
      <c r="F2077" s="254" t="s">
        <v>11</v>
      </c>
      <c r="G2077" s="492"/>
      <c r="N2077" t="str">
        <f t="shared" si="211"/>
        <v>ATK</v>
      </c>
    </row>
    <row r="2078" spans="1:14" hidden="1">
      <c r="B2078" s="267">
        <v>46024</v>
      </c>
      <c r="C2078" s="257">
        <v>7770</v>
      </c>
      <c r="D2078" s="258">
        <v>10</v>
      </c>
      <c r="E2078" s="258"/>
      <c r="F2078" s="258">
        <f>D2078-E2078</f>
        <v>10</v>
      </c>
      <c r="G2078" s="257">
        <f>C2078*D2078</f>
        <v>77700</v>
      </c>
      <c r="N2078" t="str">
        <f t="shared" si="211"/>
        <v>ATK</v>
      </c>
    </row>
    <row r="2079" spans="1:14" hidden="1">
      <c r="B2079" s="267"/>
      <c r="C2079" s="257"/>
      <c r="D2079" s="268"/>
      <c r="E2079" s="258"/>
      <c r="F2079" s="258"/>
      <c r="G2079" s="289">
        <f>C2079*D2079</f>
        <v>0</v>
      </c>
      <c r="N2079" t="str">
        <f t="shared" si="211"/>
        <v>ATK</v>
      </c>
    </row>
    <row r="2080" spans="1:14" hidden="1">
      <c r="B2080" s="267"/>
      <c r="C2080" s="81"/>
      <c r="D2080" s="303"/>
      <c r="E2080" s="303"/>
      <c r="F2080" s="268"/>
      <c r="G2080" s="289">
        <f t="shared" ref="G2080:G2085" si="212">C2080*D2080</f>
        <v>0</v>
      </c>
      <c r="N2080" t="str">
        <f t="shared" si="211"/>
        <v>ATK</v>
      </c>
    </row>
    <row r="2081" spans="2:14" ht="15.75" hidden="1">
      <c r="B2081" s="270"/>
      <c r="C2081" s="81"/>
      <c r="D2081" s="303"/>
      <c r="E2081" s="304"/>
      <c r="F2081" s="268"/>
      <c r="G2081" s="289">
        <f t="shared" si="212"/>
        <v>0</v>
      </c>
      <c r="N2081" t="str">
        <f t="shared" si="211"/>
        <v>ATK</v>
      </c>
    </row>
    <row r="2082" spans="2:14" ht="15.75" hidden="1">
      <c r="B2082" s="270"/>
      <c r="C2082" s="81"/>
      <c r="D2082" s="303"/>
      <c r="E2082" s="304"/>
      <c r="F2082" s="268"/>
      <c r="G2082" s="289">
        <f t="shared" si="212"/>
        <v>0</v>
      </c>
      <c r="N2082" t="str">
        <f t="shared" si="211"/>
        <v>ATK</v>
      </c>
    </row>
    <row r="2083" spans="2:14" ht="15.75" hidden="1">
      <c r="B2083" s="270"/>
      <c r="C2083" s="81"/>
      <c r="D2083" s="303"/>
      <c r="E2083" s="304"/>
      <c r="F2083" s="268"/>
      <c r="G2083" s="289">
        <f t="shared" si="212"/>
        <v>0</v>
      </c>
      <c r="N2083" t="str">
        <f t="shared" si="211"/>
        <v>ATK</v>
      </c>
    </row>
    <row r="2084" spans="2:14" ht="15.75" hidden="1">
      <c r="B2084" s="270"/>
      <c r="C2084" s="81"/>
      <c r="D2084" s="303"/>
      <c r="E2084" s="304"/>
      <c r="F2084" s="268"/>
      <c r="G2084" s="289">
        <f t="shared" si="212"/>
        <v>0</v>
      </c>
      <c r="N2084" t="str">
        <f t="shared" si="211"/>
        <v>ATK</v>
      </c>
    </row>
    <row r="2085" spans="2:14" hidden="1">
      <c r="B2085" s="311"/>
      <c r="C2085" s="96"/>
      <c r="D2085" s="303"/>
      <c r="E2085" s="303"/>
      <c r="F2085" s="268"/>
      <c r="G2085" s="289">
        <f t="shared" si="212"/>
        <v>0</v>
      </c>
      <c r="N2085" t="str">
        <f t="shared" si="211"/>
        <v>ATK</v>
      </c>
    </row>
    <row r="2086" spans="2:14" hidden="1">
      <c r="B2086" s="493" t="s">
        <v>16</v>
      </c>
      <c r="C2086" s="494"/>
      <c r="D2086" s="276">
        <f>SUM(D2078:D2085)</f>
        <v>10</v>
      </c>
      <c r="E2086" s="276">
        <f>SUM(E2079:E2085)</f>
        <v>0</v>
      </c>
      <c r="F2086" s="276">
        <f>D2086-E2086</f>
        <v>10</v>
      </c>
      <c r="G2086" s="277">
        <f>SUM(G2078:G2085)</f>
        <v>77700</v>
      </c>
      <c r="N2086" t="str">
        <f t="shared" si="211"/>
        <v>ATK</v>
      </c>
    </row>
    <row r="2087" spans="2:14" hidden="1">
      <c r="N2087" t="str">
        <f t="shared" si="211"/>
        <v>ATK</v>
      </c>
    </row>
    <row r="2088" spans="2:14" hidden="1">
      <c r="B2088" s="493" t="s">
        <v>18</v>
      </c>
      <c r="C2088" s="495"/>
      <c r="D2088" s="495"/>
      <c r="E2088" s="494"/>
      <c r="F2088" s="276" t="s">
        <v>19</v>
      </c>
      <c r="G2088" s="279" t="s">
        <v>20</v>
      </c>
      <c r="N2088" t="str">
        <f t="shared" si="211"/>
        <v>ATK</v>
      </c>
    </row>
    <row r="2089" spans="2:14" hidden="1">
      <c r="B2089" s="496" t="str">
        <f>B2059</f>
        <v>Saldo Awal 1 Mei  2026</v>
      </c>
      <c r="C2089" s="497"/>
      <c r="D2089" s="497"/>
      <c r="E2089" s="498"/>
      <c r="F2089" s="276">
        <f>D2078</f>
        <v>10</v>
      </c>
      <c r="G2089" s="277">
        <f>G2078</f>
        <v>77700</v>
      </c>
      <c r="N2089" t="str">
        <f t="shared" si="211"/>
        <v>ATK</v>
      </c>
    </row>
    <row r="2090" spans="2:14" hidden="1">
      <c r="B2090" s="496" t="s">
        <v>317</v>
      </c>
      <c r="C2090" s="497"/>
      <c r="D2090" s="497"/>
      <c r="E2090" s="498"/>
      <c r="F2090" s="276">
        <f>D2086-F2089</f>
        <v>0</v>
      </c>
      <c r="G2090" s="277">
        <f>G2086-G2089</f>
        <v>0</v>
      </c>
      <c r="N2090" t="str">
        <f t="shared" si="211"/>
        <v>ATK</v>
      </c>
    </row>
    <row r="2091" spans="2:14" hidden="1">
      <c r="B2091" s="496" t="str">
        <f>B2061</f>
        <v>Saldo Ahir  30  Mei  2026</v>
      </c>
      <c r="C2091" s="497"/>
      <c r="D2091" s="497"/>
      <c r="E2091" s="498"/>
      <c r="F2091" s="280">
        <f>SUM(B2094:B2097)</f>
        <v>10</v>
      </c>
      <c r="G2091" s="281">
        <f>SUM(D2094:E2097)</f>
        <v>77700</v>
      </c>
      <c r="N2091" t="str">
        <f t="shared" si="211"/>
        <v>ATK</v>
      </c>
    </row>
    <row r="2092" spans="2:14" hidden="1">
      <c r="B2092" s="282" t="s">
        <v>465</v>
      </c>
      <c r="C2092" s="283"/>
      <c r="D2092" s="283"/>
      <c r="E2092" s="284"/>
      <c r="F2092" s="285"/>
      <c r="G2092" s="286"/>
      <c r="N2092" t="str">
        <f t="shared" si="211"/>
        <v>ATK</v>
      </c>
    </row>
    <row r="2093" spans="2:14" ht="30" hidden="1">
      <c r="B2093" s="255" t="s">
        <v>22</v>
      </c>
      <c r="C2093" s="254" t="s">
        <v>23</v>
      </c>
      <c r="D2093" s="499" t="s">
        <v>20</v>
      </c>
      <c r="E2093" s="499"/>
      <c r="F2093" s="287"/>
      <c r="G2093" s="288"/>
      <c r="N2093" t="str">
        <f t="shared" si="211"/>
        <v>ATK</v>
      </c>
    </row>
    <row r="2094" spans="2:14" hidden="1">
      <c r="B2094" s="268">
        <f>F2086</f>
        <v>10</v>
      </c>
      <c r="C2094" s="257">
        <v>7770</v>
      </c>
      <c r="D2094" s="500">
        <f>B2094*C2094</f>
        <v>77700</v>
      </c>
      <c r="E2094" s="500"/>
      <c r="F2094" s="285"/>
      <c r="G2094" s="286"/>
      <c r="N2094" t="str">
        <f t="shared" si="211"/>
        <v>ATK</v>
      </c>
    </row>
    <row r="2095" spans="2:14" hidden="1">
      <c r="B2095" s="268"/>
      <c r="C2095" s="289"/>
      <c r="D2095" s="500">
        <f t="shared" ref="D2095:D2097" si="213">B2095*C2095</f>
        <v>0</v>
      </c>
      <c r="E2095" s="500"/>
      <c r="F2095" s="285"/>
      <c r="G2095" s="286"/>
      <c r="N2095" t="str">
        <f t="shared" si="211"/>
        <v>ATK</v>
      </c>
    </row>
    <row r="2096" spans="2:14" hidden="1">
      <c r="B2096" s="268"/>
      <c r="C2096" s="289"/>
      <c r="D2096" s="500">
        <f t="shared" si="213"/>
        <v>0</v>
      </c>
      <c r="E2096" s="500"/>
      <c r="F2096" s="285"/>
      <c r="G2096" s="286"/>
      <c r="N2096" t="str">
        <f t="shared" si="211"/>
        <v>ATK</v>
      </c>
    </row>
    <row r="2097" spans="1:14" hidden="1">
      <c r="B2097" s="268"/>
      <c r="C2097" s="289"/>
      <c r="D2097" s="500">
        <f t="shared" si="213"/>
        <v>0</v>
      </c>
      <c r="E2097" s="500"/>
      <c r="F2097" s="285"/>
      <c r="G2097" s="286"/>
      <c r="N2097" t="str">
        <f t="shared" si="211"/>
        <v>ATK</v>
      </c>
    </row>
    <row r="2098" spans="1:14" hidden="1">
      <c r="B2098" s="501" t="s">
        <v>24</v>
      </c>
      <c r="C2098" s="501"/>
      <c r="D2098" s="501"/>
      <c r="E2098" s="501"/>
      <c r="F2098" s="276">
        <f>F2089+F2090-F2091</f>
        <v>0</v>
      </c>
      <c r="G2098" s="277">
        <f>G2089+G2090-G2091</f>
        <v>0</v>
      </c>
      <c r="N2098" t="str">
        <f t="shared" si="211"/>
        <v>ATK</v>
      </c>
    </row>
    <row r="2099" spans="1:14" hidden="1">
      <c r="N2099" t="str">
        <f t="shared" si="211"/>
        <v>ATK</v>
      </c>
    </row>
    <row r="2100" spans="1:14" hidden="1">
      <c r="N2100" t="str">
        <f t="shared" si="211"/>
        <v>ATK</v>
      </c>
    </row>
    <row r="2101" spans="1:14" hidden="1">
      <c r="B2101" s="502" t="s">
        <v>0</v>
      </c>
      <c r="C2101" s="502"/>
      <c r="D2101" s="502"/>
      <c r="E2101" s="502"/>
      <c r="F2101" s="502"/>
      <c r="G2101" s="502"/>
      <c r="N2101" t="str">
        <f t="shared" si="211"/>
        <v>ATK</v>
      </c>
    </row>
    <row r="2102" spans="1:14" hidden="1">
      <c r="N2102" t="str">
        <f t="shared" si="211"/>
        <v>ATK</v>
      </c>
    </row>
    <row r="2103" spans="1:14" hidden="1">
      <c r="A2103" s="250">
        <v>57</v>
      </c>
      <c r="B2103" s="252" t="s">
        <v>1</v>
      </c>
      <c r="C2103" s="253" t="e">
        <f>#REF!</f>
        <v>#REF!</v>
      </c>
      <c r="G2103" s="253"/>
      <c r="N2103" t="s">
        <v>524</v>
      </c>
    </row>
    <row r="2104" spans="1:14" hidden="1">
      <c r="B2104" s="252" t="s">
        <v>3</v>
      </c>
      <c r="C2104" s="308" t="s">
        <v>27</v>
      </c>
      <c r="G2104" s="253"/>
      <c r="N2104" t="str">
        <f t="shared" ref="N2104:N2133" si="214">N2103</f>
        <v>ATK</v>
      </c>
    </row>
    <row r="2105" spans="1:14" hidden="1">
      <c r="G2105" s="253"/>
      <c r="N2105" t="str">
        <f t="shared" si="214"/>
        <v>ATK</v>
      </c>
    </row>
    <row r="2106" spans="1:14" ht="15" hidden="1" customHeight="1">
      <c r="B2106" s="499" t="s">
        <v>5</v>
      </c>
      <c r="C2106" s="487" t="s">
        <v>6</v>
      </c>
      <c r="D2106" s="489" t="s">
        <v>7</v>
      </c>
      <c r="E2106" s="490"/>
      <c r="F2106" s="491"/>
      <c r="G2106" s="492" t="s">
        <v>8</v>
      </c>
      <c r="N2106" t="str">
        <f t="shared" si="214"/>
        <v>ATK</v>
      </c>
    </row>
    <row r="2107" spans="1:14" hidden="1">
      <c r="B2107" s="499"/>
      <c r="C2107" s="488"/>
      <c r="D2107" s="254" t="s">
        <v>9</v>
      </c>
      <c r="E2107" s="254" t="s">
        <v>10</v>
      </c>
      <c r="F2107" s="254" t="s">
        <v>11</v>
      </c>
      <c r="G2107" s="492"/>
      <c r="N2107" t="str">
        <f t="shared" si="214"/>
        <v>ATK</v>
      </c>
    </row>
    <row r="2108" spans="1:14" hidden="1">
      <c r="B2108" s="267">
        <v>46024</v>
      </c>
      <c r="C2108" s="257"/>
      <c r="D2108" s="258"/>
      <c r="E2108" s="258"/>
      <c r="F2108" s="258"/>
      <c r="G2108" s="257">
        <f>C2108*D2108</f>
        <v>0</v>
      </c>
      <c r="N2108" t="str">
        <f t="shared" si="214"/>
        <v>ATK</v>
      </c>
    </row>
    <row r="2109" spans="1:14" hidden="1">
      <c r="B2109" s="407"/>
      <c r="C2109" s="257"/>
      <c r="D2109" s="258"/>
      <c r="E2109" s="261"/>
      <c r="F2109" s="261"/>
      <c r="G2109" s="257">
        <f>C2109*D2109</f>
        <v>0</v>
      </c>
      <c r="N2109" t="str">
        <f t="shared" si="214"/>
        <v>ATK</v>
      </c>
    </row>
    <row r="2110" spans="1:14" hidden="1">
      <c r="B2110" s="429"/>
      <c r="C2110" s="257"/>
      <c r="D2110" s="258"/>
      <c r="E2110" s="261"/>
      <c r="F2110" s="261"/>
      <c r="G2110" s="257">
        <f>C2110*D2110</f>
        <v>0</v>
      </c>
      <c r="N2110" t="str">
        <f t="shared" si="214"/>
        <v>ATK</v>
      </c>
    </row>
    <row r="2111" spans="1:14" hidden="1">
      <c r="B2111" s="407"/>
      <c r="C2111" s="257"/>
      <c r="D2111" s="258"/>
      <c r="E2111" s="261"/>
      <c r="F2111" s="261"/>
      <c r="G2111" s="257">
        <f>C2111*D2111</f>
        <v>0</v>
      </c>
      <c r="N2111" t="str">
        <f t="shared" si="214"/>
        <v>ATK</v>
      </c>
    </row>
    <row r="2112" spans="1:14" hidden="1">
      <c r="B2112" s="407"/>
      <c r="C2112" s="257"/>
      <c r="D2112" s="258"/>
      <c r="E2112" s="261"/>
      <c r="F2112" s="261"/>
      <c r="G2112" s="262">
        <f>D2112*C2112</f>
        <v>0</v>
      </c>
      <c r="N2112" t="str">
        <f t="shared" si="214"/>
        <v>ATK</v>
      </c>
    </row>
    <row r="2113" spans="2:14" hidden="1">
      <c r="B2113" s="407"/>
      <c r="C2113" s="257"/>
      <c r="D2113" s="258"/>
      <c r="E2113" s="261"/>
      <c r="F2113" s="261"/>
      <c r="G2113" s="262">
        <f>D2113*C2113</f>
        <v>0</v>
      </c>
      <c r="N2113" t="str">
        <f t="shared" si="214"/>
        <v>ATK</v>
      </c>
    </row>
    <row r="2114" spans="2:14" hidden="1">
      <c r="B2114" s="428"/>
      <c r="C2114" s="257"/>
      <c r="D2114" s="258"/>
      <c r="E2114" s="261"/>
      <c r="F2114" s="261"/>
      <c r="G2114" s="262">
        <f>D2114*C2114</f>
        <v>0</v>
      </c>
      <c r="N2114" t="str">
        <f t="shared" si="214"/>
        <v>ATK</v>
      </c>
    </row>
    <row r="2115" spans="2:14" hidden="1">
      <c r="B2115" s="452"/>
      <c r="C2115" s="257"/>
      <c r="D2115" s="258"/>
      <c r="E2115" s="261"/>
      <c r="F2115" s="268">
        <f>D2115+F2114-E2115</f>
        <v>0</v>
      </c>
      <c r="G2115" s="289">
        <f t="shared" ref="G2115:G2116" si="215">C2115*D2115</f>
        <v>0</v>
      </c>
      <c r="N2115" t="str">
        <f t="shared" si="214"/>
        <v>ATK</v>
      </c>
    </row>
    <row r="2116" spans="2:14" hidden="1">
      <c r="B2116" s="311"/>
      <c r="C2116" s="96"/>
      <c r="D2116" s="303"/>
      <c r="E2116" s="303"/>
      <c r="F2116" s="268">
        <f>D2116+F2115-E2116</f>
        <v>0</v>
      </c>
      <c r="G2116" s="289">
        <f t="shared" si="215"/>
        <v>0</v>
      </c>
      <c r="N2116" t="str">
        <f t="shared" si="214"/>
        <v>ATK</v>
      </c>
    </row>
    <row r="2117" spans="2:14" hidden="1">
      <c r="B2117" s="493" t="s">
        <v>16</v>
      </c>
      <c r="C2117" s="494"/>
      <c r="D2117" s="276">
        <f>SUM(D2108:D2116)</f>
        <v>0</v>
      </c>
      <c r="E2117" s="276">
        <f>SUM(E2109:E2116)</f>
        <v>0</v>
      </c>
      <c r="F2117" s="276">
        <f>D2117-E2117</f>
        <v>0</v>
      </c>
      <c r="G2117" s="277">
        <f>SUM(G2108:G2116)</f>
        <v>0</v>
      </c>
      <c r="N2117" t="str">
        <f t="shared" si="214"/>
        <v>ATK</v>
      </c>
    </row>
    <row r="2118" spans="2:14" hidden="1">
      <c r="N2118" t="str">
        <f t="shared" si="214"/>
        <v>ATK</v>
      </c>
    </row>
    <row r="2119" spans="2:14" hidden="1">
      <c r="B2119" s="493" t="s">
        <v>18</v>
      </c>
      <c r="C2119" s="495"/>
      <c r="D2119" s="495"/>
      <c r="E2119" s="494"/>
      <c r="F2119" s="276" t="s">
        <v>19</v>
      </c>
      <c r="G2119" s="279" t="s">
        <v>20</v>
      </c>
      <c r="N2119" t="str">
        <f t="shared" si="214"/>
        <v>ATK</v>
      </c>
    </row>
    <row r="2120" spans="2:14" hidden="1">
      <c r="B2120" s="496" t="str">
        <f>B2089</f>
        <v>Saldo Awal 1 Mei  2026</v>
      </c>
      <c r="C2120" s="497"/>
      <c r="D2120" s="497"/>
      <c r="E2120" s="498"/>
      <c r="F2120" s="276">
        <f>D2108</f>
        <v>0</v>
      </c>
      <c r="G2120" s="277">
        <f>G2108</f>
        <v>0</v>
      </c>
      <c r="N2120" t="str">
        <f t="shared" si="214"/>
        <v>ATK</v>
      </c>
    </row>
    <row r="2121" spans="2:14" hidden="1">
      <c r="B2121" s="496" t="s">
        <v>317</v>
      </c>
      <c r="C2121" s="497"/>
      <c r="D2121" s="497"/>
      <c r="E2121" s="498"/>
      <c r="F2121" s="276">
        <f>D2117-F2120</f>
        <v>0</v>
      </c>
      <c r="G2121" s="277">
        <f>G2117-G2120</f>
        <v>0</v>
      </c>
      <c r="N2121" t="str">
        <f t="shared" si="214"/>
        <v>ATK</v>
      </c>
    </row>
    <row r="2122" spans="2:14" hidden="1">
      <c r="B2122" s="496" t="str">
        <f>B2091</f>
        <v>Saldo Ahir  30  Mei  2026</v>
      </c>
      <c r="C2122" s="497"/>
      <c r="D2122" s="497"/>
      <c r="E2122" s="498"/>
      <c r="F2122" s="280">
        <f>SUM(B2125:B2128)</f>
        <v>0</v>
      </c>
      <c r="G2122" s="281">
        <f>SUM(D2125:E2128)</f>
        <v>0</v>
      </c>
      <c r="N2122" t="str">
        <f t="shared" si="214"/>
        <v>ATK</v>
      </c>
    </row>
    <row r="2123" spans="2:14" hidden="1">
      <c r="B2123" s="282" t="s">
        <v>465</v>
      </c>
      <c r="C2123" s="283"/>
      <c r="D2123" s="283"/>
      <c r="E2123" s="284"/>
      <c r="F2123" s="285"/>
      <c r="G2123" s="286"/>
      <c r="N2123" t="str">
        <f t="shared" si="214"/>
        <v>ATK</v>
      </c>
    </row>
    <row r="2124" spans="2:14" ht="30" hidden="1">
      <c r="B2124" s="255" t="s">
        <v>22</v>
      </c>
      <c r="C2124" s="254" t="s">
        <v>23</v>
      </c>
      <c r="D2124" s="499" t="s">
        <v>20</v>
      </c>
      <c r="E2124" s="499"/>
      <c r="F2124" s="287"/>
      <c r="G2124" s="288"/>
      <c r="N2124" t="str">
        <f t="shared" si="214"/>
        <v>ATK</v>
      </c>
    </row>
    <row r="2125" spans="2:14" hidden="1">
      <c r="B2125" s="268">
        <f>F2117</f>
        <v>0</v>
      </c>
      <c r="C2125" s="257">
        <v>5000</v>
      </c>
      <c r="D2125" s="500">
        <f>B2125*C2125</f>
        <v>0</v>
      </c>
      <c r="E2125" s="500"/>
      <c r="F2125" s="285"/>
      <c r="G2125" s="286"/>
      <c r="N2125" t="str">
        <f t="shared" si="214"/>
        <v>ATK</v>
      </c>
    </row>
    <row r="2126" spans="2:14" hidden="1">
      <c r="B2126" s="268"/>
      <c r="C2126" s="289"/>
      <c r="D2126" s="500">
        <f t="shared" ref="D2126:D2128" si="216">B2126*C2126</f>
        <v>0</v>
      </c>
      <c r="E2126" s="500"/>
      <c r="F2126" s="285"/>
      <c r="G2126" s="286"/>
      <c r="N2126" t="str">
        <f t="shared" si="214"/>
        <v>ATK</v>
      </c>
    </row>
    <row r="2127" spans="2:14" hidden="1">
      <c r="B2127" s="268"/>
      <c r="C2127" s="289"/>
      <c r="D2127" s="500">
        <f t="shared" si="216"/>
        <v>0</v>
      </c>
      <c r="E2127" s="500"/>
      <c r="F2127" s="285"/>
      <c r="G2127" s="286"/>
      <c r="N2127" t="str">
        <f t="shared" si="214"/>
        <v>ATK</v>
      </c>
    </row>
    <row r="2128" spans="2:14" hidden="1">
      <c r="B2128" s="268"/>
      <c r="C2128" s="289"/>
      <c r="D2128" s="500">
        <f t="shared" si="216"/>
        <v>0</v>
      </c>
      <c r="E2128" s="500"/>
      <c r="F2128" s="285"/>
      <c r="G2128" s="286"/>
      <c r="N2128" t="str">
        <f t="shared" si="214"/>
        <v>ATK</v>
      </c>
    </row>
    <row r="2129" spans="1:14" hidden="1">
      <c r="B2129" s="501" t="s">
        <v>24</v>
      </c>
      <c r="C2129" s="501"/>
      <c r="D2129" s="501"/>
      <c r="E2129" s="501"/>
      <c r="F2129" s="276">
        <f>F2120+F2121-F2122</f>
        <v>0</v>
      </c>
      <c r="G2129" s="277">
        <f>G2120+G2121-G2122</f>
        <v>0</v>
      </c>
      <c r="N2129" t="str">
        <f t="shared" si="214"/>
        <v>ATK</v>
      </c>
    </row>
    <row r="2130" spans="1:14" hidden="1">
      <c r="N2130" t="str">
        <f t="shared" si="214"/>
        <v>ATK</v>
      </c>
    </row>
    <row r="2131" spans="1:14" hidden="1">
      <c r="N2131" t="str">
        <f t="shared" si="214"/>
        <v>ATK</v>
      </c>
    </row>
    <row r="2132" spans="1:14" hidden="1">
      <c r="B2132" s="502" t="s">
        <v>0</v>
      </c>
      <c r="C2132" s="502"/>
      <c r="D2132" s="502"/>
      <c r="E2132" s="502"/>
      <c r="F2132" s="502"/>
      <c r="G2132" s="502"/>
      <c r="N2132" t="str">
        <f t="shared" si="214"/>
        <v>ATK</v>
      </c>
    </row>
    <row r="2133" spans="1:14" hidden="1">
      <c r="N2133" t="str">
        <f t="shared" si="214"/>
        <v>ATK</v>
      </c>
    </row>
    <row r="2134" spans="1:14" hidden="1">
      <c r="B2134" s="252" t="s">
        <v>1</v>
      </c>
      <c r="C2134" s="253" t="str">
        <f>'Rekap Master'!B67</f>
        <v>isi Staples Max HD-03</v>
      </c>
      <c r="G2134" s="253"/>
      <c r="N2134" t="s">
        <v>524</v>
      </c>
    </row>
    <row r="2135" spans="1:14" hidden="1">
      <c r="B2135" s="252" t="s">
        <v>3</v>
      </c>
      <c r="C2135" s="308" t="s">
        <v>36</v>
      </c>
      <c r="G2135" s="253"/>
      <c r="N2135" t="str">
        <f t="shared" ref="N2135:N2167" si="217">N2134</f>
        <v>ATK</v>
      </c>
    </row>
    <row r="2136" spans="1:14" hidden="1">
      <c r="G2136" s="253"/>
      <c r="N2136" t="str">
        <f t="shared" si="217"/>
        <v>ATK</v>
      </c>
    </row>
    <row r="2137" spans="1:14" s="65" customFormat="1" ht="15" hidden="1" customHeight="1">
      <c r="A2137" s="321"/>
      <c r="B2137" s="499" t="s">
        <v>5</v>
      </c>
      <c r="C2137" s="487" t="s">
        <v>6</v>
      </c>
      <c r="D2137" s="489" t="s">
        <v>7</v>
      </c>
      <c r="E2137" s="490"/>
      <c r="F2137" s="491"/>
      <c r="G2137" s="492" t="s">
        <v>8</v>
      </c>
      <c r="N2137" t="str">
        <f t="shared" si="217"/>
        <v>ATK</v>
      </c>
    </row>
    <row r="2138" spans="1:14" s="65" customFormat="1" hidden="1">
      <c r="A2138" s="321"/>
      <c r="B2138" s="499"/>
      <c r="C2138" s="488"/>
      <c r="D2138" s="254" t="s">
        <v>9</v>
      </c>
      <c r="E2138" s="254" t="s">
        <v>10</v>
      </c>
      <c r="F2138" s="254" t="s">
        <v>11</v>
      </c>
      <c r="G2138" s="492"/>
      <c r="N2138" t="str">
        <f t="shared" si="217"/>
        <v>ATK</v>
      </c>
    </row>
    <row r="2139" spans="1:14" s="65" customFormat="1" hidden="1">
      <c r="A2139" s="321"/>
      <c r="B2139" s="267">
        <v>46024</v>
      </c>
      <c r="C2139" s="257">
        <v>6500</v>
      </c>
      <c r="D2139" s="258">
        <v>11</v>
      </c>
      <c r="E2139" s="258"/>
      <c r="F2139" s="258">
        <f>D2139-E2139</f>
        <v>11</v>
      </c>
      <c r="G2139" s="257">
        <f>C2139*D2139</f>
        <v>71500</v>
      </c>
      <c r="N2139" t="str">
        <f t="shared" si="217"/>
        <v>ATK</v>
      </c>
    </row>
    <row r="2140" spans="1:14" s="65" customFormat="1" hidden="1">
      <c r="A2140" s="321"/>
      <c r="B2140" s="407"/>
      <c r="C2140" s="257"/>
      <c r="D2140" s="258"/>
      <c r="E2140" s="258"/>
      <c r="F2140" s="301"/>
      <c r="G2140" s="257">
        <f t="shared" ref="G2140" si="218">C2140*D2140</f>
        <v>0</v>
      </c>
      <c r="N2140" t="str">
        <f t="shared" si="217"/>
        <v>ATK</v>
      </c>
    </row>
    <row r="2141" spans="1:14" s="65" customFormat="1" hidden="1">
      <c r="A2141" s="321"/>
      <c r="B2141" s="428"/>
      <c r="C2141" s="257"/>
      <c r="D2141" s="258"/>
      <c r="E2141" s="261"/>
      <c r="F2141" s="261"/>
      <c r="G2141" s="262">
        <f>D2141*C2141</f>
        <v>0</v>
      </c>
      <c r="N2141" t="str">
        <f t="shared" si="217"/>
        <v>ATK</v>
      </c>
    </row>
    <row r="2142" spans="1:14" s="65" customFormat="1" hidden="1">
      <c r="A2142" s="321"/>
      <c r="B2142" s="330"/>
      <c r="C2142" s="397"/>
      <c r="D2142" s="264"/>
      <c r="E2142" s="261"/>
      <c r="F2142" s="261"/>
      <c r="G2142" s="265"/>
      <c r="N2142" t="str">
        <f t="shared" si="217"/>
        <v>ATK</v>
      </c>
    </row>
    <row r="2143" spans="1:14" s="65" customFormat="1" hidden="1">
      <c r="A2143" s="321"/>
      <c r="B2143" s="330"/>
      <c r="C2143" s="260"/>
      <c r="D2143" s="264"/>
      <c r="E2143" s="261"/>
      <c r="F2143" s="261"/>
      <c r="G2143" s="262">
        <f>D2143*C2143</f>
        <v>0</v>
      </c>
      <c r="N2143" t="str">
        <f t="shared" si="217"/>
        <v>ATK</v>
      </c>
    </row>
    <row r="2144" spans="1:14" hidden="1">
      <c r="B2144" s="330"/>
      <c r="C2144" s="269"/>
      <c r="D2144" s="264"/>
      <c r="E2144" s="261"/>
      <c r="F2144" s="261"/>
      <c r="G2144" s="265"/>
      <c r="H2144" s="100">
        <v>0</v>
      </c>
      <c r="I2144" t="s">
        <v>17</v>
      </c>
      <c r="N2144" t="str">
        <f t="shared" si="217"/>
        <v>ATK</v>
      </c>
    </row>
    <row r="2145" spans="2:14" hidden="1">
      <c r="B2145" s="330"/>
      <c r="C2145" s="351"/>
      <c r="D2145" s="261"/>
      <c r="E2145" s="261"/>
      <c r="F2145" s="261"/>
      <c r="G2145" s="265"/>
      <c r="H2145" s="98">
        <v>11</v>
      </c>
      <c r="I2145" s="89" t="s">
        <v>12</v>
      </c>
      <c r="N2145" t="str">
        <f t="shared" si="217"/>
        <v>ATK</v>
      </c>
    </row>
    <row r="2146" spans="2:14" hidden="1">
      <c r="B2146" s="330"/>
      <c r="C2146" s="263"/>
      <c r="D2146" s="264"/>
      <c r="E2146" s="261"/>
      <c r="F2146" s="261"/>
      <c r="G2146" s="262">
        <f>D2146*C2146</f>
        <v>0</v>
      </c>
      <c r="H2146" s="85">
        <v>0</v>
      </c>
      <c r="I2146" s="89" t="s">
        <v>13</v>
      </c>
      <c r="N2146" t="str">
        <f t="shared" si="217"/>
        <v>ATK</v>
      </c>
    </row>
    <row r="2147" spans="2:14" hidden="1">
      <c r="B2147" s="330"/>
      <c r="C2147" s="263"/>
      <c r="D2147" s="386"/>
      <c r="E2147" s="261"/>
      <c r="F2147" s="261"/>
      <c r="G2147" s="262"/>
      <c r="H2147" s="94">
        <v>0</v>
      </c>
      <c r="I2147" s="89" t="s">
        <v>14</v>
      </c>
      <c r="N2147" t="str">
        <f t="shared" si="217"/>
        <v>ATK</v>
      </c>
    </row>
    <row r="2148" spans="2:14" hidden="1">
      <c r="B2148" s="256"/>
      <c r="C2148" s="81"/>
      <c r="D2148" s="266"/>
      <c r="E2148" s="268"/>
      <c r="F2148" s="258"/>
      <c r="G2148" s="272">
        <f>C2148*D2148</f>
        <v>0</v>
      </c>
      <c r="H2148" s="87">
        <v>0</v>
      </c>
      <c r="I2148" s="89" t="s">
        <v>15</v>
      </c>
      <c r="N2148" t="str">
        <f t="shared" si="217"/>
        <v>ATK</v>
      </c>
    </row>
    <row r="2149" spans="2:14" hidden="1">
      <c r="B2149" s="256"/>
      <c r="C2149" s="81"/>
      <c r="D2149" s="266"/>
      <c r="E2149" s="268"/>
      <c r="F2149" s="258"/>
      <c r="G2149" s="272"/>
      <c r="N2149" t="str">
        <f t="shared" si="217"/>
        <v>ATK</v>
      </c>
    </row>
    <row r="2150" spans="2:14" hidden="1">
      <c r="B2150" s="256"/>
      <c r="C2150" s="257"/>
      <c r="D2150" s="271"/>
      <c r="E2150" s="258"/>
      <c r="F2150" s="301"/>
      <c r="G2150" s="289">
        <f t="shared" ref="G2150:G2151" si="219">C2150*D2150</f>
        <v>0</v>
      </c>
      <c r="N2150" t="str">
        <f t="shared" si="217"/>
        <v>ATK</v>
      </c>
    </row>
    <row r="2151" spans="2:14" hidden="1">
      <c r="B2151" s="311"/>
      <c r="C2151" s="96"/>
      <c r="D2151" s="303"/>
      <c r="E2151" s="303"/>
      <c r="F2151" s="268">
        <f>D2151+F2150-E2151</f>
        <v>0</v>
      </c>
      <c r="G2151" s="289">
        <f t="shared" si="219"/>
        <v>0</v>
      </c>
      <c r="N2151" t="str">
        <f t="shared" si="217"/>
        <v>ATK</v>
      </c>
    </row>
    <row r="2152" spans="2:14" hidden="1">
      <c r="B2152" s="493" t="s">
        <v>16</v>
      </c>
      <c r="C2152" s="494"/>
      <c r="D2152" s="276">
        <f>SUM(D2139:D2151)</f>
        <v>11</v>
      </c>
      <c r="E2152" s="276">
        <f>SUM(E2140:E2151)</f>
        <v>0</v>
      </c>
      <c r="F2152" s="276">
        <f>D2152-E2152</f>
        <v>11</v>
      </c>
      <c r="G2152" s="277">
        <f>SUM(G2139:G2151)</f>
        <v>71500</v>
      </c>
      <c r="N2152" t="str">
        <f t="shared" si="217"/>
        <v>ATK</v>
      </c>
    </row>
    <row r="2153" spans="2:14" hidden="1">
      <c r="N2153" t="str">
        <f t="shared" si="217"/>
        <v>ATK</v>
      </c>
    </row>
    <row r="2154" spans="2:14" hidden="1">
      <c r="B2154" s="493" t="s">
        <v>18</v>
      </c>
      <c r="C2154" s="495"/>
      <c r="D2154" s="495"/>
      <c r="E2154" s="494"/>
      <c r="F2154" s="276" t="s">
        <v>19</v>
      </c>
      <c r="G2154" s="279" t="s">
        <v>20</v>
      </c>
      <c r="N2154" t="str">
        <f t="shared" si="217"/>
        <v>ATK</v>
      </c>
    </row>
    <row r="2155" spans="2:14" hidden="1">
      <c r="B2155" s="496" t="str">
        <f>B2120</f>
        <v>Saldo Awal 1 Mei  2026</v>
      </c>
      <c r="C2155" s="497"/>
      <c r="D2155" s="497"/>
      <c r="E2155" s="498"/>
      <c r="F2155" s="276">
        <f>D2139</f>
        <v>11</v>
      </c>
      <c r="G2155" s="277">
        <f>G2139</f>
        <v>71500</v>
      </c>
      <c r="N2155" t="str">
        <f t="shared" si="217"/>
        <v>ATK</v>
      </c>
    </row>
    <row r="2156" spans="2:14" hidden="1">
      <c r="B2156" s="496" t="s">
        <v>317</v>
      </c>
      <c r="C2156" s="497"/>
      <c r="D2156" s="497"/>
      <c r="E2156" s="498"/>
      <c r="F2156" s="276">
        <f>D2152-F2155</f>
        <v>0</v>
      </c>
      <c r="G2156" s="277">
        <f>G2152-G2155</f>
        <v>0</v>
      </c>
      <c r="N2156" t="str">
        <f t="shared" si="217"/>
        <v>ATK</v>
      </c>
    </row>
    <row r="2157" spans="2:14" hidden="1">
      <c r="B2157" s="496" t="str">
        <f>B2122</f>
        <v>Saldo Ahir  30  Mei  2026</v>
      </c>
      <c r="C2157" s="497"/>
      <c r="D2157" s="497"/>
      <c r="E2157" s="498"/>
      <c r="F2157" s="280">
        <f>SUM(B2160:B2163)</f>
        <v>11</v>
      </c>
      <c r="G2157" s="281">
        <f>SUM(D2160:E2163)</f>
        <v>71500</v>
      </c>
      <c r="N2157" t="str">
        <f t="shared" si="217"/>
        <v>ATK</v>
      </c>
    </row>
    <row r="2158" spans="2:14" hidden="1">
      <c r="B2158" s="282" t="s">
        <v>465</v>
      </c>
      <c r="C2158" s="283"/>
      <c r="D2158" s="283"/>
      <c r="E2158" s="284"/>
      <c r="F2158" s="285"/>
      <c r="G2158" s="286"/>
      <c r="N2158" t="str">
        <f t="shared" si="217"/>
        <v>ATK</v>
      </c>
    </row>
    <row r="2159" spans="2:14" ht="30" hidden="1">
      <c r="B2159" s="255" t="s">
        <v>22</v>
      </c>
      <c r="C2159" s="254" t="s">
        <v>23</v>
      </c>
      <c r="D2159" s="499" t="s">
        <v>20</v>
      </c>
      <c r="E2159" s="499"/>
      <c r="F2159" s="287"/>
      <c r="G2159" s="288"/>
      <c r="H2159" s="66"/>
      <c r="N2159" t="str">
        <f t="shared" si="217"/>
        <v>ATK</v>
      </c>
    </row>
    <row r="2160" spans="2:14" hidden="1">
      <c r="B2160" s="268">
        <f>F2152</f>
        <v>11</v>
      </c>
      <c r="C2160" s="257">
        <v>6500</v>
      </c>
      <c r="D2160" s="500">
        <f>B2160*C2160</f>
        <v>71500</v>
      </c>
      <c r="E2160" s="500"/>
      <c r="F2160" s="285"/>
      <c r="G2160" s="286"/>
      <c r="N2160" t="str">
        <f t="shared" si="217"/>
        <v>ATK</v>
      </c>
    </row>
    <row r="2161" spans="2:14" hidden="1">
      <c r="B2161" s="268"/>
      <c r="C2161" s="289"/>
      <c r="D2161" s="500">
        <f t="shared" ref="D2161:D2163" si="220">B2161*C2161</f>
        <v>0</v>
      </c>
      <c r="E2161" s="500"/>
      <c r="F2161" s="285"/>
      <c r="G2161" s="286"/>
      <c r="N2161" t="str">
        <f t="shared" si="217"/>
        <v>ATK</v>
      </c>
    </row>
    <row r="2162" spans="2:14" hidden="1">
      <c r="B2162" s="268"/>
      <c r="C2162" s="289"/>
      <c r="D2162" s="500">
        <f t="shared" si="220"/>
        <v>0</v>
      </c>
      <c r="E2162" s="500"/>
      <c r="F2162" s="285"/>
      <c r="G2162" s="286"/>
      <c r="N2162" t="str">
        <f t="shared" si="217"/>
        <v>ATK</v>
      </c>
    </row>
    <row r="2163" spans="2:14" hidden="1">
      <c r="B2163" s="268"/>
      <c r="C2163" s="289"/>
      <c r="D2163" s="500">
        <f t="shared" si="220"/>
        <v>0</v>
      </c>
      <c r="E2163" s="500"/>
      <c r="F2163" s="285"/>
      <c r="G2163" s="286"/>
      <c r="N2163" t="str">
        <f t="shared" si="217"/>
        <v>ATK</v>
      </c>
    </row>
    <row r="2164" spans="2:14" hidden="1">
      <c r="B2164" s="501" t="s">
        <v>24</v>
      </c>
      <c r="C2164" s="501"/>
      <c r="D2164" s="501"/>
      <c r="E2164" s="501"/>
      <c r="F2164" s="276">
        <f>F2155+F2156-F2157</f>
        <v>0</v>
      </c>
      <c r="G2164" s="277">
        <f>G2155+G2156-G2157</f>
        <v>0</v>
      </c>
      <c r="N2164" t="str">
        <f t="shared" si="217"/>
        <v>ATK</v>
      </c>
    </row>
    <row r="2165" spans="2:14" hidden="1">
      <c r="N2165" t="str">
        <f t="shared" si="217"/>
        <v>ATK</v>
      </c>
    </row>
    <row r="2166" spans="2:14" hidden="1">
      <c r="B2166" s="502" t="s">
        <v>0</v>
      </c>
      <c r="C2166" s="502"/>
      <c r="D2166" s="502"/>
      <c r="E2166" s="502"/>
      <c r="F2166" s="502"/>
      <c r="G2166" s="502"/>
      <c r="N2166" t="str">
        <f t="shared" si="217"/>
        <v>ATK</v>
      </c>
    </row>
    <row r="2167" spans="2:14" hidden="1">
      <c r="N2167" t="str">
        <f t="shared" si="217"/>
        <v>ATK</v>
      </c>
    </row>
    <row r="2168" spans="2:14" hidden="1">
      <c r="B2168" s="252" t="s">
        <v>1</v>
      </c>
      <c r="C2168" s="253" t="str">
        <f>'Rekap Master'!B68</f>
        <v>Isi Steples besar 9/16</v>
      </c>
      <c r="G2168" s="253"/>
      <c r="N2168" t="s">
        <v>524</v>
      </c>
    </row>
    <row r="2169" spans="2:14" hidden="1">
      <c r="B2169" s="252" t="s">
        <v>3</v>
      </c>
      <c r="C2169" s="308" t="s">
        <v>25</v>
      </c>
      <c r="G2169" s="253"/>
      <c r="N2169" t="str">
        <f t="shared" ref="N2169:N2196" si="221">N2168</f>
        <v>ATK</v>
      </c>
    </row>
    <row r="2170" spans="2:14" hidden="1">
      <c r="G2170" s="253"/>
      <c r="N2170" t="str">
        <f t="shared" si="221"/>
        <v>ATK</v>
      </c>
    </row>
    <row r="2171" spans="2:14" ht="15" hidden="1" customHeight="1">
      <c r="B2171" s="499" t="s">
        <v>5</v>
      </c>
      <c r="C2171" s="487" t="s">
        <v>6</v>
      </c>
      <c r="D2171" s="489" t="s">
        <v>7</v>
      </c>
      <c r="E2171" s="490"/>
      <c r="F2171" s="491"/>
      <c r="G2171" s="492" t="s">
        <v>8</v>
      </c>
      <c r="N2171" t="str">
        <f t="shared" si="221"/>
        <v>ATK</v>
      </c>
    </row>
    <row r="2172" spans="2:14" hidden="1">
      <c r="B2172" s="499"/>
      <c r="C2172" s="488"/>
      <c r="D2172" s="254" t="s">
        <v>9</v>
      </c>
      <c r="E2172" s="254" t="s">
        <v>10</v>
      </c>
      <c r="F2172" s="254" t="s">
        <v>11</v>
      </c>
      <c r="G2172" s="492"/>
      <c r="N2172" t="str">
        <f t="shared" si="221"/>
        <v>ATK</v>
      </c>
    </row>
    <row r="2173" spans="2:14" hidden="1">
      <c r="B2173" s="267">
        <v>46024</v>
      </c>
      <c r="C2173" s="257">
        <v>3100</v>
      </c>
      <c r="D2173" s="258">
        <v>4</v>
      </c>
      <c r="E2173" s="258"/>
      <c r="F2173" s="258">
        <f>D2173-E2173</f>
        <v>4</v>
      </c>
      <c r="G2173" s="257">
        <f>C2173*D2173</f>
        <v>12400</v>
      </c>
      <c r="N2173" t="str">
        <f t="shared" si="221"/>
        <v>ATK</v>
      </c>
    </row>
    <row r="2174" spans="2:14" hidden="1">
      <c r="B2174" s="267"/>
      <c r="C2174" s="257"/>
      <c r="D2174" s="258"/>
      <c r="E2174" s="258"/>
      <c r="F2174" s="301"/>
      <c r="G2174" s="289">
        <f>C2174*D2174</f>
        <v>0</v>
      </c>
      <c r="N2174" t="str">
        <f t="shared" si="221"/>
        <v>ATK</v>
      </c>
    </row>
    <row r="2175" spans="2:14" hidden="1">
      <c r="B2175" s="302"/>
      <c r="C2175" s="257"/>
      <c r="D2175" s="271"/>
      <c r="E2175" s="258"/>
      <c r="F2175" s="301"/>
      <c r="G2175" s="257">
        <f t="shared" ref="G2175:G2180" si="222">C2175*D2175</f>
        <v>0</v>
      </c>
      <c r="N2175" t="str">
        <f t="shared" si="221"/>
        <v>ATK</v>
      </c>
    </row>
    <row r="2176" spans="2:14" hidden="1">
      <c r="B2176" s="256"/>
      <c r="C2176" s="257"/>
      <c r="D2176" s="271"/>
      <c r="E2176" s="258"/>
      <c r="F2176" s="301"/>
      <c r="G2176" s="289">
        <f t="shared" si="222"/>
        <v>0</v>
      </c>
      <c r="N2176" t="str">
        <f t="shared" si="221"/>
        <v>ATK</v>
      </c>
    </row>
    <row r="2177" spans="2:14" hidden="1">
      <c r="B2177" s="256"/>
      <c r="C2177" s="96"/>
      <c r="D2177" s="303"/>
      <c r="E2177" s="303"/>
      <c r="F2177" s="301"/>
      <c r="G2177" s="289">
        <f t="shared" si="222"/>
        <v>0</v>
      </c>
      <c r="N2177" t="str">
        <f t="shared" si="221"/>
        <v>ATK</v>
      </c>
    </row>
    <row r="2178" spans="2:14" hidden="1">
      <c r="B2178" s="256"/>
      <c r="C2178" s="96"/>
      <c r="D2178" s="303"/>
      <c r="E2178" s="303"/>
      <c r="F2178" s="301"/>
      <c r="G2178" s="289">
        <f t="shared" si="222"/>
        <v>0</v>
      </c>
      <c r="N2178" t="str">
        <f t="shared" si="221"/>
        <v>ATK</v>
      </c>
    </row>
    <row r="2179" spans="2:14" hidden="1">
      <c r="B2179" s="311"/>
      <c r="C2179" s="83"/>
      <c r="D2179" s="303"/>
      <c r="E2179" s="303"/>
      <c r="F2179" s="301"/>
      <c r="G2179" s="289">
        <f t="shared" si="222"/>
        <v>0</v>
      </c>
      <c r="N2179" t="str">
        <f t="shared" si="221"/>
        <v>ATK</v>
      </c>
    </row>
    <row r="2180" spans="2:14" hidden="1">
      <c r="B2180" s="311"/>
      <c r="C2180" s="96"/>
      <c r="D2180" s="303"/>
      <c r="E2180" s="303"/>
      <c r="F2180" s="301"/>
      <c r="G2180" s="289">
        <f t="shared" si="222"/>
        <v>0</v>
      </c>
      <c r="N2180" t="str">
        <f t="shared" si="221"/>
        <v>ATK</v>
      </c>
    </row>
    <row r="2181" spans="2:14" hidden="1">
      <c r="B2181" s="493" t="s">
        <v>16</v>
      </c>
      <c r="C2181" s="494"/>
      <c r="D2181" s="276">
        <f>SUM(D2173:D2180)</f>
        <v>4</v>
      </c>
      <c r="E2181" s="276">
        <f>SUM(E2174:E2180)</f>
        <v>0</v>
      </c>
      <c r="F2181" s="276">
        <f>D2181-E2181</f>
        <v>4</v>
      </c>
      <c r="G2181" s="277">
        <f>SUM(G2173:G2180)</f>
        <v>12400</v>
      </c>
      <c r="N2181" t="str">
        <f t="shared" si="221"/>
        <v>ATK</v>
      </c>
    </row>
    <row r="2182" spans="2:14" hidden="1">
      <c r="N2182" t="str">
        <f t="shared" si="221"/>
        <v>ATK</v>
      </c>
    </row>
    <row r="2183" spans="2:14" hidden="1">
      <c r="B2183" s="493" t="s">
        <v>18</v>
      </c>
      <c r="C2183" s="495"/>
      <c r="D2183" s="495"/>
      <c r="E2183" s="494"/>
      <c r="F2183" s="276" t="s">
        <v>19</v>
      </c>
      <c r="G2183" s="279" t="s">
        <v>20</v>
      </c>
      <c r="H2183" s="84">
        <v>4</v>
      </c>
      <c r="I2183" s="89" t="s">
        <v>12</v>
      </c>
      <c r="N2183" t="str">
        <f t="shared" si="221"/>
        <v>ATK</v>
      </c>
    </row>
    <row r="2184" spans="2:14" hidden="1">
      <c r="B2184" s="496" t="str">
        <f>B2155</f>
        <v>Saldo Awal 1 Mei  2026</v>
      </c>
      <c r="C2184" s="497"/>
      <c r="D2184" s="497"/>
      <c r="E2184" s="498"/>
      <c r="F2184" s="276">
        <f>D2173</f>
        <v>4</v>
      </c>
      <c r="G2184" s="277">
        <f>G2173</f>
        <v>12400</v>
      </c>
      <c r="H2184" s="85">
        <v>0</v>
      </c>
      <c r="I2184" s="89" t="s">
        <v>13</v>
      </c>
      <c r="N2184" t="str">
        <f t="shared" si="221"/>
        <v>ATK</v>
      </c>
    </row>
    <row r="2185" spans="2:14" hidden="1">
      <c r="B2185" s="496" t="s">
        <v>317</v>
      </c>
      <c r="C2185" s="497"/>
      <c r="D2185" s="497"/>
      <c r="E2185" s="498"/>
      <c r="F2185" s="276">
        <f>D2181-F2184</f>
        <v>0</v>
      </c>
      <c r="G2185" s="277">
        <f>G2181-G2184</f>
        <v>0</v>
      </c>
      <c r="H2185" s="94">
        <v>0</v>
      </c>
      <c r="I2185" s="89" t="s">
        <v>14</v>
      </c>
      <c r="N2185" t="str">
        <f t="shared" si="221"/>
        <v>ATK</v>
      </c>
    </row>
    <row r="2186" spans="2:14" hidden="1">
      <c r="B2186" s="496" t="str">
        <f>B2157</f>
        <v>Saldo Ahir  30  Mei  2026</v>
      </c>
      <c r="C2186" s="497"/>
      <c r="D2186" s="497"/>
      <c r="E2186" s="498"/>
      <c r="F2186" s="280">
        <f>SUM(B2189:B2192)</f>
        <v>4</v>
      </c>
      <c r="G2186" s="281">
        <f>SUM(D2189:E2192)</f>
        <v>12400</v>
      </c>
      <c r="H2186" s="87"/>
      <c r="I2186" s="89" t="s">
        <v>15</v>
      </c>
      <c r="N2186" t="str">
        <f t="shared" si="221"/>
        <v>ATK</v>
      </c>
    </row>
    <row r="2187" spans="2:14" hidden="1">
      <c r="B2187" s="282" t="s">
        <v>465</v>
      </c>
      <c r="C2187" s="283"/>
      <c r="D2187" s="283"/>
      <c r="E2187" s="284"/>
      <c r="F2187" s="285"/>
      <c r="G2187" s="286"/>
      <c r="N2187" t="str">
        <f t="shared" si="221"/>
        <v>ATK</v>
      </c>
    </row>
    <row r="2188" spans="2:14" ht="30" hidden="1">
      <c r="B2188" s="255" t="s">
        <v>22</v>
      </c>
      <c r="C2188" s="254" t="s">
        <v>23</v>
      </c>
      <c r="D2188" s="499" t="s">
        <v>20</v>
      </c>
      <c r="E2188" s="499"/>
      <c r="F2188" s="287"/>
      <c r="G2188" s="288"/>
      <c r="N2188" t="str">
        <f t="shared" si="221"/>
        <v>ATK</v>
      </c>
    </row>
    <row r="2189" spans="2:14" hidden="1">
      <c r="B2189" s="268">
        <f>F2181</f>
        <v>4</v>
      </c>
      <c r="C2189" s="257">
        <v>3100</v>
      </c>
      <c r="D2189" s="500">
        <f>B2189*C2189</f>
        <v>12400</v>
      </c>
      <c r="E2189" s="500"/>
      <c r="F2189" s="285"/>
      <c r="G2189" s="286"/>
      <c r="N2189" t="str">
        <f t="shared" si="221"/>
        <v>ATK</v>
      </c>
    </row>
    <row r="2190" spans="2:14" hidden="1">
      <c r="B2190" s="268"/>
      <c r="C2190" s="289"/>
      <c r="D2190" s="500">
        <f t="shared" ref="D2190:D2192" si="223">B2190*C2190</f>
        <v>0</v>
      </c>
      <c r="E2190" s="500"/>
      <c r="F2190" s="285"/>
      <c r="G2190" s="286"/>
      <c r="N2190" t="str">
        <f t="shared" si="221"/>
        <v>ATK</v>
      </c>
    </row>
    <row r="2191" spans="2:14" hidden="1">
      <c r="B2191" s="268"/>
      <c r="C2191" s="289"/>
      <c r="D2191" s="500">
        <f t="shared" si="223"/>
        <v>0</v>
      </c>
      <c r="E2191" s="500"/>
      <c r="F2191" s="285"/>
      <c r="G2191" s="286"/>
      <c r="N2191" t="str">
        <f t="shared" si="221"/>
        <v>ATK</v>
      </c>
    </row>
    <row r="2192" spans="2:14" hidden="1">
      <c r="B2192" s="268"/>
      <c r="C2192" s="289"/>
      <c r="D2192" s="500">
        <f t="shared" si="223"/>
        <v>0</v>
      </c>
      <c r="E2192" s="500"/>
      <c r="F2192" s="285"/>
      <c r="G2192" s="286"/>
      <c r="N2192" t="str">
        <f t="shared" si="221"/>
        <v>ATK</v>
      </c>
    </row>
    <row r="2193" spans="2:14" hidden="1">
      <c r="B2193" s="501" t="s">
        <v>24</v>
      </c>
      <c r="C2193" s="501"/>
      <c r="D2193" s="501"/>
      <c r="E2193" s="501"/>
      <c r="F2193" s="276">
        <f>F2184+F2185-F2186</f>
        <v>0</v>
      </c>
      <c r="G2193" s="277">
        <f>G2184+G2185-G2186</f>
        <v>0</v>
      </c>
      <c r="N2193" t="str">
        <f t="shared" si="221"/>
        <v>ATK</v>
      </c>
    </row>
    <row r="2194" spans="2:14" hidden="1">
      <c r="N2194" t="str">
        <f t="shared" si="221"/>
        <v>ATK</v>
      </c>
    </row>
    <row r="2195" spans="2:14" hidden="1">
      <c r="B2195" s="502" t="s">
        <v>0</v>
      </c>
      <c r="C2195" s="502"/>
      <c r="D2195" s="502"/>
      <c r="E2195" s="502"/>
      <c r="F2195" s="502"/>
      <c r="G2195" s="502"/>
      <c r="N2195" t="str">
        <f t="shared" si="221"/>
        <v>ATK</v>
      </c>
    </row>
    <row r="2196" spans="2:14" hidden="1">
      <c r="N2196" t="str">
        <f t="shared" si="221"/>
        <v>ATK</v>
      </c>
    </row>
    <row r="2197" spans="2:14" hidden="1">
      <c r="B2197" s="252" t="s">
        <v>1</v>
      </c>
      <c r="C2197" s="253" t="str">
        <f>'Rekap Master'!B69</f>
        <v>Mouse wireies</v>
      </c>
      <c r="G2197" s="253"/>
      <c r="N2197" t="s">
        <v>526</v>
      </c>
    </row>
    <row r="2198" spans="2:14" hidden="1">
      <c r="B2198" s="252" t="s">
        <v>3</v>
      </c>
      <c r="C2198" s="308" t="s">
        <v>25</v>
      </c>
      <c r="G2198" s="253"/>
      <c r="N2198" t="str">
        <f t="shared" ref="N2198:N2227" si="224">N2197</f>
        <v>Komputer</v>
      </c>
    </row>
    <row r="2199" spans="2:14" hidden="1">
      <c r="G2199" s="253"/>
      <c r="N2199" t="str">
        <f t="shared" si="224"/>
        <v>Komputer</v>
      </c>
    </row>
    <row r="2200" spans="2:14" ht="15" hidden="1" customHeight="1">
      <c r="B2200" s="499" t="s">
        <v>5</v>
      </c>
      <c r="C2200" s="487" t="s">
        <v>6</v>
      </c>
      <c r="D2200" s="489" t="s">
        <v>7</v>
      </c>
      <c r="E2200" s="490"/>
      <c r="F2200" s="491"/>
      <c r="G2200" s="492" t="s">
        <v>8</v>
      </c>
      <c r="N2200" t="str">
        <f t="shared" si="224"/>
        <v>Komputer</v>
      </c>
    </row>
    <row r="2201" spans="2:14" hidden="1">
      <c r="B2201" s="499"/>
      <c r="C2201" s="488"/>
      <c r="D2201" s="254" t="s">
        <v>9</v>
      </c>
      <c r="E2201" s="254" t="s">
        <v>10</v>
      </c>
      <c r="F2201" s="254" t="s">
        <v>11</v>
      </c>
      <c r="G2201" s="492"/>
      <c r="N2201" t="str">
        <f t="shared" si="224"/>
        <v>Komputer</v>
      </c>
    </row>
    <row r="2202" spans="2:14" hidden="1">
      <c r="B2202" s="267">
        <v>46024</v>
      </c>
      <c r="C2202" s="257"/>
      <c r="D2202" s="258"/>
      <c r="E2202" s="258"/>
      <c r="F2202" s="258"/>
      <c r="G2202" s="257">
        <f>C2202*D2202</f>
        <v>0</v>
      </c>
      <c r="N2202" t="str">
        <f t="shared" si="224"/>
        <v>Komputer</v>
      </c>
    </row>
    <row r="2203" spans="2:14" hidden="1">
      <c r="B2203" s="267"/>
      <c r="C2203" s="257"/>
      <c r="D2203" s="258"/>
      <c r="E2203" s="258"/>
      <c r="F2203" s="301"/>
      <c r="G2203" s="257">
        <f>C2203*D2203</f>
        <v>0</v>
      </c>
      <c r="N2203" t="str">
        <f t="shared" si="224"/>
        <v>Komputer</v>
      </c>
    </row>
    <row r="2204" spans="2:14" hidden="1">
      <c r="B2204" s="267"/>
      <c r="C2204" s="257"/>
      <c r="D2204" s="271"/>
      <c r="E2204" s="258"/>
      <c r="F2204" s="301"/>
      <c r="G2204" s="289">
        <f>C2204*D2204</f>
        <v>0</v>
      </c>
      <c r="N2204" t="str">
        <f t="shared" si="224"/>
        <v>Komputer</v>
      </c>
    </row>
    <row r="2205" spans="2:14" hidden="1">
      <c r="B2205" s="267"/>
      <c r="C2205" s="257"/>
      <c r="D2205" s="271"/>
      <c r="E2205" s="258"/>
      <c r="F2205" s="301"/>
      <c r="G2205" s="289">
        <f t="shared" ref="G2205:G2210" si="225">C2205*D2205</f>
        <v>0</v>
      </c>
      <c r="N2205" t="str">
        <f t="shared" si="224"/>
        <v>Komputer</v>
      </c>
    </row>
    <row r="2206" spans="2:14" hidden="1">
      <c r="B2206" s="302"/>
      <c r="C2206" s="257"/>
      <c r="D2206" s="271"/>
      <c r="E2206" s="258"/>
      <c r="F2206" s="301"/>
      <c r="G2206" s="257"/>
      <c r="N2206" t="str">
        <f t="shared" si="224"/>
        <v>Komputer</v>
      </c>
    </row>
    <row r="2207" spans="2:14" hidden="1">
      <c r="B2207" s="302"/>
      <c r="C2207" s="257"/>
      <c r="D2207" s="271"/>
      <c r="E2207" s="258"/>
      <c r="F2207" s="268"/>
      <c r="G2207" s="289">
        <f t="shared" si="225"/>
        <v>0</v>
      </c>
      <c r="N2207" t="str">
        <f t="shared" si="224"/>
        <v>Komputer</v>
      </c>
    </row>
    <row r="2208" spans="2:14" hidden="1">
      <c r="B2208" s="311"/>
      <c r="C2208" s="96"/>
      <c r="D2208" s="303"/>
      <c r="E2208" s="303"/>
      <c r="F2208" s="268"/>
      <c r="G2208" s="289">
        <f t="shared" si="225"/>
        <v>0</v>
      </c>
      <c r="N2208" t="str">
        <f t="shared" si="224"/>
        <v>Komputer</v>
      </c>
    </row>
    <row r="2209" spans="2:14" hidden="1">
      <c r="B2209" s="311"/>
      <c r="C2209" s="83"/>
      <c r="D2209" s="303"/>
      <c r="E2209" s="303"/>
      <c r="F2209" s="268">
        <f>D2209+F2208-E2209</f>
        <v>0</v>
      </c>
      <c r="G2209" s="289">
        <f t="shared" si="225"/>
        <v>0</v>
      </c>
      <c r="N2209" t="str">
        <f t="shared" si="224"/>
        <v>Komputer</v>
      </c>
    </row>
    <row r="2210" spans="2:14" hidden="1">
      <c r="B2210" s="311"/>
      <c r="C2210" s="96"/>
      <c r="D2210" s="303"/>
      <c r="E2210" s="303"/>
      <c r="F2210" s="268">
        <f>D2210+F2209-E2210</f>
        <v>0</v>
      </c>
      <c r="G2210" s="289">
        <f t="shared" si="225"/>
        <v>0</v>
      </c>
      <c r="N2210" t="str">
        <f t="shared" si="224"/>
        <v>Komputer</v>
      </c>
    </row>
    <row r="2211" spans="2:14" hidden="1">
      <c r="B2211" s="493" t="s">
        <v>16</v>
      </c>
      <c r="C2211" s="494"/>
      <c r="D2211" s="276">
        <f>SUM(D2202:D2210)</f>
        <v>0</v>
      </c>
      <c r="E2211" s="276">
        <f>SUM(E2203:E2210)</f>
        <v>0</v>
      </c>
      <c r="F2211" s="276">
        <f>D2211-E2211</f>
        <v>0</v>
      </c>
      <c r="G2211" s="277">
        <f>SUM(G2202:G2210)</f>
        <v>0</v>
      </c>
      <c r="N2211" t="str">
        <f t="shared" si="224"/>
        <v>Komputer</v>
      </c>
    </row>
    <row r="2212" spans="2:14" hidden="1">
      <c r="N2212" t="str">
        <f t="shared" si="224"/>
        <v>Komputer</v>
      </c>
    </row>
    <row r="2213" spans="2:14" hidden="1">
      <c r="B2213" s="493" t="s">
        <v>18</v>
      </c>
      <c r="C2213" s="495"/>
      <c r="D2213" s="495"/>
      <c r="E2213" s="494"/>
      <c r="F2213" s="276" t="s">
        <v>19</v>
      </c>
      <c r="G2213" s="279" t="s">
        <v>20</v>
      </c>
      <c r="H2213" s="84">
        <v>0</v>
      </c>
      <c r="I2213" s="89" t="s">
        <v>12</v>
      </c>
      <c r="N2213" t="str">
        <f t="shared" si="224"/>
        <v>Komputer</v>
      </c>
    </row>
    <row r="2214" spans="2:14" hidden="1">
      <c r="B2214" s="496" t="str">
        <f>B2184</f>
        <v>Saldo Awal 1 Mei  2026</v>
      </c>
      <c r="C2214" s="497"/>
      <c r="D2214" s="497"/>
      <c r="E2214" s="498"/>
      <c r="F2214" s="276">
        <f>D2202</f>
        <v>0</v>
      </c>
      <c r="G2214" s="277">
        <f>G2202</f>
        <v>0</v>
      </c>
      <c r="H2214" s="85">
        <v>0</v>
      </c>
      <c r="I2214" s="89" t="s">
        <v>13</v>
      </c>
      <c r="N2214" t="str">
        <f t="shared" si="224"/>
        <v>Komputer</v>
      </c>
    </row>
    <row r="2215" spans="2:14" hidden="1">
      <c r="B2215" s="496" t="s">
        <v>317</v>
      </c>
      <c r="C2215" s="497"/>
      <c r="D2215" s="497"/>
      <c r="E2215" s="498"/>
      <c r="F2215" s="276">
        <f>D2211-F2214</f>
        <v>0</v>
      </c>
      <c r="G2215" s="277">
        <f>G2211-G2214</f>
        <v>0</v>
      </c>
      <c r="H2215" s="94">
        <v>0</v>
      </c>
      <c r="I2215" s="89" t="s">
        <v>14</v>
      </c>
      <c r="N2215" t="str">
        <f t="shared" si="224"/>
        <v>Komputer</v>
      </c>
    </row>
    <row r="2216" spans="2:14" hidden="1">
      <c r="B2216" s="496" t="str">
        <f>B2186</f>
        <v>Saldo Ahir  30  Mei  2026</v>
      </c>
      <c r="C2216" s="497"/>
      <c r="D2216" s="497"/>
      <c r="E2216" s="498"/>
      <c r="F2216" s="280">
        <f>SUM(B2219:B2222)</f>
        <v>0</v>
      </c>
      <c r="G2216" s="281">
        <f>SUM(D2219:E2222)</f>
        <v>0</v>
      </c>
      <c r="H2216" s="87"/>
      <c r="I2216" s="89" t="s">
        <v>15</v>
      </c>
      <c r="N2216" t="str">
        <f t="shared" si="224"/>
        <v>Komputer</v>
      </c>
    </row>
    <row r="2217" spans="2:14" hidden="1">
      <c r="B2217" s="282" t="s">
        <v>465</v>
      </c>
      <c r="C2217" s="283"/>
      <c r="D2217" s="283"/>
      <c r="E2217" s="284"/>
      <c r="F2217" s="285"/>
      <c r="G2217" s="286"/>
      <c r="N2217" t="str">
        <f t="shared" si="224"/>
        <v>Komputer</v>
      </c>
    </row>
    <row r="2218" spans="2:14" ht="30" hidden="1">
      <c r="B2218" s="255" t="s">
        <v>22</v>
      </c>
      <c r="C2218" s="254" t="s">
        <v>23</v>
      </c>
      <c r="D2218" s="499" t="s">
        <v>20</v>
      </c>
      <c r="E2218" s="499"/>
      <c r="F2218" s="287"/>
      <c r="G2218" s="288"/>
      <c r="N2218" t="str">
        <f t="shared" si="224"/>
        <v>Komputer</v>
      </c>
    </row>
    <row r="2219" spans="2:14" hidden="1">
      <c r="B2219" s="268">
        <f>F2211</f>
        <v>0</v>
      </c>
      <c r="C2219" s="257"/>
      <c r="D2219" s="500">
        <f>B2219*C2219</f>
        <v>0</v>
      </c>
      <c r="E2219" s="500"/>
      <c r="F2219" s="285"/>
      <c r="G2219" s="286"/>
      <c r="N2219" t="str">
        <f t="shared" si="224"/>
        <v>Komputer</v>
      </c>
    </row>
    <row r="2220" spans="2:14" hidden="1">
      <c r="B2220" s="268"/>
      <c r="C2220" s="289"/>
      <c r="D2220" s="500">
        <f t="shared" ref="D2220:D2222" si="226">B2220*C2220</f>
        <v>0</v>
      </c>
      <c r="E2220" s="500"/>
      <c r="F2220" s="285"/>
      <c r="G2220" s="286"/>
      <c r="N2220" t="str">
        <f t="shared" si="224"/>
        <v>Komputer</v>
      </c>
    </row>
    <row r="2221" spans="2:14" hidden="1">
      <c r="B2221" s="268"/>
      <c r="C2221" s="289"/>
      <c r="D2221" s="500">
        <f t="shared" si="226"/>
        <v>0</v>
      </c>
      <c r="E2221" s="500"/>
      <c r="F2221" s="285"/>
      <c r="G2221" s="286"/>
      <c r="N2221" t="str">
        <f t="shared" si="224"/>
        <v>Komputer</v>
      </c>
    </row>
    <row r="2222" spans="2:14" hidden="1">
      <c r="B2222" s="268"/>
      <c r="C2222" s="289"/>
      <c r="D2222" s="500">
        <f t="shared" si="226"/>
        <v>0</v>
      </c>
      <c r="E2222" s="500"/>
      <c r="F2222" s="285"/>
      <c r="G2222" s="286"/>
      <c r="N2222" t="str">
        <f t="shared" si="224"/>
        <v>Komputer</v>
      </c>
    </row>
    <row r="2223" spans="2:14" hidden="1">
      <c r="B2223" s="501" t="s">
        <v>24</v>
      </c>
      <c r="C2223" s="501"/>
      <c r="D2223" s="501"/>
      <c r="E2223" s="501"/>
      <c r="F2223" s="276">
        <f>F2214+F2215-F2216</f>
        <v>0</v>
      </c>
      <c r="G2223" s="277">
        <f>G2214+G2215-G2216</f>
        <v>0</v>
      </c>
      <c r="N2223" t="str">
        <f t="shared" si="224"/>
        <v>Komputer</v>
      </c>
    </row>
    <row r="2224" spans="2:14" hidden="1">
      <c r="N2224" t="str">
        <f t="shared" si="224"/>
        <v>Komputer</v>
      </c>
    </row>
    <row r="2225" spans="1:14" hidden="1">
      <c r="N2225" t="str">
        <f t="shared" si="224"/>
        <v>Komputer</v>
      </c>
    </row>
    <row r="2226" spans="1:14" hidden="1">
      <c r="B2226" s="502" t="s">
        <v>0</v>
      </c>
      <c r="C2226" s="502"/>
      <c r="D2226" s="502"/>
      <c r="E2226" s="502"/>
      <c r="F2226" s="502"/>
      <c r="G2226" s="502"/>
      <c r="N2226" t="str">
        <f t="shared" si="224"/>
        <v>Komputer</v>
      </c>
    </row>
    <row r="2227" spans="1:14" hidden="1">
      <c r="N2227" t="str">
        <f t="shared" si="224"/>
        <v>Komputer</v>
      </c>
    </row>
    <row r="2228" spans="1:14" hidden="1">
      <c r="A2228" s="250">
        <v>61</v>
      </c>
      <c r="B2228" s="252" t="s">
        <v>1</v>
      </c>
      <c r="C2228" s="253" t="e">
        <f>#REF!</f>
        <v>#REF!</v>
      </c>
      <c r="G2228" s="253"/>
      <c r="N2228" t="s">
        <v>524</v>
      </c>
    </row>
    <row r="2229" spans="1:14" hidden="1">
      <c r="B2229" s="252" t="s">
        <v>3</v>
      </c>
      <c r="C2229" s="308" t="s">
        <v>27</v>
      </c>
      <c r="G2229" s="253"/>
      <c r="N2229" t="str">
        <f t="shared" ref="N2229:N2271" si="227">N2228</f>
        <v>ATK</v>
      </c>
    </row>
    <row r="2230" spans="1:14" hidden="1">
      <c r="G2230" s="253"/>
      <c r="N2230" t="str">
        <f t="shared" si="227"/>
        <v>ATK</v>
      </c>
    </row>
    <row r="2231" spans="1:14" ht="15" hidden="1" customHeight="1">
      <c r="B2231" s="499" t="s">
        <v>5</v>
      </c>
      <c r="C2231" s="487" t="s">
        <v>6</v>
      </c>
      <c r="D2231" s="489" t="s">
        <v>7</v>
      </c>
      <c r="E2231" s="490"/>
      <c r="F2231" s="491"/>
      <c r="G2231" s="492" t="s">
        <v>8</v>
      </c>
      <c r="N2231" t="str">
        <f t="shared" si="227"/>
        <v>ATK</v>
      </c>
    </row>
    <row r="2232" spans="1:14" hidden="1">
      <c r="B2232" s="499"/>
      <c r="C2232" s="488"/>
      <c r="D2232" s="254" t="s">
        <v>9</v>
      </c>
      <c r="E2232" s="254" t="s">
        <v>10</v>
      </c>
      <c r="F2232" s="254" t="s">
        <v>11</v>
      </c>
      <c r="G2232" s="492"/>
      <c r="N2232" t="str">
        <f t="shared" si="227"/>
        <v>ATK</v>
      </c>
    </row>
    <row r="2233" spans="1:14" hidden="1">
      <c r="B2233" s="267">
        <v>46024</v>
      </c>
      <c r="C2233" s="257">
        <v>99900</v>
      </c>
      <c r="D2233" s="258">
        <v>2</v>
      </c>
      <c r="E2233" s="258"/>
      <c r="F2233" s="258"/>
      <c r="G2233" s="257">
        <f>C2233*D2233</f>
        <v>199800</v>
      </c>
      <c r="N2233" t="str">
        <f t="shared" si="227"/>
        <v>ATK</v>
      </c>
    </row>
    <row r="2234" spans="1:14" hidden="1">
      <c r="B2234" s="267"/>
      <c r="C2234" s="257"/>
      <c r="D2234" s="258"/>
      <c r="E2234" s="258"/>
      <c r="F2234" s="258"/>
      <c r="G2234" s="257">
        <f t="shared" ref="G2234:G2240" si="228">C2234*D2234</f>
        <v>0</v>
      </c>
      <c r="N2234" t="str">
        <f t="shared" si="227"/>
        <v>ATK</v>
      </c>
    </row>
    <row r="2235" spans="1:14" hidden="1">
      <c r="B2235" s="267"/>
      <c r="C2235" s="257"/>
      <c r="D2235" s="271"/>
      <c r="E2235" s="258"/>
      <c r="F2235" s="258"/>
      <c r="G2235" s="257">
        <f t="shared" si="228"/>
        <v>0</v>
      </c>
      <c r="N2235" t="str">
        <f t="shared" si="227"/>
        <v>ATK</v>
      </c>
    </row>
    <row r="2236" spans="1:14" hidden="1">
      <c r="B2236" s="256"/>
      <c r="C2236" s="257"/>
      <c r="D2236" s="271"/>
      <c r="E2236" s="258"/>
      <c r="F2236" s="258"/>
      <c r="G2236" s="257">
        <f t="shared" si="228"/>
        <v>0</v>
      </c>
      <c r="N2236" t="str">
        <f t="shared" si="227"/>
        <v>ATK</v>
      </c>
    </row>
    <row r="2237" spans="1:14" hidden="1">
      <c r="B2237" s="267"/>
      <c r="C2237" s="257"/>
      <c r="D2237" s="271"/>
      <c r="E2237" s="258"/>
      <c r="F2237" s="258"/>
      <c r="G2237" s="257">
        <f t="shared" si="228"/>
        <v>0</v>
      </c>
      <c r="N2237" t="str">
        <f t="shared" si="227"/>
        <v>ATK</v>
      </c>
    </row>
    <row r="2238" spans="1:14" hidden="1">
      <c r="B2238" s="267"/>
      <c r="C2238" s="257"/>
      <c r="D2238" s="271"/>
      <c r="E2238" s="258"/>
      <c r="F2238" s="258"/>
      <c r="G2238" s="257">
        <f t="shared" si="228"/>
        <v>0</v>
      </c>
      <c r="N2238" t="str">
        <f t="shared" si="227"/>
        <v>ATK</v>
      </c>
    </row>
    <row r="2239" spans="1:14" hidden="1">
      <c r="B2239" s="256"/>
      <c r="C2239" s="257"/>
      <c r="D2239" s="271"/>
      <c r="E2239" s="258"/>
      <c r="F2239" s="258"/>
      <c r="G2239" s="289">
        <f t="shared" si="228"/>
        <v>0</v>
      </c>
      <c r="N2239" t="str">
        <f t="shared" si="227"/>
        <v>ATK</v>
      </c>
    </row>
    <row r="2240" spans="1:14" hidden="1">
      <c r="B2240" s="256"/>
      <c r="C2240" s="257"/>
      <c r="D2240" s="271"/>
      <c r="E2240" s="258"/>
      <c r="F2240" s="258"/>
      <c r="G2240" s="289">
        <f t="shared" si="228"/>
        <v>0</v>
      </c>
      <c r="N2240" t="str">
        <f t="shared" si="227"/>
        <v>ATK</v>
      </c>
    </row>
    <row r="2241" spans="2:14" hidden="1">
      <c r="B2241" s="256"/>
      <c r="C2241" s="257"/>
      <c r="D2241" s="271"/>
      <c r="E2241" s="258"/>
      <c r="F2241" s="258"/>
      <c r="G2241" s="257"/>
      <c r="N2241" t="str">
        <f t="shared" si="227"/>
        <v>ATK</v>
      </c>
    </row>
    <row r="2242" spans="2:14" hidden="1">
      <c r="B2242" s="256"/>
      <c r="C2242" s="257"/>
      <c r="D2242" s="271"/>
      <c r="E2242" s="258"/>
      <c r="F2242" s="258"/>
      <c r="G2242" s="289">
        <f t="shared" ref="G2242:G2253" si="229">C2242*D2242</f>
        <v>0</v>
      </c>
      <c r="N2242" t="str">
        <f t="shared" si="227"/>
        <v>ATK</v>
      </c>
    </row>
    <row r="2243" spans="2:14" hidden="1">
      <c r="B2243" s="256"/>
      <c r="C2243" s="257"/>
      <c r="D2243" s="271"/>
      <c r="E2243" s="258"/>
      <c r="F2243" s="258"/>
      <c r="G2243" s="289">
        <f t="shared" si="229"/>
        <v>0</v>
      </c>
      <c r="N2243" t="str">
        <f t="shared" si="227"/>
        <v>ATK</v>
      </c>
    </row>
    <row r="2244" spans="2:14" hidden="1">
      <c r="B2244" s="256"/>
      <c r="C2244" s="257"/>
      <c r="D2244" s="271"/>
      <c r="E2244" s="258"/>
      <c r="F2244" s="258"/>
      <c r="G2244" s="289">
        <f t="shared" si="229"/>
        <v>0</v>
      </c>
      <c r="N2244" t="str">
        <f t="shared" si="227"/>
        <v>ATK</v>
      </c>
    </row>
    <row r="2245" spans="2:14" hidden="1">
      <c r="B2245" s="256"/>
      <c r="C2245" s="257"/>
      <c r="D2245" s="271"/>
      <c r="E2245" s="258"/>
      <c r="F2245" s="258"/>
      <c r="G2245" s="289">
        <f t="shared" si="229"/>
        <v>0</v>
      </c>
      <c r="N2245" t="str">
        <f t="shared" si="227"/>
        <v>ATK</v>
      </c>
    </row>
    <row r="2246" spans="2:14" hidden="1">
      <c r="B2246" s="256"/>
      <c r="C2246" s="257"/>
      <c r="D2246" s="271"/>
      <c r="E2246" s="258"/>
      <c r="F2246" s="258"/>
      <c r="G2246" s="289">
        <f t="shared" si="229"/>
        <v>0</v>
      </c>
      <c r="N2246" t="str">
        <f t="shared" si="227"/>
        <v>ATK</v>
      </c>
    </row>
    <row r="2247" spans="2:14" ht="15.75" hidden="1">
      <c r="B2247" s="270"/>
      <c r="C2247" s="81"/>
      <c r="D2247" s="303"/>
      <c r="E2247" s="303"/>
      <c r="F2247" s="268"/>
      <c r="G2247" s="289">
        <f t="shared" si="229"/>
        <v>0</v>
      </c>
      <c r="N2247" t="str">
        <f t="shared" si="227"/>
        <v>ATK</v>
      </c>
    </row>
    <row r="2248" spans="2:14" ht="15.75" hidden="1">
      <c r="B2248" s="398"/>
      <c r="C2248" s="343"/>
      <c r="D2248" s="303"/>
      <c r="E2248" s="303"/>
      <c r="F2248" s="268"/>
      <c r="G2248" s="289">
        <f t="shared" si="229"/>
        <v>0</v>
      </c>
      <c r="N2248" t="str">
        <f t="shared" si="227"/>
        <v>ATK</v>
      </c>
    </row>
    <row r="2249" spans="2:14" ht="15.75" hidden="1">
      <c r="B2249" s="398"/>
      <c r="C2249" s="343"/>
      <c r="D2249" s="303"/>
      <c r="E2249" s="303"/>
      <c r="F2249" s="268"/>
      <c r="G2249" s="289">
        <f t="shared" si="229"/>
        <v>0</v>
      </c>
      <c r="N2249" t="str">
        <f t="shared" si="227"/>
        <v>ATK</v>
      </c>
    </row>
    <row r="2250" spans="2:14" ht="15.75" hidden="1">
      <c r="B2250" s="305"/>
      <c r="C2250" s="343"/>
      <c r="D2250" s="303"/>
      <c r="E2250" s="303"/>
      <c r="F2250" s="268"/>
      <c r="G2250" s="289">
        <f t="shared" si="229"/>
        <v>0</v>
      </c>
      <c r="H2250" s="84">
        <v>2</v>
      </c>
      <c r="I2250" s="89" t="s">
        <v>12</v>
      </c>
      <c r="N2250" t="str">
        <f t="shared" si="227"/>
        <v>ATK</v>
      </c>
    </row>
    <row r="2251" spans="2:14" ht="15.75" hidden="1">
      <c r="B2251" s="305"/>
      <c r="C2251" s="343"/>
      <c r="D2251" s="303"/>
      <c r="E2251" s="303"/>
      <c r="F2251" s="268"/>
      <c r="G2251" s="289">
        <f t="shared" si="229"/>
        <v>0</v>
      </c>
      <c r="H2251" s="85">
        <v>0</v>
      </c>
      <c r="I2251" s="89" t="s">
        <v>13</v>
      </c>
      <c r="N2251" t="str">
        <f t="shared" si="227"/>
        <v>ATK</v>
      </c>
    </row>
    <row r="2252" spans="2:14" ht="15.75" hidden="1">
      <c r="B2252" s="305"/>
      <c r="C2252" s="343"/>
      <c r="D2252" s="303"/>
      <c r="E2252" s="303"/>
      <c r="F2252" s="268"/>
      <c r="G2252" s="289">
        <f t="shared" si="229"/>
        <v>0</v>
      </c>
      <c r="H2252" s="94">
        <v>0</v>
      </c>
      <c r="I2252" s="89" t="s">
        <v>14</v>
      </c>
      <c r="N2252" t="str">
        <f t="shared" si="227"/>
        <v>ATK</v>
      </c>
    </row>
    <row r="2253" spans="2:14" ht="15.75" hidden="1">
      <c r="B2253" s="305"/>
      <c r="C2253" s="343"/>
      <c r="D2253" s="303"/>
      <c r="E2253" s="303"/>
      <c r="F2253" s="268"/>
      <c r="G2253" s="289">
        <f t="shared" si="229"/>
        <v>0</v>
      </c>
      <c r="H2253" s="87"/>
      <c r="I2253" s="89" t="s">
        <v>15</v>
      </c>
      <c r="N2253" t="str">
        <f t="shared" si="227"/>
        <v>ATK</v>
      </c>
    </row>
    <row r="2254" spans="2:14" ht="15.75" hidden="1">
      <c r="B2254" s="399"/>
      <c r="C2254" s="81"/>
      <c r="D2254" s="303"/>
      <c r="E2254" s="303"/>
      <c r="F2254" s="268"/>
      <c r="G2254" s="289"/>
      <c r="N2254" t="str">
        <f t="shared" si="227"/>
        <v>ATK</v>
      </c>
    </row>
    <row r="2255" spans="2:14" hidden="1">
      <c r="B2255" s="493" t="s">
        <v>16</v>
      </c>
      <c r="C2255" s="494"/>
      <c r="D2255" s="276">
        <f>SUM(D2233:D2251)</f>
        <v>2</v>
      </c>
      <c r="E2255" s="276">
        <f>SUM(E2234:E2251)</f>
        <v>0</v>
      </c>
      <c r="F2255" s="276">
        <f>D2255-E2255</f>
        <v>2</v>
      </c>
      <c r="G2255" s="277">
        <f>SUM(G2233:G2251)</f>
        <v>199800</v>
      </c>
      <c r="N2255" t="str">
        <f t="shared" si="227"/>
        <v>ATK</v>
      </c>
    </row>
    <row r="2256" spans="2:14" hidden="1">
      <c r="N2256" t="str">
        <f t="shared" si="227"/>
        <v>ATK</v>
      </c>
    </row>
    <row r="2257" spans="1:14" hidden="1">
      <c r="B2257" s="493" t="s">
        <v>18</v>
      </c>
      <c r="C2257" s="495"/>
      <c r="D2257" s="495"/>
      <c r="E2257" s="494"/>
      <c r="F2257" s="276" t="s">
        <v>19</v>
      </c>
      <c r="G2257" s="279" t="s">
        <v>20</v>
      </c>
      <c r="N2257" t="str">
        <f t="shared" si="227"/>
        <v>ATK</v>
      </c>
    </row>
    <row r="2258" spans="1:14" hidden="1">
      <c r="B2258" s="496" t="str">
        <f>B2214</f>
        <v>Saldo Awal 1 Mei  2026</v>
      </c>
      <c r="C2258" s="497"/>
      <c r="D2258" s="497"/>
      <c r="E2258" s="498"/>
      <c r="F2258" s="276">
        <f>D2233</f>
        <v>2</v>
      </c>
      <c r="G2258" s="277">
        <f>G2233</f>
        <v>199800</v>
      </c>
      <c r="N2258" t="str">
        <f t="shared" si="227"/>
        <v>ATK</v>
      </c>
    </row>
    <row r="2259" spans="1:14" hidden="1">
      <c r="B2259" s="496" t="s">
        <v>518</v>
      </c>
      <c r="C2259" s="497"/>
      <c r="D2259" s="497"/>
      <c r="E2259" s="498"/>
      <c r="F2259" s="276">
        <f>D2255-F2258</f>
        <v>0</v>
      </c>
      <c r="G2259" s="277">
        <f>G2255-G2258</f>
        <v>0</v>
      </c>
      <c r="N2259" t="str">
        <f t="shared" si="227"/>
        <v>ATK</v>
      </c>
    </row>
    <row r="2260" spans="1:14" hidden="1">
      <c r="B2260" s="496" t="str">
        <f>B2216</f>
        <v>Saldo Ahir  30  Mei  2026</v>
      </c>
      <c r="C2260" s="497"/>
      <c r="D2260" s="497"/>
      <c r="E2260" s="498"/>
      <c r="F2260" s="280">
        <f>SUM(B2263:B2266)</f>
        <v>2</v>
      </c>
      <c r="G2260" s="281">
        <f>SUM(D2263:E2266)</f>
        <v>199800</v>
      </c>
      <c r="N2260" t="str">
        <f t="shared" si="227"/>
        <v>ATK</v>
      </c>
    </row>
    <row r="2261" spans="1:14" hidden="1">
      <c r="B2261" s="282" t="s">
        <v>465</v>
      </c>
      <c r="C2261" s="283"/>
      <c r="D2261" s="283"/>
      <c r="E2261" s="284"/>
      <c r="F2261" s="285"/>
      <c r="G2261" s="286"/>
      <c r="N2261" t="str">
        <f t="shared" si="227"/>
        <v>ATK</v>
      </c>
    </row>
    <row r="2262" spans="1:14" ht="30" hidden="1">
      <c r="B2262" s="255" t="s">
        <v>22</v>
      </c>
      <c r="C2262" s="254" t="s">
        <v>23</v>
      </c>
      <c r="D2262" s="499" t="s">
        <v>20</v>
      </c>
      <c r="E2262" s="499"/>
      <c r="F2262" s="287"/>
      <c r="G2262" s="288"/>
      <c r="N2262" t="str">
        <f t="shared" si="227"/>
        <v>ATK</v>
      </c>
    </row>
    <row r="2263" spans="1:14" hidden="1">
      <c r="B2263" s="268">
        <f>F2255</f>
        <v>2</v>
      </c>
      <c r="C2263" s="257">
        <v>99900</v>
      </c>
      <c r="D2263" s="500">
        <f>B2263*C2263</f>
        <v>199800</v>
      </c>
      <c r="E2263" s="500"/>
      <c r="F2263" s="285"/>
      <c r="G2263" s="286"/>
      <c r="N2263" t="str">
        <f t="shared" si="227"/>
        <v>ATK</v>
      </c>
    </row>
    <row r="2264" spans="1:14" hidden="1">
      <c r="B2264" s="268"/>
      <c r="C2264" s="289"/>
      <c r="D2264" s="500">
        <f t="shared" ref="D2264:D2266" si="230">B2264*C2264</f>
        <v>0</v>
      </c>
      <c r="E2264" s="500"/>
      <c r="F2264" s="285"/>
      <c r="G2264" s="286"/>
      <c r="N2264" t="str">
        <f t="shared" si="227"/>
        <v>ATK</v>
      </c>
    </row>
    <row r="2265" spans="1:14" hidden="1">
      <c r="B2265" s="268"/>
      <c r="C2265" s="289"/>
      <c r="D2265" s="500">
        <f t="shared" si="230"/>
        <v>0</v>
      </c>
      <c r="E2265" s="500"/>
      <c r="F2265" s="285"/>
      <c r="G2265" s="286"/>
      <c r="N2265" t="str">
        <f t="shared" si="227"/>
        <v>ATK</v>
      </c>
    </row>
    <row r="2266" spans="1:14" hidden="1">
      <c r="B2266" s="268"/>
      <c r="C2266" s="289"/>
      <c r="D2266" s="500">
        <f t="shared" si="230"/>
        <v>0</v>
      </c>
      <c r="E2266" s="500"/>
      <c r="F2266" s="285"/>
      <c r="G2266" s="286"/>
      <c r="N2266" t="str">
        <f t="shared" si="227"/>
        <v>ATK</v>
      </c>
    </row>
    <row r="2267" spans="1:14" hidden="1">
      <c r="B2267" s="501" t="s">
        <v>24</v>
      </c>
      <c r="C2267" s="501"/>
      <c r="D2267" s="501"/>
      <c r="E2267" s="501"/>
      <c r="F2267" s="276">
        <f>F2258+F2259-F2260</f>
        <v>0</v>
      </c>
      <c r="G2267" s="277">
        <f>G2258+G2259-G2260</f>
        <v>0</v>
      </c>
      <c r="N2267" t="str">
        <f t="shared" si="227"/>
        <v>ATK</v>
      </c>
    </row>
    <row r="2268" spans="1:14" hidden="1">
      <c r="N2268" t="str">
        <f t="shared" si="227"/>
        <v>ATK</v>
      </c>
    </row>
    <row r="2269" spans="1:14" hidden="1">
      <c r="N2269" t="str">
        <f t="shared" si="227"/>
        <v>ATK</v>
      </c>
    </row>
    <row r="2270" spans="1:14" hidden="1">
      <c r="B2270" s="502" t="s">
        <v>0</v>
      </c>
      <c r="C2270" s="502"/>
      <c r="D2270" s="502"/>
      <c r="E2270" s="502"/>
      <c r="F2270" s="502"/>
      <c r="G2270" s="502"/>
      <c r="N2270" t="str">
        <f t="shared" si="227"/>
        <v>ATK</v>
      </c>
    </row>
    <row r="2271" spans="1:14" hidden="1">
      <c r="N2271" t="str">
        <f t="shared" si="227"/>
        <v>ATK</v>
      </c>
    </row>
    <row r="2272" spans="1:14" hidden="1">
      <c r="A2272" s="250">
        <v>62</v>
      </c>
      <c r="B2272" s="252" t="s">
        <v>1</v>
      </c>
      <c r="C2272" s="253" t="str">
        <f>'Rekap Master'!B71</f>
        <v>Tinta Epson 003 color</v>
      </c>
      <c r="G2272" s="253"/>
      <c r="N2272" t="s">
        <v>526</v>
      </c>
    </row>
    <row r="2273" spans="2:14" hidden="1">
      <c r="B2273" s="252" t="s">
        <v>3</v>
      </c>
      <c r="C2273" s="308" t="s">
        <v>34</v>
      </c>
      <c r="G2273" s="253"/>
      <c r="N2273" t="str">
        <f t="shared" ref="N2273:N2318" si="231">N2272</f>
        <v>Komputer</v>
      </c>
    </row>
    <row r="2274" spans="2:14" hidden="1">
      <c r="G2274" s="253"/>
      <c r="N2274" t="str">
        <f t="shared" si="231"/>
        <v>Komputer</v>
      </c>
    </row>
    <row r="2275" spans="2:14" ht="15" hidden="1" customHeight="1">
      <c r="B2275" s="499" t="s">
        <v>5</v>
      </c>
      <c r="C2275" s="487" t="s">
        <v>6</v>
      </c>
      <c r="D2275" s="489" t="s">
        <v>7</v>
      </c>
      <c r="E2275" s="490"/>
      <c r="F2275" s="491"/>
      <c r="G2275" s="492" t="s">
        <v>8</v>
      </c>
      <c r="N2275" t="str">
        <f t="shared" si="231"/>
        <v>Komputer</v>
      </c>
    </row>
    <row r="2276" spans="2:14" hidden="1">
      <c r="B2276" s="499"/>
      <c r="C2276" s="488"/>
      <c r="D2276" s="254" t="s">
        <v>9</v>
      </c>
      <c r="E2276" s="254" t="s">
        <v>10</v>
      </c>
      <c r="F2276" s="254" t="s">
        <v>11</v>
      </c>
      <c r="G2276" s="492"/>
      <c r="N2276" t="str">
        <f t="shared" si="231"/>
        <v>Komputer</v>
      </c>
    </row>
    <row r="2277" spans="2:14" hidden="1">
      <c r="B2277" s="267">
        <v>46024</v>
      </c>
      <c r="C2277" s="257">
        <v>115000</v>
      </c>
      <c r="D2277" s="258">
        <v>9</v>
      </c>
      <c r="E2277" s="258">
        <v>0</v>
      </c>
      <c r="F2277" s="258">
        <f>D2277-E2277</f>
        <v>9</v>
      </c>
      <c r="G2277" s="257">
        <f>C2277*D2277</f>
        <v>1035000</v>
      </c>
      <c r="N2277" t="str">
        <f t="shared" si="231"/>
        <v>Komputer</v>
      </c>
    </row>
    <row r="2278" spans="2:14" hidden="1">
      <c r="B2278" s="267">
        <v>46045</v>
      </c>
      <c r="C2278" s="257"/>
      <c r="D2278" s="268"/>
      <c r="E2278" s="258">
        <v>3</v>
      </c>
      <c r="F2278" s="258"/>
      <c r="G2278" s="257">
        <f t="shared" ref="G2278:G2290" si="232">C2278*D2278</f>
        <v>0</v>
      </c>
      <c r="N2278" t="str">
        <f t="shared" si="231"/>
        <v>Komputer</v>
      </c>
    </row>
    <row r="2279" spans="2:14" hidden="1">
      <c r="B2279" s="267">
        <v>46059</v>
      </c>
      <c r="C2279" s="257">
        <f>805003/7</f>
        <v>115000.42857142857</v>
      </c>
      <c r="D2279" s="465">
        <v>7</v>
      </c>
      <c r="E2279" s="258">
        <v>4</v>
      </c>
      <c r="F2279" s="258"/>
      <c r="G2279" s="257">
        <f t="shared" si="232"/>
        <v>805003</v>
      </c>
      <c r="N2279" t="str">
        <f t="shared" si="231"/>
        <v>Komputer</v>
      </c>
    </row>
    <row r="2280" spans="2:14" hidden="1">
      <c r="B2280" s="267">
        <v>46090</v>
      </c>
      <c r="C2280" s="257">
        <v>114330</v>
      </c>
      <c r="D2280" s="465">
        <v>10</v>
      </c>
      <c r="E2280" s="258">
        <v>4</v>
      </c>
      <c r="F2280" s="258"/>
      <c r="G2280" s="257">
        <f t="shared" si="232"/>
        <v>1143300</v>
      </c>
      <c r="N2280" t="str">
        <f t="shared" si="231"/>
        <v>Komputer</v>
      </c>
    </row>
    <row r="2281" spans="2:14" hidden="1">
      <c r="B2281" s="267">
        <v>46108</v>
      </c>
      <c r="C2281" s="81"/>
      <c r="D2281" s="266"/>
      <c r="E2281" s="268">
        <v>2</v>
      </c>
      <c r="F2281" s="258"/>
      <c r="G2281" s="257">
        <f t="shared" si="232"/>
        <v>0</v>
      </c>
      <c r="N2281" t="str">
        <f t="shared" si="231"/>
        <v>Komputer</v>
      </c>
    </row>
    <row r="2282" spans="2:14" hidden="1">
      <c r="B2282" s="267"/>
      <c r="C2282" s="22"/>
      <c r="D2282" s="266"/>
      <c r="E2282" s="268"/>
      <c r="F2282" s="258"/>
      <c r="G2282" s="257">
        <f t="shared" si="232"/>
        <v>0</v>
      </c>
      <c r="N2282" t="str">
        <f t="shared" si="231"/>
        <v>Komputer</v>
      </c>
    </row>
    <row r="2283" spans="2:14" hidden="1">
      <c r="B2283" s="267"/>
      <c r="C2283" s="22"/>
      <c r="D2283" s="266"/>
      <c r="E2283" s="268"/>
      <c r="F2283" s="258"/>
      <c r="G2283" s="257">
        <f t="shared" si="232"/>
        <v>0</v>
      </c>
      <c r="N2283" t="str">
        <f t="shared" si="231"/>
        <v>Komputer</v>
      </c>
    </row>
    <row r="2284" spans="2:14" hidden="1">
      <c r="B2284" s="450"/>
      <c r="C2284" s="427"/>
      <c r="D2284" s="418"/>
      <c r="E2284" s="418"/>
      <c r="F2284" s="258"/>
      <c r="G2284" s="257">
        <f t="shared" si="232"/>
        <v>0</v>
      </c>
      <c r="N2284" t="str">
        <f t="shared" si="231"/>
        <v>Komputer</v>
      </c>
    </row>
    <row r="2285" spans="2:14" hidden="1">
      <c r="B2285" s="267"/>
      <c r="C2285" s="427"/>
      <c r="D2285" s="418"/>
      <c r="E2285" s="418"/>
      <c r="F2285" s="258"/>
      <c r="G2285" s="257">
        <f t="shared" si="232"/>
        <v>0</v>
      </c>
      <c r="N2285" t="str">
        <f t="shared" si="231"/>
        <v>Komputer</v>
      </c>
    </row>
    <row r="2286" spans="2:14" hidden="1">
      <c r="B2286" s="267"/>
      <c r="C2286" s="427"/>
      <c r="D2286" s="418"/>
      <c r="E2286" s="418"/>
      <c r="F2286" s="258"/>
      <c r="G2286" s="257">
        <f t="shared" si="232"/>
        <v>0</v>
      </c>
      <c r="N2286" t="str">
        <f t="shared" si="231"/>
        <v>Komputer</v>
      </c>
    </row>
    <row r="2287" spans="2:14" hidden="1">
      <c r="B2287" s="267"/>
      <c r="C2287" s="257"/>
      <c r="D2287" s="268"/>
      <c r="E2287" s="258"/>
      <c r="F2287" s="258"/>
      <c r="G2287" s="257">
        <f t="shared" si="232"/>
        <v>0</v>
      </c>
      <c r="N2287" t="str">
        <f t="shared" si="231"/>
        <v>Komputer</v>
      </c>
    </row>
    <row r="2288" spans="2:14" hidden="1">
      <c r="B2288" s="267"/>
      <c r="C2288" s="427"/>
      <c r="D2288" s="418"/>
      <c r="E2288" s="418"/>
      <c r="F2288" s="258"/>
      <c r="G2288" s="257">
        <f t="shared" si="232"/>
        <v>0</v>
      </c>
      <c r="N2288" t="str">
        <f t="shared" si="231"/>
        <v>Komputer</v>
      </c>
    </row>
    <row r="2289" spans="2:14" hidden="1">
      <c r="B2289" s="267"/>
      <c r="C2289" s="421"/>
      <c r="D2289" s="418"/>
      <c r="E2289" s="418"/>
      <c r="F2289" s="258"/>
      <c r="G2289" s="257">
        <f t="shared" si="232"/>
        <v>0</v>
      </c>
      <c r="N2289" t="str">
        <f t="shared" si="231"/>
        <v>Komputer</v>
      </c>
    </row>
    <row r="2290" spans="2:14" hidden="1">
      <c r="B2290" s="420"/>
      <c r="C2290" s="427"/>
      <c r="D2290" s="418"/>
      <c r="E2290" s="418"/>
      <c r="F2290" s="258"/>
      <c r="G2290" s="257">
        <f t="shared" si="232"/>
        <v>0</v>
      </c>
      <c r="N2290" t="str">
        <f t="shared" si="231"/>
        <v>Komputer</v>
      </c>
    </row>
    <row r="2291" spans="2:14" hidden="1">
      <c r="B2291" s="256"/>
      <c r="C2291" s="22"/>
      <c r="D2291" s="266"/>
      <c r="E2291" s="268"/>
      <c r="F2291" s="258"/>
      <c r="G2291" s="272">
        <f>C2291*D2291</f>
        <v>0</v>
      </c>
      <c r="N2291" t="str">
        <f t="shared" si="231"/>
        <v>Komputer</v>
      </c>
    </row>
    <row r="2292" spans="2:14" hidden="1">
      <c r="B2292" s="267"/>
      <c r="C2292" s="81"/>
      <c r="D2292" s="266"/>
      <c r="E2292" s="273"/>
      <c r="F2292" s="258"/>
      <c r="G2292" s="272">
        <f t="shared" ref="G2292:G2297" si="233">C2292*D2292</f>
        <v>0</v>
      </c>
      <c r="N2292" t="str">
        <f t="shared" si="231"/>
        <v>Komputer</v>
      </c>
    </row>
    <row r="2293" spans="2:14" hidden="1">
      <c r="B2293" s="256"/>
      <c r="C2293" s="257"/>
      <c r="D2293" s="266"/>
      <c r="E2293" s="273"/>
      <c r="F2293" s="258"/>
      <c r="G2293" s="272">
        <f t="shared" si="233"/>
        <v>0</v>
      </c>
      <c r="N2293" t="str">
        <f t="shared" si="231"/>
        <v>Komputer</v>
      </c>
    </row>
    <row r="2294" spans="2:14" hidden="1">
      <c r="B2294" s="256"/>
      <c r="C2294" s="257"/>
      <c r="D2294" s="266"/>
      <c r="E2294" s="273"/>
      <c r="F2294" s="258"/>
      <c r="G2294" s="272">
        <f t="shared" si="233"/>
        <v>0</v>
      </c>
      <c r="N2294" t="str">
        <f t="shared" si="231"/>
        <v>Komputer</v>
      </c>
    </row>
    <row r="2295" spans="2:14" hidden="1">
      <c r="B2295" s="256"/>
      <c r="C2295" s="257"/>
      <c r="D2295" s="266"/>
      <c r="E2295" s="273"/>
      <c r="F2295" s="258"/>
      <c r="G2295" s="272">
        <f t="shared" si="233"/>
        <v>0</v>
      </c>
      <c r="N2295" t="str">
        <f t="shared" si="231"/>
        <v>Komputer</v>
      </c>
    </row>
    <row r="2296" spans="2:14" hidden="1">
      <c r="B2296" s="256"/>
      <c r="C2296" s="257"/>
      <c r="D2296" s="271"/>
      <c r="E2296" s="258"/>
      <c r="F2296" s="258"/>
      <c r="G2296" s="272">
        <f t="shared" si="233"/>
        <v>0</v>
      </c>
      <c r="N2296" t="str">
        <f t="shared" si="231"/>
        <v>Komputer</v>
      </c>
    </row>
    <row r="2297" spans="2:14" hidden="1">
      <c r="B2297" s="256"/>
      <c r="C2297" s="257"/>
      <c r="D2297" s="271"/>
      <c r="E2297" s="258"/>
      <c r="F2297" s="258"/>
      <c r="G2297" s="257">
        <f t="shared" si="233"/>
        <v>0</v>
      </c>
      <c r="N2297" t="str">
        <f t="shared" si="231"/>
        <v>Komputer</v>
      </c>
    </row>
    <row r="2298" spans="2:14" hidden="1">
      <c r="B2298" s="256"/>
      <c r="C2298" s="257"/>
      <c r="D2298" s="271"/>
      <c r="E2298" s="258"/>
      <c r="F2298" s="258"/>
      <c r="G2298" s="257"/>
      <c r="N2298" t="str">
        <f t="shared" si="231"/>
        <v>Komputer</v>
      </c>
    </row>
    <row r="2299" spans="2:14" hidden="1">
      <c r="B2299" s="256"/>
      <c r="C2299" s="257"/>
      <c r="D2299" s="271"/>
      <c r="E2299" s="258"/>
      <c r="F2299" s="258"/>
      <c r="G2299" s="257"/>
      <c r="N2299" t="str">
        <f t="shared" si="231"/>
        <v>Komputer</v>
      </c>
    </row>
    <row r="2300" spans="2:14" hidden="1">
      <c r="B2300" s="311"/>
      <c r="C2300" s="83"/>
      <c r="D2300" s="303"/>
      <c r="E2300" s="303"/>
      <c r="F2300" s="268"/>
      <c r="G2300" s="289">
        <f>C2300*D2300</f>
        <v>0</v>
      </c>
      <c r="H2300" s="84">
        <v>9</v>
      </c>
      <c r="I2300" s="89" t="s">
        <v>12</v>
      </c>
      <c r="N2300" t="str">
        <f t="shared" si="231"/>
        <v>Komputer</v>
      </c>
    </row>
    <row r="2301" spans="2:14" hidden="1">
      <c r="B2301" s="311"/>
      <c r="C2301" s="96"/>
      <c r="D2301" s="303"/>
      <c r="E2301" s="303"/>
      <c r="F2301" s="268"/>
      <c r="G2301" s="289">
        <f t="shared" ref="G2301" si="234">C2301*D2301</f>
        <v>0</v>
      </c>
      <c r="H2301" s="85">
        <v>0</v>
      </c>
      <c r="I2301" s="89" t="s">
        <v>13</v>
      </c>
      <c r="N2301" t="str">
        <f t="shared" si="231"/>
        <v>Komputer</v>
      </c>
    </row>
    <row r="2302" spans="2:14" hidden="1">
      <c r="B2302" s="493" t="s">
        <v>16</v>
      </c>
      <c r="C2302" s="494"/>
      <c r="D2302" s="276">
        <f>SUM(D2277:D2301)</f>
        <v>26</v>
      </c>
      <c r="E2302" s="276">
        <f>SUM(E2277:E2299)</f>
        <v>13</v>
      </c>
      <c r="F2302" s="276">
        <f>D2302-E2302</f>
        <v>13</v>
      </c>
      <c r="G2302" s="277">
        <f>SUM(G2277:G2301)</f>
        <v>2983303</v>
      </c>
      <c r="H2302" s="94">
        <v>0</v>
      </c>
      <c r="I2302" s="89" t="s">
        <v>14</v>
      </c>
      <c r="N2302" t="str">
        <f t="shared" si="231"/>
        <v>Komputer</v>
      </c>
    </row>
    <row r="2303" spans="2:14" hidden="1">
      <c r="H2303" s="87"/>
      <c r="I2303" s="89" t="s">
        <v>15</v>
      </c>
      <c r="N2303" t="str">
        <f t="shared" si="231"/>
        <v>Komputer</v>
      </c>
    </row>
    <row r="2304" spans="2:14" hidden="1">
      <c r="B2304" s="493" t="s">
        <v>18</v>
      </c>
      <c r="C2304" s="495"/>
      <c r="D2304" s="495"/>
      <c r="E2304" s="494"/>
      <c r="F2304" s="276" t="s">
        <v>19</v>
      </c>
      <c r="G2304" s="279" t="s">
        <v>20</v>
      </c>
      <c r="N2304" t="str">
        <f t="shared" si="231"/>
        <v>Komputer</v>
      </c>
    </row>
    <row r="2305" spans="1:14" hidden="1">
      <c r="B2305" s="496" t="str">
        <f>B2258</f>
        <v>Saldo Awal 1 Mei  2026</v>
      </c>
      <c r="C2305" s="497"/>
      <c r="D2305" s="497"/>
      <c r="E2305" s="498"/>
      <c r="F2305" s="276">
        <f>D2277</f>
        <v>9</v>
      </c>
      <c r="G2305" s="277">
        <f>G2277</f>
        <v>1035000</v>
      </c>
      <c r="N2305" t="str">
        <f t="shared" si="231"/>
        <v>Komputer</v>
      </c>
    </row>
    <row r="2306" spans="1:14" hidden="1">
      <c r="B2306" s="496" t="s">
        <v>518</v>
      </c>
      <c r="C2306" s="497"/>
      <c r="D2306" s="497"/>
      <c r="E2306" s="498"/>
      <c r="F2306" s="276">
        <f>D2302-F2305</f>
        <v>17</v>
      </c>
      <c r="G2306" s="277">
        <f>G2302-G2305</f>
        <v>1948303</v>
      </c>
      <c r="N2306" t="str">
        <f t="shared" si="231"/>
        <v>Komputer</v>
      </c>
    </row>
    <row r="2307" spans="1:14" hidden="1">
      <c r="B2307" s="496" t="str">
        <f>B2260</f>
        <v>Saldo Ahir  30  Mei  2026</v>
      </c>
      <c r="C2307" s="497"/>
      <c r="D2307" s="497"/>
      <c r="E2307" s="498"/>
      <c r="F2307" s="280">
        <f>SUM(B2310:B2313)</f>
        <v>13</v>
      </c>
      <c r="G2307" s="281">
        <f>SUM(D2310:E2313)</f>
        <v>1495000</v>
      </c>
      <c r="N2307" t="str">
        <f t="shared" si="231"/>
        <v>Komputer</v>
      </c>
    </row>
    <row r="2308" spans="1:14" hidden="1">
      <c r="B2308" s="282" t="s">
        <v>465</v>
      </c>
      <c r="C2308" s="283"/>
      <c r="D2308" s="283"/>
      <c r="E2308" s="284"/>
      <c r="F2308" s="285"/>
      <c r="G2308" s="286"/>
      <c r="N2308" t="str">
        <f t="shared" si="231"/>
        <v>Komputer</v>
      </c>
    </row>
    <row r="2309" spans="1:14" ht="30" hidden="1">
      <c r="B2309" s="255" t="s">
        <v>22</v>
      </c>
      <c r="C2309" s="254" t="s">
        <v>23</v>
      </c>
      <c r="D2309" s="499" t="s">
        <v>20</v>
      </c>
      <c r="E2309" s="499"/>
      <c r="F2309" s="287"/>
      <c r="G2309" s="288"/>
      <c r="N2309" t="str">
        <f t="shared" si="231"/>
        <v>Komputer</v>
      </c>
    </row>
    <row r="2310" spans="1:14" hidden="1">
      <c r="B2310" s="268">
        <f>F2302</f>
        <v>13</v>
      </c>
      <c r="C2310" s="257">
        <v>115000</v>
      </c>
      <c r="D2310" s="500">
        <f>B2310*C2310</f>
        <v>1495000</v>
      </c>
      <c r="E2310" s="500"/>
      <c r="F2310" s="285"/>
      <c r="G2310" s="286"/>
      <c r="N2310" t="str">
        <f t="shared" si="231"/>
        <v>Komputer</v>
      </c>
    </row>
    <row r="2311" spans="1:14" hidden="1">
      <c r="B2311" s="268"/>
      <c r="C2311" s="289"/>
      <c r="D2311" s="500">
        <f t="shared" ref="D2311:D2313" si="235">B2311*C2311</f>
        <v>0</v>
      </c>
      <c r="E2311" s="500"/>
      <c r="F2311" s="285"/>
      <c r="G2311" s="286"/>
      <c r="N2311" t="str">
        <f t="shared" si="231"/>
        <v>Komputer</v>
      </c>
    </row>
    <row r="2312" spans="1:14" hidden="1">
      <c r="B2312" s="268"/>
      <c r="C2312" s="289"/>
      <c r="D2312" s="500">
        <f t="shared" si="235"/>
        <v>0</v>
      </c>
      <c r="E2312" s="500"/>
      <c r="F2312" s="285"/>
      <c r="G2312" s="286"/>
      <c r="N2312" t="str">
        <f t="shared" si="231"/>
        <v>Komputer</v>
      </c>
    </row>
    <row r="2313" spans="1:14" hidden="1">
      <c r="B2313" s="268"/>
      <c r="C2313" s="289"/>
      <c r="D2313" s="500">
        <f t="shared" si="235"/>
        <v>0</v>
      </c>
      <c r="E2313" s="500"/>
      <c r="F2313" s="285"/>
      <c r="G2313" s="286"/>
      <c r="N2313" t="str">
        <f t="shared" si="231"/>
        <v>Komputer</v>
      </c>
    </row>
    <row r="2314" spans="1:14" hidden="1">
      <c r="B2314" s="501" t="s">
        <v>24</v>
      </c>
      <c r="C2314" s="501"/>
      <c r="D2314" s="501"/>
      <c r="E2314" s="501"/>
      <c r="F2314" s="276">
        <f>F2305+F2306-F2307</f>
        <v>13</v>
      </c>
      <c r="G2314" s="277">
        <f>G2305+G2306-G2307</f>
        <v>1488303</v>
      </c>
      <c r="N2314" t="str">
        <f t="shared" si="231"/>
        <v>Komputer</v>
      </c>
    </row>
    <row r="2315" spans="1:14" hidden="1">
      <c r="N2315" t="str">
        <f t="shared" si="231"/>
        <v>Komputer</v>
      </c>
    </row>
    <row r="2316" spans="1:14" hidden="1">
      <c r="N2316" t="str">
        <f t="shared" si="231"/>
        <v>Komputer</v>
      </c>
    </row>
    <row r="2317" spans="1:14" hidden="1">
      <c r="B2317" s="502" t="s">
        <v>0</v>
      </c>
      <c r="C2317" s="502"/>
      <c r="D2317" s="502"/>
      <c r="E2317" s="502"/>
      <c r="F2317" s="502"/>
      <c r="G2317" s="502"/>
      <c r="N2317" t="str">
        <f t="shared" si="231"/>
        <v>Komputer</v>
      </c>
    </row>
    <row r="2318" spans="1:14" hidden="1">
      <c r="N2318" t="str">
        <f t="shared" si="231"/>
        <v>Komputer</v>
      </c>
    </row>
    <row r="2319" spans="1:14" hidden="1">
      <c r="A2319" s="250">
        <v>63</v>
      </c>
      <c r="B2319" s="252" t="s">
        <v>1</v>
      </c>
      <c r="C2319" s="253" t="str">
        <f>'Rekap Master'!B72</f>
        <v>Tinta Epson 003 black</v>
      </c>
      <c r="G2319" s="253"/>
      <c r="N2319" t="s">
        <v>526</v>
      </c>
    </row>
    <row r="2320" spans="1:14" hidden="1">
      <c r="B2320" s="252" t="s">
        <v>3</v>
      </c>
      <c r="C2320" s="308" t="s">
        <v>37</v>
      </c>
      <c r="G2320" s="253"/>
      <c r="N2320" t="str">
        <f t="shared" ref="N2320:N2364" si="236">N2319</f>
        <v>Komputer</v>
      </c>
    </row>
    <row r="2321" spans="2:14" hidden="1">
      <c r="G2321" s="253"/>
      <c r="N2321" t="str">
        <f t="shared" si="236"/>
        <v>Komputer</v>
      </c>
    </row>
    <row r="2322" spans="2:14" ht="15" hidden="1" customHeight="1">
      <c r="B2322" s="499" t="s">
        <v>5</v>
      </c>
      <c r="C2322" s="487" t="s">
        <v>6</v>
      </c>
      <c r="D2322" s="489" t="s">
        <v>7</v>
      </c>
      <c r="E2322" s="490"/>
      <c r="F2322" s="491"/>
      <c r="G2322" s="492" t="s">
        <v>8</v>
      </c>
      <c r="N2322" t="str">
        <f t="shared" si="236"/>
        <v>Komputer</v>
      </c>
    </row>
    <row r="2323" spans="2:14" hidden="1">
      <c r="B2323" s="499"/>
      <c r="C2323" s="488"/>
      <c r="D2323" s="254" t="s">
        <v>9</v>
      </c>
      <c r="E2323" s="254" t="s">
        <v>10</v>
      </c>
      <c r="F2323" s="254" t="s">
        <v>11</v>
      </c>
      <c r="G2323" s="492"/>
      <c r="N2323" t="str">
        <f t="shared" si="236"/>
        <v>Komputer</v>
      </c>
    </row>
    <row r="2324" spans="2:14" hidden="1">
      <c r="B2324" s="267">
        <v>46024</v>
      </c>
      <c r="C2324" s="427">
        <v>114330</v>
      </c>
      <c r="D2324" s="258">
        <v>13</v>
      </c>
      <c r="E2324" s="258">
        <v>5</v>
      </c>
      <c r="F2324" s="258">
        <f>D2324-E2324</f>
        <v>8</v>
      </c>
      <c r="G2324" s="257">
        <f t="shared" ref="G2324:G2344" si="237">C2324*D2324</f>
        <v>1486290</v>
      </c>
      <c r="N2324" t="str">
        <f t="shared" si="236"/>
        <v>Komputer</v>
      </c>
    </row>
    <row r="2325" spans="2:14" hidden="1">
      <c r="B2325" s="267">
        <v>46034</v>
      </c>
      <c r="C2325" s="427"/>
      <c r="D2325" s="418"/>
      <c r="E2325" s="258">
        <v>5</v>
      </c>
      <c r="F2325" s="258">
        <f>F2324+D2325-E2325</f>
        <v>3</v>
      </c>
      <c r="G2325" s="257">
        <f t="shared" si="237"/>
        <v>0</v>
      </c>
      <c r="N2325" t="str">
        <f t="shared" si="236"/>
        <v>Komputer</v>
      </c>
    </row>
    <row r="2326" spans="2:14" hidden="1">
      <c r="B2326" s="267">
        <v>46037</v>
      </c>
      <c r="C2326" s="427">
        <v>114330</v>
      </c>
      <c r="D2326" s="258">
        <v>5</v>
      </c>
      <c r="E2326" s="258">
        <v>2</v>
      </c>
      <c r="F2326" s="258">
        <f t="shared" ref="F2326:F2330" si="238">F2325+D2326-E2326</f>
        <v>6</v>
      </c>
      <c r="G2326" s="257">
        <f t="shared" si="237"/>
        <v>571650</v>
      </c>
      <c r="N2326" t="str">
        <f t="shared" si="236"/>
        <v>Komputer</v>
      </c>
    </row>
    <row r="2327" spans="2:14" hidden="1">
      <c r="B2327" s="267">
        <v>46071</v>
      </c>
      <c r="C2327" s="427"/>
      <c r="D2327" s="418"/>
      <c r="E2327" s="418">
        <v>2</v>
      </c>
      <c r="F2327" s="258">
        <f t="shared" si="238"/>
        <v>4</v>
      </c>
      <c r="G2327" s="257">
        <f t="shared" si="237"/>
        <v>0</v>
      </c>
      <c r="N2327" t="str">
        <f t="shared" si="236"/>
        <v>Komputer</v>
      </c>
    </row>
    <row r="2328" spans="2:14" hidden="1">
      <c r="B2328" s="267">
        <v>46101</v>
      </c>
      <c r="C2328" s="427">
        <v>114330</v>
      </c>
      <c r="D2328" s="418">
        <v>2</v>
      </c>
      <c r="E2328" s="418">
        <v>2</v>
      </c>
      <c r="F2328" s="258">
        <f t="shared" si="238"/>
        <v>4</v>
      </c>
      <c r="G2328" s="272">
        <f t="shared" si="237"/>
        <v>228660</v>
      </c>
      <c r="N2328" t="str">
        <f t="shared" si="236"/>
        <v>Komputer</v>
      </c>
    </row>
    <row r="2329" spans="2:14" hidden="1">
      <c r="B2329" s="267">
        <v>46108</v>
      </c>
      <c r="C2329" s="427"/>
      <c r="D2329" s="418"/>
      <c r="E2329" s="418">
        <v>2</v>
      </c>
      <c r="F2329" s="258">
        <f t="shared" si="238"/>
        <v>2</v>
      </c>
      <c r="G2329" s="272">
        <f t="shared" si="237"/>
        <v>0</v>
      </c>
      <c r="N2329" t="str">
        <f t="shared" si="236"/>
        <v>Komputer</v>
      </c>
    </row>
    <row r="2330" spans="2:14" hidden="1">
      <c r="B2330" s="450"/>
      <c r="C2330" s="427"/>
      <c r="D2330" s="418"/>
      <c r="E2330" s="418"/>
      <c r="F2330" s="258">
        <f t="shared" si="238"/>
        <v>2</v>
      </c>
      <c r="G2330" s="272">
        <f t="shared" si="237"/>
        <v>0</v>
      </c>
      <c r="N2330" t="str">
        <f t="shared" si="236"/>
        <v>Komputer</v>
      </c>
    </row>
    <row r="2331" spans="2:14" hidden="1">
      <c r="B2331" s="420"/>
      <c r="C2331" s="421"/>
      <c r="D2331" s="418"/>
      <c r="E2331" s="418"/>
      <c r="F2331" s="301"/>
      <c r="G2331" s="272">
        <f t="shared" si="237"/>
        <v>0</v>
      </c>
      <c r="N2331" t="str">
        <f t="shared" si="236"/>
        <v>Komputer</v>
      </c>
    </row>
    <row r="2332" spans="2:14" hidden="1">
      <c r="B2332" s="420"/>
      <c r="C2332" s="427"/>
      <c r="D2332" s="418"/>
      <c r="E2332" s="418"/>
      <c r="F2332" s="301"/>
      <c r="G2332" s="272">
        <f t="shared" si="237"/>
        <v>0</v>
      </c>
      <c r="N2332" t="str">
        <f t="shared" si="236"/>
        <v>Komputer</v>
      </c>
    </row>
    <row r="2333" spans="2:14" hidden="1">
      <c r="B2333" s="434"/>
      <c r="C2333" s="427"/>
      <c r="D2333" s="418"/>
      <c r="E2333" s="268"/>
      <c r="F2333" s="301"/>
      <c r="G2333" s="272">
        <f t="shared" si="237"/>
        <v>0</v>
      </c>
      <c r="N2333" t="str">
        <f t="shared" si="236"/>
        <v>Komputer</v>
      </c>
    </row>
    <row r="2334" spans="2:14" hidden="1">
      <c r="B2334" s="434"/>
      <c r="C2334" s="427"/>
      <c r="D2334" s="418"/>
      <c r="E2334" s="268"/>
      <c r="F2334" s="301"/>
      <c r="G2334" s="272">
        <f t="shared" si="237"/>
        <v>0</v>
      </c>
      <c r="N2334" t="str">
        <f t="shared" si="236"/>
        <v>Komputer</v>
      </c>
    </row>
    <row r="2335" spans="2:14" hidden="1">
      <c r="B2335" s="434"/>
      <c r="C2335" s="22"/>
      <c r="D2335" s="266"/>
      <c r="E2335" s="268"/>
      <c r="F2335" s="301"/>
      <c r="G2335" s="272">
        <f t="shared" si="237"/>
        <v>0</v>
      </c>
      <c r="N2335" t="str">
        <f t="shared" si="236"/>
        <v>Komputer</v>
      </c>
    </row>
    <row r="2336" spans="2:14" hidden="1">
      <c r="B2336" s="434"/>
      <c r="C2336" s="427"/>
      <c r="D2336" s="418"/>
      <c r="E2336" s="268"/>
      <c r="F2336" s="301"/>
      <c r="G2336" s="272">
        <f t="shared" si="237"/>
        <v>0</v>
      </c>
      <c r="N2336" t="str">
        <f t="shared" si="236"/>
        <v>Komputer</v>
      </c>
    </row>
    <row r="2337" spans="2:14" hidden="1">
      <c r="B2337" s="439"/>
      <c r="C2337" s="427"/>
      <c r="D2337" s="418"/>
      <c r="E2337" s="268"/>
      <c r="F2337" s="301"/>
      <c r="G2337" s="272">
        <f t="shared" si="237"/>
        <v>0</v>
      </c>
      <c r="N2337" t="str">
        <f t="shared" si="236"/>
        <v>Komputer</v>
      </c>
    </row>
    <row r="2338" spans="2:14" hidden="1">
      <c r="B2338" s="434"/>
      <c r="C2338" s="257"/>
      <c r="D2338" s="258"/>
      <c r="E2338" s="258"/>
      <c r="F2338" s="301"/>
      <c r="G2338" s="272">
        <f t="shared" si="237"/>
        <v>0</v>
      </c>
      <c r="N2338" t="str">
        <f t="shared" si="236"/>
        <v>Komputer</v>
      </c>
    </row>
    <row r="2339" spans="2:14" hidden="1">
      <c r="B2339" s="434"/>
      <c r="C2339" s="22"/>
      <c r="D2339" s="266"/>
      <c r="E2339" s="268"/>
      <c r="F2339" s="301"/>
      <c r="G2339" s="272">
        <f t="shared" si="237"/>
        <v>0</v>
      </c>
      <c r="N2339" t="str">
        <f t="shared" si="236"/>
        <v>Komputer</v>
      </c>
    </row>
    <row r="2340" spans="2:14" hidden="1">
      <c r="B2340" s="434"/>
      <c r="C2340" s="81"/>
      <c r="D2340" s="266"/>
      <c r="E2340" s="273"/>
      <c r="F2340" s="301"/>
      <c r="G2340" s="272">
        <f t="shared" si="237"/>
        <v>0</v>
      </c>
      <c r="N2340" t="str">
        <f t="shared" si="236"/>
        <v>Komputer</v>
      </c>
    </row>
    <row r="2341" spans="2:14" hidden="1">
      <c r="B2341" s="434"/>
      <c r="C2341" s="427"/>
      <c r="D2341" s="266"/>
      <c r="E2341" s="273"/>
      <c r="F2341" s="301"/>
      <c r="G2341" s="272">
        <f t="shared" si="237"/>
        <v>0</v>
      </c>
      <c r="N2341" t="str">
        <f t="shared" si="236"/>
        <v>Komputer</v>
      </c>
    </row>
    <row r="2342" spans="2:14" hidden="1">
      <c r="B2342" s="434"/>
      <c r="C2342" s="437"/>
      <c r="D2342" s="266"/>
      <c r="E2342" s="273"/>
      <c r="F2342" s="301"/>
      <c r="G2342" s="272"/>
      <c r="N2342" t="str">
        <f t="shared" si="236"/>
        <v>Komputer</v>
      </c>
    </row>
    <row r="2343" spans="2:14" hidden="1">
      <c r="B2343" s="434"/>
      <c r="C2343" s="427"/>
      <c r="D2343" s="418"/>
      <c r="E2343" s="268"/>
      <c r="F2343" s="301"/>
      <c r="G2343" s="272">
        <f t="shared" si="237"/>
        <v>0</v>
      </c>
      <c r="N2343" t="str">
        <f t="shared" si="236"/>
        <v>Komputer</v>
      </c>
    </row>
    <row r="2344" spans="2:14" hidden="1">
      <c r="B2344" s="439"/>
      <c r="C2344" s="427"/>
      <c r="D2344" s="418"/>
      <c r="E2344" s="268"/>
      <c r="F2344" s="301"/>
      <c r="G2344" s="272">
        <f t="shared" si="237"/>
        <v>0</v>
      </c>
      <c r="N2344" t="str">
        <f t="shared" si="236"/>
        <v>Komputer</v>
      </c>
    </row>
    <row r="2345" spans="2:14" hidden="1">
      <c r="B2345" s="298"/>
      <c r="C2345" s="81"/>
      <c r="D2345" s="303"/>
      <c r="E2345" s="304"/>
      <c r="F2345" s="268"/>
      <c r="G2345" s="289">
        <f>C2345*D2345</f>
        <v>0</v>
      </c>
      <c r="H2345" s="84">
        <v>4</v>
      </c>
      <c r="I2345" s="89" t="s">
        <v>12</v>
      </c>
      <c r="N2345" t="str">
        <f t="shared" si="236"/>
        <v>Komputer</v>
      </c>
    </row>
    <row r="2346" spans="2:14" hidden="1">
      <c r="B2346" s="298"/>
      <c r="C2346" s="81"/>
      <c r="D2346" s="303"/>
      <c r="E2346" s="304"/>
      <c r="F2346" s="268"/>
      <c r="G2346" s="289">
        <f>C2346*D2346</f>
        <v>0</v>
      </c>
      <c r="H2346" s="85">
        <v>0</v>
      </c>
      <c r="I2346" s="89" t="s">
        <v>13</v>
      </c>
      <c r="N2346" t="str">
        <f t="shared" si="236"/>
        <v>Komputer</v>
      </c>
    </row>
    <row r="2347" spans="2:14" hidden="1">
      <c r="B2347" s="311"/>
      <c r="C2347" s="96"/>
      <c r="D2347" s="303"/>
      <c r="E2347" s="303"/>
      <c r="F2347" s="268"/>
      <c r="G2347" s="289">
        <f t="shared" ref="G2347" si="239">C2347*D2347</f>
        <v>0</v>
      </c>
      <c r="H2347" s="94">
        <v>0</v>
      </c>
      <c r="I2347" s="89" t="s">
        <v>14</v>
      </c>
      <c r="N2347" t="str">
        <f t="shared" si="236"/>
        <v>Komputer</v>
      </c>
    </row>
    <row r="2348" spans="2:14" hidden="1">
      <c r="B2348" s="493" t="s">
        <v>16</v>
      </c>
      <c r="C2348" s="494"/>
      <c r="D2348" s="276">
        <f>SUM(D2324:D2347)</f>
        <v>20</v>
      </c>
      <c r="E2348" s="276">
        <f>SUM(E2324:E2340)</f>
        <v>18</v>
      </c>
      <c r="F2348" s="276">
        <f>D2348-E2348</f>
        <v>2</v>
      </c>
      <c r="G2348" s="277">
        <f>SUM(G2324:G2347)</f>
        <v>2286600</v>
      </c>
      <c r="H2348" s="87">
        <v>6</v>
      </c>
      <c r="I2348" s="89" t="s">
        <v>15</v>
      </c>
      <c r="N2348" t="str">
        <f t="shared" si="236"/>
        <v>Komputer</v>
      </c>
    </row>
    <row r="2349" spans="2:14" hidden="1">
      <c r="N2349" t="str">
        <f t="shared" si="236"/>
        <v>Komputer</v>
      </c>
    </row>
    <row r="2350" spans="2:14" hidden="1">
      <c r="B2350" s="493" t="s">
        <v>18</v>
      </c>
      <c r="C2350" s="495"/>
      <c r="D2350" s="495"/>
      <c r="E2350" s="494"/>
      <c r="F2350" s="276" t="s">
        <v>19</v>
      </c>
      <c r="G2350" s="279" t="s">
        <v>20</v>
      </c>
      <c r="N2350" t="str">
        <f t="shared" si="236"/>
        <v>Komputer</v>
      </c>
    </row>
    <row r="2351" spans="2:14" hidden="1">
      <c r="B2351" s="496" t="str">
        <f>B2305</f>
        <v>Saldo Awal 1 Mei  2026</v>
      </c>
      <c r="C2351" s="497"/>
      <c r="D2351" s="497"/>
      <c r="E2351" s="498"/>
      <c r="F2351" s="276">
        <f>D2324</f>
        <v>13</v>
      </c>
      <c r="G2351" s="277">
        <f>G2324</f>
        <v>1486290</v>
      </c>
      <c r="N2351" t="str">
        <f t="shared" si="236"/>
        <v>Komputer</v>
      </c>
    </row>
    <row r="2352" spans="2:14" hidden="1">
      <c r="B2352" s="496" t="s">
        <v>317</v>
      </c>
      <c r="C2352" s="497"/>
      <c r="D2352" s="497"/>
      <c r="E2352" s="498"/>
      <c r="F2352" s="276">
        <f>D2348-F2351</f>
        <v>7</v>
      </c>
      <c r="G2352" s="277">
        <f>G2348-G2351</f>
        <v>800310</v>
      </c>
      <c r="N2352" t="str">
        <f t="shared" si="236"/>
        <v>Komputer</v>
      </c>
    </row>
    <row r="2353" spans="1:14" hidden="1">
      <c r="B2353" s="496" t="str">
        <f>B2307</f>
        <v>Saldo Ahir  30  Mei  2026</v>
      </c>
      <c r="C2353" s="497"/>
      <c r="D2353" s="497"/>
      <c r="E2353" s="498"/>
      <c r="F2353" s="280">
        <f>SUM(B2356:B2359)</f>
        <v>2</v>
      </c>
      <c r="G2353" s="281">
        <f>SUM(D2356:E2359)</f>
        <v>228660</v>
      </c>
      <c r="N2353" t="str">
        <f t="shared" si="236"/>
        <v>Komputer</v>
      </c>
    </row>
    <row r="2354" spans="1:14" hidden="1">
      <c r="B2354" s="282" t="s">
        <v>465</v>
      </c>
      <c r="C2354" s="283"/>
      <c r="D2354" s="283"/>
      <c r="E2354" s="284"/>
      <c r="F2354" s="285"/>
      <c r="G2354" s="286"/>
      <c r="N2354" t="str">
        <f t="shared" si="236"/>
        <v>Komputer</v>
      </c>
    </row>
    <row r="2355" spans="1:14" ht="30" hidden="1">
      <c r="B2355" s="255" t="s">
        <v>22</v>
      </c>
      <c r="C2355" s="254" t="s">
        <v>23</v>
      </c>
      <c r="D2355" s="499" t="s">
        <v>20</v>
      </c>
      <c r="E2355" s="499"/>
      <c r="F2355" s="287"/>
      <c r="G2355" s="288"/>
      <c r="N2355" t="str">
        <f t="shared" si="236"/>
        <v>Komputer</v>
      </c>
    </row>
    <row r="2356" spans="1:14" hidden="1">
      <c r="B2356" s="268">
        <f>F2348</f>
        <v>2</v>
      </c>
      <c r="C2356" s="427">
        <v>114330</v>
      </c>
      <c r="D2356" s="500">
        <f>B2356*C2356</f>
        <v>228660</v>
      </c>
      <c r="E2356" s="500"/>
      <c r="F2356" s="285"/>
      <c r="G2356" s="286"/>
      <c r="N2356" t="str">
        <f t="shared" si="236"/>
        <v>Komputer</v>
      </c>
    </row>
    <row r="2357" spans="1:14" hidden="1">
      <c r="B2357" s="268"/>
      <c r="C2357" s="289"/>
      <c r="D2357" s="500">
        <f t="shared" ref="D2357:D2359" si="240">B2357*C2357</f>
        <v>0</v>
      </c>
      <c r="E2357" s="500"/>
      <c r="F2357" s="285"/>
      <c r="G2357" s="286"/>
      <c r="N2357" t="str">
        <f t="shared" si="236"/>
        <v>Komputer</v>
      </c>
    </row>
    <row r="2358" spans="1:14" hidden="1">
      <c r="B2358" s="268"/>
      <c r="C2358" s="289"/>
      <c r="D2358" s="500">
        <f t="shared" si="240"/>
        <v>0</v>
      </c>
      <c r="E2358" s="500"/>
      <c r="F2358" s="285"/>
      <c r="G2358" s="286"/>
      <c r="N2358" t="str">
        <f t="shared" si="236"/>
        <v>Komputer</v>
      </c>
    </row>
    <row r="2359" spans="1:14" hidden="1">
      <c r="B2359" s="268"/>
      <c r="C2359" s="289"/>
      <c r="D2359" s="500">
        <f t="shared" si="240"/>
        <v>0</v>
      </c>
      <c r="E2359" s="500"/>
      <c r="F2359" s="285"/>
      <c r="G2359" s="286"/>
      <c r="N2359" t="str">
        <f t="shared" si="236"/>
        <v>Komputer</v>
      </c>
    </row>
    <row r="2360" spans="1:14" hidden="1">
      <c r="B2360" s="501" t="s">
        <v>24</v>
      </c>
      <c r="C2360" s="501"/>
      <c r="D2360" s="501"/>
      <c r="E2360" s="501"/>
      <c r="F2360" s="276">
        <f>F2351+F2352-F2353</f>
        <v>18</v>
      </c>
      <c r="G2360" s="277">
        <f>G2351+G2352-G2353</f>
        <v>2057940</v>
      </c>
      <c r="N2360" t="str">
        <f t="shared" si="236"/>
        <v>Komputer</v>
      </c>
    </row>
    <row r="2361" spans="1:14" hidden="1">
      <c r="N2361" t="str">
        <f t="shared" si="236"/>
        <v>Komputer</v>
      </c>
    </row>
    <row r="2362" spans="1:14" hidden="1">
      <c r="N2362" t="str">
        <f t="shared" si="236"/>
        <v>Komputer</v>
      </c>
    </row>
    <row r="2363" spans="1:14" hidden="1">
      <c r="B2363" s="502" t="s">
        <v>0</v>
      </c>
      <c r="C2363" s="502"/>
      <c r="D2363" s="502"/>
      <c r="E2363" s="502"/>
      <c r="F2363" s="502"/>
      <c r="G2363" s="502"/>
      <c r="N2363" t="str">
        <f t="shared" si="236"/>
        <v>Komputer</v>
      </c>
    </row>
    <row r="2364" spans="1:14" hidden="1">
      <c r="N2364" t="str">
        <f t="shared" si="236"/>
        <v>Komputer</v>
      </c>
    </row>
    <row r="2365" spans="1:14" hidden="1">
      <c r="A2365" s="250">
        <v>64</v>
      </c>
      <c r="B2365" s="252" t="s">
        <v>1</v>
      </c>
      <c r="C2365" s="253" t="str">
        <f>'Rekap Master'!B73</f>
        <v>Ballpoint  Bp 388</v>
      </c>
      <c r="G2365" s="253"/>
      <c r="N2365" t="s">
        <v>524</v>
      </c>
    </row>
    <row r="2366" spans="1:14" hidden="1">
      <c r="B2366" s="252" t="s">
        <v>3</v>
      </c>
      <c r="C2366" s="253" t="s">
        <v>27</v>
      </c>
      <c r="G2366" s="253"/>
      <c r="N2366" t="str">
        <f t="shared" ref="N2366:N2429" si="241">N2365</f>
        <v>ATK</v>
      </c>
    </row>
    <row r="2367" spans="1:14" hidden="1">
      <c r="G2367" s="253"/>
      <c r="N2367" t="str">
        <f t="shared" si="241"/>
        <v>ATK</v>
      </c>
    </row>
    <row r="2368" spans="1:14" ht="15" hidden="1" customHeight="1">
      <c r="B2368" s="499" t="s">
        <v>5</v>
      </c>
      <c r="C2368" s="487" t="s">
        <v>6</v>
      </c>
      <c r="D2368" s="489" t="s">
        <v>7</v>
      </c>
      <c r="E2368" s="490"/>
      <c r="F2368" s="491"/>
      <c r="G2368" s="492" t="s">
        <v>8</v>
      </c>
      <c r="N2368" t="str">
        <f t="shared" si="241"/>
        <v>ATK</v>
      </c>
    </row>
    <row r="2369" spans="2:14" hidden="1">
      <c r="B2369" s="499"/>
      <c r="C2369" s="488"/>
      <c r="D2369" s="254" t="s">
        <v>9</v>
      </c>
      <c r="E2369" s="254" t="s">
        <v>10</v>
      </c>
      <c r="F2369" s="254" t="s">
        <v>11</v>
      </c>
      <c r="G2369" s="492"/>
      <c r="N2369" t="str">
        <f t="shared" si="241"/>
        <v>ATK</v>
      </c>
    </row>
    <row r="2370" spans="2:14" hidden="1">
      <c r="B2370" s="267">
        <v>46024</v>
      </c>
      <c r="C2370" s="81">
        <v>2500</v>
      </c>
      <c r="D2370" s="258">
        <v>4</v>
      </c>
      <c r="E2370" s="258"/>
      <c r="F2370" s="258">
        <f>D2370-E2370</f>
        <v>4</v>
      </c>
      <c r="G2370" s="257">
        <f>C2370*D2370</f>
        <v>10000</v>
      </c>
      <c r="N2370" t="str">
        <f t="shared" si="241"/>
        <v>ATK</v>
      </c>
    </row>
    <row r="2371" spans="2:14" hidden="1">
      <c r="B2371" s="434"/>
      <c r="C2371" s="81"/>
      <c r="D2371" s="258"/>
      <c r="E2371" s="258"/>
      <c r="F2371" s="258"/>
      <c r="G2371" s="257">
        <f t="shared" ref="G2371" si="242">C2371*D2371</f>
        <v>0</v>
      </c>
      <c r="N2371" t="str">
        <f t="shared" si="241"/>
        <v>ATK</v>
      </c>
    </row>
    <row r="2372" spans="2:14" hidden="1">
      <c r="B2372" s="434"/>
      <c r="C2372" s="81"/>
      <c r="D2372" s="303"/>
      <c r="E2372" s="258"/>
      <c r="F2372" s="258"/>
      <c r="G2372" s="289">
        <f>C2372*D2372</f>
        <v>0</v>
      </c>
      <c r="N2372" t="str">
        <f t="shared" si="241"/>
        <v>ATK</v>
      </c>
    </row>
    <row r="2373" spans="2:14" hidden="1">
      <c r="B2373" s="434"/>
      <c r="C2373" s="81"/>
      <c r="D2373" s="303"/>
      <c r="E2373" s="258"/>
      <c r="F2373" s="258"/>
      <c r="G2373" s="289"/>
      <c r="N2373" t="str">
        <f t="shared" si="241"/>
        <v>ATK</v>
      </c>
    </row>
    <row r="2374" spans="2:14" hidden="1">
      <c r="B2374" s="434"/>
      <c r="C2374" s="81"/>
      <c r="D2374" s="303"/>
      <c r="E2374" s="258"/>
      <c r="F2374" s="258"/>
      <c r="G2374" s="289"/>
      <c r="N2374" t="str">
        <f t="shared" si="241"/>
        <v>ATK</v>
      </c>
    </row>
    <row r="2375" spans="2:14" hidden="1">
      <c r="B2375" s="434"/>
      <c r="C2375" s="81"/>
      <c r="D2375" s="303"/>
      <c r="E2375" s="258"/>
      <c r="F2375" s="258"/>
      <c r="G2375" s="289"/>
      <c r="N2375" t="str">
        <f t="shared" si="241"/>
        <v>ATK</v>
      </c>
    </row>
    <row r="2376" spans="2:14" hidden="1">
      <c r="B2376" s="434"/>
      <c r="C2376" s="83"/>
      <c r="D2376" s="303"/>
      <c r="E2376" s="258"/>
      <c r="F2376" s="258"/>
      <c r="G2376" s="289">
        <f t="shared" ref="G2376:G2380" si="243">C2376*D2376</f>
        <v>0</v>
      </c>
      <c r="N2376" t="str">
        <f t="shared" si="241"/>
        <v>ATK</v>
      </c>
    </row>
    <row r="2377" spans="2:14" hidden="1">
      <c r="B2377" s="434"/>
      <c r="C2377" s="83"/>
      <c r="D2377" s="303"/>
      <c r="E2377" s="258"/>
      <c r="F2377" s="258"/>
      <c r="G2377" s="289">
        <f t="shared" si="243"/>
        <v>0</v>
      </c>
      <c r="N2377" t="str">
        <f t="shared" si="241"/>
        <v>ATK</v>
      </c>
    </row>
    <row r="2378" spans="2:14" hidden="1">
      <c r="B2378" s="434"/>
      <c r="C2378" s="83"/>
      <c r="D2378" s="303"/>
      <c r="E2378" s="258"/>
      <c r="F2378" s="258"/>
      <c r="G2378" s="289"/>
      <c r="N2378" t="str">
        <f t="shared" si="241"/>
        <v>ATK</v>
      </c>
    </row>
    <row r="2379" spans="2:14" hidden="1">
      <c r="B2379" s="434"/>
      <c r="C2379" s="83"/>
      <c r="D2379" s="303"/>
      <c r="E2379" s="258"/>
      <c r="F2379" s="258"/>
      <c r="G2379" s="289"/>
      <c r="N2379" t="str">
        <f t="shared" si="241"/>
        <v>ATK</v>
      </c>
    </row>
    <row r="2380" spans="2:14" hidden="1">
      <c r="B2380" s="434"/>
      <c r="C2380" s="96"/>
      <c r="D2380" s="303"/>
      <c r="E2380" s="303"/>
      <c r="F2380" s="258"/>
      <c r="G2380" s="289">
        <f t="shared" si="243"/>
        <v>0</v>
      </c>
      <c r="N2380" t="str">
        <f t="shared" si="241"/>
        <v>ATK</v>
      </c>
    </row>
    <row r="2381" spans="2:14" hidden="1">
      <c r="B2381" s="493" t="s">
        <v>16</v>
      </c>
      <c r="C2381" s="494"/>
      <c r="D2381" s="276">
        <f>SUM(D2370:D2380)</f>
        <v>4</v>
      </c>
      <c r="E2381" s="276">
        <f>SUM(E2370:E2380)</f>
        <v>0</v>
      </c>
      <c r="F2381" s="276">
        <f>D2381-E2381</f>
        <v>4</v>
      </c>
      <c r="G2381" s="277">
        <f>SUM(G2370:G2380)</f>
        <v>10000</v>
      </c>
      <c r="N2381" t="str">
        <f t="shared" si="241"/>
        <v>ATK</v>
      </c>
    </row>
    <row r="2382" spans="2:14" hidden="1">
      <c r="N2382" t="str">
        <f t="shared" si="241"/>
        <v>ATK</v>
      </c>
    </row>
    <row r="2383" spans="2:14" hidden="1">
      <c r="B2383" s="493" t="s">
        <v>18</v>
      </c>
      <c r="C2383" s="495"/>
      <c r="D2383" s="495"/>
      <c r="E2383" s="494"/>
      <c r="F2383" s="276" t="s">
        <v>19</v>
      </c>
      <c r="G2383" s="279" t="s">
        <v>20</v>
      </c>
      <c r="N2383" t="str">
        <f t="shared" si="241"/>
        <v>ATK</v>
      </c>
    </row>
    <row r="2384" spans="2:14" hidden="1">
      <c r="B2384" s="496" t="str">
        <f>B2351</f>
        <v>Saldo Awal 1 Mei  2026</v>
      </c>
      <c r="C2384" s="497"/>
      <c r="D2384" s="497"/>
      <c r="E2384" s="498"/>
      <c r="F2384" s="276">
        <f>D2370</f>
        <v>4</v>
      </c>
      <c r="G2384" s="277">
        <f>G2370</f>
        <v>10000</v>
      </c>
      <c r="N2384" t="str">
        <f t="shared" si="241"/>
        <v>ATK</v>
      </c>
    </row>
    <row r="2385" spans="1:14" hidden="1">
      <c r="B2385" s="496" t="s">
        <v>317</v>
      </c>
      <c r="C2385" s="497"/>
      <c r="D2385" s="497"/>
      <c r="E2385" s="498"/>
      <c r="F2385" s="276">
        <f>D2381-F2384</f>
        <v>0</v>
      </c>
      <c r="G2385" s="277">
        <f>G2381-G2384</f>
        <v>0</v>
      </c>
      <c r="N2385" t="str">
        <f t="shared" si="241"/>
        <v>ATK</v>
      </c>
    </row>
    <row r="2386" spans="1:14" hidden="1">
      <c r="B2386" s="496" t="str">
        <f>B2353</f>
        <v>Saldo Ahir  30  Mei  2026</v>
      </c>
      <c r="C2386" s="497"/>
      <c r="D2386" s="497"/>
      <c r="E2386" s="498"/>
      <c r="F2386" s="280">
        <f>SUM(B2389:B2392)</f>
        <v>4</v>
      </c>
      <c r="G2386" s="281">
        <f>SUM(D2389:E2392)</f>
        <v>10000</v>
      </c>
      <c r="N2386" t="str">
        <f t="shared" si="241"/>
        <v>ATK</v>
      </c>
    </row>
    <row r="2387" spans="1:14" hidden="1">
      <c r="B2387" s="282" t="s">
        <v>465</v>
      </c>
      <c r="C2387" s="283"/>
      <c r="D2387" s="283"/>
      <c r="E2387" s="284"/>
      <c r="F2387" s="285"/>
      <c r="G2387" s="286"/>
      <c r="N2387" t="str">
        <f t="shared" si="241"/>
        <v>ATK</v>
      </c>
    </row>
    <row r="2388" spans="1:14" ht="30" hidden="1">
      <c r="B2388" s="255" t="s">
        <v>22</v>
      </c>
      <c r="C2388" s="254" t="s">
        <v>23</v>
      </c>
      <c r="D2388" s="499" t="s">
        <v>20</v>
      </c>
      <c r="E2388" s="499"/>
      <c r="F2388" s="287"/>
      <c r="G2388" s="288"/>
      <c r="N2388" t="str">
        <f t="shared" si="241"/>
        <v>ATK</v>
      </c>
    </row>
    <row r="2389" spans="1:14" hidden="1">
      <c r="B2389" s="268">
        <f>F2381</f>
        <v>4</v>
      </c>
      <c r="C2389" s="81">
        <v>2500</v>
      </c>
      <c r="D2389" s="500">
        <f>B2389*C2389</f>
        <v>10000</v>
      </c>
      <c r="E2389" s="500"/>
      <c r="F2389" s="285"/>
      <c r="G2389" s="286"/>
      <c r="N2389" t="str">
        <f t="shared" si="241"/>
        <v>ATK</v>
      </c>
    </row>
    <row r="2390" spans="1:14" hidden="1">
      <c r="B2390" s="268"/>
      <c r="C2390" s="289"/>
      <c r="D2390" s="500">
        <f t="shared" ref="D2390:D2392" si="244">B2390*C2390</f>
        <v>0</v>
      </c>
      <c r="E2390" s="500"/>
      <c r="F2390" s="285"/>
      <c r="G2390" s="286"/>
      <c r="N2390" t="str">
        <f t="shared" si="241"/>
        <v>ATK</v>
      </c>
    </row>
    <row r="2391" spans="1:14" hidden="1">
      <c r="B2391" s="268"/>
      <c r="C2391" s="289"/>
      <c r="D2391" s="500">
        <f t="shared" si="244"/>
        <v>0</v>
      </c>
      <c r="E2391" s="500"/>
      <c r="F2391" s="285"/>
      <c r="G2391" s="286"/>
      <c r="N2391" t="str">
        <f t="shared" si="241"/>
        <v>ATK</v>
      </c>
    </row>
    <row r="2392" spans="1:14" hidden="1">
      <c r="B2392" s="268"/>
      <c r="C2392" s="289"/>
      <c r="D2392" s="500">
        <f t="shared" si="244"/>
        <v>0</v>
      </c>
      <c r="E2392" s="500"/>
      <c r="F2392" s="285"/>
      <c r="G2392" s="286"/>
      <c r="N2392" t="str">
        <f t="shared" si="241"/>
        <v>ATK</v>
      </c>
    </row>
    <row r="2393" spans="1:14" hidden="1">
      <c r="B2393" s="501" t="s">
        <v>24</v>
      </c>
      <c r="C2393" s="501"/>
      <c r="D2393" s="501"/>
      <c r="E2393" s="501"/>
      <c r="F2393" s="276">
        <f>F2384+F2385-F2386</f>
        <v>0</v>
      </c>
      <c r="G2393" s="277">
        <f>G2384+G2385-G2386</f>
        <v>0</v>
      </c>
      <c r="N2393" t="str">
        <f t="shared" si="241"/>
        <v>ATK</v>
      </c>
    </row>
    <row r="2394" spans="1:14" hidden="1">
      <c r="N2394" t="str">
        <f t="shared" si="241"/>
        <v>ATK</v>
      </c>
    </row>
    <row r="2395" spans="1:14" hidden="1">
      <c r="N2395" t="str">
        <f t="shared" si="241"/>
        <v>ATK</v>
      </c>
    </row>
    <row r="2396" spans="1:14" hidden="1">
      <c r="B2396" s="502" t="s">
        <v>0</v>
      </c>
      <c r="C2396" s="502"/>
      <c r="D2396" s="502"/>
      <c r="E2396" s="502"/>
      <c r="F2396" s="502"/>
      <c r="G2396" s="502"/>
      <c r="N2396" t="str">
        <f t="shared" si="241"/>
        <v>ATK</v>
      </c>
    </row>
    <row r="2397" spans="1:14" hidden="1">
      <c r="N2397" t="str">
        <f t="shared" si="241"/>
        <v>ATK</v>
      </c>
    </row>
    <row r="2398" spans="1:14" hidden="1">
      <c r="A2398" s="250">
        <v>65</v>
      </c>
      <c r="B2398" s="252" t="s">
        <v>1</v>
      </c>
      <c r="C2398" s="253" t="str">
        <f>'Rekap Master'!B74</f>
        <v>Bolpoin pentel</v>
      </c>
      <c r="G2398" s="253"/>
      <c r="N2398" t="str">
        <f t="shared" si="241"/>
        <v>ATK</v>
      </c>
    </row>
    <row r="2399" spans="1:14" hidden="1">
      <c r="B2399" s="252" t="s">
        <v>3</v>
      </c>
      <c r="C2399" s="308" t="s">
        <v>27</v>
      </c>
      <c r="G2399" s="253"/>
      <c r="M2399" s="433"/>
      <c r="N2399" t="str">
        <f t="shared" si="241"/>
        <v>ATK</v>
      </c>
    </row>
    <row r="2400" spans="1:14" hidden="1">
      <c r="G2400" s="253"/>
      <c r="N2400" t="str">
        <f t="shared" si="241"/>
        <v>ATK</v>
      </c>
    </row>
    <row r="2401" spans="2:14" ht="15" hidden="1" customHeight="1">
      <c r="B2401" s="499" t="s">
        <v>5</v>
      </c>
      <c r="C2401" s="487" t="s">
        <v>6</v>
      </c>
      <c r="D2401" s="489" t="s">
        <v>7</v>
      </c>
      <c r="E2401" s="490"/>
      <c r="F2401" s="491"/>
      <c r="G2401" s="492" t="s">
        <v>8</v>
      </c>
      <c r="N2401" t="str">
        <f t="shared" si="241"/>
        <v>ATK</v>
      </c>
    </row>
    <row r="2402" spans="2:14" hidden="1">
      <c r="B2402" s="499"/>
      <c r="C2402" s="488"/>
      <c r="D2402" s="254" t="s">
        <v>9</v>
      </c>
      <c r="E2402" s="254" t="s">
        <v>10</v>
      </c>
      <c r="F2402" s="254" t="s">
        <v>11</v>
      </c>
      <c r="G2402" s="492"/>
      <c r="N2402" t="str">
        <f t="shared" si="241"/>
        <v>ATK</v>
      </c>
    </row>
    <row r="2403" spans="2:14" hidden="1">
      <c r="B2403" s="267">
        <v>46024</v>
      </c>
      <c r="C2403" s="427">
        <v>99900</v>
      </c>
      <c r="D2403" s="258">
        <v>5</v>
      </c>
      <c r="F2403" s="258"/>
      <c r="G2403" s="257">
        <f>C2403*D2403</f>
        <v>499500</v>
      </c>
      <c r="N2403" t="str">
        <f t="shared" si="241"/>
        <v>ATK</v>
      </c>
    </row>
    <row r="2404" spans="2:14" hidden="1">
      <c r="B2404" s="434"/>
      <c r="C2404" s="427"/>
      <c r="D2404" s="418"/>
      <c r="E2404" s="418"/>
      <c r="F2404" s="258"/>
      <c r="G2404" s="257">
        <f>C2404*D2404</f>
        <v>0</v>
      </c>
      <c r="N2404" t="str">
        <f t="shared" si="241"/>
        <v>ATK</v>
      </c>
    </row>
    <row r="2405" spans="2:14" hidden="1">
      <c r="B2405" s="434"/>
      <c r="C2405" s="257"/>
      <c r="D2405" s="258"/>
      <c r="E2405" s="258"/>
      <c r="F2405" s="258"/>
      <c r="G2405" s="257">
        <f>C2405*D2405</f>
        <v>0</v>
      </c>
      <c r="N2405" t="str">
        <f t="shared" si="241"/>
        <v>ATK</v>
      </c>
    </row>
    <row r="2406" spans="2:14" hidden="1">
      <c r="B2406" s="434"/>
      <c r="C2406" s="81"/>
      <c r="D2406" s="258"/>
      <c r="E2406" s="258"/>
      <c r="F2406" s="258"/>
      <c r="G2406" s="257"/>
      <c r="N2406" t="str">
        <f t="shared" si="241"/>
        <v>ATK</v>
      </c>
    </row>
    <row r="2407" spans="2:14" hidden="1">
      <c r="B2407" s="434"/>
      <c r="C2407" s="81"/>
      <c r="D2407" s="258"/>
      <c r="E2407" s="258"/>
      <c r="F2407" s="258"/>
      <c r="G2407" s="257"/>
      <c r="N2407" t="str">
        <f t="shared" si="241"/>
        <v>ATK</v>
      </c>
    </row>
    <row r="2408" spans="2:14" hidden="1">
      <c r="B2408" s="267"/>
      <c r="C2408" s="81"/>
      <c r="D2408" s="258"/>
      <c r="E2408" s="258"/>
      <c r="F2408" s="258"/>
      <c r="G2408" s="257"/>
      <c r="N2408" t="str">
        <f t="shared" si="241"/>
        <v>ATK</v>
      </c>
    </row>
    <row r="2409" spans="2:14" hidden="1">
      <c r="B2409" s="267"/>
      <c r="C2409" s="257"/>
      <c r="D2409" s="271"/>
      <c r="E2409" s="258"/>
      <c r="F2409" s="301"/>
      <c r="G2409" s="289">
        <f>C2409*D2409</f>
        <v>0</v>
      </c>
      <c r="N2409" t="str">
        <f t="shared" si="241"/>
        <v>ATK</v>
      </c>
    </row>
    <row r="2410" spans="2:14" hidden="1">
      <c r="B2410" s="256"/>
      <c r="C2410" s="257"/>
      <c r="D2410" s="271"/>
      <c r="E2410" s="258"/>
      <c r="F2410" s="268"/>
      <c r="G2410" s="289">
        <f>C2410*D2410</f>
        <v>0</v>
      </c>
      <c r="N2410" t="str">
        <f t="shared" si="241"/>
        <v>ATK</v>
      </c>
    </row>
    <row r="2411" spans="2:14" hidden="1">
      <c r="B2411" s="311"/>
      <c r="C2411" s="83"/>
      <c r="D2411" s="303"/>
      <c r="E2411" s="303"/>
      <c r="F2411" s="268"/>
      <c r="G2411" s="289">
        <f t="shared" ref="G2411:G2412" si="245">C2411*D2411</f>
        <v>0</v>
      </c>
      <c r="N2411" t="str">
        <f t="shared" si="241"/>
        <v>ATK</v>
      </c>
    </row>
    <row r="2412" spans="2:14" hidden="1">
      <c r="B2412" s="311"/>
      <c r="C2412" s="96"/>
      <c r="D2412" s="303"/>
      <c r="E2412" s="303"/>
      <c r="F2412" s="268"/>
      <c r="G2412" s="289">
        <f t="shared" si="245"/>
        <v>0</v>
      </c>
      <c r="N2412" t="str">
        <f t="shared" si="241"/>
        <v>ATK</v>
      </c>
    </row>
    <row r="2413" spans="2:14" hidden="1">
      <c r="B2413" s="493" t="s">
        <v>16</v>
      </c>
      <c r="C2413" s="494"/>
      <c r="D2413" s="276">
        <f>SUM(D2393:D2407)</f>
        <v>5</v>
      </c>
      <c r="E2413" s="346">
        <f>SUM(E2404:E2412)</f>
        <v>0</v>
      </c>
      <c r="F2413" s="276">
        <f>D2413-E2413</f>
        <v>5</v>
      </c>
      <c r="G2413" s="277">
        <f>SUM(G2403:G2412)</f>
        <v>499500</v>
      </c>
      <c r="N2413" t="str">
        <f t="shared" si="241"/>
        <v>ATK</v>
      </c>
    </row>
    <row r="2414" spans="2:14" hidden="1">
      <c r="N2414" t="str">
        <f t="shared" si="241"/>
        <v>ATK</v>
      </c>
    </row>
    <row r="2415" spans="2:14" hidden="1">
      <c r="B2415" s="493" t="s">
        <v>18</v>
      </c>
      <c r="C2415" s="495"/>
      <c r="D2415" s="495"/>
      <c r="E2415" s="494"/>
      <c r="F2415" s="276" t="s">
        <v>19</v>
      </c>
      <c r="G2415" s="279" t="s">
        <v>20</v>
      </c>
      <c r="N2415" t="str">
        <f t="shared" si="241"/>
        <v>ATK</v>
      </c>
    </row>
    <row r="2416" spans="2:14" hidden="1">
      <c r="B2416" s="496" t="str">
        <f>B2384</f>
        <v>Saldo Awal 1 Mei  2026</v>
      </c>
      <c r="C2416" s="497"/>
      <c r="D2416" s="497"/>
      <c r="E2416" s="498"/>
      <c r="F2416" s="276">
        <f>D2403</f>
        <v>5</v>
      </c>
      <c r="G2416" s="277">
        <f>G2403</f>
        <v>499500</v>
      </c>
      <c r="N2416" t="str">
        <f t="shared" si="241"/>
        <v>ATK</v>
      </c>
    </row>
    <row r="2417" spans="1:14" hidden="1">
      <c r="B2417" s="496" t="s">
        <v>317</v>
      </c>
      <c r="C2417" s="497"/>
      <c r="D2417" s="497"/>
      <c r="E2417" s="498"/>
      <c r="F2417" s="276">
        <f>D2413-F2416</f>
        <v>0</v>
      </c>
      <c r="G2417" s="277">
        <f>G2413-G2416</f>
        <v>0</v>
      </c>
      <c r="N2417" t="str">
        <f t="shared" si="241"/>
        <v>ATK</v>
      </c>
    </row>
    <row r="2418" spans="1:14" hidden="1">
      <c r="B2418" s="496" t="str">
        <f>B2386</f>
        <v>Saldo Ahir  30  Mei  2026</v>
      </c>
      <c r="C2418" s="497"/>
      <c r="D2418" s="497"/>
      <c r="E2418" s="498"/>
      <c r="F2418" s="280">
        <f>SUM(B2421:B2424)</f>
        <v>5</v>
      </c>
      <c r="G2418" s="281">
        <f>SUM(D2421:E2424)</f>
        <v>499500</v>
      </c>
      <c r="N2418" t="str">
        <f t="shared" si="241"/>
        <v>ATK</v>
      </c>
    </row>
    <row r="2419" spans="1:14" hidden="1">
      <c r="B2419" s="282" t="s">
        <v>465</v>
      </c>
      <c r="C2419" s="283"/>
      <c r="D2419" s="283"/>
      <c r="E2419" s="284"/>
      <c r="F2419" s="285"/>
      <c r="G2419" s="286"/>
      <c r="N2419" t="str">
        <f t="shared" si="241"/>
        <v>ATK</v>
      </c>
    </row>
    <row r="2420" spans="1:14" ht="30" hidden="1">
      <c r="B2420" s="255" t="s">
        <v>22</v>
      </c>
      <c r="C2420" s="254" t="s">
        <v>23</v>
      </c>
      <c r="D2420" s="499" t="s">
        <v>20</v>
      </c>
      <c r="E2420" s="499"/>
      <c r="F2420" s="287"/>
      <c r="G2420" s="288"/>
      <c r="N2420" t="str">
        <f t="shared" si="241"/>
        <v>ATK</v>
      </c>
    </row>
    <row r="2421" spans="1:14" hidden="1">
      <c r="B2421" s="268">
        <f>F2413</f>
        <v>5</v>
      </c>
      <c r="C2421" s="427">
        <v>99900</v>
      </c>
      <c r="D2421" s="500">
        <f>B2421*C2421</f>
        <v>499500</v>
      </c>
      <c r="E2421" s="500"/>
      <c r="F2421" s="285"/>
      <c r="G2421" s="286"/>
      <c r="N2421" t="str">
        <f t="shared" si="241"/>
        <v>ATK</v>
      </c>
    </row>
    <row r="2422" spans="1:14" hidden="1">
      <c r="B2422" s="268"/>
      <c r="C2422" s="289"/>
      <c r="D2422" s="500">
        <f t="shared" ref="D2422:D2424" si="246">B2422*C2422</f>
        <v>0</v>
      </c>
      <c r="E2422" s="500"/>
      <c r="F2422" s="285"/>
      <c r="G2422" s="286"/>
      <c r="N2422" t="str">
        <f t="shared" si="241"/>
        <v>ATK</v>
      </c>
    </row>
    <row r="2423" spans="1:14" hidden="1">
      <c r="B2423" s="268"/>
      <c r="C2423" s="289"/>
      <c r="D2423" s="500">
        <f t="shared" si="246"/>
        <v>0</v>
      </c>
      <c r="E2423" s="500"/>
      <c r="F2423" s="285"/>
      <c r="G2423" s="286"/>
      <c r="N2423" t="str">
        <f t="shared" si="241"/>
        <v>ATK</v>
      </c>
    </row>
    <row r="2424" spans="1:14" hidden="1">
      <c r="B2424" s="268"/>
      <c r="C2424" s="289"/>
      <c r="D2424" s="500">
        <f t="shared" si="246"/>
        <v>0</v>
      </c>
      <c r="E2424" s="500"/>
      <c r="F2424" s="285"/>
      <c r="G2424" s="286"/>
      <c r="N2424" t="str">
        <f t="shared" si="241"/>
        <v>ATK</v>
      </c>
    </row>
    <row r="2425" spans="1:14" hidden="1">
      <c r="B2425" s="501" t="s">
        <v>24</v>
      </c>
      <c r="C2425" s="501"/>
      <c r="D2425" s="501"/>
      <c r="E2425" s="501"/>
      <c r="F2425" s="276">
        <f>F2416+F2417-F2418</f>
        <v>0</v>
      </c>
      <c r="G2425" s="277">
        <f>G2416+G2417-G2418</f>
        <v>0</v>
      </c>
      <c r="N2425" t="str">
        <f t="shared" si="241"/>
        <v>ATK</v>
      </c>
    </row>
    <row r="2426" spans="1:14" hidden="1">
      <c r="N2426" t="str">
        <f t="shared" si="241"/>
        <v>ATK</v>
      </c>
    </row>
    <row r="2427" spans="1:14" hidden="1">
      <c r="B2427" s="502" t="s">
        <v>0</v>
      </c>
      <c r="C2427" s="502"/>
      <c r="D2427" s="502"/>
      <c r="E2427" s="502"/>
      <c r="F2427" s="502"/>
      <c r="G2427" s="502"/>
      <c r="N2427" t="str">
        <f t="shared" si="241"/>
        <v>ATK</v>
      </c>
    </row>
    <row r="2428" spans="1:14" hidden="1">
      <c r="N2428" t="str">
        <f t="shared" si="241"/>
        <v>ATK</v>
      </c>
    </row>
    <row r="2429" spans="1:14" hidden="1">
      <c r="A2429" s="251">
        <v>66</v>
      </c>
      <c r="B2429" s="252" t="s">
        <v>1</v>
      </c>
      <c r="C2429" s="253" t="str">
        <f>'Rekap Master'!B75</f>
        <v>Balpoint gel pentel</v>
      </c>
      <c r="G2429" s="253"/>
      <c r="N2429" t="str">
        <f t="shared" si="241"/>
        <v>ATK</v>
      </c>
    </row>
    <row r="2430" spans="1:14" hidden="1">
      <c r="A2430" s="251"/>
      <c r="B2430" s="252" t="s">
        <v>3</v>
      </c>
      <c r="C2430" s="308" t="s">
        <v>38</v>
      </c>
      <c r="G2430" s="253"/>
      <c r="N2430" t="str">
        <f t="shared" ref="N2430:N2462" si="247">N2429</f>
        <v>ATK</v>
      </c>
    </row>
    <row r="2431" spans="1:14" hidden="1">
      <c r="A2431" s="251"/>
      <c r="G2431" s="253"/>
      <c r="N2431" t="str">
        <f t="shared" si="247"/>
        <v>ATK</v>
      </c>
    </row>
    <row r="2432" spans="1:14" hidden="1">
      <c r="A2432" s="251"/>
      <c r="B2432" s="499" t="s">
        <v>5</v>
      </c>
      <c r="C2432" s="487" t="s">
        <v>6</v>
      </c>
      <c r="D2432" s="489" t="s">
        <v>7</v>
      </c>
      <c r="E2432" s="490"/>
      <c r="F2432" s="491"/>
      <c r="G2432" s="492" t="s">
        <v>8</v>
      </c>
      <c r="N2432" t="str">
        <f t="shared" si="247"/>
        <v>ATK</v>
      </c>
    </row>
    <row r="2433" spans="1:14" s="65" customFormat="1" ht="15" hidden="1" customHeight="1">
      <c r="A2433" s="251"/>
      <c r="B2433" s="499"/>
      <c r="C2433" s="488"/>
      <c r="D2433" s="254" t="s">
        <v>9</v>
      </c>
      <c r="E2433" s="254" t="s">
        <v>10</v>
      </c>
      <c r="F2433" s="254" t="s">
        <v>11</v>
      </c>
      <c r="G2433" s="492"/>
      <c r="N2433" t="str">
        <f t="shared" si="247"/>
        <v>ATK</v>
      </c>
    </row>
    <row r="2434" spans="1:14" s="65" customFormat="1" hidden="1">
      <c r="A2434" s="251"/>
      <c r="B2434" s="267">
        <v>46024</v>
      </c>
      <c r="C2434" s="257"/>
      <c r="D2434" s="258"/>
      <c r="E2434" s="258"/>
      <c r="F2434" s="258">
        <f>D2434-E2434</f>
        <v>0</v>
      </c>
      <c r="G2434" s="257">
        <f t="shared" ref="G2434:G2446" si="248">C2434*D2434</f>
        <v>0</v>
      </c>
      <c r="N2434" t="str">
        <f t="shared" si="247"/>
        <v>ATK</v>
      </c>
    </row>
    <row r="2435" spans="1:14" s="65" customFormat="1" hidden="1">
      <c r="A2435" s="251"/>
      <c r="B2435" s="302"/>
      <c r="C2435" s="81"/>
      <c r="D2435" s="303"/>
      <c r="E2435" s="304"/>
      <c r="F2435" s="268"/>
      <c r="G2435" s="289">
        <f t="shared" si="248"/>
        <v>0</v>
      </c>
      <c r="N2435" t="str">
        <f t="shared" si="247"/>
        <v>ATK</v>
      </c>
    </row>
    <row r="2436" spans="1:14" s="65" customFormat="1" hidden="1">
      <c r="A2436" s="251"/>
      <c r="B2436" s="302"/>
      <c r="C2436" s="81"/>
      <c r="D2436" s="303"/>
      <c r="E2436" s="304"/>
      <c r="F2436" s="268"/>
      <c r="G2436" s="289">
        <f t="shared" si="248"/>
        <v>0</v>
      </c>
      <c r="N2436" t="str">
        <f t="shared" si="247"/>
        <v>ATK</v>
      </c>
    </row>
    <row r="2437" spans="1:14" s="65" customFormat="1" hidden="1">
      <c r="A2437" s="251"/>
      <c r="B2437" s="302"/>
      <c r="C2437" s="81"/>
      <c r="D2437" s="303"/>
      <c r="E2437" s="304"/>
      <c r="F2437" s="268"/>
      <c r="G2437" s="289">
        <f t="shared" si="248"/>
        <v>0</v>
      </c>
      <c r="N2437" t="str">
        <f t="shared" si="247"/>
        <v>ATK</v>
      </c>
    </row>
    <row r="2438" spans="1:14" s="65" customFormat="1" hidden="1">
      <c r="A2438" s="251"/>
      <c r="B2438" s="302"/>
      <c r="C2438" s="81"/>
      <c r="D2438" s="303"/>
      <c r="E2438" s="304"/>
      <c r="F2438" s="268"/>
      <c r="G2438" s="289">
        <f t="shared" si="248"/>
        <v>0</v>
      </c>
      <c r="N2438" t="str">
        <f t="shared" si="247"/>
        <v>ATK</v>
      </c>
    </row>
    <row r="2439" spans="1:14" s="65" customFormat="1" hidden="1">
      <c r="A2439" s="251"/>
      <c r="B2439" s="302"/>
      <c r="C2439" s="81"/>
      <c r="D2439" s="303"/>
      <c r="E2439" s="304"/>
      <c r="F2439" s="268"/>
      <c r="G2439" s="289">
        <f t="shared" si="248"/>
        <v>0</v>
      </c>
      <c r="N2439" t="str">
        <f t="shared" si="247"/>
        <v>ATK</v>
      </c>
    </row>
    <row r="2440" spans="1:14" s="65" customFormat="1" hidden="1">
      <c r="A2440" s="251"/>
      <c r="B2440" s="302"/>
      <c r="C2440" s="81"/>
      <c r="D2440" s="303"/>
      <c r="E2440" s="304"/>
      <c r="F2440" s="268"/>
      <c r="G2440" s="289">
        <f t="shared" si="248"/>
        <v>0</v>
      </c>
      <c r="N2440" t="str">
        <f t="shared" si="247"/>
        <v>ATK</v>
      </c>
    </row>
    <row r="2441" spans="1:14" hidden="1">
      <c r="A2441" s="251"/>
      <c r="B2441" s="302"/>
      <c r="C2441" s="81"/>
      <c r="D2441" s="303"/>
      <c r="E2441" s="304"/>
      <c r="F2441" s="268"/>
      <c r="G2441" s="289">
        <f t="shared" si="248"/>
        <v>0</v>
      </c>
      <c r="N2441" t="str">
        <f t="shared" si="247"/>
        <v>ATK</v>
      </c>
    </row>
    <row r="2442" spans="1:14" hidden="1">
      <c r="A2442" s="251"/>
      <c r="B2442" s="311"/>
      <c r="C2442" s="83"/>
      <c r="D2442" s="303"/>
      <c r="E2442" s="303"/>
      <c r="F2442" s="268">
        <f>D2442+F2441-E2442</f>
        <v>0</v>
      </c>
      <c r="G2442" s="289">
        <f t="shared" si="248"/>
        <v>0</v>
      </c>
      <c r="N2442" t="str">
        <f t="shared" si="247"/>
        <v>ATK</v>
      </c>
    </row>
    <row r="2443" spans="1:14" hidden="1">
      <c r="A2443" s="251"/>
      <c r="B2443" s="311"/>
      <c r="C2443" s="96"/>
      <c r="D2443" s="303"/>
      <c r="E2443" s="303"/>
      <c r="F2443" s="268">
        <f>D2443+F2442-E2443</f>
        <v>0</v>
      </c>
      <c r="G2443" s="289">
        <f t="shared" si="248"/>
        <v>0</v>
      </c>
      <c r="N2443" t="str">
        <f t="shared" si="247"/>
        <v>ATK</v>
      </c>
    </row>
    <row r="2444" spans="1:14" hidden="1">
      <c r="A2444" s="251"/>
      <c r="B2444" s="311"/>
      <c r="C2444" s="96"/>
      <c r="D2444" s="303"/>
      <c r="E2444" s="303"/>
      <c r="F2444" s="268">
        <f>D2444+F2443-E2444</f>
        <v>0</v>
      </c>
      <c r="G2444" s="289">
        <f t="shared" si="248"/>
        <v>0</v>
      </c>
      <c r="N2444" t="str">
        <f t="shared" si="247"/>
        <v>ATK</v>
      </c>
    </row>
    <row r="2445" spans="1:14" hidden="1">
      <c r="A2445" s="251"/>
      <c r="B2445" s="311"/>
      <c r="C2445" s="83"/>
      <c r="D2445" s="303"/>
      <c r="E2445" s="303"/>
      <c r="F2445" s="268">
        <f>D2445+F2444-E2445</f>
        <v>0</v>
      </c>
      <c r="G2445" s="289">
        <f t="shared" si="248"/>
        <v>0</v>
      </c>
      <c r="N2445" t="str">
        <f t="shared" si="247"/>
        <v>ATK</v>
      </c>
    </row>
    <row r="2446" spans="1:14" hidden="1">
      <c r="A2446" s="251"/>
      <c r="B2446" s="311"/>
      <c r="C2446" s="96"/>
      <c r="D2446" s="303"/>
      <c r="E2446" s="303"/>
      <c r="F2446" s="268">
        <f>D2446+F2445-E2446</f>
        <v>0</v>
      </c>
      <c r="G2446" s="289">
        <f t="shared" si="248"/>
        <v>0</v>
      </c>
      <c r="N2446" t="str">
        <f t="shared" si="247"/>
        <v>ATK</v>
      </c>
    </row>
    <row r="2447" spans="1:14" hidden="1">
      <c r="A2447" s="251"/>
      <c r="B2447" s="493" t="s">
        <v>16</v>
      </c>
      <c r="C2447" s="494"/>
      <c r="D2447" s="276">
        <f>SUM(D2434:D2446)</f>
        <v>0</v>
      </c>
      <c r="E2447" s="276">
        <f>SUM(E2435:E2446)</f>
        <v>0</v>
      </c>
      <c r="F2447" s="276">
        <f>D2447-E2447</f>
        <v>0</v>
      </c>
      <c r="G2447" s="277">
        <f>SUM(G2434:G2446)</f>
        <v>0</v>
      </c>
      <c r="N2447" t="str">
        <f t="shared" si="247"/>
        <v>ATK</v>
      </c>
    </row>
    <row r="2448" spans="1:14" hidden="1">
      <c r="A2448" s="251"/>
      <c r="N2448" t="str">
        <f t="shared" si="247"/>
        <v>ATK</v>
      </c>
    </row>
    <row r="2449" spans="1:14" hidden="1">
      <c r="A2449" s="251"/>
      <c r="B2449" s="493" t="s">
        <v>18</v>
      </c>
      <c r="C2449" s="495"/>
      <c r="D2449" s="495"/>
      <c r="E2449" s="494"/>
      <c r="F2449" s="276" t="s">
        <v>19</v>
      </c>
      <c r="G2449" s="279" t="s">
        <v>20</v>
      </c>
      <c r="N2449" t="str">
        <f t="shared" si="247"/>
        <v>ATK</v>
      </c>
    </row>
    <row r="2450" spans="1:14" hidden="1">
      <c r="A2450" s="251"/>
      <c r="B2450" s="496" t="str">
        <f>B2416</f>
        <v>Saldo Awal 1 Mei  2026</v>
      </c>
      <c r="C2450" s="497"/>
      <c r="D2450" s="497"/>
      <c r="E2450" s="498"/>
      <c r="F2450" s="276">
        <f>D2434</f>
        <v>0</v>
      </c>
      <c r="G2450" s="277">
        <f>G2434</f>
        <v>0</v>
      </c>
      <c r="N2450" t="str">
        <f t="shared" si="247"/>
        <v>ATK</v>
      </c>
    </row>
    <row r="2451" spans="1:14" hidden="1">
      <c r="A2451" s="251"/>
      <c r="B2451" s="496" t="s">
        <v>317</v>
      </c>
      <c r="C2451" s="497"/>
      <c r="D2451" s="497"/>
      <c r="E2451" s="498"/>
      <c r="F2451" s="276">
        <f>D2447-F2450</f>
        <v>0</v>
      </c>
      <c r="G2451" s="277">
        <f>G2447-G2450</f>
        <v>0</v>
      </c>
      <c r="N2451" t="str">
        <f t="shared" si="247"/>
        <v>ATK</v>
      </c>
    </row>
    <row r="2452" spans="1:14" hidden="1">
      <c r="A2452" s="251"/>
      <c r="B2452" s="496" t="str">
        <f>B2418</f>
        <v>Saldo Ahir  30  Mei  2026</v>
      </c>
      <c r="C2452" s="497"/>
      <c r="D2452" s="497"/>
      <c r="E2452" s="498"/>
      <c r="F2452" s="280">
        <f>SUM(B2455:B2458)</f>
        <v>0</v>
      </c>
      <c r="G2452" s="281">
        <f>SUM(D2455:E2458)</f>
        <v>0</v>
      </c>
      <c r="N2452" t="str">
        <f t="shared" si="247"/>
        <v>ATK</v>
      </c>
    </row>
    <row r="2453" spans="1:14" hidden="1">
      <c r="A2453" s="251"/>
      <c r="B2453" s="282" t="s">
        <v>465</v>
      </c>
      <c r="C2453" s="283"/>
      <c r="D2453" s="283"/>
      <c r="E2453" s="284"/>
      <c r="F2453" s="285"/>
      <c r="G2453" s="286"/>
      <c r="N2453" t="str">
        <f t="shared" si="247"/>
        <v>ATK</v>
      </c>
    </row>
    <row r="2454" spans="1:14" ht="30" hidden="1">
      <c r="A2454" s="251"/>
      <c r="B2454" s="255" t="s">
        <v>22</v>
      </c>
      <c r="C2454" s="254" t="s">
        <v>23</v>
      </c>
      <c r="D2454" s="499" t="s">
        <v>20</v>
      </c>
      <c r="E2454" s="499"/>
      <c r="F2454" s="287"/>
      <c r="G2454" s="288"/>
      <c r="N2454" t="str">
        <f t="shared" si="247"/>
        <v>ATK</v>
      </c>
    </row>
    <row r="2455" spans="1:14" hidden="1">
      <c r="A2455" s="251"/>
      <c r="B2455" s="268"/>
      <c r="C2455" s="289"/>
      <c r="D2455" s="500">
        <f>B2455*C2455</f>
        <v>0</v>
      </c>
      <c r="E2455" s="500"/>
      <c r="F2455" s="285"/>
      <c r="G2455" s="286"/>
      <c r="H2455" s="66"/>
      <c r="N2455" t="str">
        <f t="shared" si="247"/>
        <v>ATK</v>
      </c>
    </row>
    <row r="2456" spans="1:14" hidden="1">
      <c r="A2456" s="251"/>
      <c r="B2456" s="268"/>
      <c r="C2456" s="289"/>
      <c r="D2456" s="500">
        <f t="shared" ref="D2456:D2458" si="249">B2456*C2456</f>
        <v>0</v>
      </c>
      <c r="E2456" s="500"/>
      <c r="F2456" s="285"/>
      <c r="G2456" s="286"/>
      <c r="N2456" t="str">
        <f t="shared" si="247"/>
        <v>ATK</v>
      </c>
    </row>
    <row r="2457" spans="1:14" hidden="1">
      <c r="A2457" s="251"/>
      <c r="B2457" s="268"/>
      <c r="C2457" s="289"/>
      <c r="D2457" s="500">
        <f t="shared" si="249"/>
        <v>0</v>
      </c>
      <c r="E2457" s="500"/>
      <c r="F2457" s="285"/>
      <c r="G2457" s="286"/>
      <c r="N2457" t="str">
        <f t="shared" si="247"/>
        <v>ATK</v>
      </c>
    </row>
    <row r="2458" spans="1:14" hidden="1">
      <c r="A2458" s="251"/>
      <c r="B2458" s="268"/>
      <c r="C2458" s="289"/>
      <c r="D2458" s="500">
        <f t="shared" si="249"/>
        <v>0</v>
      </c>
      <c r="E2458" s="500"/>
      <c r="F2458" s="285"/>
      <c r="G2458" s="286"/>
      <c r="N2458" t="str">
        <f t="shared" si="247"/>
        <v>ATK</v>
      </c>
    </row>
    <row r="2459" spans="1:14" hidden="1">
      <c r="A2459" s="251"/>
      <c r="B2459" s="501" t="s">
        <v>24</v>
      </c>
      <c r="C2459" s="501"/>
      <c r="D2459" s="501"/>
      <c r="E2459" s="501"/>
      <c r="F2459" s="276">
        <f>F2450+F2451-F2452</f>
        <v>0</v>
      </c>
      <c r="G2459" s="277">
        <f>G2450+G2451-G2452</f>
        <v>0</v>
      </c>
      <c r="N2459" t="str">
        <f t="shared" si="247"/>
        <v>ATK</v>
      </c>
    </row>
    <row r="2460" spans="1:14" hidden="1">
      <c r="N2460" t="str">
        <f t="shared" si="247"/>
        <v>ATK</v>
      </c>
    </row>
    <row r="2461" spans="1:14" hidden="1">
      <c r="B2461" s="502" t="s">
        <v>0</v>
      </c>
      <c r="C2461" s="502"/>
      <c r="D2461" s="502"/>
      <c r="E2461" s="502"/>
      <c r="F2461" s="502"/>
      <c r="G2461" s="502"/>
      <c r="N2461" t="str">
        <f t="shared" si="247"/>
        <v>ATK</v>
      </c>
    </row>
    <row r="2462" spans="1:14" hidden="1">
      <c r="N2462" t="str">
        <f t="shared" si="247"/>
        <v>ATK</v>
      </c>
    </row>
    <row r="2463" spans="1:14" hidden="1">
      <c r="A2463" s="250">
        <v>67</v>
      </c>
      <c r="B2463" s="252" t="s">
        <v>1</v>
      </c>
      <c r="C2463" s="253" t="str">
        <f>'Rekap Master'!B76</f>
        <v>Ballpoint standart 0.5/07</v>
      </c>
      <c r="G2463" s="253"/>
      <c r="N2463" t="s">
        <v>524</v>
      </c>
    </row>
    <row r="2464" spans="1:14" hidden="1">
      <c r="A2464" s="253"/>
      <c r="B2464" s="252" t="s">
        <v>3</v>
      </c>
      <c r="C2464" s="308" t="s">
        <v>27</v>
      </c>
      <c r="G2464" s="253"/>
      <c r="N2464" t="str">
        <f t="shared" ref="N2464:N2500" si="250">N2463</f>
        <v>ATK</v>
      </c>
    </row>
    <row r="2465" spans="1:14" hidden="1">
      <c r="A2465" s="253"/>
      <c r="G2465" s="253"/>
      <c r="N2465" t="str">
        <f t="shared" si="250"/>
        <v>ATK</v>
      </c>
    </row>
    <row r="2466" spans="1:14" hidden="1">
      <c r="A2466" s="253"/>
      <c r="B2466" s="499" t="s">
        <v>5</v>
      </c>
      <c r="C2466" s="487" t="s">
        <v>6</v>
      </c>
      <c r="D2466" s="489" t="s">
        <v>7</v>
      </c>
      <c r="E2466" s="490"/>
      <c r="F2466" s="491"/>
      <c r="G2466" s="492" t="s">
        <v>8</v>
      </c>
      <c r="N2466" t="str">
        <f t="shared" si="250"/>
        <v>ATK</v>
      </c>
    </row>
    <row r="2467" spans="1:14" ht="15" hidden="1" customHeight="1">
      <c r="A2467" s="253"/>
      <c r="B2467" s="499"/>
      <c r="C2467" s="488"/>
      <c r="D2467" s="254" t="s">
        <v>9</v>
      </c>
      <c r="E2467" s="254" t="s">
        <v>10</v>
      </c>
      <c r="F2467" s="254" t="s">
        <v>11</v>
      </c>
      <c r="G2467" s="492"/>
      <c r="N2467" t="str">
        <f t="shared" si="250"/>
        <v>ATK</v>
      </c>
    </row>
    <row r="2468" spans="1:14" hidden="1">
      <c r="A2468" s="253"/>
      <c r="B2468" s="267">
        <v>46024</v>
      </c>
      <c r="C2468" s="293">
        <v>2775</v>
      </c>
      <c r="D2468" s="258">
        <v>17</v>
      </c>
      <c r="E2468" s="258"/>
      <c r="F2468" s="258"/>
      <c r="G2468" s="257">
        <f>C2468*D2468</f>
        <v>47175</v>
      </c>
      <c r="N2468" t="str">
        <f t="shared" si="250"/>
        <v>ATK</v>
      </c>
    </row>
    <row r="2469" spans="1:14" hidden="1">
      <c r="A2469" s="253"/>
      <c r="B2469" s="267"/>
      <c r="C2469" s="293"/>
      <c r="D2469" s="258"/>
      <c r="E2469" s="258"/>
      <c r="F2469" s="258"/>
      <c r="G2469" s="257">
        <f>C2469*D2469</f>
        <v>0</v>
      </c>
      <c r="N2469" t="str">
        <f t="shared" si="250"/>
        <v>ATK</v>
      </c>
    </row>
    <row r="2470" spans="1:14" hidden="1">
      <c r="A2470" s="253"/>
      <c r="B2470" s="267"/>
      <c r="C2470" s="293"/>
      <c r="D2470" s="258"/>
      <c r="E2470" s="258"/>
      <c r="F2470" s="258"/>
      <c r="G2470" s="257">
        <f t="shared" ref="G2470:G2474" si="251">C2470*D2470</f>
        <v>0</v>
      </c>
      <c r="N2470" t="str">
        <f t="shared" si="250"/>
        <v>ATK</v>
      </c>
    </row>
    <row r="2471" spans="1:14" hidden="1">
      <c r="A2471" s="253"/>
      <c r="B2471" s="267"/>
      <c r="C2471" s="293"/>
      <c r="D2471" s="271"/>
      <c r="E2471" s="258"/>
      <c r="F2471" s="258"/>
      <c r="G2471" s="257">
        <f t="shared" si="251"/>
        <v>0</v>
      </c>
      <c r="N2471" t="str">
        <f t="shared" si="250"/>
        <v>ATK</v>
      </c>
    </row>
    <row r="2472" spans="1:14" hidden="1">
      <c r="A2472" s="253"/>
      <c r="B2472" s="267"/>
      <c r="C2472" s="293"/>
      <c r="D2472" s="271"/>
      <c r="E2472" s="258"/>
      <c r="F2472" s="258"/>
      <c r="G2472" s="257">
        <f t="shared" si="251"/>
        <v>0</v>
      </c>
      <c r="N2472" t="str">
        <f t="shared" si="250"/>
        <v>ATK</v>
      </c>
    </row>
    <row r="2473" spans="1:14" hidden="1">
      <c r="A2473" s="253"/>
      <c r="B2473" s="458"/>
      <c r="C2473" s="405"/>
      <c r="D2473" s="406"/>
      <c r="E2473" s="258"/>
      <c r="F2473" s="258"/>
      <c r="G2473" s="257">
        <f t="shared" si="251"/>
        <v>0</v>
      </c>
      <c r="N2473" t="str">
        <f t="shared" si="250"/>
        <v>ATK</v>
      </c>
    </row>
    <row r="2474" spans="1:14" hidden="1">
      <c r="A2474" s="253"/>
      <c r="B2474" s="267"/>
      <c r="C2474" s="293"/>
      <c r="D2474" s="258"/>
      <c r="E2474" s="258"/>
      <c r="F2474" s="258"/>
      <c r="G2474" s="289">
        <f t="shared" si="251"/>
        <v>0</v>
      </c>
      <c r="N2474" t="str">
        <f t="shared" si="250"/>
        <v>ATK</v>
      </c>
    </row>
    <row r="2475" spans="1:14" hidden="1">
      <c r="A2475" s="253"/>
      <c r="B2475" s="267"/>
      <c r="C2475" s="260"/>
      <c r="D2475" s="261"/>
      <c r="E2475" s="261"/>
      <c r="F2475" s="261"/>
      <c r="G2475" s="262">
        <f>D2475*C2475</f>
        <v>0</v>
      </c>
      <c r="N2475" t="str">
        <f t="shared" si="250"/>
        <v>ATK</v>
      </c>
    </row>
    <row r="2476" spans="1:14" hidden="1">
      <c r="A2476" s="253"/>
      <c r="B2476" s="434"/>
      <c r="C2476" s="260"/>
      <c r="D2476" s="261"/>
      <c r="E2476" s="261"/>
      <c r="F2476" s="261"/>
      <c r="G2476" s="262"/>
      <c r="N2476" t="str">
        <f t="shared" si="250"/>
        <v>ATK</v>
      </c>
    </row>
    <row r="2477" spans="1:14" hidden="1">
      <c r="A2477" s="253"/>
      <c r="B2477" s="434"/>
      <c r="C2477" s="263"/>
      <c r="D2477" s="264"/>
      <c r="E2477" s="261"/>
      <c r="F2477" s="261"/>
      <c r="G2477" s="262"/>
      <c r="N2477" t="str">
        <f t="shared" si="250"/>
        <v>ATK</v>
      </c>
    </row>
    <row r="2478" spans="1:14" hidden="1">
      <c r="A2478" s="253"/>
      <c r="B2478" s="434"/>
      <c r="C2478" s="269"/>
      <c r="D2478" s="264"/>
      <c r="E2478" s="261"/>
      <c r="F2478" s="261"/>
      <c r="G2478" s="262"/>
      <c r="N2478" t="str">
        <f t="shared" si="250"/>
        <v>ATK</v>
      </c>
    </row>
    <row r="2479" spans="1:14" hidden="1">
      <c r="A2479" s="253"/>
      <c r="B2479" s="434"/>
      <c r="C2479" s="269"/>
      <c r="D2479" s="264"/>
      <c r="E2479" s="261"/>
      <c r="F2479" s="261"/>
      <c r="G2479" s="262"/>
      <c r="N2479" t="str">
        <f t="shared" si="250"/>
        <v>ATK</v>
      </c>
    </row>
    <row r="2480" spans="1:14" hidden="1">
      <c r="A2480" s="253"/>
      <c r="B2480" s="434"/>
      <c r="C2480" s="269"/>
      <c r="D2480" s="264"/>
      <c r="E2480" s="261"/>
      <c r="F2480" s="261"/>
      <c r="G2480" s="262"/>
      <c r="N2480" t="str">
        <f t="shared" si="250"/>
        <v>ATK</v>
      </c>
    </row>
    <row r="2481" spans="1:14" hidden="1">
      <c r="A2481" s="253"/>
      <c r="B2481" s="434"/>
      <c r="C2481" s="269"/>
      <c r="D2481" s="264"/>
      <c r="E2481" s="261"/>
      <c r="F2481" s="261"/>
      <c r="G2481" s="262"/>
      <c r="N2481" t="str">
        <f t="shared" si="250"/>
        <v>ATK</v>
      </c>
    </row>
    <row r="2482" spans="1:14" hidden="1">
      <c r="A2482" s="253"/>
      <c r="B2482" s="434"/>
      <c r="C2482" s="269"/>
      <c r="D2482" s="264"/>
      <c r="E2482" s="261"/>
      <c r="F2482" s="261"/>
      <c r="G2482" s="262"/>
      <c r="N2482" t="str">
        <f t="shared" si="250"/>
        <v>ATK</v>
      </c>
    </row>
    <row r="2483" spans="1:14" hidden="1">
      <c r="A2483" s="253"/>
      <c r="B2483" s="330"/>
      <c r="C2483" s="257"/>
      <c r="D2483" s="271"/>
      <c r="E2483" s="258"/>
      <c r="F2483" s="258"/>
      <c r="G2483" s="289">
        <f t="shared" ref="G2483" si="252">C2483*D2483</f>
        <v>0</v>
      </c>
      <c r="N2483" t="str">
        <f t="shared" si="250"/>
        <v>ATK</v>
      </c>
    </row>
    <row r="2484" spans="1:14" hidden="1">
      <c r="A2484" s="253"/>
      <c r="B2484" s="493" t="s">
        <v>16</v>
      </c>
      <c r="C2484" s="494"/>
      <c r="D2484" s="276">
        <f>SUM(D2468:D2483)</f>
        <v>17</v>
      </c>
      <c r="E2484" s="276">
        <f>SUM(E2469:E2481)</f>
        <v>0</v>
      </c>
      <c r="F2484" s="276">
        <f>D2484-E2484</f>
        <v>17</v>
      </c>
      <c r="G2484" s="277">
        <f>SUM(G2468:G2483)</f>
        <v>47175</v>
      </c>
      <c r="N2484" t="str">
        <f t="shared" si="250"/>
        <v>ATK</v>
      </c>
    </row>
    <row r="2485" spans="1:14" hidden="1">
      <c r="A2485" s="253"/>
      <c r="N2485" t="str">
        <f t="shared" si="250"/>
        <v>ATK</v>
      </c>
    </row>
    <row r="2486" spans="1:14" hidden="1">
      <c r="A2486" s="253"/>
      <c r="B2486" s="493" t="s">
        <v>18</v>
      </c>
      <c r="C2486" s="495"/>
      <c r="D2486" s="495"/>
      <c r="E2486" s="494"/>
      <c r="F2486" s="276" t="s">
        <v>19</v>
      </c>
      <c r="G2486" s="279" t="s">
        <v>20</v>
      </c>
      <c r="N2486" t="str">
        <f t="shared" si="250"/>
        <v>ATK</v>
      </c>
    </row>
    <row r="2487" spans="1:14" hidden="1">
      <c r="A2487" s="253"/>
      <c r="B2487" s="496" t="str">
        <f>B2450</f>
        <v>Saldo Awal 1 Mei  2026</v>
      </c>
      <c r="C2487" s="497"/>
      <c r="D2487" s="497"/>
      <c r="E2487" s="498"/>
      <c r="F2487" s="276">
        <f>D2468</f>
        <v>17</v>
      </c>
      <c r="G2487" s="277">
        <f>G2468</f>
        <v>47175</v>
      </c>
      <c r="N2487" t="str">
        <f t="shared" si="250"/>
        <v>ATK</v>
      </c>
    </row>
    <row r="2488" spans="1:14" hidden="1">
      <c r="A2488" s="253"/>
      <c r="B2488" s="496" t="s">
        <v>317</v>
      </c>
      <c r="C2488" s="497"/>
      <c r="D2488" s="497"/>
      <c r="E2488" s="498"/>
      <c r="F2488" s="276">
        <f>D2484-F2487</f>
        <v>0</v>
      </c>
      <c r="G2488" s="277">
        <f>G2484-G2487</f>
        <v>0</v>
      </c>
      <c r="N2488" t="str">
        <f t="shared" si="250"/>
        <v>ATK</v>
      </c>
    </row>
    <row r="2489" spans="1:14" hidden="1">
      <c r="A2489" s="253"/>
      <c r="B2489" s="496" t="str">
        <f>B2452</f>
        <v>Saldo Ahir  30  Mei  2026</v>
      </c>
      <c r="C2489" s="497"/>
      <c r="D2489" s="497"/>
      <c r="E2489" s="498"/>
      <c r="F2489" s="280">
        <f>SUM(B2492:B2495)</f>
        <v>17</v>
      </c>
      <c r="G2489" s="281">
        <f>SUM(D2492:E2495)</f>
        <v>47175</v>
      </c>
      <c r="N2489" t="str">
        <f t="shared" si="250"/>
        <v>ATK</v>
      </c>
    </row>
    <row r="2490" spans="1:14" hidden="1">
      <c r="A2490" s="253"/>
      <c r="B2490" s="282" t="s">
        <v>465</v>
      </c>
      <c r="C2490" s="283"/>
      <c r="D2490" s="283"/>
      <c r="E2490" s="284"/>
      <c r="F2490" s="285"/>
      <c r="G2490" s="286"/>
      <c r="N2490" t="str">
        <f t="shared" si="250"/>
        <v>ATK</v>
      </c>
    </row>
    <row r="2491" spans="1:14" ht="30" hidden="1">
      <c r="A2491" s="253"/>
      <c r="B2491" s="255" t="s">
        <v>22</v>
      </c>
      <c r="C2491" s="254" t="s">
        <v>23</v>
      </c>
      <c r="D2491" s="499" t="s">
        <v>20</v>
      </c>
      <c r="E2491" s="499"/>
      <c r="F2491" s="287"/>
      <c r="G2491" s="288"/>
      <c r="N2491" t="str">
        <f t="shared" si="250"/>
        <v>ATK</v>
      </c>
    </row>
    <row r="2492" spans="1:14" hidden="1">
      <c r="A2492" s="253"/>
      <c r="B2492" s="268">
        <f>F2484</f>
        <v>17</v>
      </c>
      <c r="C2492" s="293">
        <v>2775</v>
      </c>
      <c r="D2492" s="500">
        <f>B2492*C2492</f>
        <v>47175</v>
      </c>
      <c r="E2492" s="500"/>
      <c r="F2492" s="285"/>
      <c r="G2492" s="286"/>
      <c r="N2492" t="str">
        <f t="shared" si="250"/>
        <v>ATK</v>
      </c>
    </row>
    <row r="2493" spans="1:14" hidden="1">
      <c r="A2493" s="253"/>
      <c r="B2493" s="268"/>
      <c r="C2493" s="400"/>
      <c r="D2493" s="500">
        <f t="shared" ref="D2493:D2495" si="253">B2493*C2493</f>
        <v>0</v>
      </c>
      <c r="E2493" s="500"/>
      <c r="F2493" s="285"/>
      <c r="G2493" s="286"/>
      <c r="N2493" t="str">
        <f t="shared" si="250"/>
        <v>ATK</v>
      </c>
    </row>
    <row r="2494" spans="1:14" hidden="1">
      <c r="A2494" s="253"/>
      <c r="B2494" s="268"/>
      <c r="C2494" s="289"/>
      <c r="D2494" s="500">
        <f t="shared" si="253"/>
        <v>0</v>
      </c>
      <c r="E2494" s="500"/>
      <c r="F2494" s="285"/>
      <c r="G2494" s="286"/>
      <c r="N2494" t="str">
        <f t="shared" si="250"/>
        <v>ATK</v>
      </c>
    </row>
    <row r="2495" spans="1:14" hidden="1">
      <c r="A2495" s="253"/>
      <c r="B2495" s="268"/>
      <c r="C2495" s="289"/>
      <c r="D2495" s="500">
        <f t="shared" si="253"/>
        <v>0</v>
      </c>
      <c r="E2495" s="500"/>
      <c r="F2495" s="285"/>
      <c r="G2495" s="286"/>
      <c r="N2495" t="str">
        <f t="shared" si="250"/>
        <v>ATK</v>
      </c>
    </row>
    <row r="2496" spans="1:14" hidden="1">
      <c r="A2496" s="253"/>
      <c r="B2496" s="501" t="s">
        <v>24</v>
      </c>
      <c r="C2496" s="501"/>
      <c r="D2496" s="501"/>
      <c r="E2496" s="501"/>
      <c r="F2496" s="276">
        <f>F2487+F2488-F2489</f>
        <v>0</v>
      </c>
      <c r="G2496" s="277">
        <f>G2487+G2488-G2489</f>
        <v>0</v>
      </c>
      <c r="N2496" t="str">
        <f t="shared" si="250"/>
        <v>ATK</v>
      </c>
    </row>
    <row r="2497" spans="1:14" hidden="1">
      <c r="N2497" t="str">
        <f t="shared" si="250"/>
        <v>ATK</v>
      </c>
    </row>
    <row r="2498" spans="1:14" hidden="1">
      <c r="N2498" t="str">
        <f t="shared" si="250"/>
        <v>ATK</v>
      </c>
    </row>
    <row r="2499" spans="1:14" hidden="1">
      <c r="B2499" s="502" t="s">
        <v>0</v>
      </c>
      <c r="C2499" s="502"/>
      <c r="D2499" s="502"/>
      <c r="E2499" s="502"/>
      <c r="F2499" s="502"/>
      <c r="G2499" s="502"/>
      <c r="N2499" t="str">
        <f t="shared" si="250"/>
        <v>ATK</v>
      </c>
    </row>
    <row r="2500" spans="1:14" hidden="1">
      <c r="N2500" t="str">
        <f t="shared" si="250"/>
        <v>ATK</v>
      </c>
    </row>
    <row r="2501" spans="1:14" hidden="1">
      <c r="A2501" s="250">
        <v>68</v>
      </c>
      <c r="B2501" s="252" t="s">
        <v>1</v>
      </c>
      <c r="C2501" s="253" t="e">
        <f>#REF!</f>
        <v>#REF!</v>
      </c>
      <c r="G2501" s="253"/>
      <c r="N2501" t="s">
        <v>524</v>
      </c>
    </row>
    <row r="2502" spans="1:14" hidden="1">
      <c r="B2502" s="252" t="s">
        <v>3</v>
      </c>
      <c r="C2502" s="308" t="s">
        <v>27</v>
      </c>
      <c r="G2502" s="253"/>
      <c r="N2502" t="str">
        <f t="shared" ref="N2502:N2532" si="254">N2501</f>
        <v>ATK</v>
      </c>
    </row>
    <row r="2503" spans="1:14" hidden="1">
      <c r="G2503" s="253"/>
      <c r="N2503" t="str">
        <f t="shared" si="254"/>
        <v>ATK</v>
      </c>
    </row>
    <row r="2504" spans="1:14" ht="15" hidden="1" customHeight="1">
      <c r="B2504" s="499" t="s">
        <v>5</v>
      </c>
      <c r="C2504" s="487" t="s">
        <v>6</v>
      </c>
      <c r="D2504" s="489" t="s">
        <v>7</v>
      </c>
      <c r="E2504" s="490"/>
      <c r="F2504" s="491"/>
      <c r="G2504" s="492" t="s">
        <v>8</v>
      </c>
      <c r="N2504" t="str">
        <f t="shared" si="254"/>
        <v>ATK</v>
      </c>
    </row>
    <row r="2505" spans="1:14" hidden="1">
      <c r="B2505" s="499"/>
      <c r="C2505" s="488"/>
      <c r="D2505" s="254" t="s">
        <v>9</v>
      </c>
      <c r="E2505" s="254" t="s">
        <v>10</v>
      </c>
      <c r="F2505" s="254" t="s">
        <v>11</v>
      </c>
      <c r="G2505" s="492"/>
      <c r="N2505" t="str">
        <f t="shared" si="254"/>
        <v>ATK</v>
      </c>
    </row>
    <row r="2506" spans="1:14" hidden="1">
      <c r="B2506" s="267">
        <v>46024</v>
      </c>
      <c r="C2506" s="257"/>
      <c r="D2506" s="258"/>
      <c r="E2506" s="258"/>
      <c r="F2506" s="258"/>
      <c r="G2506" s="257">
        <f>C2506*D2506</f>
        <v>0</v>
      </c>
      <c r="N2506" t="str">
        <f t="shared" si="254"/>
        <v>ATK</v>
      </c>
    </row>
    <row r="2507" spans="1:14" hidden="1">
      <c r="B2507" s="411"/>
      <c r="C2507" s="410"/>
      <c r="D2507" s="258"/>
      <c r="E2507" s="258"/>
      <c r="F2507" s="258"/>
      <c r="G2507" s="257">
        <f>C2507*D2507</f>
        <v>0</v>
      </c>
      <c r="N2507" t="str">
        <f t="shared" si="254"/>
        <v>ATK</v>
      </c>
    </row>
    <row r="2508" spans="1:14" hidden="1">
      <c r="B2508" s="409"/>
      <c r="C2508" s="410"/>
      <c r="D2508" s="258"/>
      <c r="E2508" s="258"/>
      <c r="F2508" s="258"/>
      <c r="G2508" s="289">
        <f>C2508*D2508</f>
        <v>0</v>
      </c>
      <c r="N2508" t="str">
        <f t="shared" si="254"/>
        <v>ATK</v>
      </c>
    </row>
    <row r="2509" spans="1:14" hidden="1">
      <c r="B2509" s="409"/>
      <c r="C2509" s="410"/>
      <c r="D2509" s="258"/>
      <c r="E2509" s="258"/>
      <c r="F2509" s="258"/>
      <c r="G2509" s="289">
        <f t="shared" ref="G2509:G2515" si="255">C2509*D2509</f>
        <v>0</v>
      </c>
      <c r="N2509" t="str">
        <f t="shared" si="254"/>
        <v>ATK</v>
      </c>
    </row>
    <row r="2510" spans="1:14" hidden="1">
      <c r="B2510" s="256"/>
      <c r="C2510" s="257"/>
      <c r="D2510" s="271"/>
      <c r="E2510" s="258"/>
      <c r="F2510" s="258"/>
      <c r="G2510" s="289">
        <f t="shared" si="255"/>
        <v>0</v>
      </c>
      <c r="N2510" t="str">
        <f t="shared" si="254"/>
        <v>ATK</v>
      </c>
    </row>
    <row r="2511" spans="1:14" hidden="1">
      <c r="B2511" s="256"/>
      <c r="C2511" s="257"/>
      <c r="D2511" s="271"/>
      <c r="E2511" s="258"/>
      <c r="F2511" s="258"/>
      <c r="G2511" s="289">
        <f t="shared" si="255"/>
        <v>0</v>
      </c>
      <c r="H2511" s="84">
        <v>0</v>
      </c>
      <c r="I2511" s="89" t="s">
        <v>12</v>
      </c>
      <c r="N2511" t="str">
        <f t="shared" si="254"/>
        <v>ATK</v>
      </c>
    </row>
    <row r="2512" spans="1:14" hidden="1">
      <c r="B2512" s="256"/>
      <c r="C2512" s="257"/>
      <c r="D2512" s="271"/>
      <c r="E2512" s="258"/>
      <c r="F2512" s="258">
        <f>F2510+D2512-E2512</f>
        <v>0</v>
      </c>
      <c r="G2512" s="289">
        <f t="shared" si="255"/>
        <v>0</v>
      </c>
      <c r="H2512" s="85">
        <v>0</v>
      </c>
      <c r="I2512" s="89" t="s">
        <v>13</v>
      </c>
      <c r="N2512" t="str">
        <f t="shared" si="254"/>
        <v>ATK</v>
      </c>
    </row>
    <row r="2513" spans="2:14" hidden="1">
      <c r="B2513" s="311"/>
      <c r="C2513" s="96"/>
      <c r="D2513" s="303"/>
      <c r="E2513" s="303"/>
      <c r="F2513" s="268">
        <f>D2513+F2512-E2513</f>
        <v>0</v>
      </c>
      <c r="G2513" s="289">
        <f t="shared" si="255"/>
        <v>0</v>
      </c>
      <c r="H2513" s="94">
        <v>0</v>
      </c>
      <c r="I2513" s="89" t="s">
        <v>14</v>
      </c>
      <c r="N2513" t="str">
        <f t="shared" si="254"/>
        <v>ATK</v>
      </c>
    </row>
    <row r="2514" spans="2:14" hidden="1">
      <c r="B2514" s="311"/>
      <c r="C2514" s="83"/>
      <c r="D2514" s="303"/>
      <c r="E2514" s="303"/>
      <c r="F2514" s="268">
        <f>D2514+F2513-E2514</f>
        <v>0</v>
      </c>
      <c r="G2514" s="289">
        <f t="shared" si="255"/>
        <v>0</v>
      </c>
      <c r="H2514" s="87">
        <v>0</v>
      </c>
      <c r="I2514" s="89" t="s">
        <v>15</v>
      </c>
      <c r="N2514" t="str">
        <f t="shared" si="254"/>
        <v>ATK</v>
      </c>
    </row>
    <row r="2515" spans="2:14" hidden="1">
      <c r="B2515" s="311"/>
      <c r="C2515" s="96"/>
      <c r="D2515" s="303"/>
      <c r="E2515" s="303"/>
      <c r="F2515" s="268">
        <f>D2515+F2514-E2515</f>
        <v>0</v>
      </c>
      <c r="G2515" s="289">
        <f t="shared" si="255"/>
        <v>0</v>
      </c>
      <c r="N2515" t="str">
        <f t="shared" si="254"/>
        <v>ATK</v>
      </c>
    </row>
    <row r="2516" spans="2:14" hidden="1">
      <c r="B2516" s="493" t="s">
        <v>16</v>
      </c>
      <c r="C2516" s="494"/>
      <c r="D2516" s="276">
        <f>SUM(D2506:D2515)</f>
        <v>0</v>
      </c>
      <c r="E2516" s="276">
        <f>SUM(E2507:E2515)</f>
        <v>0</v>
      </c>
      <c r="F2516" s="276">
        <f>D2516-E2516</f>
        <v>0</v>
      </c>
      <c r="G2516" s="277">
        <f>SUM(G2506:G2515)</f>
        <v>0</v>
      </c>
      <c r="N2516" t="str">
        <f t="shared" si="254"/>
        <v>ATK</v>
      </c>
    </row>
    <row r="2517" spans="2:14" hidden="1">
      <c r="N2517" t="str">
        <f t="shared" si="254"/>
        <v>ATK</v>
      </c>
    </row>
    <row r="2518" spans="2:14" hidden="1">
      <c r="B2518" s="493" t="s">
        <v>18</v>
      </c>
      <c r="C2518" s="495"/>
      <c r="D2518" s="495"/>
      <c r="E2518" s="494"/>
      <c r="F2518" s="276" t="s">
        <v>19</v>
      </c>
      <c r="G2518" s="279" t="s">
        <v>20</v>
      </c>
      <c r="N2518" t="str">
        <f t="shared" si="254"/>
        <v>ATK</v>
      </c>
    </row>
    <row r="2519" spans="2:14" hidden="1">
      <c r="B2519" s="496" t="str">
        <f>B2487</f>
        <v>Saldo Awal 1 Mei  2026</v>
      </c>
      <c r="C2519" s="497"/>
      <c r="D2519" s="497"/>
      <c r="E2519" s="498"/>
      <c r="F2519" s="276">
        <f>D2506</f>
        <v>0</v>
      </c>
      <c r="G2519" s="277">
        <f>G2506</f>
        <v>0</v>
      </c>
      <c r="N2519" t="str">
        <f t="shared" si="254"/>
        <v>ATK</v>
      </c>
    </row>
    <row r="2520" spans="2:14" hidden="1">
      <c r="B2520" s="496" t="s">
        <v>466</v>
      </c>
      <c r="C2520" s="497"/>
      <c r="D2520" s="497"/>
      <c r="E2520" s="498"/>
      <c r="F2520" s="276">
        <f>D2516-F2519</f>
        <v>0</v>
      </c>
      <c r="G2520" s="277">
        <f>G2516-G2519</f>
        <v>0</v>
      </c>
      <c r="N2520" t="str">
        <f t="shared" si="254"/>
        <v>ATK</v>
      </c>
    </row>
    <row r="2521" spans="2:14" hidden="1">
      <c r="B2521" s="496" t="str">
        <f>B2489</f>
        <v>Saldo Ahir  30  Mei  2026</v>
      </c>
      <c r="C2521" s="497"/>
      <c r="D2521" s="497"/>
      <c r="E2521" s="498"/>
      <c r="F2521" s="280">
        <f>SUM(B2524:B2527)</f>
        <v>0</v>
      </c>
      <c r="G2521" s="281">
        <f>SUM(D2524:E2527)</f>
        <v>0</v>
      </c>
      <c r="N2521" t="str">
        <f t="shared" si="254"/>
        <v>ATK</v>
      </c>
    </row>
    <row r="2522" spans="2:14" hidden="1">
      <c r="B2522" s="282" t="s">
        <v>465</v>
      </c>
      <c r="C2522" s="283"/>
      <c r="D2522" s="283"/>
      <c r="E2522" s="284"/>
      <c r="F2522" s="285"/>
      <c r="G2522" s="286"/>
      <c r="N2522" t="str">
        <f t="shared" si="254"/>
        <v>ATK</v>
      </c>
    </row>
    <row r="2523" spans="2:14" ht="30" hidden="1">
      <c r="B2523" s="255" t="s">
        <v>22</v>
      </c>
      <c r="C2523" s="254" t="s">
        <v>23</v>
      </c>
      <c r="D2523" s="499" t="s">
        <v>20</v>
      </c>
      <c r="E2523" s="499"/>
      <c r="F2523" s="287"/>
      <c r="G2523" s="288"/>
      <c r="N2523" t="str">
        <f t="shared" si="254"/>
        <v>ATK</v>
      </c>
    </row>
    <row r="2524" spans="2:14" hidden="1">
      <c r="B2524" s="268">
        <f>F2516</f>
        <v>0</v>
      </c>
      <c r="C2524" s="257">
        <v>26500</v>
      </c>
      <c r="D2524" s="500">
        <f>B2524*C2524</f>
        <v>0</v>
      </c>
      <c r="E2524" s="500"/>
      <c r="F2524" s="285"/>
      <c r="G2524" s="286"/>
      <c r="N2524" t="str">
        <f t="shared" si="254"/>
        <v>ATK</v>
      </c>
    </row>
    <row r="2525" spans="2:14" hidden="1">
      <c r="B2525" s="268"/>
      <c r="C2525" s="289"/>
      <c r="D2525" s="500">
        <f t="shared" ref="D2525:D2527" si="256">B2525*C2525</f>
        <v>0</v>
      </c>
      <c r="E2525" s="500"/>
      <c r="F2525" s="285"/>
      <c r="G2525" s="286"/>
      <c r="N2525" t="str">
        <f t="shared" si="254"/>
        <v>ATK</v>
      </c>
    </row>
    <row r="2526" spans="2:14" hidden="1">
      <c r="B2526" s="268"/>
      <c r="C2526" s="289"/>
      <c r="D2526" s="500">
        <f t="shared" si="256"/>
        <v>0</v>
      </c>
      <c r="E2526" s="500"/>
      <c r="F2526" s="285"/>
      <c r="G2526" s="286"/>
      <c r="N2526" t="str">
        <f t="shared" si="254"/>
        <v>ATK</v>
      </c>
    </row>
    <row r="2527" spans="2:14" hidden="1">
      <c r="B2527" s="268"/>
      <c r="C2527" s="289"/>
      <c r="D2527" s="500">
        <f t="shared" si="256"/>
        <v>0</v>
      </c>
      <c r="E2527" s="500"/>
      <c r="F2527" s="285"/>
      <c r="G2527" s="286"/>
      <c r="N2527" t="str">
        <f t="shared" si="254"/>
        <v>ATK</v>
      </c>
    </row>
    <row r="2528" spans="2:14" hidden="1">
      <c r="B2528" s="501" t="s">
        <v>24</v>
      </c>
      <c r="C2528" s="501"/>
      <c r="D2528" s="501"/>
      <c r="E2528" s="501"/>
      <c r="F2528" s="276">
        <f>F2519+F2520-F2521</f>
        <v>0</v>
      </c>
      <c r="G2528" s="277">
        <f>G2519+G2520-G2521</f>
        <v>0</v>
      </c>
      <c r="N2528" t="str">
        <f t="shared" si="254"/>
        <v>ATK</v>
      </c>
    </row>
    <row r="2529" spans="1:14" hidden="1">
      <c r="N2529" t="str">
        <f t="shared" si="254"/>
        <v>ATK</v>
      </c>
    </row>
    <row r="2530" spans="1:14" hidden="1">
      <c r="N2530" t="str">
        <f t="shared" si="254"/>
        <v>ATK</v>
      </c>
    </row>
    <row r="2531" spans="1:14" hidden="1">
      <c r="B2531" s="502" t="s">
        <v>0</v>
      </c>
      <c r="C2531" s="502"/>
      <c r="D2531" s="502"/>
      <c r="E2531" s="502"/>
      <c r="F2531" s="502"/>
      <c r="G2531" s="502"/>
      <c r="N2531" t="str">
        <f t="shared" si="254"/>
        <v>ATK</v>
      </c>
    </row>
    <row r="2532" spans="1:14" hidden="1">
      <c r="N2532" t="str">
        <f t="shared" si="254"/>
        <v>ATK</v>
      </c>
    </row>
    <row r="2533" spans="1:14" hidden="1">
      <c r="A2533" s="250">
        <v>69</v>
      </c>
      <c r="B2533" s="252" t="s">
        <v>1</v>
      </c>
      <c r="C2533" s="253" t="str">
        <f>'Rekap Master'!B78</f>
        <v>Catridge Epson LX-310</v>
      </c>
      <c r="G2533" s="253"/>
      <c r="N2533" t="s">
        <v>524</v>
      </c>
    </row>
    <row r="2534" spans="1:14" hidden="1">
      <c r="B2534" s="252" t="s">
        <v>3</v>
      </c>
      <c r="C2534" s="308" t="s">
        <v>39</v>
      </c>
      <c r="G2534" s="253"/>
      <c r="N2534" t="str">
        <f t="shared" ref="N2534:N2563" si="257">N2533</f>
        <v>ATK</v>
      </c>
    </row>
    <row r="2535" spans="1:14" hidden="1">
      <c r="G2535" s="253"/>
      <c r="N2535" t="str">
        <f t="shared" si="257"/>
        <v>ATK</v>
      </c>
    </row>
    <row r="2536" spans="1:14" ht="15" hidden="1" customHeight="1">
      <c r="B2536" s="499" t="s">
        <v>5</v>
      </c>
      <c r="C2536" s="487" t="s">
        <v>6</v>
      </c>
      <c r="D2536" s="489" t="s">
        <v>7</v>
      </c>
      <c r="E2536" s="490"/>
      <c r="F2536" s="491"/>
      <c r="G2536" s="492" t="s">
        <v>8</v>
      </c>
      <c r="N2536" t="str">
        <f t="shared" si="257"/>
        <v>ATK</v>
      </c>
    </row>
    <row r="2537" spans="1:14" hidden="1">
      <c r="B2537" s="499"/>
      <c r="C2537" s="488"/>
      <c r="D2537" s="254" t="s">
        <v>9</v>
      </c>
      <c r="E2537" s="254" t="s">
        <v>10</v>
      </c>
      <c r="F2537" s="254" t="s">
        <v>11</v>
      </c>
      <c r="G2537" s="492"/>
      <c r="N2537" t="str">
        <f t="shared" si="257"/>
        <v>ATK</v>
      </c>
    </row>
    <row r="2538" spans="1:14" hidden="1">
      <c r="B2538" s="267">
        <v>46024</v>
      </c>
      <c r="C2538" s="257">
        <v>124000</v>
      </c>
      <c r="D2538" s="258">
        <v>3</v>
      </c>
      <c r="E2538" s="258">
        <v>1</v>
      </c>
      <c r="F2538" s="258">
        <f>D2538-E2538</f>
        <v>2</v>
      </c>
      <c r="G2538" s="257">
        <f>C2538*D2538</f>
        <v>372000</v>
      </c>
      <c r="N2538" t="str">
        <f t="shared" si="257"/>
        <v>ATK</v>
      </c>
    </row>
    <row r="2539" spans="1:14" hidden="1">
      <c r="B2539" s="428"/>
      <c r="C2539" s="257"/>
      <c r="D2539" s="258"/>
      <c r="E2539" s="258"/>
      <c r="F2539" s="258"/>
      <c r="G2539" s="257">
        <f>C2539*D2539</f>
        <v>0</v>
      </c>
      <c r="N2539" t="str">
        <f t="shared" si="257"/>
        <v>ATK</v>
      </c>
    </row>
    <row r="2540" spans="1:14" hidden="1">
      <c r="B2540" s="267">
        <v>46063</v>
      </c>
      <c r="C2540" s="257"/>
      <c r="D2540" s="258"/>
      <c r="E2540" s="258">
        <v>1</v>
      </c>
      <c r="F2540" s="258">
        <f>D2540-E2540</f>
        <v>-1</v>
      </c>
      <c r="G2540" s="289">
        <f>C2540*D2540</f>
        <v>0</v>
      </c>
      <c r="N2540" t="str">
        <f t="shared" si="257"/>
        <v>ATK</v>
      </c>
    </row>
    <row r="2541" spans="1:14" hidden="1">
      <c r="B2541" s="467"/>
      <c r="C2541" s="257"/>
      <c r="D2541" s="258"/>
      <c r="E2541" s="258"/>
      <c r="F2541" s="258">
        <f t="shared" ref="F2541:F2544" si="258">D2541-E2541</f>
        <v>0</v>
      </c>
      <c r="G2541" s="289">
        <f t="shared" ref="G2541:G2546" si="259">C2541*D2541</f>
        <v>0</v>
      </c>
      <c r="N2541" t="str">
        <f t="shared" si="257"/>
        <v>ATK</v>
      </c>
    </row>
    <row r="2542" spans="1:14" hidden="1">
      <c r="B2542" s="256"/>
      <c r="C2542" s="257"/>
      <c r="D2542" s="258"/>
      <c r="E2542" s="258"/>
      <c r="F2542" s="258">
        <f t="shared" si="258"/>
        <v>0</v>
      </c>
      <c r="G2542" s="289">
        <f t="shared" si="259"/>
        <v>0</v>
      </c>
      <c r="N2542" t="str">
        <f t="shared" si="257"/>
        <v>ATK</v>
      </c>
    </row>
    <row r="2543" spans="1:14" hidden="1">
      <c r="B2543" s="256"/>
      <c r="C2543" s="257"/>
      <c r="D2543" s="258"/>
      <c r="E2543" s="258"/>
      <c r="F2543" s="258">
        <f t="shared" si="258"/>
        <v>0</v>
      </c>
      <c r="G2543" s="289">
        <f t="shared" si="259"/>
        <v>0</v>
      </c>
      <c r="N2543" t="str">
        <f t="shared" si="257"/>
        <v>ATK</v>
      </c>
    </row>
    <row r="2544" spans="1:14" hidden="1">
      <c r="B2544" s="256"/>
      <c r="C2544" s="257"/>
      <c r="D2544" s="258"/>
      <c r="E2544" s="258"/>
      <c r="F2544" s="268">
        <f t="shared" si="258"/>
        <v>0</v>
      </c>
      <c r="G2544" s="289">
        <f t="shared" si="259"/>
        <v>0</v>
      </c>
      <c r="N2544" t="str">
        <f t="shared" si="257"/>
        <v>ATK</v>
      </c>
    </row>
    <row r="2545" spans="2:14" hidden="1">
      <c r="B2545" s="311"/>
      <c r="C2545" s="83"/>
      <c r="D2545" s="303"/>
      <c r="E2545" s="303"/>
      <c r="F2545" s="268">
        <f>D2545+F2544-E2545</f>
        <v>0</v>
      </c>
      <c r="G2545" s="289">
        <f t="shared" si="259"/>
        <v>0</v>
      </c>
      <c r="N2545" t="str">
        <f t="shared" si="257"/>
        <v>ATK</v>
      </c>
    </row>
    <row r="2546" spans="2:14" hidden="1">
      <c r="B2546" s="311"/>
      <c r="C2546" s="96"/>
      <c r="D2546" s="303"/>
      <c r="E2546" s="303"/>
      <c r="F2546" s="268">
        <f>D2546+F2545-E2546</f>
        <v>0</v>
      </c>
      <c r="G2546" s="289">
        <f t="shared" si="259"/>
        <v>0</v>
      </c>
      <c r="N2546" t="str">
        <f t="shared" si="257"/>
        <v>ATK</v>
      </c>
    </row>
    <row r="2547" spans="2:14" hidden="1">
      <c r="B2547" s="493" t="s">
        <v>16</v>
      </c>
      <c r="C2547" s="494"/>
      <c r="D2547" s="276">
        <f>SUM(D2538:D2546)</f>
        <v>3</v>
      </c>
      <c r="E2547" s="276">
        <f>SUM(E2538:E2546)</f>
        <v>2</v>
      </c>
      <c r="F2547" s="276">
        <f>D2547-E2547</f>
        <v>1</v>
      </c>
      <c r="G2547" s="277">
        <f>SUM(G2538:G2546)</f>
        <v>372000</v>
      </c>
      <c r="N2547" t="str">
        <f t="shared" si="257"/>
        <v>ATK</v>
      </c>
    </row>
    <row r="2548" spans="2:14" hidden="1">
      <c r="N2548" t="str">
        <f t="shared" si="257"/>
        <v>ATK</v>
      </c>
    </row>
    <row r="2549" spans="2:14" hidden="1">
      <c r="B2549" s="493" t="s">
        <v>18</v>
      </c>
      <c r="C2549" s="495"/>
      <c r="D2549" s="495"/>
      <c r="E2549" s="494"/>
      <c r="F2549" s="276" t="s">
        <v>19</v>
      </c>
      <c r="G2549" s="279" t="s">
        <v>20</v>
      </c>
      <c r="N2549" t="str">
        <f t="shared" si="257"/>
        <v>ATK</v>
      </c>
    </row>
    <row r="2550" spans="2:14" hidden="1">
      <c r="B2550" s="496" t="str">
        <f>B2519</f>
        <v>Saldo Awal 1 Mei  2026</v>
      </c>
      <c r="C2550" s="497"/>
      <c r="D2550" s="497"/>
      <c r="E2550" s="498"/>
      <c r="F2550" s="276">
        <f>D2538</f>
        <v>3</v>
      </c>
      <c r="G2550" s="277">
        <f>G2538</f>
        <v>372000</v>
      </c>
      <c r="N2550" t="str">
        <f t="shared" si="257"/>
        <v>ATK</v>
      </c>
    </row>
    <row r="2551" spans="2:14" hidden="1">
      <c r="B2551" s="496" t="s">
        <v>317</v>
      </c>
      <c r="C2551" s="497"/>
      <c r="D2551" s="497"/>
      <c r="E2551" s="498"/>
      <c r="F2551" s="276">
        <f>D2547-F2550</f>
        <v>0</v>
      </c>
      <c r="G2551" s="277">
        <f>G2547-G2550</f>
        <v>0</v>
      </c>
      <c r="N2551" t="str">
        <f t="shared" si="257"/>
        <v>ATK</v>
      </c>
    </row>
    <row r="2552" spans="2:14" hidden="1">
      <c r="B2552" s="496" t="str">
        <f>B2521</f>
        <v>Saldo Ahir  30  Mei  2026</v>
      </c>
      <c r="C2552" s="497"/>
      <c r="D2552" s="497"/>
      <c r="E2552" s="498"/>
      <c r="F2552" s="280">
        <f>SUM(B2555:B2558)</f>
        <v>1</v>
      </c>
      <c r="G2552" s="281">
        <f>SUM(D2555:E2558)</f>
        <v>124000</v>
      </c>
      <c r="N2552" t="str">
        <f t="shared" si="257"/>
        <v>ATK</v>
      </c>
    </row>
    <row r="2553" spans="2:14" hidden="1">
      <c r="B2553" s="282" t="s">
        <v>465</v>
      </c>
      <c r="C2553" s="283"/>
      <c r="D2553" s="283"/>
      <c r="E2553" s="284"/>
      <c r="F2553" s="285"/>
      <c r="G2553" s="286"/>
      <c r="N2553" t="str">
        <f t="shared" si="257"/>
        <v>ATK</v>
      </c>
    </row>
    <row r="2554" spans="2:14" ht="30" hidden="1">
      <c r="B2554" s="255" t="s">
        <v>22</v>
      </c>
      <c r="C2554" s="254" t="s">
        <v>23</v>
      </c>
      <c r="D2554" s="499" t="s">
        <v>20</v>
      </c>
      <c r="E2554" s="499"/>
      <c r="F2554" s="287"/>
      <c r="G2554" s="288"/>
      <c r="N2554" t="str">
        <f t="shared" si="257"/>
        <v>ATK</v>
      </c>
    </row>
    <row r="2555" spans="2:14" hidden="1">
      <c r="B2555" s="268">
        <f>F2547</f>
        <v>1</v>
      </c>
      <c r="C2555" s="257">
        <v>124000</v>
      </c>
      <c r="D2555" s="500">
        <f>B2555*C2555</f>
        <v>124000</v>
      </c>
      <c r="E2555" s="500"/>
      <c r="F2555" s="285"/>
      <c r="G2555" s="286"/>
      <c r="N2555" t="str">
        <f t="shared" si="257"/>
        <v>ATK</v>
      </c>
    </row>
    <row r="2556" spans="2:14" hidden="1">
      <c r="B2556" s="268"/>
      <c r="C2556" s="289"/>
      <c r="D2556" s="500">
        <f t="shared" ref="D2556:D2558" si="260">B2556*C2556</f>
        <v>0</v>
      </c>
      <c r="E2556" s="500"/>
      <c r="F2556" s="285"/>
      <c r="G2556" s="286"/>
      <c r="N2556" t="str">
        <f t="shared" si="257"/>
        <v>ATK</v>
      </c>
    </row>
    <row r="2557" spans="2:14" hidden="1">
      <c r="B2557" s="268"/>
      <c r="C2557" s="289"/>
      <c r="D2557" s="500">
        <f t="shared" si="260"/>
        <v>0</v>
      </c>
      <c r="E2557" s="500"/>
      <c r="F2557" s="285"/>
      <c r="G2557" s="286"/>
      <c r="N2557" t="str">
        <f t="shared" si="257"/>
        <v>ATK</v>
      </c>
    </row>
    <row r="2558" spans="2:14" hidden="1">
      <c r="B2558" s="268"/>
      <c r="C2558" s="289"/>
      <c r="D2558" s="500">
        <f t="shared" si="260"/>
        <v>0</v>
      </c>
      <c r="E2558" s="500"/>
      <c r="F2558" s="285"/>
      <c r="G2558" s="286"/>
      <c r="N2558" t="str">
        <f t="shared" si="257"/>
        <v>ATK</v>
      </c>
    </row>
    <row r="2559" spans="2:14" hidden="1">
      <c r="B2559" s="501" t="s">
        <v>24</v>
      </c>
      <c r="C2559" s="501"/>
      <c r="D2559" s="501"/>
      <c r="E2559" s="501"/>
      <c r="F2559" s="276">
        <f>F2550+F2551-F2552</f>
        <v>2</v>
      </c>
      <c r="G2559" s="277">
        <f>G2550+G2551-G2552</f>
        <v>248000</v>
      </c>
      <c r="N2559" t="str">
        <f t="shared" si="257"/>
        <v>ATK</v>
      </c>
    </row>
    <row r="2560" spans="2:14" hidden="1">
      <c r="N2560" t="str">
        <f t="shared" si="257"/>
        <v>ATK</v>
      </c>
    </row>
    <row r="2561" spans="1:14" hidden="1">
      <c r="N2561" t="str">
        <f t="shared" si="257"/>
        <v>ATK</v>
      </c>
    </row>
    <row r="2562" spans="1:14" hidden="1">
      <c r="B2562" s="502" t="s">
        <v>0</v>
      </c>
      <c r="C2562" s="502"/>
      <c r="D2562" s="502"/>
      <c r="E2562" s="502"/>
      <c r="F2562" s="502"/>
      <c r="G2562" s="502"/>
      <c r="N2562" t="str">
        <f t="shared" si="257"/>
        <v>ATK</v>
      </c>
    </row>
    <row r="2563" spans="1:14" hidden="1">
      <c r="N2563" t="str">
        <f t="shared" si="257"/>
        <v>ATK</v>
      </c>
    </row>
    <row r="2564" spans="1:14" hidden="1">
      <c r="A2564" s="250">
        <v>70</v>
      </c>
      <c r="B2564" s="252" t="s">
        <v>1</v>
      </c>
      <c r="C2564" s="253" t="str">
        <f>'Rekap Master'!B79</f>
        <v>Isi Cutter besar</v>
      </c>
      <c r="G2564" s="253"/>
      <c r="N2564" t="s">
        <v>524</v>
      </c>
    </row>
    <row r="2565" spans="1:14" hidden="1">
      <c r="B2565" s="252" t="s">
        <v>3</v>
      </c>
      <c r="C2565" s="308" t="s">
        <v>25</v>
      </c>
      <c r="G2565" s="253"/>
      <c r="N2565" t="str">
        <f t="shared" ref="N2565:N2595" si="261">N2564</f>
        <v>ATK</v>
      </c>
    </row>
    <row r="2566" spans="1:14" hidden="1">
      <c r="G2566" s="253"/>
      <c r="N2566" t="str">
        <f t="shared" si="261"/>
        <v>ATK</v>
      </c>
    </row>
    <row r="2567" spans="1:14" ht="15" hidden="1" customHeight="1">
      <c r="B2567" s="499" t="s">
        <v>5</v>
      </c>
      <c r="C2567" s="487" t="s">
        <v>6</v>
      </c>
      <c r="D2567" s="489" t="s">
        <v>7</v>
      </c>
      <c r="E2567" s="490"/>
      <c r="F2567" s="491"/>
      <c r="G2567" s="492" t="s">
        <v>8</v>
      </c>
      <c r="N2567" t="str">
        <f t="shared" si="261"/>
        <v>ATK</v>
      </c>
    </row>
    <row r="2568" spans="1:14" hidden="1">
      <c r="B2568" s="499"/>
      <c r="C2568" s="488"/>
      <c r="D2568" s="254" t="s">
        <v>9</v>
      </c>
      <c r="E2568" s="254" t="s">
        <v>10</v>
      </c>
      <c r="F2568" s="254" t="s">
        <v>11</v>
      </c>
      <c r="G2568" s="492"/>
      <c r="N2568" t="str">
        <f t="shared" si="261"/>
        <v>ATK</v>
      </c>
    </row>
    <row r="2569" spans="1:14" hidden="1">
      <c r="B2569" s="267">
        <v>46024</v>
      </c>
      <c r="C2569" s="293">
        <v>13100</v>
      </c>
      <c r="D2569" s="258">
        <v>2</v>
      </c>
      <c r="E2569" s="258"/>
      <c r="F2569" s="258">
        <f>D2569-E2569</f>
        <v>2</v>
      </c>
      <c r="G2569" s="257">
        <f>C2569*D2569</f>
        <v>26200</v>
      </c>
      <c r="N2569" t="str">
        <f t="shared" si="261"/>
        <v>ATK</v>
      </c>
    </row>
    <row r="2570" spans="1:14" hidden="1">
      <c r="B2570" s="267"/>
      <c r="C2570" s="293"/>
      <c r="D2570" s="261"/>
      <c r="E2570" s="261"/>
      <c r="F2570" s="261"/>
      <c r="G2570" s="262">
        <f>D2570*C2570</f>
        <v>0</v>
      </c>
      <c r="N2570" t="str">
        <f t="shared" si="261"/>
        <v>ATK</v>
      </c>
    </row>
    <row r="2571" spans="1:14" hidden="1">
      <c r="B2571" s="267"/>
      <c r="C2571" s="293"/>
      <c r="D2571" s="261"/>
      <c r="E2571" s="261"/>
      <c r="F2571" s="261"/>
      <c r="G2571" s="262">
        <f t="shared" ref="G2571:G2574" si="262">D2571*C2571</f>
        <v>0</v>
      </c>
      <c r="N2571" t="str">
        <f t="shared" si="261"/>
        <v>ATK</v>
      </c>
    </row>
    <row r="2572" spans="1:14" hidden="1">
      <c r="B2572" s="267"/>
      <c r="C2572" s="263"/>
      <c r="D2572" s="264"/>
      <c r="E2572" s="261"/>
      <c r="F2572" s="261"/>
      <c r="G2572" s="262">
        <f t="shared" si="262"/>
        <v>0</v>
      </c>
      <c r="N2572" t="str">
        <f t="shared" si="261"/>
        <v>ATK</v>
      </c>
    </row>
    <row r="2573" spans="1:14" hidden="1">
      <c r="B2573" s="267"/>
      <c r="C2573" s="293"/>
      <c r="D2573" s="264"/>
      <c r="E2573" s="261"/>
      <c r="F2573" s="261"/>
      <c r="G2573" s="262">
        <f t="shared" si="262"/>
        <v>0</v>
      </c>
      <c r="N2573" t="str">
        <f t="shared" si="261"/>
        <v>ATK</v>
      </c>
    </row>
    <row r="2574" spans="1:14" hidden="1">
      <c r="B2574" s="267"/>
      <c r="C2574" s="83"/>
      <c r="D2574" s="303"/>
      <c r="E2574" s="303"/>
      <c r="F2574" s="268"/>
      <c r="G2574" s="262">
        <f t="shared" si="262"/>
        <v>0</v>
      </c>
      <c r="N2574" t="str">
        <f t="shared" si="261"/>
        <v>ATK</v>
      </c>
    </row>
    <row r="2575" spans="1:14" hidden="1">
      <c r="B2575" s="311"/>
      <c r="C2575" s="96"/>
      <c r="D2575" s="303"/>
      <c r="E2575" s="303"/>
      <c r="F2575" s="268"/>
      <c r="G2575" s="289">
        <f t="shared" ref="G2575:G2578" si="263">C2575*D2575</f>
        <v>0</v>
      </c>
      <c r="N2575" t="str">
        <f t="shared" si="261"/>
        <v>ATK</v>
      </c>
    </row>
    <row r="2576" spans="1:14" hidden="1">
      <c r="B2576" s="311"/>
      <c r="C2576" s="96"/>
      <c r="D2576" s="303"/>
      <c r="E2576" s="303"/>
      <c r="F2576" s="268"/>
      <c r="G2576" s="289">
        <f t="shared" si="263"/>
        <v>0</v>
      </c>
      <c r="N2576" t="str">
        <f t="shared" si="261"/>
        <v>ATK</v>
      </c>
    </row>
    <row r="2577" spans="2:14" hidden="1">
      <c r="B2577" s="311"/>
      <c r="C2577" s="83"/>
      <c r="D2577" s="303"/>
      <c r="E2577" s="303"/>
      <c r="F2577" s="268"/>
      <c r="G2577" s="289">
        <f t="shared" si="263"/>
        <v>0</v>
      </c>
      <c r="N2577" t="str">
        <f t="shared" si="261"/>
        <v>ATK</v>
      </c>
    </row>
    <row r="2578" spans="2:14" hidden="1">
      <c r="B2578" s="311"/>
      <c r="C2578" s="96"/>
      <c r="D2578" s="303"/>
      <c r="E2578" s="303"/>
      <c r="F2578" s="268"/>
      <c r="G2578" s="289">
        <f t="shared" si="263"/>
        <v>0</v>
      </c>
      <c r="N2578" t="str">
        <f t="shared" si="261"/>
        <v>ATK</v>
      </c>
    </row>
    <row r="2579" spans="2:14" hidden="1">
      <c r="B2579" s="493" t="s">
        <v>16</v>
      </c>
      <c r="C2579" s="494"/>
      <c r="D2579" s="276">
        <f>SUM(D2569:D2578)</f>
        <v>2</v>
      </c>
      <c r="E2579" s="276">
        <f>SUM(E2570:E2578)</f>
        <v>0</v>
      </c>
      <c r="F2579" s="276">
        <f>D2579-E2579</f>
        <v>2</v>
      </c>
      <c r="G2579" s="277">
        <f>SUM(G2569:G2578)</f>
        <v>26200</v>
      </c>
      <c r="N2579" t="str">
        <f t="shared" si="261"/>
        <v>ATK</v>
      </c>
    </row>
    <row r="2580" spans="2:14" hidden="1">
      <c r="N2580" t="str">
        <f t="shared" si="261"/>
        <v>ATK</v>
      </c>
    </row>
    <row r="2581" spans="2:14" hidden="1">
      <c r="B2581" s="493" t="s">
        <v>18</v>
      </c>
      <c r="C2581" s="495"/>
      <c r="D2581" s="495"/>
      <c r="E2581" s="494"/>
      <c r="F2581" s="276" t="s">
        <v>19</v>
      </c>
      <c r="G2581" s="279" t="s">
        <v>20</v>
      </c>
      <c r="N2581" t="str">
        <f t="shared" si="261"/>
        <v>ATK</v>
      </c>
    </row>
    <row r="2582" spans="2:14" hidden="1">
      <c r="B2582" s="496" t="str">
        <f>B2550</f>
        <v>Saldo Awal 1 Mei  2026</v>
      </c>
      <c r="C2582" s="497"/>
      <c r="D2582" s="497"/>
      <c r="E2582" s="498"/>
      <c r="F2582" s="276">
        <f>D2569</f>
        <v>2</v>
      </c>
      <c r="G2582" s="277">
        <f>G2569</f>
        <v>26200</v>
      </c>
      <c r="N2582" t="str">
        <f t="shared" si="261"/>
        <v>ATK</v>
      </c>
    </row>
    <row r="2583" spans="2:14" hidden="1">
      <c r="B2583" s="496" t="s">
        <v>317</v>
      </c>
      <c r="C2583" s="497"/>
      <c r="D2583" s="497"/>
      <c r="E2583" s="498"/>
      <c r="F2583" s="276">
        <f>D2579-F2582</f>
        <v>0</v>
      </c>
      <c r="G2583" s="277">
        <f>G2579-G2582</f>
        <v>0</v>
      </c>
      <c r="N2583" t="str">
        <f t="shared" si="261"/>
        <v>ATK</v>
      </c>
    </row>
    <row r="2584" spans="2:14" hidden="1">
      <c r="B2584" s="496" t="str">
        <f>B2552</f>
        <v>Saldo Ahir  30  Mei  2026</v>
      </c>
      <c r="C2584" s="497"/>
      <c r="D2584" s="497"/>
      <c r="E2584" s="498"/>
      <c r="F2584" s="280">
        <f>SUM(B2587:B2590)</f>
        <v>2</v>
      </c>
      <c r="G2584" s="281">
        <f>SUM(D2587:E2590)</f>
        <v>26200</v>
      </c>
      <c r="N2584" t="str">
        <f t="shared" si="261"/>
        <v>ATK</v>
      </c>
    </row>
    <row r="2585" spans="2:14" hidden="1">
      <c r="B2585" s="282" t="s">
        <v>465</v>
      </c>
      <c r="C2585" s="283"/>
      <c r="D2585" s="283"/>
      <c r="E2585" s="284"/>
      <c r="F2585" s="285"/>
      <c r="G2585" s="286"/>
      <c r="N2585" t="str">
        <f t="shared" si="261"/>
        <v>ATK</v>
      </c>
    </row>
    <row r="2586" spans="2:14" ht="30" hidden="1">
      <c r="B2586" s="255" t="s">
        <v>22</v>
      </c>
      <c r="C2586" s="254" t="s">
        <v>23</v>
      </c>
      <c r="D2586" s="499" t="s">
        <v>20</v>
      </c>
      <c r="E2586" s="499"/>
      <c r="F2586" s="287"/>
      <c r="G2586" s="288"/>
      <c r="N2586" t="str">
        <f t="shared" si="261"/>
        <v>ATK</v>
      </c>
    </row>
    <row r="2587" spans="2:14" hidden="1">
      <c r="B2587" s="268">
        <f>F2579</f>
        <v>2</v>
      </c>
      <c r="C2587" s="293">
        <v>13100</v>
      </c>
      <c r="D2587" s="500">
        <f>B2587*C2587</f>
        <v>26200</v>
      </c>
      <c r="E2587" s="500"/>
      <c r="F2587" s="285"/>
      <c r="G2587" s="286"/>
      <c r="N2587" t="str">
        <f t="shared" si="261"/>
        <v>ATK</v>
      </c>
    </row>
    <row r="2588" spans="2:14" hidden="1">
      <c r="B2588" s="268"/>
      <c r="C2588" s="289"/>
      <c r="D2588" s="500">
        <f t="shared" ref="D2588:D2590" si="264">B2588*C2588</f>
        <v>0</v>
      </c>
      <c r="E2588" s="500"/>
      <c r="F2588" s="285"/>
      <c r="G2588" s="286"/>
      <c r="N2588" t="str">
        <f t="shared" si="261"/>
        <v>ATK</v>
      </c>
    </row>
    <row r="2589" spans="2:14" hidden="1">
      <c r="B2589" s="268"/>
      <c r="C2589" s="289"/>
      <c r="D2589" s="500">
        <f t="shared" si="264"/>
        <v>0</v>
      </c>
      <c r="E2589" s="500"/>
      <c r="F2589" s="285"/>
      <c r="G2589" s="286"/>
      <c r="N2589" t="str">
        <f t="shared" si="261"/>
        <v>ATK</v>
      </c>
    </row>
    <row r="2590" spans="2:14" hidden="1">
      <c r="B2590" s="268"/>
      <c r="C2590" s="289"/>
      <c r="D2590" s="500">
        <f t="shared" si="264"/>
        <v>0</v>
      </c>
      <c r="E2590" s="500"/>
      <c r="F2590" s="285"/>
      <c r="G2590" s="286"/>
      <c r="N2590" t="str">
        <f t="shared" si="261"/>
        <v>ATK</v>
      </c>
    </row>
    <row r="2591" spans="2:14" hidden="1">
      <c r="B2591" s="501" t="s">
        <v>24</v>
      </c>
      <c r="C2591" s="501"/>
      <c r="D2591" s="501"/>
      <c r="E2591" s="501"/>
      <c r="F2591" s="276">
        <f>F2582+F2583-F2584</f>
        <v>0</v>
      </c>
      <c r="G2591" s="277">
        <f>G2582+G2583-G2584</f>
        <v>0</v>
      </c>
      <c r="N2591" t="str">
        <f t="shared" si="261"/>
        <v>ATK</v>
      </c>
    </row>
    <row r="2592" spans="2:14" hidden="1">
      <c r="N2592" t="str">
        <f t="shared" si="261"/>
        <v>ATK</v>
      </c>
    </row>
    <row r="2593" spans="1:14" hidden="1">
      <c r="N2593" t="str">
        <f t="shared" si="261"/>
        <v>ATK</v>
      </c>
    </row>
    <row r="2594" spans="1:14" hidden="1">
      <c r="B2594" s="502" t="s">
        <v>0</v>
      </c>
      <c r="C2594" s="502"/>
      <c r="D2594" s="502"/>
      <c r="E2594" s="502"/>
      <c r="F2594" s="502"/>
      <c r="G2594" s="502"/>
      <c r="N2594" t="str">
        <f t="shared" si="261"/>
        <v>ATK</v>
      </c>
    </row>
    <row r="2595" spans="1:14" hidden="1">
      <c r="N2595" t="str">
        <f t="shared" si="261"/>
        <v>ATK</v>
      </c>
    </row>
    <row r="2596" spans="1:14" hidden="1">
      <c r="A2596" s="250">
        <v>57</v>
      </c>
      <c r="B2596" s="252" t="s">
        <v>1</v>
      </c>
      <c r="C2596" s="253" t="str">
        <f>'Rekap Master'!B80</f>
        <v>Pensil 2B</v>
      </c>
      <c r="G2596" s="253"/>
      <c r="N2596" t="s">
        <v>524</v>
      </c>
    </row>
    <row r="2597" spans="1:14" hidden="1">
      <c r="B2597" s="252" t="s">
        <v>3</v>
      </c>
      <c r="C2597" s="308" t="s">
        <v>27</v>
      </c>
      <c r="G2597" s="253"/>
      <c r="N2597" t="str">
        <f t="shared" ref="N2597:N2632" si="265">N2596</f>
        <v>ATK</v>
      </c>
    </row>
    <row r="2598" spans="1:14" hidden="1">
      <c r="G2598" s="253"/>
      <c r="N2598" t="str">
        <f t="shared" si="265"/>
        <v>ATK</v>
      </c>
    </row>
    <row r="2599" spans="1:14" ht="15" hidden="1" customHeight="1">
      <c r="B2599" s="499" t="s">
        <v>5</v>
      </c>
      <c r="C2599" s="487" t="s">
        <v>6</v>
      </c>
      <c r="D2599" s="489" t="s">
        <v>7</v>
      </c>
      <c r="E2599" s="490"/>
      <c r="F2599" s="491"/>
      <c r="G2599" s="492" t="s">
        <v>8</v>
      </c>
      <c r="N2599" t="str">
        <f t="shared" si="265"/>
        <v>ATK</v>
      </c>
    </row>
    <row r="2600" spans="1:14" hidden="1">
      <c r="B2600" s="499"/>
      <c r="C2600" s="488"/>
      <c r="D2600" s="254" t="s">
        <v>9</v>
      </c>
      <c r="E2600" s="254" t="s">
        <v>10</v>
      </c>
      <c r="F2600" s="254" t="s">
        <v>11</v>
      </c>
      <c r="G2600" s="492"/>
      <c r="N2600" t="str">
        <f t="shared" si="265"/>
        <v>ATK</v>
      </c>
    </row>
    <row r="2601" spans="1:14" hidden="1">
      <c r="B2601" s="256">
        <v>46024</v>
      </c>
      <c r="C2601" s="257">
        <v>4400</v>
      </c>
      <c r="D2601" s="258">
        <v>31</v>
      </c>
      <c r="E2601" s="258"/>
      <c r="F2601" s="258">
        <f>D2601-E2601</f>
        <v>31</v>
      </c>
      <c r="G2601" s="257">
        <f>C2601*D2601</f>
        <v>136400</v>
      </c>
      <c r="N2601" t="str">
        <f t="shared" si="265"/>
        <v>ATK</v>
      </c>
    </row>
    <row r="2602" spans="1:14" hidden="1">
      <c r="B2602" s="256">
        <v>46041</v>
      </c>
      <c r="C2602" s="257"/>
      <c r="D2602" s="271"/>
      <c r="E2602" s="258">
        <v>3</v>
      </c>
      <c r="F2602" s="258"/>
      <c r="G2602" s="289">
        <f>C2602*D2602</f>
        <v>0</v>
      </c>
      <c r="N2602" t="str">
        <f t="shared" si="265"/>
        <v>ATK</v>
      </c>
    </row>
    <row r="2603" spans="1:14" hidden="1">
      <c r="B2603" s="256">
        <v>46072</v>
      </c>
      <c r="C2603" s="257">
        <v>4440</v>
      </c>
      <c r="D2603" s="258">
        <v>9</v>
      </c>
      <c r="E2603" s="258">
        <v>2</v>
      </c>
      <c r="F2603" s="258"/>
      <c r="G2603" s="257">
        <f t="shared" ref="G2603:G2615" si="266">C2603*D2603</f>
        <v>39960</v>
      </c>
      <c r="N2603" t="str">
        <f t="shared" si="265"/>
        <v>ATK</v>
      </c>
    </row>
    <row r="2604" spans="1:14" hidden="1">
      <c r="B2604" s="256">
        <v>46090</v>
      </c>
      <c r="C2604" s="83"/>
      <c r="D2604" s="303"/>
      <c r="E2604" s="258">
        <v>2</v>
      </c>
      <c r="F2604" s="258"/>
      <c r="G2604" s="289">
        <f t="shared" si="266"/>
        <v>0</v>
      </c>
      <c r="N2604" t="str">
        <f t="shared" si="265"/>
        <v>ATK</v>
      </c>
    </row>
    <row r="2605" spans="1:14" hidden="1">
      <c r="B2605" s="256">
        <v>46101</v>
      </c>
      <c r="C2605" s="257"/>
      <c r="D2605" s="258"/>
      <c r="E2605" s="258">
        <v>2</v>
      </c>
      <c r="F2605" s="258"/>
      <c r="G2605" s="289">
        <f t="shared" si="266"/>
        <v>0</v>
      </c>
      <c r="N2605" t="str">
        <f t="shared" si="265"/>
        <v>ATK</v>
      </c>
    </row>
    <row r="2606" spans="1:14" hidden="1">
      <c r="B2606" s="267"/>
      <c r="C2606" s="83"/>
      <c r="D2606" s="303"/>
      <c r="E2606" s="258"/>
      <c r="F2606" s="258"/>
      <c r="G2606" s="289"/>
      <c r="N2606" t="str">
        <f t="shared" si="265"/>
        <v>ATK</v>
      </c>
    </row>
    <row r="2607" spans="1:14" hidden="1">
      <c r="B2607" s="267"/>
      <c r="C2607" s="257"/>
      <c r="D2607" s="258"/>
      <c r="E2607" s="258"/>
      <c r="F2607" s="258"/>
      <c r="G2607" s="257">
        <f>C2607*D2607</f>
        <v>0</v>
      </c>
      <c r="N2607" t="str">
        <f t="shared" si="265"/>
        <v>ATK</v>
      </c>
    </row>
    <row r="2608" spans="1:14" hidden="1">
      <c r="B2608" s="256"/>
      <c r="C2608" s="257"/>
      <c r="D2608" s="258"/>
      <c r="E2608" s="258"/>
      <c r="F2608" s="258"/>
      <c r="G2608" s="257"/>
      <c r="N2608" t="str">
        <f t="shared" si="265"/>
        <v>ATK</v>
      </c>
    </row>
    <row r="2609" spans="2:14" hidden="1">
      <c r="B2609" s="256"/>
      <c r="C2609" s="257"/>
      <c r="D2609" s="258"/>
      <c r="E2609" s="258"/>
      <c r="F2609" s="258"/>
      <c r="G2609" s="257"/>
      <c r="N2609" t="str">
        <f t="shared" si="265"/>
        <v>ATK</v>
      </c>
    </row>
    <row r="2610" spans="2:14" hidden="1">
      <c r="B2610" s="256"/>
      <c r="C2610" s="257"/>
      <c r="D2610" s="258"/>
      <c r="E2610" s="258"/>
      <c r="F2610" s="258"/>
      <c r="G2610" s="257"/>
      <c r="N2610" t="str">
        <f t="shared" si="265"/>
        <v>ATK</v>
      </c>
    </row>
    <row r="2611" spans="2:14" hidden="1">
      <c r="B2611" s="256"/>
      <c r="C2611" s="257"/>
      <c r="D2611" s="273"/>
      <c r="E2611" s="258"/>
      <c r="F2611" s="258"/>
      <c r="G2611" s="289">
        <f t="shared" si="266"/>
        <v>0</v>
      </c>
      <c r="N2611" t="str">
        <f t="shared" si="265"/>
        <v>ATK</v>
      </c>
    </row>
    <row r="2612" spans="2:14" hidden="1">
      <c r="B2612" s="256"/>
      <c r="C2612" s="257"/>
      <c r="D2612" s="352"/>
      <c r="E2612" s="258"/>
      <c r="F2612" s="258"/>
      <c r="G2612" s="262">
        <f>D2612*C2612</f>
        <v>0</v>
      </c>
      <c r="N2612" t="str">
        <f t="shared" si="265"/>
        <v>ATK</v>
      </c>
    </row>
    <row r="2613" spans="2:14" hidden="1">
      <c r="B2613" s="256"/>
      <c r="C2613" s="96"/>
      <c r="D2613" s="303"/>
      <c r="E2613" s="258"/>
      <c r="F2613" s="258"/>
      <c r="G2613" s="262"/>
      <c r="N2613" t="str">
        <f t="shared" si="265"/>
        <v>ATK</v>
      </c>
    </row>
    <row r="2614" spans="2:14" hidden="1">
      <c r="B2614" s="330"/>
      <c r="C2614" s="257"/>
      <c r="D2614" s="352"/>
      <c r="E2614" s="261"/>
      <c r="F2614" s="261"/>
      <c r="G2614" s="262"/>
      <c r="N2614" t="str">
        <f t="shared" si="265"/>
        <v>ATK</v>
      </c>
    </row>
    <row r="2615" spans="2:14" hidden="1">
      <c r="B2615" s="311"/>
      <c r="C2615" s="96"/>
      <c r="D2615" s="303"/>
      <c r="E2615" s="303"/>
      <c r="F2615" s="268">
        <f>D2615+F2612-E2615</f>
        <v>0</v>
      </c>
      <c r="G2615" s="289">
        <f t="shared" si="266"/>
        <v>0</v>
      </c>
      <c r="N2615" t="str">
        <f t="shared" si="265"/>
        <v>ATK</v>
      </c>
    </row>
    <row r="2616" spans="2:14" hidden="1">
      <c r="B2616" s="493" t="s">
        <v>16</v>
      </c>
      <c r="C2616" s="494"/>
      <c r="D2616" s="276">
        <f>SUM(D2601:D2615)</f>
        <v>40</v>
      </c>
      <c r="E2616" s="276">
        <f>SUM(E2602:E2615)</f>
        <v>9</v>
      </c>
      <c r="F2616" s="276">
        <f>D2616-E2616</f>
        <v>31</v>
      </c>
      <c r="G2616" s="277">
        <f>SUM(G2601:G2615)</f>
        <v>176360</v>
      </c>
      <c r="N2616" t="str">
        <f t="shared" si="265"/>
        <v>ATK</v>
      </c>
    </row>
    <row r="2617" spans="2:14" hidden="1">
      <c r="N2617" t="str">
        <f t="shared" si="265"/>
        <v>ATK</v>
      </c>
    </row>
    <row r="2618" spans="2:14" hidden="1">
      <c r="B2618" s="493" t="s">
        <v>18</v>
      </c>
      <c r="C2618" s="495"/>
      <c r="D2618" s="495"/>
      <c r="E2618" s="494"/>
      <c r="F2618" s="276" t="s">
        <v>19</v>
      </c>
      <c r="G2618" s="279" t="s">
        <v>20</v>
      </c>
      <c r="N2618" t="str">
        <f t="shared" si="265"/>
        <v>ATK</v>
      </c>
    </row>
    <row r="2619" spans="2:14" hidden="1">
      <c r="B2619" s="496" t="str">
        <f>B2582</f>
        <v>Saldo Awal 1 Mei  2026</v>
      </c>
      <c r="C2619" s="497"/>
      <c r="D2619" s="497"/>
      <c r="E2619" s="498"/>
      <c r="F2619" s="276">
        <f>D2601</f>
        <v>31</v>
      </c>
      <c r="G2619" s="277">
        <f>G2601</f>
        <v>136400</v>
      </c>
      <c r="N2619" t="str">
        <f t="shared" si="265"/>
        <v>ATK</v>
      </c>
    </row>
    <row r="2620" spans="2:14" hidden="1">
      <c r="B2620" s="496" t="s">
        <v>317</v>
      </c>
      <c r="C2620" s="497"/>
      <c r="D2620" s="497"/>
      <c r="E2620" s="498"/>
      <c r="F2620" s="276">
        <f>D2616-F2619</f>
        <v>9</v>
      </c>
      <c r="G2620" s="277">
        <f>G2616-G2619</f>
        <v>39960</v>
      </c>
      <c r="N2620" t="str">
        <f t="shared" si="265"/>
        <v>ATK</v>
      </c>
    </row>
    <row r="2621" spans="2:14" hidden="1">
      <c r="B2621" s="496" t="str">
        <f>B2584</f>
        <v>Saldo Ahir  30  Mei  2026</v>
      </c>
      <c r="C2621" s="497"/>
      <c r="D2621" s="497"/>
      <c r="E2621" s="498"/>
      <c r="F2621" s="280">
        <f>SUM(B2624:B2627)</f>
        <v>31</v>
      </c>
      <c r="G2621" s="281">
        <f>SUM(D2624:E2627)</f>
        <v>137640</v>
      </c>
      <c r="N2621" t="str">
        <f t="shared" si="265"/>
        <v>ATK</v>
      </c>
    </row>
    <row r="2622" spans="2:14" hidden="1">
      <c r="B2622" s="282" t="s">
        <v>465</v>
      </c>
      <c r="C2622" s="283"/>
      <c r="D2622" s="283"/>
      <c r="E2622" s="284"/>
      <c r="F2622" s="285"/>
      <c r="G2622" s="286"/>
      <c r="N2622" t="str">
        <f t="shared" si="265"/>
        <v>ATK</v>
      </c>
    </row>
    <row r="2623" spans="2:14" ht="30" hidden="1">
      <c r="B2623" s="255" t="s">
        <v>22</v>
      </c>
      <c r="C2623" s="254" t="s">
        <v>23</v>
      </c>
      <c r="D2623" s="499" t="s">
        <v>20</v>
      </c>
      <c r="E2623" s="499"/>
      <c r="F2623" s="287"/>
      <c r="G2623" s="288"/>
      <c r="N2623" t="str">
        <f t="shared" si="265"/>
        <v>ATK</v>
      </c>
    </row>
    <row r="2624" spans="2:14" hidden="1">
      <c r="B2624" s="268">
        <f>F2616</f>
        <v>31</v>
      </c>
      <c r="C2624" s="257">
        <v>4440</v>
      </c>
      <c r="D2624" s="500">
        <f>B2624*C2624</f>
        <v>137640</v>
      </c>
      <c r="E2624" s="500"/>
      <c r="F2624" s="285"/>
      <c r="G2624" s="286"/>
      <c r="N2624" t="str">
        <f t="shared" si="265"/>
        <v>ATK</v>
      </c>
    </row>
    <row r="2625" spans="1:14" hidden="1">
      <c r="B2625" s="268"/>
      <c r="C2625" s="289"/>
      <c r="D2625" s="500">
        <f t="shared" ref="D2625:D2627" si="267">B2625*C2625</f>
        <v>0</v>
      </c>
      <c r="E2625" s="500"/>
      <c r="F2625" s="285"/>
      <c r="G2625" s="286"/>
      <c r="N2625" t="str">
        <f t="shared" si="265"/>
        <v>ATK</v>
      </c>
    </row>
    <row r="2626" spans="1:14" hidden="1">
      <c r="B2626" s="268"/>
      <c r="C2626" s="289"/>
      <c r="D2626" s="500">
        <f t="shared" si="267"/>
        <v>0</v>
      </c>
      <c r="E2626" s="500"/>
      <c r="F2626" s="285"/>
      <c r="G2626" s="286"/>
      <c r="N2626" t="str">
        <f t="shared" si="265"/>
        <v>ATK</v>
      </c>
    </row>
    <row r="2627" spans="1:14" hidden="1">
      <c r="B2627" s="268"/>
      <c r="C2627" s="289"/>
      <c r="D2627" s="500">
        <f t="shared" si="267"/>
        <v>0</v>
      </c>
      <c r="E2627" s="500"/>
      <c r="F2627" s="285"/>
      <c r="G2627" s="286"/>
      <c r="N2627" t="str">
        <f t="shared" si="265"/>
        <v>ATK</v>
      </c>
    </row>
    <row r="2628" spans="1:14" hidden="1">
      <c r="B2628" s="501" t="s">
        <v>24</v>
      </c>
      <c r="C2628" s="501"/>
      <c r="D2628" s="501"/>
      <c r="E2628" s="501"/>
      <c r="F2628" s="276">
        <f>F2619+F2620-F2621</f>
        <v>9</v>
      </c>
      <c r="G2628" s="277">
        <f>G2619+G2620-G2621</f>
        <v>38720</v>
      </c>
      <c r="N2628" t="str">
        <f t="shared" si="265"/>
        <v>ATK</v>
      </c>
    </row>
    <row r="2629" spans="1:14" hidden="1">
      <c r="N2629" t="str">
        <f t="shared" si="265"/>
        <v>ATK</v>
      </c>
    </row>
    <row r="2630" spans="1:14" hidden="1">
      <c r="N2630" t="str">
        <f t="shared" si="265"/>
        <v>ATK</v>
      </c>
    </row>
    <row r="2631" spans="1:14" hidden="1">
      <c r="B2631" s="502" t="s">
        <v>0</v>
      </c>
      <c r="C2631" s="502"/>
      <c r="D2631" s="502"/>
      <c r="E2631" s="502"/>
      <c r="F2631" s="502"/>
      <c r="G2631" s="502"/>
      <c r="N2631" t="str">
        <f t="shared" si="265"/>
        <v>ATK</v>
      </c>
    </row>
    <row r="2632" spans="1:14" hidden="1">
      <c r="N2632" t="str">
        <f t="shared" si="265"/>
        <v>ATK</v>
      </c>
    </row>
    <row r="2633" spans="1:14" hidden="1">
      <c r="A2633" s="250">
        <v>72</v>
      </c>
      <c r="B2633" s="252" t="s">
        <v>1</v>
      </c>
      <c r="C2633" s="253" t="str">
        <f>'Rekap Master'!B81</f>
        <v>pita printer Lq-2190</v>
      </c>
      <c r="G2633" s="253"/>
      <c r="N2633" t="s">
        <v>526</v>
      </c>
    </row>
    <row r="2634" spans="1:14" hidden="1">
      <c r="B2634" s="252" t="s">
        <v>3</v>
      </c>
      <c r="C2634" s="308" t="s">
        <v>27</v>
      </c>
      <c r="G2634" s="253"/>
      <c r="N2634" t="str">
        <f t="shared" ref="N2634:N2667" si="268">N2633</f>
        <v>Komputer</v>
      </c>
    </row>
    <row r="2635" spans="1:14" hidden="1">
      <c r="G2635" s="253"/>
      <c r="N2635" t="str">
        <f t="shared" si="268"/>
        <v>Komputer</v>
      </c>
    </row>
    <row r="2636" spans="1:14" ht="15" hidden="1" customHeight="1">
      <c r="B2636" s="499" t="s">
        <v>5</v>
      </c>
      <c r="C2636" s="487" t="s">
        <v>6</v>
      </c>
      <c r="D2636" s="489" t="s">
        <v>7</v>
      </c>
      <c r="E2636" s="490"/>
      <c r="F2636" s="491"/>
      <c r="G2636" s="492" t="s">
        <v>8</v>
      </c>
      <c r="N2636" t="str">
        <f t="shared" si="268"/>
        <v>Komputer</v>
      </c>
    </row>
    <row r="2637" spans="1:14" hidden="1">
      <c r="B2637" s="499"/>
      <c r="C2637" s="488"/>
      <c r="D2637" s="254" t="s">
        <v>9</v>
      </c>
      <c r="E2637" s="254" t="s">
        <v>10</v>
      </c>
      <c r="F2637" s="254" t="s">
        <v>11</v>
      </c>
      <c r="G2637" s="492"/>
      <c r="N2637" t="str">
        <f t="shared" si="268"/>
        <v>Komputer</v>
      </c>
    </row>
    <row r="2638" spans="1:14" hidden="1">
      <c r="B2638" s="267">
        <v>46024</v>
      </c>
      <c r="C2638" s="81"/>
      <c r="D2638" s="258"/>
      <c r="E2638" s="258"/>
      <c r="F2638" s="258">
        <f>D2638-E2638</f>
        <v>0</v>
      </c>
      <c r="G2638" s="257">
        <f t="shared" ref="G2638:G2650" si="269">C2638*D2638</f>
        <v>0</v>
      </c>
      <c r="N2638" t="str">
        <f t="shared" si="268"/>
        <v>Komputer</v>
      </c>
    </row>
    <row r="2639" spans="1:14" hidden="1">
      <c r="B2639" s="256"/>
      <c r="C2639" s="81"/>
      <c r="D2639" s="266"/>
      <c r="E2639" s="268"/>
      <c r="F2639" s="258"/>
      <c r="G2639" s="272">
        <f t="shared" si="269"/>
        <v>0</v>
      </c>
      <c r="N2639" t="str">
        <f t="shared" si="268"/>
        <v>Komputer</v>
      </c>
    </row>
    <row r="2640" spans="1:14" hidden="1">
      <c r="B2640" s="267"/>
      <c r="C2640" s="81"/>
      <c r="D2640" s="266"/>
      <c r="E2640" s="268"/>
      <c r="F2640" s="258"/>
      <c r="G2640" s="272"/>
      <c r="N2640" t="str">
        <f t="shared" si="268"/>
        <v>Komputer</v>
      </c>
    </row>
    <row r="2641" spans="2:14" hidden="1">
      <c r="B2641" s="256"/>
      <c r="C2641" s="257"/>
      <c r="D2641" s="271"/>
      <c r="E2641" s="258"/>
      <c r="F2641" s="258"/>
      <c r="G2641" s="289">
        <f t="shared" si="269"/>
        <v>0</v>
      </c>
      <c r="N2641" t="str">
        <f t="shared" si="268"/>
        <v>Komputer</v>
      </c>
    </row>
    <row r="2642" spans="2:14" hidden="1">
      <c r="B2642" s="256"/>
      <c r="C2642" s="257"/>
      <c r="D2642" s="271"/>
      <c r="E2642" s="258"/>
      <c r="F2642" s="258"/>
      <c r="G2642" s="289">
        <f t="shared" si="269"/>
        <v>0</v>
      </c>
      <c r="N2642" t="str">
        <f t="shared" si="268"/>
        <v>Komputer</v>
      </c>
    </row>
    <row r="2643" spans="2:14" hidden="1">
      <c r="B2643" s="256"/>
      <c r="C2643" s="257"/>
      <c r="D2643" s="271"/>
      <c r="E2643" s="258"/>
      <c r="F2643" s="258"/>
      <c r="G2643" s="289">
        <f t="shared" si="269"/>
        <v>0</v>
      </c>
      <c r="N2643" t="str">
        <f t="shared" si="268"/>
        <v>Komputer</v>
      </c>
    </row>
    <row r="2644" spans="2:14" hidden="1">
      <c r="B2644" s="256"/>
      <c r="C2644" s="257"/>
      <c r="D2644" s="271"/>
      <c r="E2644" s="258"/>
      <c r="F2644" s="258"/>
      <c r="G2644" s="289">
        <f t="shared" si="269"/>
        <v>0</v>
      </c>
      <c r="N2644" t="str">
        <f t="shared" si="268"/>
        <v>Komputer</v>
      </c>
    </row>
    <row r="2645" spans="2:14" hidden="1">
      <c r="B2645" s="256"/>
      <c r="C2645" s="257"/>
      <c r="D2645" s="271"/>
      <c r="E2645" s="258"/>
      <c r="F2645" s="258"/>
      <c r="G2645" s="289">
        <f t="shared" si="269"/>
        <v>0</v>
      </c>
      <c r="N2645" t="str">
        <f t="shared" si="268"/>
        <v>Komputer</v>
      </c>
    </row>
    <row r="2646" spans="2:14" hidden="1">
      <c r="B2646" s="256"/>
      <c r="C2646" s="81"/>
      <c r="D2646" s="303"/>
      <c r="E2646" s="303"/>
      <c r="F2646" s="268"/>
      <c r="G2646" s="289">
        <f t="shared" si="269"/>
        <v>0</v>
      </c>
      <c r="N2646" t="str">
        <f t="shared" si="268"/>
        <v>Komputer</v>
      </c>
    </row>
    <row r="2647" spans="2:14" ht="15.75" hidden="1">
      <c r="B2647" s="305"/>
      <c r="C2647" s="81"/>
      <c r="D2647" s="303"/>
      <c r="E2647" s="303"/>
      <c r="F2647" s="268"/>
      <c r="G2647" s="289">
        <f t="shared" si="269"/>
        <v>0</v>
      </c>
      <c r="N2647" t="str">
        <f t="shared" si="268"/>
        <v>Komputer</v>
      </c>
    </row>
    <row r="2648" spans="2:14" ht="15.75" hidden="1">
      <c r="B2648" s="305"/>
      <c r="C2648" s="81"/>
      <c r="D2648" s="303"/>
      <c r="E2648" s="303"/>
      <c r="F2648" s="268"/>
      <c r="G2648" s="289">
        <f t="shared" si="269"/>
        <v>0</v>
      </c>
      <c r="N2648" t="str">
        <f t="shared" si="268"/>
        <v>Komputer</v>
      </c>
    </row>
    <row r="2649" spans="2:14" ht="15.75" hidden="1">
      <c r="B2649" s="305"/>
      <c r="C2649" s="81"/>
      <c r="D2649" s="303"/>
      <c r="E2649" s="303"/>
      <c r="F2649" s="268"/>
      <c r="G2649" s="289">
        <f t="shared" si="269"/>
        <v>0</v>
      </c>
      <c r="H2649" s="86">
        <v>0</v>
      </c>
      <c r="I2649" s="89" t="s">
        <v>40</v>
      </c>
      <c r="N2649" t="str">
        <f t="shared" si="268"/>
        <v>Komputer</v>
      </c>
    </row>
    <row r="2650" spans="2:14" hidden="1">
      <c r="B2650" s="311"/>
      <c r="C2650" s="96"/>
      <c r="D2650" s="303"/>
      <c r="E2650" s="303"/>
      <c r="F2650" s="268">
        <f>F2649+D2650-E2650</f>
        <v>0</v>
      </c>
      <c r="G2650" s="289">
        <f t="shared" si="269"/>
        <v>0</v>
      </c>
      <c r="N2650" t="str">
        <f t="shared" si="268"/>
        <v>Komputer</v>
      </c>
    </row>
    <row r="2651" spans="2:14" hidden="1">
      <c r="B2651" s="493" t="s">
        <v>16</v>
      </c>
      <c r="C2651" s="494"/>
      <c r="D2651" s="276">
        <f>SUM(D2638:D2650)</f>
        <v>0</v>
      </c>
      <c r="E2651" s="276">
        <f>SUM(E2639:E2650)</f>
        <v>0</v>
      </c>
      <c r="F2651" s="276">
        <f>D2651-E2651</f>
        <v>0</v>
      </c>
      <c r="G2651" s="277">
        <f>SUM(G2638:G2650)</f>
        <v>0</v>
      </c>
      <c r="N2651" t="str">
        <f t="shared" si="268"/>
        <v>Komputer</v>
      </c>
    </row>
    <row r="2652" spans="2:14" hidden="1">
      <c r="N2652" t="str">
        <f t="shared" si="268"/>
        <v>Komputer</v>
      </c>
    </row>
    <row r="2653" spans="2:14" hidden="1">
      <c r="B2653" s="493" t="s">
        <v>18</v>
      </c>
      <c r="C2653" s="495"/>
      <c r="D2653" s="495"/>
      <c r="E2653" s="494"/>
      <c r="F2653" s="276" t="s">
        <v>19</v>
      </c>
      <c r="G2653" s="279" t="s">
        <v>20</v>
      </c>
      <c r="N2653" t="str">
        <f t="shared" si="268"/>
        <v>Komputer</v>
      </c>
    </row>
    <row r="2654" spans="2:14" hidden="1">
      <c r="B2654" s="496" t="str">
        <f>B2619</f>
        <v>Saldo Awal 1 Mei  2026</v>
      </c>
      <c r="C2654" s="497"/>
      <c r="D2654" s="497"/>
      <c r="E2654" s="498"/>
      <c r="F2654" s="276">
        <f>D2638</f>
        <v>0</v>
      </c>
      <c r="G2654" s="277">
        <f>G2638</f>
        <v>0</v>
      </c>
      <c r="N2654" t="str">
        <f t="shared" si="268"/>
        <v>Komputer</v>
      </c>
    </row>
    <row r="2655" spans="2:14" hidden="1">
      <c r="B2655" s="496" t="s">
        <v>518</v>
      </c>
      <c r="C2655" s="497"/>
      <c r="D2655" s="497"/>
      <c r="E2655" s="498"/>
      <c r="F2655" s="276">
        <f>D2651-F2654</f>
        <v>0</v>
      </c>
      <c r="G2655" s="277">
        <f>G2651-G2654</f>
        <v>0</v>
      </c>
      <c r="N2655" t="str">
        <f t="shared" si="268"/>
        <v>Komputer</v>
      </c>
    </row>
    <row r="2656" spans="2:14" hidden="1">
      <c r="B2656" s="496" t="str">
        <f>B2621</f>
        <v>Saldo Ahir  30  Mei  2026</v>
      </c>
      <c r="C2656" s="497"/>
      <c r="D2656" s="497"/>
      <c r="E2656" s="498"/>
      <c r="F2656" s="280">
        <f>SUM(B2659:B2662)</f>
        <v>0</v>
      </c>
      <c r="G2656" s="281">
        <f>SUM(D2659:E2662)</f>
        <v>0</v>
      </c>
      <c r="N2656" t="str">
        <f t="shared" si="268"/>
        <v>Komputer</v>
      </c>
    </row>
    <row r="2657" spans="1:14" hidden="1">
      <c r="B2657" s="282" t="s">
        <v>465</v>
      </c>
      <c r="C2657" s="283"/>
      <c r="D2657" s="283"/>
      <c r="E2657" s="284"/>
      <c r="F2657" s="285"/>
      <c r="G2657" s="286"/>
      <c r="N2657" t="str">
        <f t="shared" si="268"/>
        <v>Komputer</v>
      </c>
    </row>
    <row r="2658" spans="1:14" ht="30" hidden="1">
      <c r="B2658" s="255" t="s">
        <v>22</v>
      </c>
      <c r="C2658" s="254" t="s">
        <v>23</v>
      </c>
      <c r="D2658" s="499" t="s">
        <v>20</v>
      </c>
      <c r="E2658" s="499"/>
      <c r="F2658" s="287"/>
      <c r="G2658" s="288"/>
      <c r="N2658" t="str">
        <f t="shared" si="268"/>
        <v>Komputer</v>
      </c>
    </row>
    <row r="2659" spans="1:14" hidden="1">
      <c r="B2659" s="268">
        <f>F2651</f>
        <v>0</v>
      </c>
      <c r="C2659" s="81">
        <v>245000</v>
      </c>
      <c r="D2659" s="500">
        <f>B2659*C2659</f>
        <v>0</v>
      </c>
      <c r="E2659" s="500"/>
      <c r="F2659" s="285"/>
      <c r="G2659" s="286"/>
      <c r="N2659" t="str">
        <f t="shared" si="268"/>
        <v>Komputer</v>
      </c>
    </row>
    <row r="2660" spans="1:14" hidden="1">
      <c r="B2660" s="268"/>
      <c r="C2660" s="289"/>
      <c r="D2660" s="500">
        <f t="shared" ref="D2660:D2662" si="270">B2660*C2660</f>
        <v>0</v>
      </c>
      <c r="E2660" s="500"/>
      <c r="F2660" s="285"/>
      <c r="G2660" s="286"/>
      <c r="N2660" t="str">
        <f t="shared" si="268"/>
        <v>Komputer</v>
      </c>
    </row>
    <row r="2661" spans="1:14" hidden="1">
      <c r="B2661" s="268"/>
      <c r="C2661" s="289"/>
      <c r="D2661" s="500">
        <f t="shared" si="270"/>
        <v>0</v>
      </c>
      <c r="E2661" s="500"/>
      <c r="F2661" s="285"/>
      <c r="G2661" s="286"/>
      <c r="N2661" t="str">
        <f t="shared" si="268"/>
        <v>Komputer</v>
      </c>
    </row>
    <row r="2662" spans="1:14" hidden="1">
      <c r="B2662" s="268"/>
      <c r="C2662" s="289"/>
      <c r="D2662" s="500">
        <f t="shared" si="270"/>
        <v>0</v>
      </c>
      <c r="E2662" s="500"/>
      <c r="F2662" s="285"/>
      <c r="G2662" s="286"/>
      <c r="N2662" t="str">
        <f t="shared" si="268"/>
        <v>Komputer</v>
      </c>
    </row>
    <row r="2663" spans="1:14" hidden="1">
      <c r="B2663" s="501" t="s">
        <v>24</v>
      </c>
      <c r="C2663" s="501"/>
      <c r="D2663" s="501"/>
      <c r="E2663" s="501"/>
      <c r="F2663" s="276">
        <f>F2654+F2655-F2656</f>
        <v>0</v>
      </c>
      <c r="G2663" s="277">
        <f>G2654+G2655-G2656</f>
        <v>0</v>
      </c>
      <c r="N2663" t="str">
        <f t="shared" si="268"/>
        <v>Komputer</v>
      </c>
    </row>
    <row r="2664" spans="1:14" hidden="1">
      <c r="N2664" t="str">
        <f t="shared" si="268"/>
        <v>Komputer</v>
      </c>
    </row>
    <row r="2665" spans="1:14" hidden="1">
      <c r="N2665" t="str">
        <f t="shared" si="268"/>
        <v>Komputer</v>
      </c>
    </row>
    <row r="2666" spans="1:14" hidden="1">
      <c r="B2666" s="502" t="s">
        <v>0</v>
      </c>
      <c r="C2666" s="502"/>
      <c r="D2666" s="502"/>
      <c r="E2666" s="502"/>
      <c r="F2666" s="502"/>
      <c r="G2666" s="502"/>
      <c r="N2666" t="str">
        <f t="shared" si="268"/>
        <v>Komputer</v>
      </c>
    </row>
    <row r="2667" spans="1:14" hidden="1">
      <c r="N2667" t="str">
        <f t="shared" si="268"/>
        <v>Komputer</v>
      </c>
    </row>
    <row r="2668" spans="1:14">
      <c r="A2668" s="250">
        <v>6</v>
      </c>
      <c r="B2668" s="252" t="s">
        <v>1</v>
      </c>
      <c r="C2668" s="253" t="str">
        <f>'Rekap Master'!B82</f>
        <v>Kertas HVS 70 gsm F4 warna</v>
      </c>
      <c r="G2668" s="253"/>
      <c r="N2668" t="s">
        <v>525</v>
      </c>
    </row>
    <row r="2669" spans="1:14">
      <c r="B2669" s="252" t="s">
        <v>3</v>
      </c>
      <c r="C2669" s="308" t="s">
        <v>41</v>
      </c>
      <c r="G2669" s="253"/>
      <c r="N2669" t="str">
        <f t="shared" ref="N2669:N2697" si="271">N2668</f>
        <v>Kertas</v>
      </c>
    </row>
    <row r="2670" spans="1:14">
      <c r="G2670" s="253"/>
      <c r="N2670" t="str">
        <f t="shared" si="271"/>
        <v>Kertas</v>
      </c>
    </row>
    <row r="2671" spans="1:14" ht="15" customHeight="1">
      <c r="B2671" s="499" t="s">
        <v>5</v>
      </c>
      <c r="C2671" s="487" t="s">
        <v>6</v>
      </c>
      <c r="D2671" s="489" t="s">
        <v>7</v>
      </c>
      <c r="E2671" s="490"/>
      <c r="F2671" s="491"/>
      <c r="G2671" s="492" t="s">
        <v>8</v>
      </c>
      <c r="N2671" t="str">
        <f t="shared" si="271"/>
        <v>Kertas</v>
      </c>
    </row>
    <row r="2672" spans="1:14">
      <c r="B2672" s="499"/>
      <c r="C2672" s="488"/>
      <c r="D2672" s="254" t="s">
        <v>9</v>
      </c>
      <c r="E2672" s="254" t="s">
        <v>10</v>
      </c>
      <c r="F2672" s="254" t="s">
        <v>11</v>
      </c>
      <c r="G2672" s="492"/>
      <c r="N2672" t="str">
        <f t="shared" si="271"/>
        <v>Kertas</v>
      </c>
    </row>
    <row r="2673" spans="2:14">
      <c r="B2673" s="267">
        <v>46143</v>
      </c>
      <c r="C2673" s="257">
        <v>88000</v>
      </c>
      <c r="D2673" s="258">
        <v>8</v>
      </c>
      <c r="E2673" s="258"/>
      <c r="F2673" s="258">
        <f>D2673-E2673</f>
        <v>8</v>
      </c>
      <c r="G2673" s="257">
        <f>C2673*D2673</f>
        <v>704000</v>
      </c>
      <c r="N2673" t="str">
        <f t="shared" si="271"/>
        <v>Kertas</v>
      </c>
    </row>
    <row r="2674" spans="2:14">
      <c r="B2674" s="267"/>
      <c r="C2674" s="257"/>
      <c r="D2674" s="271"/>
      <c r="E2674" s="258"/>
      <c r="F2674" s="258"/>
      <c r="G2674" s="257">
        <f t="shared" ref="G2674:G2681" si="272">C2674*D2674</f>
        <v>0</v>
      </c>
      <c r="N2674" t="str">
        <f t="shared" si="271"/>
        <v>Kertas</v>
      </c>
    </row>
    <row r="2675" spans="2:14">
      <c r="B2675" s="267"/>
      <c r="C2675" s="257"/>
      <c r="D2675" s="271"/>
      <c r="E2675" s="258"/>
      <c r="F2675" s="258"/>
      <c r="G2675" s="289">
        <f t="shared" si="272"/>
        <v>0</v>
      </c>
      <c r="N2675" t="str">
        <f t="shared" si="271"/>
        <v>Kertas</v>
      </c>
    </row>
    <row r="2676" spans="2:14">
      <c r="B2676" s="267"/>
      <c r="C2676" s="257"/>
      <c r="D2676" s="271"/>
      <c r="E2676" s="258"/>
      <c r="F2676" s="258"/>
      <c r="G2676" s="289">
        <f t="shared" si="272"/>
        <v>0</v>
      </c>
      <c r="N2676" t="str">
        <f t="shared" si="271"/>
        <v>Kertas</v>
      </c>
    </row>
    <row r="2677" spans="2:14">
      <c r="B2677" s="267"/>
      <c r="C2677" s="257"/>
      <c r="D2677" s="271"/>
      <c r="E2677" s="258"/>
      <c r="F2677" s="258"/>
      <c r="G2677" s="257">
        <f t="shared" si="272"/>
        <v>0</v>
      </c>
      <c r="N2677" t="str">
        <f t="shared" si="271"/>
        <v>Kertas</v>
      </c>
    </row>
    <row r="2678" spans="2:14">
      <c r="B2678" s="302"/>
      <c r="C2678" s="96"/>
      <c r="D2678" s="303"/>
      <c r="E2678" s="258"/>
      <c r="F2678" s="258"/>
      <c r="G2678" s="289">
        <f t="shared" si="272"/>
        <v>0</v>
      </c>
      <c r="H2678" s="84">
        <v>10</v>
      </c>
      <c r="I2678" s="89" t="s">
        <v>12</v>
      </c>
      <c r="N2678" t="str">
        <f t="shared" si="271"/>
        <v>Kertas</v>
      </c>
    </row>
    <row r="2679" spans="2:14">
      <c r="B2679" s="302"/>
      <c r="C2679" s="257"/>
      <c r="D2679" s="271"/>
      <c r="E2679" s="258"/>
      <c r="F2679" s="258"/>
      <c r="G2679" s="257"/>
      <c r="H2679" s="85">
        <v>0</v>
      </c>
      <c r="I2679" s="89" t="s">
        <v>13</v>
      </c>
      <c r="N2679" t="str">
        <f t="shared" si="271"/>
        <v>Kertas</v>
      </c>
    </row>
    <row r="2680" spans="2:14">
      <c r="B2680" s="302"/>
      <c r="C2680" s="83"/>
      <c r="D2680" s="303"/>
      <c r="E2680" s="258"/>
      <c r="F2680" s="258"/>
      <c r="G2680" s="289">
        <f t="shared" si="272"/>
        <v>0</v>
      </c>
      <c r="H2680" s="94">
        <v>0</v>
      </c>
      <c r="I2680" s="89" t="s">
        <v>14</v>
      </c>
      <c r="N2680" t="str">
        <f t="shared" si="271"/>
        <v>Kertas</v>
      </c>
    </row>
    <row r="2681" spans="2:14">
      <c r="B2681" s="311"/>
      <c r="C2681" s="96"/>
      <c r="D2681" s="303"/>
      <c r="E2681" s="303"/>
      <c r="F2681" s="258"/>
      <c r="G2681" s="289">
        <f t="shared" si="272"/>
        <v>0</v>
      </c>
      <c r="H2681" s="87">
        <v>0</v>
      </c>
      <c r="I2681" s="89" t="s">
        <v>15</v>
      </c>
      <c r="N2681" t="str">
        <f t="shared" si="271"/>
        <v>Kertas</v>
      </c>
    </row>
    <row r="2682" spans="2:14">
      <c r="B2682" s="493" t="s">
        <v>16</v>
      </c>
      <c r="C2682" s="494"/>
      <c r="D2682" s="276">
        <f>SUM(D2673:D2681)</f>
        <v>8</v>
      </c>
      <c r="E2682" s="276">
        <f>SUM(E2674:E2681)</f>
        <v>0</v>
      </c>
      <c r="F2682" s="276">
        <f>D2682-E2682</f>
        <v>8</v>
      </c>
      <c r="G2682" s="277">
        <f>SUM(G2673:G2681)</f>
        <v>704000</v>
      </c>
      <c r="N2682" t="str">
        <f t="shared" si="271"/>
        <v>Kertas</v>
      </c>
    </row>
    <row r="2683" spans="2:14">
      <c r="N2683" t="str">
        <f t="shared" si="271"/>
        <v>Kertas</v>
      </c>
    </row>
    <row r="2684" spans="2:14">
      <c r="B2684" s="493" t="s">
        <v>18</v>
      </c>
      <c r="C2684" s="495"/>
      <c r="D2684" s="495"/>
      <c r="E2684" s="494"/>
      <c r="F2684" s="276" t="s">
        <v>19</v>
      </c>
      <c r="G2684" s="279" t="s">
        <v>20</v>
      </c>
      <c r="N2684" t="str">
        <f t="shared" si="271"/>
        <v>Kertas</v>
      </c>
    </row>
    <row r="2685" spans="2:14">
      <c r="B2685" s="496" t="str">
        <f>B2654</f>
        <v>Saldo Awal 1 Mei  2026</v>
      </c>
      <c r="C2685" s="497"/>
      <c r="D2685" s="497"/>
      <c r="E2685" s="498"/>
      <c r="F2685" s="276">
        <f>D2673</f>
        <v>8</v>
      </c>
      <c r="G2685" s="277">
        <f>G2673</f>
        <v>704000</v>
      </c>
      <c r="N2685" t="str">
        <f t="shared" si="271"/>
        <v>Kertas</v>
      </c>
    </row>
    <row r="2686" spans="2:14">
      <c r="B2686" s="496" t="str">
        <f>B814</f>
        <v>Nilai Penerimaan Barang Persediaan Tahun 2026</v>
      </c>
      <c r="C2686" s="497"/>
      <c r="D2686" s="497"/>
      <c r="E2686" s="498"/>
      <c r="F2686" s="276">
        <f>D2682-F2685</f>
        <v>0</v>
      </c>
      <c r="G2686" s="277">
        <f>G2682-G2685</f>
        <v>0</v>
      </c>
      <c r="N2686" t="str">
        <f t="shared" si="271"/>
        <v>Kertas</v>
      </c>
    </row>
    <row r="2687" spans="2:14">
      <c r="B2687" s="496" t="str">
        <f>B2656</f>
        <v>Saldo Ahir  30  Mei  2026</v>
      </c>
      <c r="C2687" s="497"/>
      <c r="D2687" s="497"/>
      <c r="E2687" s="498"/>
      <c r="F2687" s="280">
        <f>SUM(B2690:B2693)</f>
        <v>8</v>
      </c>
      <c r="G2687" s="281">
        <f>SUM(D2690:E2693)</f>
        <v>704000</v>
      </c>
      <c r="N2687" t="str">
        <f t="shared" si="271"/>
        <v>Kertas</v>
      </c>
    </row>
    <row r="2688" spans="2:14">
      <c r="B2688" s="282" t="s">
        <v>465</v>
      </c>
      <c r="C2688" s="283"/>
      <c r="D2688" s="283"/>
      <c r="E2688" s="284"/>
      <c r="F2688" s="285"/>
      <c r="G2688" s="286"/>
      <c r="N2688" t="str">
        <f t="shared" si="271"/>
        <v>Kertas</v>
      </c>
    </row>
    <row r="2689" spans="1:14" ht="30">
      <c r="B2689" s="255" t="s">
        <v>22</v>
      </c>
      <c r="C2689" s="254" t="s">
        <v>23</v>
      </c>
      <c r="D2689" s="499" t="s">
        <v>20</v>
      </c>
      <c r="E2689" s="499"/>
      <c r="F2689" s="287"/>
      <c r="G2689" s="288"/>
      <c r="N2689" t="str">
        <f t="shared" si="271"/>
        <v>Kertas</v>
      </c>
    </row>
    <row r="2690" spans="1:14">
      <c r="B2690" s="268">
        <f>F2682</f>
        <v>8</v>
      </c>
      <c r="C2690" s="257">
        <v>88000</v>
      </c>
      <c r="D2690" s="500">
        <f>B2690*C2690</f>
        <v>704000</v>
      </c>
      <c r="E2690" s="500"/>
      <c r="F2690" s="285"/>
      <c r="G2690" s="286"/>
      <c r="N2690" t="str">
        <f t="shared" si="271"/>
        <v>Kertas</v>
      </c>
    </row>
    <row r="2691" spans="1:14">
      <c r="B2691" s="268"/>
      <c r="C2691" s="289"/>
      <c r="D2691" s="500">
        <f t="shared" ref="D2691:D2693" si="273">B2691*C2691</f>
        <v>0</v>
      </c>
      <c r="E2691" s="500"/>
      <c r="F2691" s="285"/>
      <c r="G2691" s="286"/>
      <c r="N2691" t="str">
        <f t="shared" si="271"/>
        <v>Kertas</v>
      </c>
    </row>
    <row r="2692" spans="1:14">
      <c r="B2692" s="268"/>
      <c r="C2692" s="289"/>
      <c r="D2692" s="500">
        <f t="shared" si="273"/>
        <v>0</v>
      </c>
      <c r="E2692" s="500"/>
      <c r="F2692" s="285"/>
      <c r="G2692" s="286"/>
      <c r="N2692" t="str">
        <f t="shared" si="271"/>
        <v>Kertas</v>
      </c>
    </row>
    <row r="2693" spans="1:14">
      <c r="B2693" s="268"/>
      <c r="C2693" s="289"/>
      <c r="D2693" s="500">
        <f t="shared" si="273"/>
        <v>0</v>
      </c>
      <c r="E2693" s="500"/>
      <c r="F2693" s="285"/>
      <c r="G2693" s="286"/>
      <c r="N2693" t="str">
        <f t="shared" si="271"/>
        <v>Kertas</v>
      </c>
    </row>
    <row r="2694" spans="1:14">
      <c r="B2694" s="501" t="s">
        <v>24</v>
      </c>
      <c r="C2694" s="501"/>
      <c r="D2694" s="501"/>
      <c r="E2694" s="501"/>
      <c r="F2694" s="276">
        <f>F2685+F2686-F2687</f>
        <v>0</v>
      </c>
      <c r="G2694" s="277">
        <f>G2685+G2686-G2687</f>
        <v>0</v>
      </c>
      <c r="N2694" t="str">
        <f t="shared" si="271"/>
        <v>Kertas</v>
      </c>
    </row>
    <row r="2695" spans="1:14">
      <c r="N2695" t="str">
        <f t="shared" si="271"/>
        <v>Kertas</v>
      </c>
    </row>
    <row r="2696" spans="1:14">
      <c r="B2696" s="502" t="s">
        <v>0</v>
      </c>
      <c r="C2696" s="502"/>
      <c r="D2696" s="502"/>
      <c r="E2696" s="502"/>
      <c r="F2696" s="502"/>
      <c r="G2696" s="502"/>
      <c r="N2696" t="str">
        <f t="shared" si="271"/>
        <v>Kertas</v>
      </c>
    </row>
    <row r="2697" spans="1:14">
      <c r="N2697" t="str">
        <f t="shared" si="271"/>
        <v>Kertas</v>
      </c>
    </row>
    <row r="2698" spans="1:14" hidden="1">
      <c r="A2698" s="250">
        <v>74</v>
      </c>
      <c r="B2698" s="252" t="s">
        <v>1</v>
      </c>
      <c r="C2698" s="253" t="str">
        <f>'Rekap Master'!B83</f>
        <v>Box File</v>
      </c>
      <c r="G2698" s="253"/>
      <c r="N2698" t="s">
        <v>524</v>
      </c>
    </row>
    <row r="2699" spans="1:14" hidden="1">
      <c r="B2699" s="252" t="s">
        <v>3</v>
      </c>
      <c r="C2699" s="308" t="s">
        <v>27</v>
      </c>
      <c r="G2699" s="253"/>
      <c r="N2699" t="str">
        <f t="shared" ref="N2699:N2762" si="274">N2698</f>
        <v>ATK</v>
      </c>
    </row>
    <row r="2700" spans="1:14" hidden="1">
      <c r="G2700" s="253"/>
      <c r="N2700" t="str">
        <f t="shared" si="274"/>
        <v>ATK</v>
      </c>
    </row>
    <row r="2701" spans="1:14" hidden="1">
      <c r="A2701" s="321"/>
      <c r="B2701" s="499" t="s">
        <v>5</v>
      </c>
      <c r="C2701" s="487" t="s">
        <v>6</v>
      </c>
      <c r="D2701" s="489" t="s">
        <v>7</v>
      </c>
      <c r="E2701" s="490"/>
      <c r="F2701" s="491"/>
      <c r="G2701" s="492" t="s">
        <v>8</v>
      </c>
      <c r="N2701" t="str">
        <f t="shared" si="274"/>
        <v>ATK</v>
      </c>
    </row>
    <row r="2702" spans="1:14" s="65" customFormat="1" ht="15" hidden="1" customHeight="1">
      <c r="A2702" s="321"/>
      <c r="B2702" s="499"/>
      <c r="C2702" s="488"/>
      <c r="D2702" s="254" t="s">
        <v>9</v>
      </c>
      <c r="E2702" s="254" t="s">
        <v>10</v>
      </c>
      <c r="F2702" s="254" t="s">
        <v>11</v>
      </c>
      <c r="G2702" s="492"/>
      <c r="N2702" t="str">
        <f t="shared" si="274"/>
        <v>ATK</v>
      </c>
    </row>
    <row r="2703" spans="1:14" s="65" customFormat="1" hidden="1">
      <c r="A2703" s="321"/>
      <c r="B2703" s="267">
        <v>46024</v>
      </c>
      <c r="C2703" s="260"/>
      <c r="D2703" s="258"/>
      <c r="E2703" s="258"/>
      <c r="F2703" s="258">
        <f>D2703-E2703</f>
        <v>0</v>
      </c>
      <c r="G2703" s="257">
        <f t="shared" ref="G2703:G2713" si="275">C2703*D2703</f>
        <v>0</v>
      </c>
      <c r="N2703" t="str">
        <f t="shared" si="274"/>
        <v>ATK</v>
      </c>
    </row>
    <row r="2704" spans="1:14" s="65" customFormat="1" hidden="1">
      <c r="A2704" s="250"/>
      <c r="B2704" s="267"/>
      <c r="C2704" s="293"/>
      <c r="D2704" s="258"/>
      <c r="E2704" s="261"/>
      <c r="F2704" s="258"/>
      <c r="G2704" s="262">
        <f>D2704*C2704</f>
        <v>0</v>
      </c>
      <c r="N2704" t="str">
        <f t="shared" si="274"/>
        <v>ATK</v>
      </c>
    </row>
    <row r="2705" spans="2:14" hidden="1">
      <c r="B2705" s="267"/>
      <c r="C2705" s="263"/>
      <c r="D2705" s="264"/>
      <c r="E2705" s="261"/>
      <c r="F2705" s="258"/>
      <c r="G2705" s="262"/>
      <c r="N2705" t="str">
        <f t="shared" si="274"/>
        <v>ATK</v>
      </c>
    </row>
    <row r="2706" spans="2:14" hidden="1">
      <c r="B2706" s="330"/>
      <c r="C2706" s="269"/>
      <c r="D2706" s="264"/>
      <c r="E2706" s="261"/>
      <c r="F2706" s="261"/>
      <c r="G2706" s="262"/>
      <c r="N2706" t="str">
        <f t="shared" si="274"/>
        <v>ATK</v>
      </c>
    </row>
    <row r="2707" spans="2:14" hidden="1">
      <c r="B2707" s="330"/>
      <c r="C2707" s="260"/>
      <c r="D2707" s="261"/>
      <c r="E2707" s="261"/>
      <c r="F2707" s="261"/>
      <c r="G2707" s="262">
        <f>D2707*C2707</f>
        <v>0</v>
      </c>
      <c r="N2707" t="str">
        <f t="shared" si="274"/>
        <v>ATK</v>
      </c>
    </row>
    <row r="2708" spans="2:14" hidden="1">
      <c r="B2708" s="330"/>
      <c r="C2708" s="260"/>
      <c r="D2708" s="261"/>
      <c r="E2708" s="261"/>
      <c r="F2708" s="261"/>
      <c r="G2708" s="262"/>
      <c r="N2708" t="str">
        <f t="shared" si="274"/>
        <v>ATK</v>
      </c>
    </row>
    <row r="2709" spans="2:14" hidden="1">
      <c r="B2709" s="330"/>
      <c r="C2709" s="260"/>
      <c r="D2709" s="261"/>
      <c r="E2709" s="261"/>
      <c r="F2709" s="261"/>
      <c r="G2709" s="262"/>
      <c r="N2709" t="str">
        <f t="shared" si="274"/>
        <v>ATK</v>
      </c>
    </row>
    <row r="2710" spans="2:14" hidden="1">
      <c r="B2710" s="330"/>
      <c r="C2710" s="260"/>
      <c r="D2710" s="261"/>
      <c r="E2710" s="261"/>
      <c r="F2710" s="261"/>
      <c r="G2710" s="262"/>
      <c r="N2710" t="str">
        <f t="shared" si="274"/>
        <v>ATK</v>
      </c>
    </row>
    <row r="2711" spans="2:14" hidden="1">
      <c r="B2711" s="302"/>
      <c r="C2711" s="81"/>
      <c r="D2711" s="303"/>
      <c r="E2711" s="304"/>
      <c r="F2711" s="268"/>
      <c r="G2711" s="289">
        <f t="shared" si="275"/>
        <v>0</v>
      </c>
      <c r="N2711" t="str">
        <f t="shared" si="274"/>
        <v>ATK</v>
      </c>
    </row>
    <row r="2712" spans="2:14" hidden="1">
      <c r="B2712" s="302"/>
      <c r="C2712" s="81"/>
      <c r="D2712" s="303"/>
      <c r="E2712" s="304"/>
      <c r="F2712" s="268"/>
      <c r="G2712" s="289">
        <f t="shared" si="275"/>
        <v>0</v>
      </c>
      <c r="H2712" s="87">
        <v>0</v>
      </c>
      <c r="I2712" s="89" t="s">
        <v>15</v>
      </c>
      <c r="N2712" t="str">
        <f t="shared" si="274"/>
        <v>ATK</v>
      </c>
    </row>
    <row r="2713" spans="2:14" hidden="1">
      <c r="B2713" s="311"/>
      <c r="C2713" s="96"/>
      <c r="D2713" s="303"/>
      <c r="E2713" s="303"/>
      <c r="F2713" s="268">
        <f>D2713+F2712-E2713</f>
        <v>0</v>
      </c>
      <c r="G2713" s="289">
        <f t="shared" si="275"/>
        <v>0</v>
      </c>
      <c r="H2713" s="98">
        <v>6</v>
      </c>
      <c r="I2713" s="89" t="s">
        <v>12</v>
      </c>
      <c r="N2713" t="str">
        <f t="shared" si="274"/>
        <v>ATK</v>
      </c>
    </row>
    <row r="2714" spans="2:14" hidden="1">
      <c r="B2714" s="493" t="s">
        <v>16</v>
      </c>
      <c r="C2714" s="494"/>
      <c r="D2714" s="276">
        <f>SUM(D2703:D2713)</f>
        <v>0</v>
      </c>
      <c r="E2714" s="276">
        <f>SUM(E2704:E2713)</f>
        <v>0</v>
      </c>
      <c r="F2714" s="276">
        <f>D2714-E2714</f>
        <v>0</v>
      </c>
      <c r="G2714" s="277">
        <f>SUM(G2703:G2713)</f>
        <v>0</v>
      </c>
      <c r="H2714" s="85">
        <v>0</v>
      </c>
      <c r="I2714" s="89" t="s">
        <v>13</v>
      </c>
      <c r="N2714" t="str">
        <f t="shared" si="274"/>
        <v>ATK</v>
      </c>
    </row>
    <row r="2715" spans="2:14" hidden="1">
      <c r="H2715" s="94">
        <v>0</v>
      </c>
      <c r="I2715" s="89" t="s">
        <v>14</v>
      </c>
      <c r="N2715" t="str">
        <f t="shared" si="274"/>
        <v>ATK</v>
      </c>
    </row>
    <row r="2716" spans="2:14" hidden="1">
      <c r="B2716" s="493" t="s">
        <v>18</v>
      </c>
      <c r="C2716" s="495"/>
      <c r="D2716" s="495"/>
      <c r="E2716" s="494"/>
      <c r="F2716" s="276" t="s">
        <v>19</v>
      </c>
      <c r="G2716" s="279" t="s">
        <v>20</v>
      </c>
      <c r="N2716" t="str">
        <f t="shared" si="274"/>
        <v>ATK</v>
      </c>
    </row>
    <row r="2717" spans="2:14" hidden="1">
      <c r="B2717" s="496" t="str">
        <f>B2685</f>
        <v>Saldo Awal 1 Mei  2026</v>
      </c>
      <c r="C2717" s="497"/>
      <c r="D2717" s="497"/>
      <c r="E2717" s="498"/>
      <c r="F2717" s="276">
        <f>D2703</f>
        <v>0</v>
      </c>
      <c r="G2717" s="277">
        <f>G2703</f>
        <v>0</v>
      </c>
      <c r="N2717" t="str">
        <f t="shared" si="274"/>
        <v>ATK</v>
      </c>
    </row>
    <row r="2718" spans="2:14" hidden="1">
      <c r="B2718" s="496" t="s">
        <v>317</v>
      </c>
      <c r="C2718" s="497"/>
      <c r="D2718" s="497"/>
      <c r="E2718" s="498"/>
      <c r="F2718" s="276">
        <f>D2714-F2717</f>
        <v>0</v>
      </c>
      <c r="G2718" s="277">
        <f>G2714-G2717</f>
        <v>0</v>
      </c>
      <c r="N2718" t="str">
        <f t="shared" si="274"/>
        <v>ATK</v>
      </c>
    </row>
    <row r="2719" spans="2:14" hidden="1">
      <c r="B2719" s="496" t="str">
        <f>B2687</f>
        <v>Saldo Ahir  30  Mei  2026</v>
      </c>
      <c r="C2719" s="497"/>
      <c r="D2719" s="497"/>
      <c r="E2719" s="498"/>
      <c r="F2719" s="280">
        <f>SUM(B2722:B2725)</f>
        <v>0</v>
      </c>
      <c r="G2719" s="281">
        <f>SUM(D2722:E2725)</f>
        <v>0</v>
      </c>
      <c r="N2719" t="str">
        <f t="shared" si="274"/>
        <v>ATK</v>
      </c>
    </row>
    <row r="2720" spans="2:14" hidden="1">
      <c r="B2720" s="282" t="s">
        <v>465</v>
      </c>
      <c r="C2720" s="283"/>
      <c r="D2720" s="283"/>
      <c r="E2720" s="284"/>
      <c r="F2720" s="285"/>
      <c r="G2720" s="286"/>
      <c r="N2720" t="str">
        <f t="shared" si="274"/>
        <v>ATK</v>
      </c>
    </row>
    <row r="2721" spans="1:14" ht="30" hidden="1">
      <c r="B2721" s="255" t="s">
        <v>22</v>
      </c>
      <c r="C2721" s="254" t="s">
        <v>23</v>
      </c>
      <c r="D2721" s="499" t="s">
        <v>20</v>
      </c>
      <c r="E2721" s="499"/>
      <c r="F2721" s="287"/>
      <c r="G2721" s="288"/>
      <c r="N2721" t="str">
        <f t="shared" si="274"/>
        <v>ATK</v>
      </c>
    </row>
    <row r="2722" spans="1:14" hidden="1">
      <c r="B2722" s="268"/>
      <c r="C2722" s="260"/>
      <c r="D2722" s="500">
        <f>B2722*C2722</f>
        <v>0</v>
      </c>
      <c r="E2722" s="500"/>
      <c r="F2722" s="285"/>
      <c r="G2722" s="286"/>
      <c r="H2722" s="66"/>
      <c r="N2722" t="str">
        <f t="shared" si="274"/>
        <v>ATK</v>
      </c>
    </row>
    <row r="2723" spans="1:14" hidden="1">
      <c r="B2723" s="268">
        <f>F2714</f>
        <v>0</v>
      </c>
      <c r="C2723" s="260">
        <v>18000</v>
      </c>
      <c r="D2723" s="500">
        <f t="shared" ref="D2723:D2725" si="276">B2723*C2723</f>
        <v>0</v>
      </c>
      <c r="E2723" s="500"/>
      <c r="F2723" s="285"/>
      <c r="G2723" s="286"/>
      <c r="N2723" t="str">
        <f t="shared" si="274"/>
        <v>ATK</v>
      </c>
    </row>
    <row r="2724" spans="1:14" hidden="1">
      <c r="B2724" s="268"/>
      <c r="C2724" s="289"/>
      <c r="D2724" s="500">
        <f t="shared" si="276"/>
        <v>0</v>
      </c>
      <c r="E2724" s="500"/>
      <c r="F2724" s="285"/>
      <c r="G2724" s="286"/>
      <c r="N2724" t="str">
        <f t="shared" si="274"/>
        <v>ATK</v>
      </c>
    </row>
    <row r="2725" spans="1:14" hidden="1">
      <c r="B2725" s="268"/>
      <c r="C2725" s="289"/>
      <c r="D2725" s="500">
        <f t="shared" si="276"/>
        <v>0</v>
      </c>
      <c r="E2725" s="500"/>
      <c r="F2725" s="285"/>
      <c r="G2725" s="286"/>
      <c r="N2725" t="str">
        <f t="shared" si="274"/>
        <v>ATK</v>
      </c>
    </row>
    <row r="2726" spans="1:14" hidden="1">
      <c r="B2726" s="501" t="s">
        <v>24</v>
      </c>
      <c r="C2726" s="501"/>
      <c r="D2726" s="501"/>
      <c r="E2726" s="501"/>
      <c r="F2726" s="276">
        <f>F2717+F2718-F2719</f>
        <v>0</v>
      </c>
      <c r="G2726" s="277">
        <f>G2717+G2718-G2719</f>
        <v>0</v>
      </c>
      <c r="N2726" t="str">
        <f t="shared" si="274"/>
        <v>ATK</v>
      </c>
    </row>
    <row r="2727" spans="1:14" hidden="1">
      <c r="N2727" t="str">
        <f t="shared" si="274"/>
        <v>ATK</v>
      </c>
    </row>
    <row r="2728" spans="1:14" hidden="1">
      <c r="B2728" s="502" t="s">
        <v>0</v>
      </c>
      <c r="C2728" s="502"/>
      <c r="D2728" s="502"/>
      <c r="E2728" s="502"/>
      <c r="F2728" s="502"/>
      <c r="G2728" s="502"/>
      <c r="N2728" t="str">
        <f t="shared" si="274"/>
        <v>ATK</v>
      </c>
    </row>
    <row r="2729" spans="1:14" hidden="1">
      <c r="N2729" t="str">
        <f t="shared" si="274"/>
        <v>ATK</v>
      </c>
    </row>
    <row r="2730" spans="1:14" hidden="1">
      <c r="A2730" s="250">
        <v>75</v>
      </c>
      <c r="B2730" s="252" t="s">
        <v>1</v>
      </c>
      <c r="C2730" s="253" t="str">
        <f>'Rekap Master'!B84</f>
        <v>Stop map harmonika plastik</v>
      </c>
      <c r="G2730" s="253"/>
      <c r="N2730" t="str">
        <f t="shared" si="274"/>
        <v>ATK</v>
      </c>
    </row>
    <row r="2731" spans="1:14" hidden="1">
      <c r="B2731" s="252" t="s">
        <v>42</v>
      </c>
      <c r="C2731" s="308" t="s">
        <v>27</v>
      </c>
      <c r="G2731" s="253"/>
      <c r="N2731" t="str">
        <f t="shared" si="274"/>
        <v>ATK</v>
      </c>
    </row>
    <row r="2732" spans="1:14" hidden="1">
      <c r="G2732" s="253"/>
      <c r="N2732" t="str">
        <f t="shared" si="274"/>
        <v>ATK</v>
      </c>
    </row>
    <row r="2733" spans="1:14" hidden="1">
      <c r="B2733" s="499" t="s">
        <v>5</v>
      </c>
      <c r="C2733" s="487" t="s">
        <v>6</v>
      </c>
      <c r="D2733" s="489" t="s">
        <v>7</v>
      </c>
      <c r="E2733" s="490"/>
      <c r="F2733" s="491"/>
      <c r="G2733" s="492" t="s">
        <v>8</v>
      </c>
      <c r="N2733" t="str">
        <f t="shared" si="274"/>
        <v>ATK</v>
      </c>
    </row>
    <row r="2734" spans="1:14" ht="15" hidden="1" customHeight="1">
      <c r="B2734" s="499"/>
      <c r="C2734" s="488"/>
      <c r="D2734" s="254" t="s">
        <v>9</v>
      </c>
      <c r="E2734" s="254" t="s">
        <v>10</v>
      </c>
      <c r="F2734" s="254" t="s">
        <v>11</v>
      </c>
      <c r="G2734" s="492"/>
      <c r="N2734" t="str">
        <f t="shared" si="274"/>
        <v>ATK</v>
      </c>
    </row>
    <row r="2735" spans="1:14" hidden="1">
      <c r="B2735" s="267">
        <v>46024</v>
      </c>
      <c r="C2735" s="257"/>
      <c r="D2735" s="258"/>
      <c r="E2735" s="258"/>
      <c r="F2735" s="258"/>
      <c r="G2735" s="257">
        <f>C2735*D2735</f>
        <v>0</v>
      </c>
      <c r="N2735" t="str">
        <f t="shared" si="274"/>
        <v>ATK</v>
      </c>
    </row>
    <row r="2736" spans="1:14" hidden="1">
      <c r="B2736" s="267"/>
      <c r="C2736" s="293"/>
      <c r="D2736" s="258"/>
      <c r="E2736" s="258"/>
      <c r="F2736" s="258"/>
      <c r="G2736" s="289">
        <f>C2736*D2736</f>
        <v>0</v>
      </c>
      <c r="N2736" t="str">
        <f t="shared" si="274"/>
        <v>ATK</v>
      </c>
    </row>
    <row r="2737" spans="2:14" hidden="1">
      <c r="B2737" s="267"/>
      <c r="C2737" s="293"/>
      <c r="D2737" s="258"/>
      <c r="E2737" s="258"/>
      <c r="F2737" s="258"/>
      <c r="G2737" s="289">
        <f t="shared" ref="G2737:G2745" si="277">C2737*D2737</f>
        <v>0</v>
      </c>
      <c r="N2737" t="str">
        <f t="shared" si="274"/>
        <v>ATK</v>
      </c>
    </row>
    <row r="2738" spans="2:14" hidden="1">
      <c r="B2738" s="267"/>
      <c r="C2738" s="293"/>
      <c r="D2738" s="271"/>
      <c r="E2738" s="273"/>
      <c r="F2738" s="268"/>
      <c r="G2738" s="289">
        <f t="shared" si="277"/>
        <v>0</v>
      </c>
      <c r="N2738" t="str">
        <f t="shared" si="274"/>
        <v>ATK</v>
      </c>
    </row>
    <row r="2739" spans="2:14" hidden="1">
      <c r="B2739" s="267"/>
      <c r="C2739" s="293"/>
      <c r="D2739" s="268"/>
      <c r="E2739" s="273"/>
      <c r="F2739" s="268"/>
      <c r="G2739" s="289">
        <f t="shared" si="277"/>
        <v>0</v>
      </c>
      <c r="N2739" t="str">
        <f t="shared" si="274"/>
        <v>ATK</v>
      </c>
    </row>
    <row r="2740" spans="2:14" hidden="1">
      <c r="B2740" s="267"/>
      <c r="C2740" s="293"/>
      <c r="D2740" s="258"/>
      <c r="E2740" s="303"/>
      <c r="F2740" s="268"/>
      <c r="G2740" s="289">
        <f t="shared" si="277"/>
        <v>0</v>
      </c>
      <c r="N2740" t="str">
        <f t="shared" si="274"/>
        <v>ATK</v>
      </c>
    </row>
    <row r="2741" spans="2:14" hidden="1">
      <c r="B2741" s="267"/>
      <c r="C2741" s="293"/>
      <c r="D2741" s="258"/>
      <c r="E2741" s="273"/>
      <c r="F2741" s="268"/>
      <c r="G2741" s="289">
        <f t="shared" si="277"/>
        <v>0</v>
      </c>
      <c r="N2741" t="str">
        <f t="shared" si="274"/>
        <v>ATK</v>
      </c>
    </row>
    <row r="2742" spans="2:14" hidden="1">
      <c r="B2742" s="267"/>
      <c r="C2742" s="83"/>
      <c r="D2742" s="303"/>
      <c r="E2742" s="273"/>
      <c r="F2742" s="268"/>
      <c r="G2742" s="289">
        <f t="shared" si="277"/>
        <v>0</v>
      </c>
      <c r="N2742" t="str">
        <f t="shared" si="274"/>
        <v>ATK</v>
      </c>
    </row>
    <row r="2743" spans="2:14" hidden="1">
      <c r="B2743" s="267"/>
      <c r="C2743" s="83"/>
      <c r="D2743" s="303"/>
      <c r="E2743" s="273"/>
      <c r="F2743" s="268"/>
      <c r="G2743" s="289"/>
      <c r="N2743" t="str">
        <f t="shared" si="274"/>
        <v>ATK</v>
      </c>
    </row>
    <row r="2744" spans="2:14" hidden="1">
      <c r="B2744" s="267"/>
      <c r="C2744" s="83"/>
      <c r="D2744" s="303"/>
      <c r="E2744" s="303"/>
      <c r="F2744" s="268"/>
      <c r="G2744" s="289"/>
      <c r="N2744" t="str">
        <f t="shared" si="274"/>
        <v>ATK</v>
      </c>
    </row>
    <row r="2745" spans="2:14" hidden="1">
      <c r="B2745" s="311"/>
      <c r="C2745" s="96"/>
      <c r="D2745" s="303"/>
      <c r="E2745" s="303"/>
      <c r="F2745" s="268"/>
      <c r="G2745" s="289">
        <f t="shared" si="277"/>
        <v>0</v>
      </c>
      <c r="N2745" t="str">
        <f t="shared" si="274"/>
        <v>ATK</v>
      </c>
    </row>
    <row r="2746" spans="2:14" hidden="1">
      <c r="B2746" s="493" t="s">
        <v>16</v>
      </c>
      <c r="C2746" s="494"/>
      <c r="D2746" s="276">
        <f>SUM(D2735:D2745)</f>
        <v>0</v>
      </c>
      <c r="E2746" s="276">
        <f>SUM(E2736:E2745)</f>
        <v>0</v>
      </c>
      <c r="F2746" s="276">
        <f>D2746-E2746</f>
        <v>0</v>
      </c>
      <c r="G2746" s="277">
        <f>SUM(G2735:G2745)</f>
        <v>0</v>
      </c>
      <c r="N2746" t="str">
        <f t="shared" si="274"/>
        <v>ATK</v>
      </c>
    </row>
    <row r="2747" spans="2:14" hidden="1">
      <c r="N2747" t="str">
        <f t="shared" si="274"/>
        <v>ATK</v>
      </c>
    </row>
    <row r="2748" spans="2:14" hidden="1">
      <c r="B2748" s="493" t="s">
        <v>18</v>
      </c>
      <c r="C2748" s="495"/>
      <c r="D2748" s="495"/>
      <c r="E2748" s="494"/>
      <c r="F2748" s="276" t="s">
        <v>19</v>
      </c>
      <c r="G2748" s="279" t="s">
        <v>20</v>
      </c>
      <c r="N2748" t="str">
        <f t="shared" si="274"/>
        <v>ATK</v>
      </c>
    </row>
    <row r="2749" spans="2:14" hidden="1">
      <c r="B2749" s="496" t="str">
        <f>B2717</f>
        <v>Saldo Awal 1 Mei  2026</v>
      </c>
      <c r="C2749" s="497"/>
      <c r="D2749" s="497"/>
      <c r="E2749" s="498"/>
      <c r="F2749" s="276">
        <f>D2735</f>
        <v>0</v>
      </c>
      <c r="G2749" s="277">
        <f>G2735</f>
        <v>0</v>
      </c>
      <c r="N2749" t="str">
        <f t="shared" si="274"/>
        <v>ATK</v>
      </c>
    </row>
    <row r="2750" spans="2:14" hidden="1">
      <c r="B2750" s="496" t="s">
        <v>317</v>
      </c>
      <c r="C2750" s="497"/>
      <c r="D2750" s="497"/>
      <c r="E2750" s="498"/>
      <c r="F2750" s="276">
        <f>D2746-F2749</f>
        <v>0</v>
      </c>
      <c r="G2750" s="277">
        <f>G2746-G2749</f>
        <v>0</v>
      </c>
      <c r="N2750" t="str">
        <f t="shared" si="274"/>
        <v>ATK</v>
      </c>
    </row>
    <row r="2751" spans="2:14" hidden="1">
      <c r="B2751" s="496" t="str">
        <f>B2719</f>
        <v>Saldo Ahir  30  Mei  2026</v>
      </c>
      <c r="C2751" s="497"/>
      <c r="D2751" s="497"/>
      <c r="E2751" s="498"/>
      <c r="F2751" s="280">
        <f>SUM(B2754:B2757)</f>
        <v>0</v>
      </c>
      <c r="G2751" s="281">
        <f>SUM(D2754:E2757)</f>
        <v>0</v>
      </c>
      <c r="N2751" t="str">
        <f t="shared" si="274"/>
        <v>ATK</v>
      </c>
    </row>
    <row r="2752" spans="2:14" hidden="1">
      <c r="B2752" s="282" t="s">
        <v>465</v>
      </c>
      <c r="C2752" s="283"/>
      <c r="D2752" s="283"/>
      <c r="E2752" s="284"/>
      <c r="F2752" s="285"/>
      <c r="G2752" s="286"/>
      <c r="N2752" t="str">
        <f t="shared" si="274"/>
        <v>ATK</v>
      </c>
    </row>
    <row r="2753" spans="1:14" ht="30" hidden="1">
      <c r="B2753" s="255" t="s">
        <v>22</v>
      </c>
      <c r="C2753" s="254" t="s">
        <v>23</v>
      </c>
      <c r="D2753" s="499" t="s">
        <v>20</v>
      </c>
      <c r="E2753" s="499"/>
      <c r="F2753" s="287"/>
      <c r="G2753" s="288"/>
      <c r="N2753" t="str">
        <f t="shared" si="274"/>
        <v>ATK</v>
      </c>
    </row>
    <row r="2754" spans="1:14" hidden="1">
      <c r="B2754" s="268">
        <f>F2746</f>
        <v>0</v>
      </c>
      <c r="C2754" s="293">
        <v>2775</v>
      </c>
      <c r="D2754" s="500">
        <f>B2754*C2754</f>
        <v>0</v>
      </c>
      <c r="E2754" s="500"/>
      <c r="F2754" s="285"/>
      <c r="G2754" s="286"/>
      <c r="N2754" t="str">
        <f t="shared" si="274"/>
        <v>ATK</v>
      </c>
    </row>
    <row r="2755" spans="1:14" hidden="1">
      <c r="B2755" s="268"/>
      <c r="C2755" s="289"/>
      <c r="D2755" s="500">
        <f t="shared" ref="D2755:D2757" si="278">B2755*C2755</f>
        <v>0</v>
      </c>
      <c r="E2755" s="500"/>
      <c r="F2755" s="285"/>
      <c r="G2755" s="286"/>
      <c r="N2755" t="str">
        <f t="shared" si="274"/>
        <v>ATK</v>
      </c>
    </row>
    <row r="2756" spans="1:14" hidden="1">
      <c r="B2756" s="268"/>
      <c r="C2756" s="289"/>
      <c r="D2756" s="500">
        <f t="shared" si="278"/>
        <v>0</v>
      </c>
      <c r="E2756" s="500"/>
      <c r="F2756" s="285"/>
      <c r="G2756" s="286"/>
      <c r="N2756" t="str">
        <f t="shared" si="274"/>
        <v>ATK</v>
      </c>
    </row>
    <row r="2757" spans="1:14" hidden="1">
      <c r="B2757" s="268"/>
      <c r="C2757" s="289"/>
      <c r="D2757" s="500">
        <f t="shared" si="278"/>
        <v>0</v>
      </c>
      <c r="E2757" s="500"/>
      <c r="F2757" s="285"/>
      <c r="G2757" s="286"/>
      <c r="N2757" t="str">
        <f t="shared" si="274"/>
        <v>ATK</v>
      </c>
    </row>
    <row r="2758" spans="1:14" hidden="1">
      <c r="B2758" s="501" t="s">
        <v>24</v>
      </c>
      <c r="C2758" s="501"/>
      <c r="D2758" s="501"/>
      <c r="E2758" s="501"/>
      <c r="F2758" s="276">
        <f>F2749+F2750-F2751</f>
        <v>0</v>
      </c>
      <c r="G2758" s="277">
        <f>G2749+G2750-G2751</f>
        <v>0</v>
      </c>
      <c r="N2758" t="str">
        <f t="shared" si="274"/>
        <v>ATK</v>
      </c>
    </row>
    <row r="2759" spans="1:14" hidden="1">
      <c r="N2759" t="str">
        <f t="shared" si="274"/>
        <v>ATK</v>
      </c>
    </row>
    <row r="2760" spans="1:14" hidden="1">
      <c r="N2760" t="str">
        <f t="shared" si="274"/>
        <v>ATK</v>
      </c>
    </row>
    <row r="2761" spans="1:14" hidden="1">
      <c r="B2761" s="502" t="s">
        <v>0</v>
      </c>
      <c r="C2761" s="502"/>
      <c r="D2761" s="502"/>
      <c r="E2761" s="502"/>
      <c r="F2761" s="502"/>
      <c r="G2761" s="502"/>
      <c r="N2761" t="str">
        <f t="shared" si="274"/>
        <v>ATK</v>
      </c>
    </row>
    <row r="2762" spans="1:14" hidden="1">
      <c r="N2762" t="str">
        <f t="shared" si="274"/>
        <v>ATK</v>
      </c>
    </row>
    <row r="2763" spans="1:14">
      <c r="A2763" s="250">
        <v>7</v>
      </c>
      <c r="B2763" s="252" t="s">
        <v>1</v>
      </c>
      <c r="C2763" s="253" t="str">
        <f>April!B16</f>
        <v>Kertas NCR A4</v>
      </c>
      <c r="G2763" s="253"/>
      <c r="N2763" t="s">
        <v>525</v>
      </c>
    </row>
    <row r="2764" spans="1:14">
      <c r="B2764" s="252" t="s">
        <v>43</v>
      </c>
      <c r="C2764" s="308" t="s">
        <v>27</v>
      </c>
      <c r="G2764" s="253"/>
      <c r="N2764" t="str">
        <f t="shared" ref="N2764:N2795" si="279">N2763</f>
        <v>Kertas</v>
      </c>
    </row>
    <row r="2765" spans="1:14">
      <c r="G2765" s="253"/>
      <c r="N2765" t="str">
        <f t="shared" si="279"/>
        <v>Kertas</v>
      </c>
    </row>
    <row r="2766" spans="1:14" ht="15" customHeight="1">
      <c r="B2766" s="499" t="s">
        <v>5</v>
      </c>
      <c r="C2766" s="487" t="s">
        <v>6</v>
      </c>
      <c r="D2766" s="489" t="s">
        <v>7</v>
      </c>
      <c r="E2766" s="490"/>
      <c r="F2766" s="491"/>
      <c r="G2766" s="492" t="s">
        <v>8</v>
      </c>
      <c r="N2766" t="str">
        <f t="shared" si="279"/>
        <v>Kertas</v>
      </c>
    </row>
    <row r="2767" spans="1:14">
      <c r="B2767" s="499"/>
      <c r="C2767" s="488"/>
      <c r="D2767" s="254" t="s">
        <v>9</v>
      </c>
      <c r="E2767" s="254" t="s">
        <v>10</v>
      </c>
      <c r="F2767" s="254" t="s">
        <v>11</v>
      </c>
      <c r="G2767" s="492"/>
      <c r="N2767" t="str">
        <f t="shared" si="279"/>
        <v>Kertas</v>
      </c>
    </row>
    <row r="2768" spans="1:14">
      <c r="B2768" s="267">
        <v>46143</v>
      </c>
      <c r="C2768" s="257">
        <v>36000</v>
      </c>
      <c r="D2768" s="258">
        <v>9</v>
      </c>
      <c r="E2768" s="258"/>
      <c r="F2768" s="258">
        <f>D2768-E2768</f>
        <v>9</v>
      </c>
      <c r="G2768" s="257">
        <f>C2768*D2768</f>
        <v>324000</v>
      </c>
      <c r="N2768" t="str">
        <f t="shared" si="279"/>
        <v>Kertas</v>
      </c>
    </row>
    <row r="2769" spans="2:14">
      <c r="B2769" s="267">
        <v>46128</v>
      </c>
      <c r="C2769" s="257"/>
      <c r="D2769" s="268"/>
      <c r="E2769" s="258">
        <v>3</v>
      </c>
      <c r="F2769" s="258"/>
      <c r="G2769" s="257">
        <f>C2769*D2769</f>
        <v>0</v>
      </c>
      <c r="N2769" t="str">
        <f t="shared" si="279"/>
        <v>Kertas</v>
      </c>
    </row>
    <row r="2770" spans="2:14">
      <c r="B2770" s="426">
        <v>46146</v>
      </c>
      <c r="C2770" s="257">
        <v>81030</v>
      </c>
      <c r="D2770" s="324">
        <v>22</v>
      </c>
      <c r="E2770" s="258">
        <v>22</v>
      </c>
      <c r="F2770" s="258"/>
      <c r="G2770" s="257">
        <f>C2770*D2770</f>
        <v>1782660</v>
      </c>
      <c r="N2770" t="str">
        <f t="shared" si="279"/>
        <v>Kertas</v>
      </c>
    </row>
    <row r="2771" spans="2:14">
      <c r="B2771" s="426">
        <v>46153</v>
      </c>
      <c r="C2771" s="257">
        <v>81030</v>
      </c>
      <c r="D2771" s="324">
        <v>9</v>
      </c>
      <c r="E2771" s="258">
        <v>9</v>
      </c>
      <c r="F2771" s="258"/>
      <c r="G2771" s="257">
        <f t="shared" ref="G2771:G2778" si="280">C2771*D2771</f>
        <v>729270</v>
      </c>
      <c r="N2771" t="str">
        <f t="shared" si="279"/>
        <v>Kertas</v>
      </c>
    </row>
    <row r="2772" spans="2:14">
      <c r="B2772" s="426">
        <v>46160</v>
      </c>
      <c r="C2772" s="257">
        <v>81030</v>
      </c>
      <c r="D2772" s="324">
        <v>21</v>
      </c>
      <c r="E2772" s="258">
        <v>21</v>
      </c>
      <c r="F2772" s="258"/>
      <c r="G2772" s="257">
        <f t="shared" si="280"/>
        <v>1701630</v>
      </c>
      <c r="N2772" t="str">
        <f t="shared" si="279"/>
        <v>Kertas</v>
      </c>
    </row>
    <row r="2773" spans="2:14">
      <c r="B2773" s="438"/>
      <c r="C2773" s="421"/>
      <c r="D2773" s="419"/>
      <c r="E2773" s="258"/>
      <c r="F2773" s="268"/>
      <c r="G2773" s="257">
        <f t="shared" si="280"/>
        <v>0</v>
      </c>
      <c r="N2773" t="str">
        <f t="shared" si="279"/>
        <v>Kertas</v>
      </c>
    </row>
    <row r="2774" spans="2:14">
      <c r="B2774" s="438"/>
      <c r="C2774" s="423"/>
      <c r="D2774" s="419"/>
      <c r="E2774" s="258"/>
      <c r="F2774" s="268"/>
      <c r="G2774" s="257">
        <f t="shared" si="280"/>
        <v>0</v>
      </c>
      <c r="N2774" t="str">
        <f t="shared" si="279"/>
        <v>Kertas</v>
      </c>
    </row>
    <row r="2775" spans="2:14">
      <c r="B2775" s="438"/>
      <c r="C2775" s="421"/>
      <c r="D2775" s="419"/>
      <c r="E2775" s="258"/>
      <c r="F2775" s="268"/>
      <c r="G2775" s="257">
        <f t="shared" si="280"/>
        <v>0</v>
      </c>
      <c r="N2775" t="str">
        <f t="shared" si="279"/>
        <v>Kertas</v>
      </c>
    </row>
    <row r="2776" spans="2:14">
      <c r="B2776" s="449"/>
      <c r="C2776" s="421"/>
      <c r="D2776" s="419"/>
      <c r="E2776" s="303"/>
      <c r="F2776" s="268"/>
      <c r="G2776" s="257">
        <f t="shared" si="280"/>
        <v>0</v>
      </c>
      <c r="N2776" t="str">
        <f t="shared" si="279"/>
        <v>Kertas</v>
      </c>
    </row>
    <row r="2777" spans="2:14">
      <c r="B2777" s="311"/>
      <c r="C2777" s="83"/>
      <c r="D2777" s="303"/>
      <c r="E2777" s="303"/>
      <c r="F2777" s="268"/>
      <c r="G2777" s="289">
        <f t="shared" si="280"/>
        <v>0</v>
      </c>
      <c r="N2777" t="str">
        <f t="shared" si="279"/>
        <v>Kertas</v>
      </c>
    </row>
    <row r="2778" spans="2:14">
      <c r="B2778" s="311"/>
      <c r="C2778" s="96"/>
      <c r="D2778" s="303"/>
      <c r="E2778" s="303"/>
      <c r="F2778" s="268"/>
      <c r="G2778" s="289">
        <f t="shared" si="280"/>
        <v>0</v>
      </c>
      <c r="N2778" t="str">
        <f t="shared" si="279"/>
        <v>Kertas</v>
      </c>
    </row>
    <row r="2779" spans="2:14">
      <c r="B2779" s="493" t="s">
        <v>16</v>
      </c>
      <c r="C2779" s="494"/>
      <c r="D2779" s="276">
        <f>SUM(D2768:D2778)</f>
        <v>61</v>
      </c>
      <c r="E2779" s="276">
        <f>SUBTOTAL(9,E2769:E2778)</f>
        <v>55</v>
      </c>
      <c r="F2779" s="276">
        <f>D2779-E2779</f>
        <v>6</v>
      </c>
      <c r="G2779" s="277">
        <f>SUM(G2768:G2778)</f>
        <v>4537560</v>
      </c>
      <c r="N2779" t="str">
        <f t="shared" si="279"/>
        <v>Kertas</v>
      </c>
    </row>
    <row r="2780" spans="2:14">
      <c r="N2780" t="str">
        <f t="shared" si="279"/>
        <v>Kertas</v>
      </c>
    </row>
    <row r="2781" spans="2:14">
      <c r="B2781" s="493" t="s">
        <v>18</v>
      </c>
      <c r="C2781" s="495"/>
      <c r="D2781" s="495"/>
      <c r="E2781" s="494"/>
      <c r="F2781" s="276" t="s">
        <v>19</v>
      </c>
      <c r="G2781" s="279" t="s">
        <v>20</v>
      </c>
      <c r="N2781" t="str">
        <f t="shared" si="279"/>
        <v>Kertas</v>
      </c>
    </row>
    <row r="2782" spans="2:14">
      <c r="B2782" s="496" t="str">
        <f>B2749</f>
        <v>Saldo Awal 1 Mei  2026</v>
      </c>
      <c r="C2782" s="497"/>
      <c r="D2782" s="497"/>
      <c r="E2782" s="498"/>
      <c r="F2782" s="276">
        <f>D2768</f>
        <v>9</v>
      </c>
      <c r="G2782" s="277">
        <f>G2768</f>
        <v>324000</v>
      </c>
      <c r="H2782" s="84">
        <v>2</v>
      </c>
      <c r="I2782" s="89" t="s">
        <v>12</v>
      </c>
      <c r="N2782" t="str">
        <f t="shared" si="279"/>
        <v>Kertas</v>
      </c>
    </row>
    <row r="2783" spans="2:14">
      <c r="B2783" s="496" t="str">
        <f>B2686</f>
        <v>Nilai Penerimaan Barang Persediaan Tahun 2026</v>
      </c>
      <c r="C2783" s="497"/>
      <c r="D2783" s="497"/>
      <c r="E2783" s="498"/>
      <c r="F2783" s="276">
        <f>D2779-F2782</f>
        <v>52</v>
      </c>
      <c r="G2783" s="277">
        <f>G2779-G2782</f>
        <v>4213560</v>
      </c>
      <c r="H2783" s="85">
        <v>0</v>
      </c>
      <c r="I2783" s="89" t="s">
        <v>13</v>
      </c>
      <c r="N2783" t="str">
        <f t="shared" si="279"/>
        <v>Kertas</v>
      </c>
    </row>
    <row r="2784" spans="2:14">
      <c r="B2784" s="496" t="str">
        <f>B2751</f>
        <v>Saldo Ahir  30  Mei  2026</v>
      </c>
      <c r="C2784" s="497"/>
      <c r="D2784" s="497"/>
      <c r="E2784" s="498"/>
      <c r="F2784" s="280">
        <f>SUM(B2787:B2790)</f>
        <v>6</v>
      </c>
      <c r="G2784" s="281">
        <f>SUM(D2787:E2790)</f>
        <v>216000</v>
      </c>
      <c r="N2784" t="str">
        <f t="shared" si="279"/>
        <v>Kertas</v>
      </c>
    </row>
    <row r="2785" spans="1:14">
      <c r="B2785" s="282" t="s">
        <v>465</v>
      </c>
      <c r="C2785" s="283"/>
      <c r="D2785" s="283"/>
      <c r="E2785" s="284"/>
      <c r="F2785" s="285"/>
      <c r="G2785" s="286"/>
      <c r="N2785" t="str">
        <f t="shared" si="279"/>
        <v>Kertas</v>
      </c>
    </row>
    <row r="2786" spans="1:14" ht="30">
      <c r="B2786" s="255" t="s">
        <v>22</v>
      </c>
      <c r="C2786" s="254" t="s">
        <v>23</v>
      </c>
      <c r="D2786" s="499" t="s">
        <v>20</v>
      </c>
      <c r="E2786" s="499"/>
      <c r="F2786" s="287"/>
      <c r="G2786" s="288"/>
      <c r="N2786" t="str">
        <f t="shared" si="279"/>
        <v>Kertas</v>
      </c>
    </row>
    <row r="2787" spans="1:14">
      <c r="B2787" s="268">
        <f>F2779</f>
        <v>6</v>
      </c>
      <c r="C2787" s="257">
        <v>36000</v>
      </c>
      <c r="D2787" s="500">
        <f>B2787*C2787</f>
        <v>216000</v>
      </c>
      <c r="E2787" s="500"/>
      <c r="F2787" s="285"/>
      <c r="G2787" s="286"/>
      <c r="N2787" t="str">
        <f t="shared" si="279"/>
        <v>Kertas</v>
      </c>
    </row>
    <row r="2788" spans="1:14">
      <c r="B2788" s="268"/>
      <c r="C2788" s="289"/>
      <c r="D2788" s="500">
        <f t="shared" ref="D2788:D2790" si="281">B2788*C2788</f>
        <v>0</v>
      </c>
      <c r="E2788" s="500"/>
      <c r="F2788" s="285"/>
      <c r="G2788" s="286"/>
      <c r="N2788" t="str">
        <f t="shared" si="279"/>
        <v>Kertas</v>
      </c>
    </row>
    <row r="2789" spans="1:14">
      <c r="B2789" s="268"/>
      <c r="C2789" s="289"/>
      <c r="D2789" s="500">
        <f t="shared" si="281"/>
        <v>0</v>
      </c>
      <c r="E2789" s="500"/>
      <c r="F2789" s="285"/>
      <c r="G2789" s="286"/>
      <c r="N2789" t="str">
        <f t="shared" si="279"/>
        <v>Kertas</v>
      </c>
    </row>
    <row r="2790" spans="1:14">
      <c r="B2790" s="268"/>
      <c r="C2790" s="289"/>
      <c r="D2790" s="500">
        <f t="shared" si="281"/>
        <v>0</v>
      </c>
      <c r="E2790" s="500"/>
      <c r="F2790" s="285"/>
      <c r="G2790" s="286"/>
      <c r="N2790" t="str">
        <f t="shared" si="279"/>
        <v>Kertas</v>
      </c>
    </row>
    <row r="2791" spans="1:14">
      <c r="B2791" s="501" t="s">
        <v>24</v>
      </c>
      <c r="C2791" s="501"/>
      <c r="D2791" s="501"/>
      <c r="E2791" s="501"/>
      <c r="F2791" s="276">
        <f>F2782+F2783-F2784</f>
        <v>55</v>
      </c>
      <c r="G2791" s="277">
        <f>G2782+G2783-G2784</f>
        <v>4321560</v>
      </c>
      <c r="N2791" t="str">
        <f t="shared" si="279"/>
        <v>Kertas</v>
      </c>
    </row>
    <row r="2792" spans="1:14">
      <c r="N2792" t="str">
        <f t="shared" si="279"/>
        <v>Kertas</v>
      </c>
    </row>
    <row r="2793" spans="1:14">
      <c r="N2793" t="str">
        <f t="shared" si="279"/>
        <v>Kertas</v>
      </c>
    </row>
    <row r="2794" spans="1:14">
      <c r="B2794" s="502" t="s">
        <v>0</v>
      </c>
      <c r="C2794" s="502"/>
      <c r="D2794" s="502"/>
      <c r="E2794" s="502"/>
      <c r="F2794" s="502"/>
      <c r="G2794" s="502"/>
      <c r="N2794" t="str">
        <f t="shared" si="279"/>
        <v>Kertas</v>
      </c>
    </row>
    <row r="2795" spans="1:14">
      <c r="N2795" t="str">
        <f t="shared" si="279"/>
        <v>Kertas</v>
      </c>
    </row>
    <row r="2796" spans="1:14" hidden="1">
      <c r="A2796" s="250">
        <v>60</v>
      </c>
      <c r="B2796" s="252" t="s">
        <v>1</v>
      </c>
      <c r="C2796" s="253" t="str">
        <f>'Rekap Master'!B86</f>
        <v>Buku tulis 38 lbr</v>
      </c>
      <c r="G2796" s="253"/>
      <c r="N2796" t="s">
        <v>524</v>
      </c>
    </row>
    <row r="2797" spans="1:14" hidden="1">
      <c r="B2797" s="252" t="s">
        <v>44</v>
      </c>
      <c r="C2797" s="308" t="s">
        <v>27</v>
      </c>
      <c r="G2797" s="253"/>
      <c r="N2797" t="str">
        <f t="shared" ref="N2797:N2827" si="282">N2796</f>
        <v>ATK</v>
      </c>
    </row>
    <row r="2798" spans="1:14" hidden="1">
      <c r="G2798" s="253"/>
      <c r="N2798" t="str">
        <f t="shared" si="282"/>
        <v>ATK</v>
      </c>
    </row>
    <row r="2799" spans="1:14" ht="15" hidden="1" customHeight="1">
      <c r="B2799" s="499" t="s">
        <v>5</v>
      </c>
      <c r="C2799" s="487" t="s">
        <v>6</v>
      </c>
      <c r="D2799" s="489" t="s">
        <v>7</v>
      </c>
      <c r="E2799" s="490"/>
      <c r="F2799" s="491"/>
      <c r="G2799" s="492" t="s">
        <v>8</v>
      </c>
      <c r="N2799" t="str">
        <f t="shared" si="282"/>
        <v>ATK</v>
      </c>
    </row>
    <row r="2800" spans="1:14" hidden="1">
      <c r="B2800" s="499"/>
      <c r="C2800" s="488"/>
      <c r="D2800" s="254" t="s">
        <v>9</v>
      </c>
      <c r="E2800" s="254" t="s">
        <v>10</v>
      </c>
      <c r="F2800" s="254" t="s">
        <v>11</v>
      </c>
      <c r="G2800" s="492"/>
      <c r="N2800" t="str">
        <f t="shared" si="282"/>
        <v>ATK</v>
      </c>
    </row>
    <row r="2801" spans="2:14" hidden="1">
      <c r="B2801" s="267">
        <v>45659</v>
      </c>
      <c r="C2801" s="257">
        <v>5550</v>
      </c>
      <c r="D2801" s="258">
        <v>10</v>
      </c>
      <c r="E2801" s="258"/>
      <c r="F2801" s="258">
        <f>D2801-E2801</f>
        <v>10</v>
      </c>
      <c r="G2801" s="257">
        <f>C2801*D2801</f>
        <v>55500</v>
      </c>
      <c r="N2801" t="str">
        <f t="shared" si="282"/>
        <v>ATK</v>
      </c>
    </row>
    <row r="2802" spans="2:14" hidden="1">
      <c r="B2802" s="267"/>
      <c r="C2802" s="257"/>
      <c r="D2802" s="271"/>
      <c r="E2802" s="258"/>
      <c r="F2802" s="301"/>
      <c r="G2802" s="289">
        <f>C2802*D2802</f>
        <v>0</v>
      </c>
      <c r="N2802" t="str">
        <f t="shared" si="282"/>
        <v>ATK</v>
      </c>
    </row>
    <row r="2803" spans="2:14" hidden="1">
      <c r="B2803" s="267"/>
      <c r="C2803" s="257"/>
      <c r="D2803" s="258"/>
      <c r="E2803" s="258"/>
      <c r="F2803" s="258"/>
      <c r="G2803" s="257">
        <f>C2803*D2803</f>
        <v>0</v>
      </c>
      <c r="N2803" t="str">
        <f t="shared" si="282"/>
        <v>ATK</v>
      </c>
    </row>
    <row r="2804" spans="2:14" hidden="1">
      <c r="B2804" s="267"/>
      <c r="C2804" s="83"/>
      <c r="D2804" s="303"/>
      <c r="E2804" s="258"/>
      <c r="F2804" s="301"/>
      <c r="G2804" s="289">
        <f t="shared" ref="G2804:G2810" si="283">C2804*D2804</f>
        <v>0</v>
      </c>
      <c r="N2804" t="str">
        <f t="shared" si="282"/>
        <v>ATK</v>
      </c>
    </row>
    <row r="2805" spans="2:14" hidden="1">
      <c r="B2805" s="267"/>
      <c r="C2805" s="257"/>
      <c r="D2805" s="258"/>
      <c r="E2805" s="258"/>
      <c r="F2805" s="301"/>
      <c r="G2805" s="289">
        <f t="shared" si="283"/>
        <v>0</v>
      </c>
      <c r="H2805" s="84">
        <v>10</v>
      </c>
      <c r="I2805" s="89" t="s">
        <v>12</v>
      </c>
      <c r="N2805" t="str">
        <f t="shared" si="282"/>
        <v>ATK</v>
      </c>
    </row>
    <row r="2806" spans="2:14" hidden="1">
      <c r="B2806" s="302"/>
      <c r="C2806" s="96"/>
      <c r="D2806" s="303"/>
      <c r="E2806" s="303"/>
      <c r="F2806" s="301"/>
      <c r="G2806" s="289">
        <f t="shared" si="283"/>
        <v>0</v>
      </c>
      <c r="H2806" s="85">
        <v>0</v>
      </c>
      <c r="I2806" s="89" t="s">
        <v>13</v>
      </c>
      <c r="N2806" t="str">
        <f t="shared" si="282"/>
        <v>ATK</v>
      </c>
    </row>
    <row r="2807" spans="2:14" hidden="1">
      <c r="B2807" s="302"/>
      <c r="C2807" s="257"/>
      <c r="D2807" s="271"/>
      <c r="E2807" s="258"/>
      <c r="F2807" s="301"/>
      <c r="G2807" s="257">
        <f t="shared" si="283"/>
        <v>0</v>
      </c>
      <c r="H2807" s="94">
        <v>0</v>
      </c>
      <c r="I2807" s="89" t="s">
        <v>14</v>
      </c>
      <c r="N2807" t="str">
        <f t="shared" si="282"/>
        <v>ATK</v>
      </c>
    </row>
    <row r="2808" spans="2:14" hidden="1">
      <c r="B2808" s="256"/>
      <c r="C2808" s="257"/>
      <c r="D2808" s="271"/>
      <c r="E2808" s="258"/>
      <c r="F2808" s="301"/>
      <c r="G2808" s="257"/>
      <c r="H2808" s="94"/>
      <c r="I2808" s="89"/>
      <c r="N2808" t="str">
        <f t="shared" si="282"/>
        <v>ATK</v>
      </c>
    </row>
    <row r="2809" spans="2:14" hidden="1">
      <c r="B2809" s="256"/>
      <c r="C2809" s="257"/>
      <c r="D2809" s="271"/>
      <c r="E2809" s="258"/>
      <c r="F2809" s="301"/>
      <c r="G2809" s="257"/>
      <c r="H2809" s="94"/>
      <c r="I2809" s="89"/>
      <c r="N2809" t="str">
        <f t="shared" si="282"/>
        <v>ATK</v>
      </c>
    </row>
    <row r="2810" spans="2:14" hidden="1">
      <c r="B2810" s="311"/>
      <c r="C2810" s="96"/>
      <c r="D2810" s="303"/>
      <c r="E2810" s="303"/>
      <c r="F2810" s="301">
        <f t="shared" ref="F2810" si="284">F2809+D2810-E2810</f>
        <v>0</v>
      </c>
      <c r="G2810" s="289">
        <f t="shared" si="283"/>
        <v>0</v>
      </c>
      <c r="H2810" s="87">
        <v>0</v>
      </c>
      <c r="I2810" s="89" t="s">
        <v>15</v>
      </c>
      <c r="N2810" t="str">
        <f t="shared" si="282"/>
        <v>ATK</v>
      </c>
    </row>
    <row r="2811" spans="2:14" hidden="1">
      <c r="B2811" s="493" t="s">
        <v>16</v>
      </c>
      <c r="C2811" s="494"/>
      <c r="D2811" s="276">
        <f>SUM(D2801:D2808)</f>
        <v>10</v>
      </c>
      <c r="E2811" s="276">
        <f>SUM(E2802:E2810)</f>
        <v>0</v>
      </c>
      <c r="F2811" s="301">
        <f>D2811-E2811</f>
        <v>10</v>
      </c>
      <c r="G2811" s="277">
        <f>SUM(G2801:G2810)</f>
        <v>55500</v>
      </c>
      <c r="N2811" t="str">
        <f t="shared" si="282"/>
        <v>ATK</v>
      </c>
    </row>
    <row r="2812" spans="2:14" hidden="1">
      <c r="N2812" t="str">
        <f t="shared" si="282"/>
        <v>ATK</v>
      </c>
    </row>
    <row r="2813" spans="2:14" hidden="1">
      <c r="B2813" s="493" t="s">
        <v>18</v>
      </c>
      <c r="C2813" s="495"/>
      <c r="D2813" s="495"/>
      <c r="E2813" s="494"/>
      <c r="F2813" s="276" t="s">
        <v>19</v>
      </c>
      <c r="G2813" s="279" t="s">
        <v>20</v>
      </c>
      <c r="N2813" t="str">
        <f t="shared" si="282"/>
        <v>ATK</v>
      </c>
    </row>
    <row r="2814" spans="2:14" hidden="1">
      <c r="B2814" s="496" t="str">
        <f>B2782</f>
        <v>Saldo Awal 1 Mei  2026</v>
      </c>
      <c r="C2814" s="497"/>
      <c r="D2814" s="497"/>
      <c r="E2814" s="498"/>
      <c r="F2814" s="276">
        <f>D2801</f>
        <v>10</v>
      </c>
      <c r="G2814" s="277">
        <f>G2801</f>
        <v>55500</v>
      </c>
      <c r="N2814" t="str">
        <f t="shared" si="282"/>
        <v>ATK</v>
      </c>
    </row>
    <row r="2815" spans="2:14" hidden="1">
      <c r="B2815" s="496" t="s">
        <v>317</v>
      </c>
      <c r="C2815" s="497"/>
      <c r="D2815" s="497"/>
      <c r="E2815" s="498"/>
      <c r="F2815" s="276">
        <f>D2811-F2814</f>
        <v>0</v>
      </c>
      <c r="G2815" s="277">
        <f>G2811-G2814</f>
        <v>0</v>
      </c>
      <c r="N2815" t="str">
        <f t="shared" si="282"/>
        <v>ATK</v>
      </c>
    </row>
    <row r="2816" spans="2:14" hidden="1">
      <c r="B2816" s="496" t="str">
        <f>B2784</f>
        <v>Saldo Ahir  30  Mei  2026</v>
      </c>
      <c r="C2816" s="497"/>
      <c r="D2816" s="497"/>
      <c r="E2816" s="498"/>
      <c r="F2816" s="280">
        <f>SUM(B2819:B2822)</f>
        <v>10</v>
      </c>
      <c r="G2816" s="281">
        <f>SUM(D2819:E2822)</f>
        <v>55500</v>
      </c>
      <c r="N2816" t="str">
        <f t="shared" si="282"/>
        <v>ATK</v>
      </c>
    </row>
    <row r="2817" spans="1:14" hidden="1">
      <c r="B2817" s="282" t="s">
        <v>465</v>
      </c>
      <c r="C2817" s="283"/>
      <c r="D2817" s="283"/>
      <c r="E2817" s="284"/>
      <c r="F2817" s="285"/>
      <c r="G2817" s="286"/>
      <c r="N2817" t="str">
        <f t="shared" si="282"/>
        <v>ATK</v>
      </c>
    </row>
    <row r="2818" spans="1:14" ht="30" hidden="1">
      <c r="B2818" s="255" t="s">
        <v>22</v>
      </c>
      <c r="C2818" s="254" t="s">
        <v>23</v>
      </c>
      <c r="D2818" s="499" t="s">
        <v>20</v>
      </c>
      <c r="E2818" s="499"/>
      <c r="F2818" s="287"/>
      <c r="G2818" s="288"/>
      <c r="N2818" t="str">
        <f t="shared" si="282"/>
        <v>ATK</v>
      </c>
    </row>
    <row r="2819" spans="1:14" hidden="1">
      <c r="B2819" s="268">
        <f>F2811</f>
        <v>10</v>
      </c>
      <c r="C2819" s="257">
        <v>5550</v>
      </c>
      <c r="D2819" s="500">
        <f>B2819*C2819</f>
        <v>55500</v>
      </c>
      <c r="E2819" s="500"/>
      <c r="F2819" s="285"/>
      <c r="G2819" s="286"/>
      <c r="N2819" t="str">
        <f t="shared" si="282"/>
        <v>ATK</v>
      </c>
    </row>
    <row r="2820" spans="1:14" hidden="1">
      <c r="B2820" s="268"/>
      <c r="C2820" s="289"/>
      <c r="D2820" s="500">
        <f t="shared" ref="D2820:D2822" si="285">B2820*C2820</f>
        <v>0</v>
      </c>
      <c r="E2820" s="500"/>
      <c r="F2820" s="285"/>
      <c r="G2820" s="286"/>
      <c r="N2820" t="str">
        <f t="shared" si="282"/>
        <v>ATK</v>
      </c>
    </row>
    <row r="2821" spans="1:14" hidden="1">
      <c r="B2821" s="268"/>
      <c r="C2821" s="289"/>
      <c r="D2821" s="500">
        <f t="shared" si="285"/>
        <v>0</v>
      </c>
      <c r="E2821" s="500"/>
      <c r="F2821" s="285"/>
      <c r="G2821" s="286"/>
      <c r="N2821" t="str">
        <f t="shared" si="282"/>
        <v>ATK</v>
      </c>
    </row>
    <row r="2822" spans="1:14" hidden="1">
      <c r="B2822" s="268"/>
      <c r="C2822" s="289"/>
      <c r="D2822" s="500">
        <f t="shared" si="285"/>
        <v>0</v>
      </c>
      <c r="E2822" s="500"/>
      <c r="F2822" s="285"/>
      <c r="G2822" s="286"/>
      <c r="N2822" t="str">
        <f t="shared" si="282"/>
        <v>ATK</v>
      </c>
    </row>
    <row r="2823" spans="1:14" hidden="1">
      <c r="B2823" s="501" t="s">
        <v>24</v>
      </c>
      <c r="C2823" s="501"/>
      <c r="D2823" s="501"/>
      <c r="E2823" s="501"/>
      <c r="F2823" s="276">
        <f>F2814+F2815-F2816</f>
        <v>0</v>
      </c>
      <c r="G2823" s="277">
        <f>G2814+G2815-G2816</f>
        <v>0</v>
      </c>
      <c r="N2823" t="str">
        <f t="shared" si="282"/>
        <v>ATK</v>
      </c>
    </row>
    <row r="2824" spans="1:14" hidden="1">
      <c r="N2824" t="str">
        <f t="shared" si="282"/>
        <v>ATK</v>
      </c>
    </row>
    <row r="2825" spans="1:14" hidden="1">
      <c r="N2825" t="str">
        <f t="shared" si="282"/>
        <v>ATK</v>
      </c>
    </row>
    <row r="2826" spans="1:14" hidden="1">
      <c r="B2826" s="502" t="s">
        <v>0</v>
      </c>
      <c r="C2826" s="502"/>
      <c r="D2826" s="502"/>
      <c r="E2826" s="502"/>
      <c r="F2826" s="502"/>
      <c r="G2826" s="502"/>
      <c r="N2826" t="str">
        <f t="shared" si="282"/>
        <v>ATK</v>
      </c>
    </row>
    <row r="2827" spans="1:14" hidden="1">
      <c r="N2827" t="str">
        <f t="shared" si="282"/>
        <v>ATK</v>
      </c>
    </row>
    <row r="2828" spans="1:14" hidden="1">
      <c r="A2828" s="250">
        <v>78</v>
      </c>
      <c r="B2828" s="252" t="s">
        <v>1</v>
      </c>
      <c r="C2828" s="253" t="e">
        <f>#REF!</f>
        <v>#REF!</v>
      </c>
      <c r="G2828" s="253"/>
      <c r="N2828" t="s">
        <v>524</v>
      </c>
    </row>
    <row r="2829" spans="1:14" hidden="1">
      <c r="B2829" s="252" t="s">
        <v>45</v>
      </c>
      <c r="C2829" s="308" t="s">
        <v>25</v>
      </c>
      <c r="G2829" s="253"/>
      <c r="N2829" t="str">
        <f t="shared" ref="N2829:N2857" si="286">N2828</f>
        <v>ATK</v>
      </c>
    </row>
    <row r="2830" spans="1:14" hidden="1">
      <c r="G2830" s="253"/>
      <c r="N2830" t="str">
        <f t="shared" si="286"/>
        <v>ATK</v>
      </c>
    </row>
    <row r="2831" spans="1:14" ht="15" hidden="1" customHeight="1">
      <c r="B2831" s="499" t="s">
        <v>5</v>
      </c>
      <c r="C2831" s="487" t="s">
        <v>6</v>
      </c>
      <c r="D2831" s="489" t="s">
        <v>7</v>
      </c>
      <c r="E2831" s="490"/>
      <c r="F2831" s="491"/>
      <c r="G2831" s="492" t="s">
        <v>8</v>
      </c>
      <c r="N2831" t="str">
        <f t="shared" si="286"/>
        <v>ATK</v>
      </c>
    </row>
    <row r="2832" spans="1:14" hidden="1">
      <c r="B2832" s="499"/>
      <c r="C2832" s="488"/>
      <c r="D2832" s="254" t="s">
        <v>9</v>
      </c>
      <c r="E2832" s="254" t="s">
        <v>10</v>
      </c>
      <c r="F2832" s="254" t="s">
        <v>11</v>
      </c>
      <c r="G2832" s="492"/>
      <c r="N2832" t="str">
        <f t="shared" si="286"/>
        <v>ATK</v>
      </c>
    </row>
    <row r="2833" spans="2:14" hidden="1">
      <c r="B2833" s="267">
        <v>46024</v>
      </c>
      <c r="C2833" s="257"/>
      <c r="D2833" s="258"/>
      <c r="E2833" s="258"/>
      <c r="F2833" s="258">
        <f>D2833-E2833</f>
        <v>0</v>
      </c>
      <c r="G2833" s="257">
        <f>C2833*D2833</f>
        <v>0</v>
      </c>
      <c r="N2833" t="str">
        <f t="shared" si="286"/>
        <v>ATK</v>
      </c>
    </row>
    <row r="2834" spans="2:14" hidden="1">
      <c r="B2834" s="267"/>
      <c r="C2834" s="293"/>
      <c r="D2834" s="258"/>
      <c r="E2834" s="258"/>
      <c r="F2834" s="301"/>
      <c r="G2834" s="289">
        <f>C2834*D2834</f>
        <v>0</v>
      </c>
      <c r="N2834" t="str">
        <f t="shared" si="286"/>
        <v>ATK</v>
      </c>
    </row>
    <row r="2835" spans="2:14" hidden="1">
      <c r="B2835" s="256"/>
      <c r="C2835" s="257"/>
      <c r="D2835" s="271"/>
      <c r="E2835" s="258"/>
      <c r="F2835" s="301"/>
      <c r="G2835" s="289">
        <f>C2835*D2835</f>
        <v>0</v>
      </c>
      <c r="N2835" t="str">
        <f t="shared" si="286"/>
        <v>ATK</v>
      </c>
    </row>
    <row r="2836" spans="2:14" hidden="1">
      <c r="B2836" s="267"/>
      <c r="C2836" s="257"/>
      <c r="D2836" s="271"/>
      <c r="E2836" s="258"/>
      <c r="F2836" s="301"/>
      <c r="G2836" s="289">
        <f t="shared" ref="G2836:G2840" si="287">C2836*D2836</f>
        <v>0</v>
      </c>
      <c r="N2836" t="str">
        <f t="shared" si="286"/>
        <v>ATK</v>
      </c>
    </row>
    <row r="2837" spans="2:14" hidden="1">
      <c r="B2837" s="256"/>
      <c r="C2837" s="257"/>
      <c r="D2837" s="271"/>
      <c r="E2837" s="258"/>
      <c r="F2837" s="301"/>
      <c r="G2837" s="289">
        <f t="shared" si="287"/>
        <v>0</v>
      </c>
      <c r="N2837" t="str">
        <f t="shared" si="286"/>
        <v>ATK</v>
      </c>
    </row>
    <row r="2838" spans="2:14" hidden="1">
      <c r="B2838" s="311"/>
      <c r="C2838" s="96"/>
      <c r="D2838" s="303"/>
      <c r="E2838" s="303"/>
      <c r="F2838" s="268"/>
      <c r="G2838" s="289">
        <f t="shared" si="287"/>
        <v>0</v>
      </c>
      <c r="N2838" t="str">
        <f t="shared" si="286"/>
        <v>ATK</v>
      </c>
    </row>
    <row r="2839" spans="2:14" hidden="1">
      <c r="B2839" s="311"/>
      <c r="C2839" s="83"/>
      <c r="D2839" s="303"/>
      <c r="E2839" s="303"/>
      <c r="F2839" s="268">
        <f>D2839+F2838-E2839</f>
        <v>0</v>
      </c>
      <c r="G2839" s="289">
        <f t="shared" si="287"/>
        <v>0</v>
      </c>
      <c r="N2839" t="str">
        <f t="shared" si="286"/>
        <v>ATK</v>
      </c>
    </row>
    <row r="2840" spans="2:14" hidden="1">
      <c r="B2840" s="311"/>
      <c r="C2840" s="96"/>
      <c r="D2840" s="303"/>
      <c r="E2840" s="303"/>
      <c r="F2840" s="268">
        <f>D2840+F2839-E2840</f>
        <v>0</v>
      </c>
      <c r="G2840" s="289">
        <f t="shared" si="287"/>
        <v>0</v>
      </c>
      <c r="N2840" t="str">
        <f t="shared" si="286"/>
        <v>ATK</v>
      </c>
    </row>
    <row r="2841" spans="2:14" hidden="1">
      <c r="B2841" s="493" t="s">
        <v>16</v>
      </c>
      <c r="C2841" s="494"/>
      <c r="D2841" s="276">
        <f>SUM(D2833:D2840)</f>
        <v>0</v>
      </c>
      <c r="E2841" s="276">
        <f>SUM(E2834:E2840)</f>
        <v>0</v>
      </c>
      <c r="F2841" s="276">
        <f>D2841-E2841</f>
        <v>0</v>
      </c>
      <c r="G2841" s="277">
        <f>SUM(G2833:G2840)</f>
        <v>0</v>
      </c>
      <c r="N2841" t="str">
        <f t="shared" si="286"/>
        <v>ATK</v>
      </c>
    </row>
    <row r="2842" spans="2:14" hidden="1">
      <c r="N2842" t="str">
        <f t="shared" si="286"/>
        <v>ATK</v>
      </c>
    </row>
    <row r="2843" spans="2:14" hidden="1">
      <c r="B2843" s="493" t="s">
        <v>18</v>
      </c>
      <c r="C2843" s="495"/>
      <c r="D2843" s="495"/>
      <c r="E2843" s="494"/>
      <c r="F2843" s="276" t="s">
        <v>19</v>
      </c>
      <c r="G2843" s="279" t="s">
        <v>20</v>
      </c>
      <c r="N2843" t="str">
        <f t="shared" si="286"/>
        <v>ATK</v>
      </c>
    </row>
    <row r="2844" spans="2:14" hidden="1">
      <c r="B2844" s="496" t="str">
        <f>B2814</f>
        <v>Saldo Awal 1 Mei  2026</v>
      </c>
      <c r="C2844" s="497"/>
      <c r="D2844" s="497"/>
      <c r="E2844" s="498"/>
      <c r="F2844" s="276">
        <f>D2833</f>
        <v>0</v>
      </c>
      <c r="G2844" s="277">
        <f>G2833</f>
        <v>0</v>
      </c>
      <c r="N2844" t="str">
        <f t="shared" si="286"/>
        <v>ATK</v>
      </c>
    </row>
    <row r="2845" spans="2:14" hidden="1">
      <c r="B2845" s="496" t="s">
        <v>317</v>
      </c>
      <c r="C2845" s="497"/>
      <c r="D2845" s="497"/>
      <c r="E2845" s="498"/>
      <c r="F2845" s="276">
        <f>D2841-F2844</f>
        <v>0</v>
      </c>
      <c r="G2845" s="277">
        <f>G2841-G2844</f>
        <v>0</v>
      </c>
      <c r="N2845" t="str">
        <f t="shared" si="286"/>
        <v>ATK</v>
      </c>
    </row>
    <row r="2846" spans="2:14" hidden="1">
      <c r="B2846" s="496" t="str">
        <f>B2816</f>
        <v>Saldo Ahir  30  Mei  2026</v>
      </c>
      <c r="C2846" s="497"/>
      <c r="D2846" s="497"/>
      <c r="E2846" s="498"/>
      <c r="F2846" s="280">
        <f>SUM(B2849:B2852)</f>
        <v>0</v>
      </c>
      <c r="G2846" s="281">
        <f>SUM(D2849:E2852)</f>
        <v>0</v>
      </c>
      <c r="N2846" t="str">
        <f t="shared" si="286"/>
        <v>ATK</v>
      </c>
    </row>
    <row r="2847" spans="2:14" hidden="1">
      <c r="B2847" s="282" t="s">
        <v>465</v>
      </c>
      <c r="C2847" s="283"/>
      <c r="D2847" s="283"/>
      <c r="E2847" s="284"/>
      <c r="F2847" s="285"/>
      <c r="G2847" s="286"/>
      <c r="N2847" t="str">
        <f t="shared" si="286"/>
        <v>ATK</v>
      </c>
    </row>
    <row r="2848" spans="2:14" ht="30" hidden="1">
      <c r="B2848" s="255" t="s">
        <v>22</v>
      </c>
      <c r="C2848" s="254" t="s">
        <v>23</v>
      </c>
      <c r="D2848" s="499" t="s">
        <v>20</v>
      </c>
      <c r="E2848" s="499"/>
      <c r="F2848" s="287"/>
      <c r="G2848" s="288"/>
      <c r="N2848" t="str">
        <f t="shared" si="286"/>
        <v>ATK</v>
      </c>
    </row>
    <row r="2849" spans="1:14" hidden="1">
      <c r="B2849" s="268"/>
      <c r="C2849" s="289"/>
      <c r="D2849" s="500">
        <f>B2849*C2849</f>
        <v>0</v>
      </c>
      <c r="E2849" s="500"/>
      <c r="F2849" s="285"/>
      <c r="G2849" s="286"/>
      <c r="N2849" t="str">
        <f t="shared" si="286"/>
        <v>ATK</v>
      </c>
    </row>
    <row r="2850" spans="1:14" hidden="1">
      <c r="B2850" s="268"/>
      <c r="C2850" s="289"/>
      <c r="D2850" s="500">
        <f t="shared" ref="D2850:D2852" si="288">B2850*C2850</f>
        <v>0</v>
      </c>
      <c r="E2850" s="500"/>
      <c r="F2850" s="285"/>
      <c r="G2850" s="286"/>
      <c r="N2850" t="str">
        <f t="shared" si="286"/>
        <v>ATK</v>
      </c>
    </row>
    <row r="2851" spans="1:14" hidden="1">
      <c r="B2851" s="268"/>
      <c r="C2851" s="289"/>
      <c r="D2851" s="500">
        <f t="shared" si="288"/>
        <v>0</v>
      </c>
      <c r="E2851" s="500"/>
      <c r="F2851" s="285"/>
      <c r="G2851" s="286"/>
      <c r="N2851" t="str">
        <f t="shared" si="286"/>
        <v>ATK</v>
      </c>
    </row>
    <row r="2852" spans="1:14" hidden="1">
      <c r="B2852" s="268"/>
      <c r="C2852" s="289"/>
      <c r="D2852" s="500">
        <f t="shared" si="288"/>
        <v>0</v>
      </c>
      <c r="E2852" s="500"/>
      <c r="F2852" s="285"/>
      <c r="G2852" s="286"/>
      <c r="N2852" t="str">
        <f t="shared" si="286"/>
        <v>ATK</v>
      </c>
    </row>
    <row r="2853" spans="1:14" hidden="1">
      <c r="B2853" s="501" t="s">
        <v>24</v>
      </c>
      <c r="C2853" s="501"/>
      <c r="D2853" s="501"/>
      <c r="E2853" s="501"/>
      <c r="F2853" s="276">
        <f>F2844+F2845-F2846</f>
        <v>0</v>
      </c>
      <c r="G2853" s="277">
        <f>G2844+G2845-G2846</f>
        <v>0</v>
      </c>
      <c r="N2853" t="str">
        <f t="shared" si="286"/>
        <v>ATK</v>
      </c>
    </row>
    <row r="2854" spans="1:14" hidden="1">
      <c r="N2854" t="str">
        <f t="shared" si="286"/>
        <v>ATK</v>
      </c>
    </row>
    <row r="2855" spans="1:14" hidden="1">
      <c r="N2855" t="str">
        <f t="shared" si="286"/>
        <v>ATK</v>
      </c>
    </row>
    <row r="2856" spans="1:14" hidden="1">
      <c r="B2856" s="502" t="s">
        <v>0</v>
      </c>
      <c r="C2856" s="502"/>
      <c r="D2856" s="502"/>
      <c r="E2856" s="502"/>
      <c r="F2856" s="502"/>
      <c r="G2856" s="502"/>
      <c r="N2856" t="str">
        <f t="shared" si="286"/>
        <v>ATK</v>
      </c>
    </row>
    <row r="2857" spans="1:14" hidden="1">
      <c r="N2857" t="str">
        <f t="shared" si="286"/>
        <v>ATK</v>
      </c>
    </row>
    <row r="2858" spans="1:14">
      <c r="A2858" s="250">
        <v>8</v>
      </c>
      <c r="B2858" s="252" t="s">
        <v>1</v>
      </c>
      <c r="C2858" s="253" t="str">
        <f>'Rekap Master'!B88</f>
        <v>Kertas foto/A4</v>
      </c>
      <c r="G2858" s="253"/>
      <c r="N2858" t="s">
        <v>525</v>
      </c>
    </row>
    <row r="2859" spans="1:14">
      <c r="B2859" s="252" t="s">
        <v>46</v>
      </c>
      <c r="C2859" s="308" t="s">
        <v>25</v>
      </c>
      <c r="G2859" s="253"/>
      <c r="N2859" t="str">
        <f t="shared" ref="N2859:N2887" si="289">N2858</f>
        <v>Kertas</v>
      </c>
    </row>
    <row r="2860" spans="1:14">
      <c r="G2860" s="253"/>
      <c r="N2860" t="str">
        <f t="shared" si="289"/>
        <v>Kertas</v>
      </c>
    </row>
    <row r="2861" spans="1:14" ht="15" customHeight="1">
      <c r="B2861" s="499" t="s">
        <v>5</v>
      </c>
      <c r="C2861" s="487" t="s">
        <v>6</v>
      </c>
      <c r="D2861" s="489" t="s">
        <v>7</v>
      </c>
      <c r="E2861" s="490"/>
      <c r="F2861" s="491"/>
      <c r="G2861" s="492" t="s">
        <v>8</v>
      </c>
      <c r="N2861" t="str">
        <f t="shared" si="289"/>
        <v>Kertas</v>
      </c>
    </row>
    <row r="2862" spans="1:14">
      <c r="B2862" s="499"/>
      <c r="C2862" s="488"/>
      <c r="D2862" s="254" t="s">
        <v>9</v>
      </c>
      <c r="E2862" s="254" t="s">
        <v>10</v>
      </c>
      <c r="F2862" s="254" t="s">
        <v>11</v>
      </c>
      <c r="G2862" s="492"/>
      <c r="N2862" t="str">
        <f t="shared" si="289"/>
        <v>Kertas</v>
      </c>
    </row>
    <row r="2863" spans="1:14">
      <c r="B2863" s="267">
        <v>46143</v>
      </c>
      <c r="C2863" s="257"/>
      <c r="D2863" s="258"/>
      <c r="E2863" s="258"/>
      <c r="F2863" s="258">
        <f>D2863-E2863</f>
        <v>0</v>
      </c>
      <c r="G2863" s="257">
        <f>C2863*D2863</f>
        <v>0</v>
      </c>
      <c r="N2863" t="str">
        <f t="shared" si="289"/>
        <v>Kertas</v>
      </c>
    </row>
    <row r="2864" spans="1:14">
      <c r="B2864" s="267"/>
      <c r="C2864" s="257"/>
      <c r="D2864" s="271"/>
      <c r="E2864" s="258"/>
      <c r="F2864" s="301"/>
      <c r="G2864" s="289">
        <f>C2864*D2864</f>
        <v>0</v>
      </c>
      <c r="N2864" t="str">
        <f t="shared" si="289"/>
        <v>Kertas</v>
      </c>
    </row>
    <row r="2865" spans="2:14">
      <c r="B2865" s="256"/>
      <c r="C2865" s="257"/>
      <c r="D2865" s="271"/>
      <c r="E2865" s="258"/>
      <c r="F2865" s="301"/>
      <c r="G2865" s="289">
        <f t="shared" ref="G2865:G2870" si="290">C2865*D2865</f>
        <v>0</v>
      </c>
      <c r="N2865" t="str">
        <f t="shared" si="289"/>
        <v>Kertas</v>
      </c>
    </row>
    <row r="2866" spans="2:14">
      <c r="B2866" s="311"/>
      <c r="C2866" s="83"/>
      <c r="D2866" s="303"/>
      <c r="E2866" s="303"/>
      <c r="F2866" s="268">
        <f>D2866+F2865-E2866</f>
        <v>0</v>
      </c>
      <c r="G2866" s="289">
        <f t="shared" si="290"/>
        <v>0</v>
      </c>
      <c r="N2866" t="str">
        <f t="shared" si="289"/>
        <v>Kertas</v>
      </c>
    </row>
    <row r="2867" spans="2:14">
      <c r="B2867" s="311"/>
      <c r="C2867" s="96"/>
      <c r="D2867" s="303"/>
      <c r="E2867" s="303"/>
      <c r="F2867" s="268">
        <f>D2867+F2866-E2867</f>
        <v>0</v>
      </c>
      <c r="G2867" s="289">
        <f t="shared" si="290"/>
        <v>0</v>
      </c>
      <c r="N2867" t="str">
        <f t="shared" si="289"/>
        <v>Kertas</v>
      </c>
    </row>
    <row r="2868" spans="2:14">
      <c r="B2868" s="311"/>
      <c r="C2868" s="96"/>
      <c r="D2868" s="303"/>
      <c r="E2868" s="303"/>
      <c r="F2868" s="268">
        <f>D2868+F2867-E2868</f>
        <v>0</v>
      </c>
      <c r="G2868" s="289">
        <f t="shared" si="290"/>
        <v>0</v>
      </c>
      <c r="N2868" t="str">
        <f t="shared" si="289"/>
        <v>Kertas</v>
      </c>
    </row>
    <row r="2869" spans="2:14">
      <c r="B2869" s="311"/>
      <c r="C2869" s="83"/>
      <c r="D2869" s="303"/>
      <c r="E2869" s="303"/>
      <c r="F2869" s="268">
        <f>D2869+F2868-E2869</f>
        <v>0</v>
      </c>
      <c r="G2869" s="289">
        <f t="shared" si="290"/>
        <v>0</v>
      </c>
      <c r="N2869" t="str">
        <f t="shared" si="289"/>
        <v>Kertas</v>
      </c>
    </row>
    <row r="2870" spans="2:14">
      <c r="B2870" s="311"/>
      <c r="C2870" s="96"/>
      <c r="D2870" s="303"/>
      <c r="E2870" s="303"/>
      <c r="F2870" s="268">
        <f>D2870+F2869-E2870</f>
        <v>0</v>
      </c>
      <c r="G2870" s="289">
        <f t="shared" si="290"/>
        <v>0</v>
      </c>
      <c r="N2870" t="str">
        <f t="shared" si="289"/>
        <v>Kertas</v>
      </c>
    </row>
    <row r="2871" spans="2:14">
      <c r="B2871" s="493" t="s">
        <v>16</v>
      </c>
      <c r="C2871" s="494"/>
      <c r="D2871" s="276">
        <f>SUM(D2863:D2870)</f>
        <v>0</v>
      </c>
      <c r="E2871" s="276">
        <f>SUM(E2864:E2870)</f>
        <v>0</v>
      </c>
      <c r="F2871" s="276">
        <f>D2871-E2871</f>
        <v>0</v>
      </c>
      <c r="G2871" s="277">
        <f>SUM(G2863:G2870)</f>
        <v>0</v>
      </c>
      <c r="N2871" t="str">
        <f t="shared" si="289"/>
        <v>Kertas</v>
      </c>
    </row>
    <row r="2872" spans="2:14">
      <c r="N2872" t="str">
        <f t="shared" si="289"/>
        <v>Kertas</v>
      </c>
    </row>
    <row r="2873" spans="2:14">
      <c r="B2873" s="493" t="s">
        <v>18</v>
      </c>
      <c r="C2873" s="495"/>
      <c r="D2873" s="495"/>
      <c r="E2873" s="494"/>
      <c r="F2873" s="276" t="s">
        <v>19</v>
      </c>
      <c r="G2873" s="279" t="s">
        <v>20</v>
      </c>
      <c r="N2873" t="str">
        <f t="shared" si="289"/>
        <v>Kertas</v>
      </c>
    </row>
    <row r="2874" spans="2:14">
      <c r="B2874" s="496" t="str">
        <f>B2844</f>
        <v>Saldo Awal 1 Mei  2026</v>
      </c>
      <c r="C2874" s="497"/>
      <c r="D2874" s="497"/>
      <c r="E2874" s="498"/>
      <c r="F2874" s="276">
        <f>D2863</f>
        <v>0</v>
      </c>
      <c r="G2874" s="277">
        <f>G2863</f>
        <v>0</v>
      </c>
      <c r="N2874" t="str">
        <f t="shared" si="289"/>
        <v>Kertas</v>
      </c>
    </row>
    <row r="2875" spans="2:14">
      <c r="B2875" s="496" t="str">
        <f>B2783</f>
        <v>Nilai Penerimaan Barang Persediaan Tahun 2026</v>
      </c>
      <c r="C2875" s="497"/>
      <c r="D2875" s="497"/>
      <c r="E2875" s="498"/>
      <c r="F2875" s="276">
        <f>D2871-F2874</f>
        <v>0</v>
      </c>
      <c r="G2875" s="277">
        <f>G2871-G2874</f>
        <v>0</v>
      </c>
      <c r="N2875" t="str">
        <f t="shared" si="289"/>
        <v>Kertas</v>
      </c>
    </row>
    <row r="2876" spans="2:14">
      <c r="B2876" s="496" t="str">
        <f>B2846</f>
        <v>Saldo Ahir  30  Mei  2026</v>
      </c>
      <c r="C2876" s="497"/>
      <c r="D2876" s="497"/>
      <c r="E2876" s="498"/>
      <c r="F2876" s="280">
        <f>SUM(B2879:B2882)</f>
        <v>0</v>
      </c>
      <c r="G2876" s="281">
        <f>SUM(D2879:E2882)</f>
        <v>0</v>
      </c>
      <c r="N2876" t="str">
        <f t="shared" si="289"/>
        <v>Kertas</v>
      </c>
    </row>
    <row r="2877" spans="2:14">
      <c r="B2877" s="282" t="s">
        <v>465</v>
      </c>
      <c r="C2877" s="283"/>
      <c r="D2877" s="283"/>
      <c r="E2877" s="284"/>
      <c r="F2877" s="285"/>
      <c r="G2877" s="286"/>
      <c r="N2877" t="str">
        <f t="shared" si="289"/>
        <v>Kertas</v>
      </c>
    </row>
    <row r="2878" spans="2:14" ht="30">
      <c r="B2878" s="255" t="s">
        <v>22</v>
      </c>
      <c r="C2878" s="254" t="s">
        <v>23</v>
      </c>
      <c r="D2878" s="499" t="s">
        <v>20</v>
      </c>
      <c r="E2878" s="499"/>
      <c r="F2878" s="287"/>
      <c r="G2878" s="288"/>
      <c r="N2878" t="str">
        <f t="shared" si="289"/>
        <v>Kertas</v>
      </c>
    </row>
    <row r="2879" spans="2:14">
      <c r="B2879" s="268">
        <f>F2871</f>
        <v>0</v>
      </c>
      <c r="C2879" s="257">
        <v>25000</v>
      </c>
      <c r="D2879" s="500">
        <f>B2879*C2879</f>
        <v>0</v>
      </c>
      <c r="E2879" s="500"/>
      <c r="F2879" s="285"/>
      <c r="G2879" s="286"/>
      <c r="N2879" t="str">
        <f t="shared" si="289"/>
        <v>Kertas</v>
      </c>
    </row>
    <row r="2880" spans="2:14">
      <c r="B2880" s="268"/>
      <c r="C2880" s="289"/>
      <c r="D2880" s="500">
        <f t="shared" ref="D2880:D2882" si="291">B2880*C2880</f>
        <v>0</v>
      </c>
      <c r="E2880" s="500"/>
      <c r="F2880" s="285"/>
      <c r="G2880" s="286"/>
      <c r="N2880" t="str">
        <f t="shared" si="289"/>
        <v>Kertas</v>
      </c>
    </row>
    <row r="2881" spans="1:14">
      <c r="B2881" s="268"/>
      <c r="C2881" s="289"/>
      <c r="D2881" s="500">
        <f t="shared" si="291"/>
        <v>0</v>
      </c>
      <c r="E2881" s="500"/>
      <c r="F2881" s="285"/>
      <c r="G2881" s="286"/>
      <c r="N2881" t="str">
        <f t="shared" si="289"/>
        <v>Kertas</v>
      </c>
    </row>
    <row r="2882" spans="1:14">
      <c r="B2882" s="268"/>
      <c r="C2882" s="289"/>
      <c r="D2882" s="500">
        <f t="shared" si="291"/>
        <v>0</v>
      </c>
      <c r="E2882" s="500"/>
      <c r="F2882" s="285"/>
      <c r="G2882" s="286"/>
      <c r="N2882" t="str">
        <f t="shared" si="289"/>
        <v>Kertas</v>
      </c>
    </row>
    <row r="2883" spans="1:14">
      <c r="B2883" s="501" t="s">
        <v>24</v>
      </c>
      <c r="C2883" s="501"/>
      <c r="D2883" s="501"/>
      <c r="E2883" s="501"/>
      <c r="F2883" s="276">
        <f>F2874+F2875-F2876</f>
        <v>0</v>
      </c>
      <c r="G2883" s="277">
        <f>G2874+G2875-G2876</f>
        <v>0</v>
      </c>
      <c r="N2883" t="str">
        <f t="shared" si="289"/>
        <v>Kertas</v>
      </c>
    </row>
    <row r="2884" spans="1:14">
      <c r="N2884" t="str">
        <f t="shared" si="289"/>
        <v>Kertas</v>
      </c>
    </row>
    <row r="2885" spans="1:14">
      <c r="N2885" t="str">
        <f t="shared" si="289"/>
        <v>Kertas</v>
      </c>
    </row>
    <row r="2886" spans="1:14">
      <c r="B2886" s="502" t="s">
        <v>0</v>
      </c>
      <c r="C2886" s="502"/>
      <c r="D2886" s="502"/>
      <c r="E2886" s="502"/>
      <c r="F2886" s="502"/>
      <c r="G2886" s="502"/>
      <c r="N2886" t="str">
        <f t="shared" si="289"/>
        <v>Kertas</v>
      </c>
    </row>
    <row r="2887" spans="1:14">
      <c r="N2887" t="str">
        <f t="shared" si="289"/>
        <v>Kertas</v>
      </c>
    </row>
    <row r="2888" spans="1:14">
      <c r="A2888" s="250">
        <v>9</v>
      </c>
      <c r="B2888" s="252" t="s">
        <v>1</v>
      </c>
      <c r="C2888" s="253" t="str">
        <f>'Rekap Master'!B89</f>
        <v>kertas gaji</v>
      </c>
      <c r="G2888" s="253"/>
      <c r="N2888" t="s">
        <v>525</v>
      </c>
    </row>
    <row r="2889" spans="1:14">
      <c r="B2889" s="252" t="s">
        <v>47</v>
      </c>
      <c r="C2889" s="308" t="s">
        <v>36</v>
      </c>
      <c r="G2889" s="253"/>
      <c r="N2889" t="str">
        <f t="shared" ref="N2889:N2917" si="292">N2888</f>
        <v>Kertas</v>
      </c>
    </row>
    <row r="2890" spans="1:14">
      <c r="G2890" s="253"/>
      <c r="N2890" t="str">
        <f t="shared" si="292"/>
        <v>Kertas</v>
      </c>
    </row>
    <row r="2891" spans="1:14" ht="15" customHeight="1">
      <c r="B2891" s="499" t="s">
        <v>5</v>
      </c>
      <c r="C2891" s="487" t="s">
        <v>6</v>
      </c>
      <c r="D2891" s="489" t="s">
        <v>7</v>
      </c>
      <c r="E2891" s="490"/>
      <c r="F2891" s="491"/>
      <c r="G2891" s="492" t="s">
        <v>8</v>
      </c>
      <c r="N2891" t="str">
        <f t="shared" si="292"/>
        <v>Kertas</v>
      </c>
    </row>
    <row r="2892" spans="1:14">
      <c r="B2892" s="499"/>
      <c r="C2892" s="488"/>
      <c r="D2892" s="254" t="s">
        <v>9</v>
      </c>
      <c r="E2892" s="254" t="s">
        <v>10</v>
      </c>
      <c r="F2892" s="254" t="s">
        <v>11</v>
      </c>
      <c r="G2892" s="492"/>
      <c r="N2892" t="str">
        <f t="shared" si="292"/>
        <v>Kertas</v>
      </c>
    </row>
    <row r="2893" spans="1:14">
      <c r="B2893" s="267">
        <v>46143</v>
      </c>
      <c r="C2893" s="257"/>
      <c r="D2893" s="258"/>
      <c r="E2893" s="258"/>
      <c r="F2893" s="258"/>
      <c r="G2893" s="257">
        <f>C2893*D2893</f>
        <v>0</v>
      </c>
      <c r="N2893" t="str">
        <f t="shared" si="292"/>
        <v>Kertas</v>
      </c>
    </row>
    <row r="2894" spans="1:14">
      <c r="B2894" s="267"/>
      <c r="C2894" s="257"/>
      <c r="D2894" s="271"/>
      <c r="E2894" s="258"/>
      <c r="F2894" s="301"/>
      <c r="G2894" s="289">
        <f>C2894*D2894</f>
        <v>0</v>
      </c>
      <c r="N2894" t="str">
        <f t="shared" si="292"/>
        <v>Kertas</v>
      </c>
    </row>
    <row r="2895" spans="1:14">
      <c r="B2895" s="311"/>
      <c r="C2895" s="83"/>
      <c r="D2895" s="303"/>
      <c r="E2895" s="303"/>
      <c r="F2895" s="268">
        <f t="shared" ref="F2895:F2900" si="293">D2895+F2894-E2895</f>
        <v>0</v>
      </c>
      <c r="G2895" s="289">
        <f t="shared" ref="G2895:G2900" si="294">C2895*D2895</f>
        <v>0</v>
      </c>
      <c r="N2895" t="str">
        <f t="shared" si="292"/>
        <v>Kertas</v>
      </c>
    </row>
    <row r="2896" spans="1:14">
      <c r="B2896" s="311"/>
      <c r="C2896" s="83"/>
      <c r="D2896" s="303"/>
      <c r="E2896" s="303"/>
      <c r="F2896" s="268">
        <f t="shared" si="293"/>
        <v>0</v>
      </c>
      <c r="G2896" s="289">
        <f t="shared" si="294"/>
        <v>0</v>
      </c>
      <c r="N2896" t="str">
        <f t="shared" si="292"/>
        <v>Kertas</v>
      </c>
    </row>
    <row r="2897" spans="2:14">
      <c r="B2897" s="311"/>
      <c r="C2897" s="96"/>
      <c r="D2897" s="303"/>
      <c r="E2897" s="303"/>
      <c r="F2897" s="268">
        <f t="shared" si="293"/>
        <v>0</v>
      </c>
      <c r="G2897" s="289">
        <f t="shared" si="294"/>
        <v>0</v>
      </c>
      <c r="N2897" t="str">
        <f t="shared" si="292"/>
        <v>Kertas</v>
      </c>
    </row>
    <row r="2898" spans="2:14">
      <c r="B2898" s="311"/>
      <c r="C2898" s="96"/>
      <c r="D2898" s="303"/>
      <c r="E2898" s="303"/>
      <c r="F2898" s="268">
        <f t="shared" si="293"/>
        <v>0</v>
      </c>
      <c r="G2898" s="289">
        <f t="shared" si="294"/>
        <v>0</v>
      </c>
      <c r="N2898" t="str">
        <f t="shared" si="292"/>
        <v>Kertas</v>
      </c>
    </row>
    <row r="2899" spans="2:14">
      <c r="B2899" s="311"/>
      <c r="C2899" s="83"/>
      <c r="D2899" s="303"/>
      <c r="E2899" s="303"/>
      <c r="F2899" s="268">
        <f t="shared" si="293"/>
        <v>0</v>
      </c>
      <c r="G2899" s="289">
        <f t="shared" si="294"/>
        <v>0</v>
      </c>
      <c r="N2899" t="str">
        <f t="shared" si="292"/>
        <v>Kertas</v>
      </c>
    </row>
    <row r="2900" spans="2:14">
      <c r="B2900" s="311"/>
      <c r="C2900" s="96"/>
      <c r="D2900" s="303"/>
      <c r="E2900" s="303"/>
      <c r="F2900" s="268">
        <f t="shared" si="293"/>
        <v>0</v>
      </c>
      <c r="G2900" s="289">
        <f t="shared" si="294"/>
        <v>0</v>
      </c>
      <c r="N2900" t="str">
        <f t="shared" si="292"/>
        <v>Kertas</v>
      </c>
    </row>
    <row r="2901" spans="2:14">
      <c r="B2901" s="493" t="s">
        <v>16</v>
      </c>
      <c r="C2901" s="494"/>
      <c r="D2901" s="276">
        <f>SUM(D2893:D2900)</f>
        <v>0</v>
      </c>
      <c r="E2901" s="276">
        <f>SUM(E2894:E2900)</f>
        <v>0</v>
      </c>
      <c r="F2901" s="276">
        <f>D2901-E2901</f>
        <v>0</v>
      </c>
      <c r="G2901" s="277">
        <f>SUM(G2893:G2900)</f>
        <v>0</v>
      </c>
      <c r="N2901" t="str">
        <f t="shared" si="292"/>
        <v>Kertas</v>
      </c>
    </row>
    <row r="2902" spans="2:14">
      <c r="N2902" t="str">
        <f t="shared" si="292"/>
        <v>Kertas</v>
      </c>
    </row>
    <row r="2903" spans="2:14">
      <c r="B2903" s="493" t="s">
        <v>18</v>
      </c>
      <c r="C2903" s="495"/>
      <c r="D2903" s="495"/>
      <c r="E2903" s="494"/>
      <c r="F2903" s="276" t="s">
        <v>19</v>
      </c>
      <c r="G2903" s="279" t="s">
        <v>20</v>
      </c>
      <c r="N2903" t="str">
        <f t="shared" si="292"/>
        <v>Kertas</v>
      </c>
    </row>
    <row r="2904" spans="2:14">
      <c r="B2904" s="496" t="str">
        <f>B2874</f>
        <v>Saldo Awal 1 Mei  2026</v>
      </c>
      <c r="C2904" s="497"/>
      <c r="D2904" s="497"/>
      <c r="E2904" s="498"/>
      <c r="F2904" s="276">
        <f>D2893</f>
        <v>0</v>
      </c>
      <c r="G2904" s="277">
        <f>G2893</f>
        <v>0</v>
      </c>
      <c r="N2904" t="str">
        <f t="shared" si="292"/>
        <v>Kertas</v>
      </c>
    </row>
    <row r="2905" spans="2:14">
      <c r="B2905" s="496" t="str">
        <f>B2875</f>
        <v>Nilai Penerimaan Barang Persediaan Tahun 2026</v>
      </c>
      <c r="C2905" s="497"/>
      <c r="D2905" s="497"/>
      <c r="E2905" s="498"/>
      <c r="F2905" s="276">
        <f>D2901-F2904</f>
        <v>0</v>
      </c>
      <c r="G2905" s="277">
        <f>G2901-G2904</f>
        <v>0</v>
      </c>
      <c r="N2905" t="str">
        <f t="shared" si="292"/>
        <v>Kertas</v>
      </c>
    </row>
    <row r="2906" spans="2:14">
      <c r="B2906" s="496" t="str">
        <f>B2876</f>
        <v>Saldo Ahir  30  Mei  2026</v>
      </c>
      <c r="C2906" s="497"/>
      <c r="D2906" s="497"/>
      <c r="E2906" s="498"/>
      <c r="F2906" s="280">
        <f>SUM(B2909:B2912)</f>
        <v>0</v>
      </c>
      <c r="G2906" s="281">
        <f>SUM(D2909:E2912)</f>
        <v>0</v>
      </c>
      <c r="N2906" t="str">
        <f t="shared" si="292"/>
        <v>Kertas</v>
      </c>
    </row>
    <row r="2907" spans="2:14">
      <c r="B2907" s="282" t="s">
        <v>465</v>
      </c>
      <c r="C2907" s="283"/>
      <c r="D2907" s="283"/>
      <c r="E2907" s="284"/>
      <c r="F2907" s="285"/>
      <c r="G2907" s="286"/>
      <c r="N2907" t="str">
        <f t="shared" si="292"/>
        <v>Kertas</v>
      </c>
    </row>
    <row r="2908" spans="2:14" ht="30">
      <c r="B2908" s="255" t="s">
        <v>22</v>
      </c>
      <c r="C2908" s="254" t="s">
        <v>23</v>
      </c>
      <c r="D2908" s="499" t="s">
        <v>20</v>
      </c>
      <c r="E2908" s="499"/>
      <c r="F2908" s="287"/>
      <c r="G2908" s="288"/>
      <c r="N2908" t="str">
        <f t="shared" si="292"/>
        <v>Kertas</v>
      </c>
    </row>
    <row r="2909" spans="2:14">
      <c r="B2909" s="268">
        <f>F2901</f>
        <v>0</v>
      </c>
      <c r="C2909" s="257"/>
      <c r="D2909" s="500">
        <f>B2909*C2909</f>
        <v>0</v>
      </c>
      <c r="E2909" s="500"/>
      <c r="F2909" s="285"/>
      <c r="G2909" s="286"/>
      <c r="N2909" t="str">
        <f t="shared" si="292"/>
        <v>Kertas</v>
      </c>
    </row>
    <row r="2910" spans="2:14">
      <c r="B2910" s="268"/>
      <c r="C2910" s="289"/>
      <c r="D2910" s="500">
        <f t="shared" ref="D2910:D2912" si="295">B2910*C2910</f>
        <v>0</v>
      </c>
      <c r="E2910" s="500"/>
      <c r="F2910" s="285"/>
      <c r="G2910" s="286"/>
      <c r="N2910" t="str">
        <f t="shared" si="292"/>
        <v>Kertas</v>
      </c>
    </row>
    <row r="2911" spans="2:14">
      <c r="B2911" s="268"/>
      <c r="C2911" s="289"/>
      <c r="D2911" s="500">
        <f t="shared" si="295"/>
        <v>0</v>
      </c>
      <c r="E2911" s="500"/>
      <c r="F2911" s="285"/>
      <c r="G2911" s="286"/>
      <c r="N2911" t="str">
        <f t="shared" si="292"/>
        <v>Kertas</v>
      </c>
    </row>
    <row r="2912" spans="2:14">
      <c r="B2912" s="268"/>
      <c r="C2912" s="289"/>
      <c r="D2912" s="500">
        <f t="shared" si="295"/>
        <v>0</v>
      </c>
      <c r="E2912" s="500"/>
      <c r="F2912" s="285"/>
      <c r="G2912" s="286"/>
      <c r="N2912" t="str">
        <f t="shared" si="292"/>
        <v>Kertas</v>
      </c>
    </row>
    <row r="2913" spans="1:14">
      <c r="B2913" s="501" t="s">
        <v>24</v>
      </c>
      <c r="C2913" s="501"/>
      <c r="D2913" s="501"/>
      <c r="E2913" s="501"/>
      <c r="F2913" s="276">
        <f>F2904+F2905-F2906</f>
        <v>0</v>
      </c>
      <c r="G2913" s="277">
        <f>G2904+G2905-G2906</f>
        <v>0</v>
      </c>
      <c r="N2913" t="str">
        <f t="shared" si="292"/>
        <v>Kertas</v>
      </c>
    </row>
    <row r="2914" spans="1:14">
      <c r="N2914" t="str">
        <f t="shared" si="292"/>
        <v>Kertas</v>
      </c>
    </row>
    <row r="2915" spans="1:14">
      <c r="N2915" t="str">
        <f t="shared" si="292"/>
        <v>Kertas</v>
      </c>
    </row>
    <row r="2916" spans="1:14">
      <c r="B2916" s="502" t="s">
        <v>0</v>
      </c>
      <c r="C2916" s="502"/>
      <c r="D2916" s="502"/>
      <c r="E2916" s="502"/>
      <c r="F2916" s="502"/>
      <c r="G2916" s="502"/>
      <c r="N2916" t="str">
        <f t="shared" si="292"/>
        <v>Kertas</v>
      </c>
    </row>
    <row r="2917" spans="1:14">
      <c r="N2917" t="str">
        <f t="shared" si="292"/>
        <v>Kertas</v>
      </c>
    </row>
    <row r="2918" spans="1:14" hidden="1">
      <c r="A2918" s="250">
        <v>62</v>
      </c>
      <c r="B2918" s="252" t="s">
        <v>1</v>
      </c>
      <c r="C2918" s="253" t="str">
        <f>'Rekap Master'!B90</f>
        <v>portepel</v>
      </c>
      <c r="G2918" s="253"/>
      <c r="N2918" t="s">
        <v>524</v>
      </c>
    </row>
    <row r="2919" spans="1:14" hidden="1">
      <c r="B2919" s="252" t="s">
        <v>46</v>
      </c>
      <c r="C2919" s="308" t="s">
        <v>27</v>
      </c>
      <c r="G2919" s="253"/>
      <c r="N2919" t="str">
        <f t="shared" ref="N2919:N2982" si="296">N2918</f>
        <v>ATK</v>
      </c>
    </row>
    <row r="2920" spans="1:14" hidden="1">
      <c r="G2920" s="253"/>
      <c r="N2920" t="str">
        <f t="shared" si="296"/>
        <v>ATK</v>
      </c>
    </row>
    <row r="2921" spans="1:14" ht="15" hidden="1" customHeight="1">
      <c r="B2921" s="499" t="s">
        <v>5</v>
      </c>
      <c r="C2921" s="487" t="s">
        <v>6</v>
      </c>
      <c r="D2921" s="489" t="s">
        <v>7</v>
      </c>
      <c r="E2921" s="490"/>
      <c r="F2921" s="491"/>
      <c r="G2921" s="492" t="s">
        <v>8</v>
      </c>
      <c r="N2921" t="str">
        <f t="shared" si="296"/>
        <v>ATK</v>
      </c>
    </row>
    <row r="2922" spans="1:14" hidden="1">
      <c r="B2922" s="499"/>
      <c r="C2922" s="488"/>
      <c r="D2922" s="254" t="s">
        <v>9</v>
      </c>
      <c r="E2922" s="254" t="s">
        <v>10</v>
      </c>
      <c r="F2922" s="254" t="s">
        <v>11</v>
      </c>
      <c r="G2922" s="492"/>
      <c r="N2922" t="str">
        <f t="shared" si="296"/>
        <v>ATK</v>
      </c>
    </row>
    <row r="2923" spans="1:14" hidden="1">
      <c r="B2923" s="267">
        <v>46024</v>
      </c>
      <c r="C2923" s="257">
        <v>9100</v>
      </c>
      <c r="D2923" s="258">
        <v>61</v>
      </c>
      <c r="E2923" s="258"/>
      <c r="F2923" s="258">
        <f>D2923-E2923</f>
        <v>61</v>
      </c>
      <c r="G2923" s="257">
        <f>C2923*D2923</f>
        <v>555100</v>
      </c>
      <c r="N2923" t="str">
        <f t="shared" si="296"/>
        <v>ATK</v>
      </c>
    </row>
    <row r="2924" spans="1:14" hidden="1">
      <c r="B2924" s="267">
        <v>46028</v>
      </c>
      <c r="C2924" s="293"/>
      <c r="D2924" s="258"/>
      <c r="E2924" s="258">
        <v>15</v>
      </c>
      <c r="F2924" s="258"/>
      <c r="G2924" s="289">
        <f>C2924*D2924</f>
        <v>0</v>
      </c>
      <c r="N2924" t="str">
        <f t="shared" si="296"/>
        <v>ATK</v>
      </c>
    </row>
    <row r="2925" spans="1:14" hidden="1">
      <c r="B2925" s="267">
        <v>46042</v>
      </c>
      <c r="C2925" s="257"/>
      <c r="D2925" s="271"/>
      <c r="E2925" s="258">
        <v>20</v>
      </c>
      <c r="F2925" s="258"/>
      <c r="G2925" s="257">
        <f t="shared" ref="G2925:G2935" si="297">C2925*D2925</f>
        <v>0</v>
      </c>
      <c r="N2925" t="str">
        <f t="shared" si="296"/>
        <v>ATK</v>
      </c>
    </row>
    <row r="2926" spans="1:14" hidden="1">
      <c r="B2926" s="256">
        <v>46072</v>
      </c>
      <c r="C2926" s="257">
        <v>7770</v>
      </c>
      <c r="D2926" s="258">
        <v>18</v>
      </c>
      <c r="E2926" s="258">
        <v>10</v>
      </c>
      <c r="F2926" s="258"/>
      <c r="G2926" s="289">
        <f t="shared" si="297"/>
        <v>139860</v>
      </c>
      <c r="N2926" t="str">
        <f t="shared" si="296"/>
        <v>ATK</v>
      </c>
    </row>
    <row r="2927" spans="1:14" hidden="1">
      <c r="B2927" s="256">
        <v>46097</v>
      </c>
      <c r="C2927" s="257"/>
      <c r="D2927" s="271"/>
      <c r="E2927" s="258">
        <v>10</v>
      </c>
      <c r="F2927" s="268"/>
      <c r="G2927" s="289">
        <f t="shared" si="297"/>
        <v>0</v>
      </c>
      <c r="H2927" s="100">
        <v>0</v>
      </c>
      <c r="I2927" t="s">
        <v>17</v>
      </c>
      <c r="N2927" t="str">
        <f t="shared" si="296"/>
        <v>ATK</v>
      </c>
    </row>
    <row r="2928" spans="1:14" hidden="1">
      <c r="B2928" s="256">
        <v>46100</v>
      </c>
      <c r="C2928" s="257">
        <v>7770</v>
      </c>
      <c r="D2928" s="258">
        <v>31</v>
      </c>
      <c r="E2928" s="258">
        <v>10</v>
      </c>
      <c r="F2928" s="258"/>
      <c r="G2928" s="289">
        <f t="shared" si="297"/>
        <v>240870</v>
      </c>
      <c r="H2928" s="98">
        <v>24</v>
      </c>
      <c r="I2928" s="89" t="s">
        <v>12</v>
      </c>
      <c r="N2928" t="str">
        <f t="shared" si="296"/>
        <v>ATK</v>
      </c>
    </row>
    <row r="2929" spans="2:14" hidden="1">
      <c r="B2929" s="256"/>
      <c r="C2929" s="257"/>
      <c r="D2929" s="271"/>
      <c r="E2929" s="258"/>
      <c r="F2929" s="258"/>
      <c r="G2929" s="257"/>
      <c r="I2929" s="89"/>
      <c r="N2929" t="str">
        <f t="shared" si="296"/>
        <v>ATK</v>
      </c>
    </row>
    <row r="2930" spans="2:14" hidden="1">
      <c r="B2930" s="256"/>
      <c r="C2930" s="257"/>
      <c r="D2930" s="271"/>
      <c r="E2930" s="258"/>
      <c r="F2930" s="258"/>
      <c r="G2930" s="257"/>
      <c r="I2930" s="89"/>
      <c r="N2930" t="str">
        <f t="shared" si="296"/>
        <v>ATK</v>
      </c>
    </row>
    <row r="2931" spans="2:14" hidden="1">
      <c r="B2931" s="256"/>
      <c r="C2931" s="257"/>
      <c r="D2931" s="271"/>
      <c r="E2931" s="258"/>
      <c r="F2931" s="258"/>
      <c r="G2931" s="257"/>
      <c r="I2931" s="89"/>
      <c r="N2931" t="str">
        <f t="shared" si="296"/>
        <v>ATK</v>
      </c>
    </row>
    <row r="2932" spans="2:14" hidden="1">
      <c r="B2932" s="267"/>
      <c r="C2932" s="257"/>
      <c r="D2932" s="271"/>
      <c r="E2932" s="258"/>
      <c r="F2932" s="258"/>
      <c r="G2932" s="257"/>
      <c r="I2932" s="89"/>
      <c r="N2932" t="str">
        <f t="shared" si="296"/>
        <v>ATK</v>
      </c>
    </row>
    <row r="2933" spans="2:14" hidden="1">
      <c r="B2933" s="267"/>
      <c r="C2933" s="257"/>
      <c r="D2933" s="271"/>
      <c r="E2933" s="258"/>
      <c r="F2933" s="258"/>
      <c r="G2933" s="257"/>
      <c r="I2933" s="89"/>
      <c r="N2933" t="str">
        <f t="shared" si="296"/>
        <v>ATK</v>
      </c>
    </row>
    <row r="2934" spans="2:14" hidden="1">
      <c r="B2934" s="311"/>
      <c r="C2934" s="83"/>
      <c r="D2934" s="303"/>
      <c r="E2934" s="303"/>
      <c r="F2934" s="268">
        <f>D2934+F2928-E2934</f>
        <v>0</v>
      </c>
      <c r="G2934" s="289">
        <f t="shared" si="297"/>
        <v>0</v>
      </c>
      <c r="H2934" s="85">
        <v>0</v>
      </c>
      <c r="I2934" s="89" t="s">
        <v>13</v>
      </c>
      <c r="N2934" t="str">
        <f t="shared" si="296"/>
        <v>ATK</v>
      </c>
    </row>
    <row r="2935" spans="2:14" hidden="1">
      <c r="B2935" s="311"/>
      <c r="C2935" s="96"/>
      <c r="D2935" s="303"/>
      <c r="E2935" s="303"/>
      <c r="F2935" s="268">
        <f>D2935+F2934-E2935</f>
        <v>0</v>
      </c>
      <c r="G2935" s="289">
        <f t="shared" si="297"/>
        <v>0</v>
      </c>
      <c r="H2935" s="94">
        <v>0</v>
      </c>
      <c r="I2935" s="89" t="s">
        <v>14</v>
      </c>
      <c r="N2935" t="str">
        <f t="shared" si="296"/>
        <v>ATK</v>
      </c>
    </row>
    <row r="2936" spans="2:14" hidden="1">
      <c r="B2936" s="493" t="s">
        <v>16</v>
      </c>
      <c r="C2936" s="494"/>
      <c r="D2936" s="276">
        <f>SUM(D2923:D2935)</f>
        <v>110</v>
      </c>
      <c r="E2936" s="276">
        <f>SUM(E2924:E2935)</f>
        <v>65</v>
      </c>
      <c r="F2936" s="276">
        <f>D2936-E2936</f>
        <v>45</v>
      </c>
      <c r="G2936" s="277">
        <f>SUM(G2923:G2935)</f>
        <v>935830</v>
      </c>
      <c r="H2936" s="87">
        <v>0</v>
      </c>
      <c r="I2936" s="89" t="s">
        <v>15</v>
      </c>
      <c r="N2936" t="str">
        <f t="shared" si="296"/>
        <v>ATK</v>
      </c>
    </row>
    <row r="2937" spans="2:14" hidden="1">
      <c r="N2937" t="str">
        <f t="shared" si="296"/>
        <v>ATK</v>
      </c>
    </row>
    <row r="2938" spans="2:14" hidden="1">
      <c r="B2938" s="493" t="s">
        <v>18</v>
      </c>
      <c r="C2938" s="495"/>
      <c r="D2938" s="495"/>
      <c r="E2938" s="494"/>
      <c r="F2938" s="276" t="s">
        <v>19</v>
      </c>
      <c r="G2938" s="279" t="s">
        <v>20</v>
      </c>
      <c r="N2938" t="str">
        <f t="shared" si="296"/>
        <v>ATK</v>
      </c>
    </row>
    <row r="2939" spans="2:14" hidden="1">
      <c r="B2939" s="496" t="str">
        <f>B2904</f>
        <v>Saldo Awal 1 Mei  2026</v>
      </c>
      <c r="C2939" s="497"/>
      <c r="D2939" s="497"/>
      <c r="E2939" s="498"/>
      <c r="F2939" s="276">
        <f>D2923</f>
        <v>61</v>
      </c>
      <c r="G2939" s="277">
        <f>G2923</f>
        <v>555100</v>
      </c>
      <c r="N2939" t="str">
        <f t="shared" si="296"/>
        <v>ATK</v>
      </c>
    </row>
    <row r="2940" spans="2:14" hidden="1">
      <c r="B2940" s="496" t="s">
        <v>317</v>
      </c>
      <c r="C2940" s="497"/>
      <c r="D2940" s="497"/>
      <c r="E2940" s="498"/>
      <c r="F2940" s="276">
        <f>D2936-F2939</f>
        <v>49</v>
      </c>
      <c r="G2940" s="277">
        <f>G2936-G2939</f>
        <v>380730</v>
      </c>
      <c r="N2940" t="str">
        <f t="shared" si="296"/>
        <v>ATK</v>
      </c>
    </row>
    <row r="2941" spans="2:14" hidden="1">
      <c r="B2941" s="496" t="str">
        <f>B2906</f>
        <v>Saldo Ahir  30  Mei  2026</v>
      </c>
      <c r="C2941" s="497"/>
      <c r="D2941" s="497"/>
      <c r="E2941" s="498"/>
      <c r="F2941" s="280">
        <f>SUM(B2944:B2947)</f>
        <v>45</v>
      </c>
      <c r="G2941" s="281">
        <f>SUM(D2944:E2947)</f>
        <v>409500</v>
      </c>
      <c r="N2941" t="str">
        <f t="shared" si="296"/>
        <v>ATK</v>
      </c>
    </row>
    <row r="2942" spans="2:14" hidden="1">
      <c r="B2942" s="282" t="s">
        <v>465</v>
      </c>
      <c r="C2942" s="283"/>
      <c r="D2942" s="283"/>
      <c r="E2942" s="284"/>
      <c r="F2942" s="285"/>
      <c r="G2942" s="286"/>
      <c r="N2942" t="str">
        <f t="shared" si="296"/>
        <v>ATK</v>
      </c>
    </row>
    <row r="2943" spans="2:14" ht="30" hidden="1">
      <c r="B2943" s="255" t="s">
        <v>22</v>
      </c>
      <c r="C2943" s="254" t="s">
        <v>23</v>
      </c>
      <c r="D2943" s="499" t="s">
        <v>20</v>
      </c>
      <c r="E2943" s="499"/>
      <c r="F2943" s="287"/>
      <c r="G2943" s="288"/>
      <c r="N2943" t="str">
        <f t="shared" si="296"/>
        <v>ATK</v>
      </c>
    </row>
    <row r="2944" spans="2:14" hidden="1">
      <c r="B2944" s="268">
        <f>F2936</f>
        <v>45</v>
      </c>
      <c r="C2944" s="257">
        <v>9100</v>
      </c>
      <c r="D2944" s="500">
        <f>B2944*C2944</f>
        <v>409500</v>
      </c>
      <c r="E2944" s="500"/>
      <c r="F2944" s="285"/>
      <c r="G2944" s="286"/>
      <c r="N2944" t="str">
        <f t="shared" si="296"/>
        <v>ATK</v>
      </c>
    </row>
    <row r="2945" spans="1:14" hidden="1">
      <c r="B2945" s="268"/>
      <c r="C2945" s="289"/>
      <c r="D2945" s="500">
        <f t="shared" ref="D2945:D2947" si="298">B2945*C2945</f>
        <v>0</v>
      </c>
      <c r="E2945" s="500"/>
      <c r="F2945" s="285"/>
      <c r="G2945" s="286"/>
      <c r="N2945" t="str">
        <f t="shared" si="296"/>
        <v>ATK</v>
      </c>
    </row>
    <row r="2946" spans="1:14" hidden="1">
      <c r="B2946" s="268"/>
      <c r="C2946" s="289"/>
      <c r="D2946" s="500">
        <f t="shared" si="298"/>
        <v>0</v>
      </c>
      <c r="E2946" s="500"/>
      <c r="F2946" s="285"/>
      <c r="G2946" s="286"/>
      <c r="N2946" t="str">
        <f t="shared" si="296"/>
        <v>ATK</v>
      </c>
    </row>
    <row r="2947" spans="1:14" hidden="1">
      <c r="B2947" s="268"/>
      <c r="C2947" s="289"/>
      <c r="D2947" s="500">
        <f t="shared" si="298"/>
        <v>0</v>
      </c>
      <c r="E2947" s="500"/>
      <c r="F2947" s="285"/>
      <c r="G2947" s="286"/>
      <c r="N2947" t="str">
        <f t="shared" si="296"/>
        <v>ATK</v>
      </c>
    </row>
    <row r="2948" spans="1:14" hidden="1">
      <c r="B2948" s="501" t="s">
        <v>24</v>
      </c>
      <c r="C2948" s="501"/>
      <c r="D2948" s="501"/>
      <c r="E2948" s="501"/>
      <c r="F2948" s="276">
        <f>F2939+F2940-F2941</f>
        <v>65</v>
      </c>
      <c r="G2948" s="277">
        <f>G2939+G2940-G2941</f>
        <v>526330</v>
      </c>
      <c r="N2948" t="str">
        <f t="shared" si="296"/>
        <v>ATK</v>
      </c>
    </row>
    <row r="2949" spans="1:14" hidden="1">
      <c r="N2949" t="str">
        <f t="shared" si="296"/>
        <v>ATK</v>
      </c>
    </row>
    <row r="2950" spans="1:14" hidden="1">
      <c r="B2950" s="502" t="s">
        <v>0</v>
      </c>
      <c r="C2950" s="502"/>
      <c r="D2950" s="502"/>
      <c r="E2950" s="502"/>
      <c r="F2950" s="502"/>
      <c r="G2950" s="502"/>
      <c r="N2950" t="str">
        <f t="shared" si="296"/>
        <v>ATK</v>
      </c>
    </row>
    <row r="2951" spans="1:14" hidden="1">
      <c r="N2951" t="str">
        <f t="shared" si="296"/>
        <v>ATK</v>
      </c>
    </row>
    <row r="2952" spans="1:14" hidden="1">
      <c r="A2952" s="250">
        <v>82</v>
      </c>
      <c r="B2952" s="252" t="s">
        <v>1</v>
      </c>
      <c r="C2952" s="253" t="str">
        <f>'Rekap Master'!B91</f>
        <v>post-it kertas</v>
      </c>
      <c r="G2952" s="253"/>
      <c r="N2952" t="str">
        <f t="shared" si="296"/>
        <v>ATK</v>
      </c>
    </row>
    <row r="2953" spans="1:14" hidden="1">
      <c r="B2953" s="252" t="s">
        <v>46</v>
      </c>
      <c r="C2953" s="308" t="s">
        <v>27</v>
      </c>
      <c r="G2953" s="253"/>
      <c r="N2953" t="str">
        <f t="shared" si="296"/>
        <v>ATK</v>
      </c>
    </row>
    <row r="2954" spans="1:14" hidden="1">
      <c r="G2954" s="253"/>
      <c r="N2954" t="str">
        <f t="shared" si="296"/>
        <v>ATK</v>
      </c>
    </row>
    <row r="2955" spans="1:14" hidden="1">
      <c r="A2955" s="321"/>
      <c r="B2955" s="499" t="s">
        <v>5</v>
      </c>
      <c r="C2955" s="487" t="s">
        <v>6</v>
      </c>
      <c r="D2955" s="489" t="s">
        <v>7</v>
      </c>
      <c r="E2955" s="490"/>
      <c r="F2955" s="491"/>
      <c r="G2955" s="492" t="s">
        <v>8</v>
      </c>
      <c r="N2955" t="str">
        <f t="shared" si="296"/>
        <v>ATK</v>
      </c>
    </row>
    <row r="2956" spans="1:14" s="65" customFormat="1" ht="15" hidden="1" customHeight="1">
      <c r="A2956" s="321"/>
      <c r="B2956" s="499"/>
      <c r="C2956" s="488"/>
      <c r="D2956" s="254" t="s">
        <v>9</v>
      </c>
      <c r="E2956" s="254" t="s">
        <v>10</v>
      </c>
      <c r="F2956" s="254" t="s">
        <v>11</v>
      </c>
      <c r="G2956" s="492"/>
      <c r="N2956" t="str">
        <f t="shared" si="296"/>
        <v>ATK</v>
      </c>
    </row>
    <row r="2957" spans="1:14" s="65" customFormat="1" hidden="1">
      <c r="A2957" s="321"/>
      <c r="B2957" s="267">
        <v>46024</v>
      </c>
      <c r="C2957" s="257"/>
      <c r="D2957" s="258"/>
      <c r="E2957" s="258"/>
      <c r="F2957" s="258">
        <f>D2957-E2957</f>
        <v>0</v>
      </c>
      <c r="G2957" s="257">
        <f>C2957*D2957</f>
        <v>0</v>
      </c>
      <c r="N2957" t="str">
        <f t="shared" si="296"/>
        <v>ATK</v>
      </c>
    </row>
    <row r="2958" spans="1:14" s="65" customFormat="1" hidden="1">
      <c r="A2958" s="250"/>
      <c r="B2958" s="267"/>
      <c r="C2958" s="257"/>
      <c r="D2958" s="271"/>
      <c r="E2958" s="258"/>
      <c r="F2958" s="258"/>
      <c r="G2958" s="289">
        <f>C2958*D2958</f>
        <v>0</v>
      </c>
      <c r="N2958" t="str">
        <f t="shared" si="296"/>
        <v>ATK</v>
      </c>
    </row>
    <row r="2959" spans="1:14" hidden="1">
      <c r="B2959" s="256"/>
      <c r="C2959" s="257"/>
      <c r="D2959" s="271"/>
      <c r="E2959" s="258"/>
      <c r="F2959" s="258"/>
      <c r="G2959" s="289">
        <f t="shared" ref="G2959:G2970" si="299">C2959*D2959</f>
        <v>0</v>
      </c>
      <c r="N2959" t="str">
        <f t="shared" si="296"/>
        <v>ATK</v>
      </c>
    </row>
    <row r="2960" spans="1:14" hidden="1">
      <c r="B2960" s="330"/>
      <c r="C2960" s="260"/>
      <c r="D2960" s="261"/>
      <c r="E2960" s="261"/>
      <c r="F2960" s="258"/>
      <c r="G2960" s="262">
        <f>D2960*C2960</f>
        <v>0</v>
      </c>
      <c r="N2960" t="str">
        <f t="shared" si="296"/>
        <v>ATK</v>
      </c>
    </row>
    <row r="2961" spans="2:14" hidden="1">
      <c r="B2961" s="330"/>
      <c r="C2961" s="263"/>
      <c r="D2961" s="264"/>
      <c r="E2961" s="261"/>
      <c r="F2961" s="258"/>
      <c r="G2961" s="262"/>
      <c r="N2961" t="str">
        <f t="shared" si="296"/>
        <v>ATK</v>
      </c>
    </row>
    <row r="2962" spans="2:14" hidden="1">
      <c r="B2962" s="330"/>
      <c r="C2962" s="269"/>
      <c r="D2962" s="264"/>
      <c r="E2962" s="261"/>
      <c r="F2962" s="258"/>
      <c r="G2962" s="262"/>
      <c r="N2962" t="str">
        <f t="shared" si="296"/>
        <v>ATK</v>
      </c>
    </row>
    <row r="2963" spans="2:14" hidden="1">
      <c r="B2963" s="330"/>
      <c r="C2963" s="269"/>
      <c r="D2963" s="264"/>
      <c r="E2963" s="261"/>
      <c r="F2963" s="258"/>
      <c r="G2963" s="262"/>
      <c r="N2963" t="str">
        <f t="shared" si="296"/>
        <v>ATK</v>
      </c>
    </row>
    <row r="2964" spans="2:14" hidden="1">
      <c r="B2964" s="330"/>
      <c r="C2964" s="351"/>
      <c r="D2964" s="261"/>
      <c r="E2964" s="352"/>
      <c r="F2964" s="258"/>
      <c r="G2964" s="262"/>
      <c r="N2964" t="str">
        <f t="shared" si="296"/>
        <v>ATK</v>
      </c>
    </row>
    <row r="2965" spans="2:14" hidden="1">
      <c r="B2965" s="256"/>
      <c r="C2965" s="257"/>
      <c r="D2965" s="303"/>
      <c r="E2965" s="303"/>
      <c r="F2965" s="258"/>
      <c r="G2965" s="289">
        <f t="shared" ref="G2965:G2966" si="300">C2965*D2965</f>
        <v>0</v>
      </c>
      <c r="N2965" t="str">
        <f t="shared" si="296"/>
        <v>ATK</v>
      </c>
    </row>
    <row r="2966" spans="2:14" hidden="1">
      <c r="B2966" s="256"/>
      <c r="C2966" s="257"/>
      <c r="D2966" s="303"/>
      <c r="E2966" s="303"/>
      <c r="F2966" s="258"/>
      <c r="G2966" s="289">
        <f t="shared" si="300"/>
        <v>0</v>
      </c>
      <c r="H2966" s="100">
        <v>0</v>
      </c>
      <c r="I2966" t="s">
        <v>17</v>
      </c>
      <c r="N2966" t="str">
        <f t="shared" si="296"/>
        <v>ATK</v>
      </c>
    </row>
    <row r="2967" spans="2:14" hidden="1">
      <c r="B2967" s="330"/>
      <c r="C2967" s="257"/>
      <c r="D2967" s="303"/>
      <c r="E2967" s="303"/>
      <c r="F2967" s="268"/>
      <c r="G2967" s="289"/>
      <c r="H2967" s="98">
        <v>0</v>
      </c>
      <c r="I2967" s="89" t="s">
        <v>12</v>
      </c>
      <c r="N2967" t="str">
        <f t="shared" si="296"/>
        <v>ATK</v>
      </c>
    </row>
    <row r="2968" spans="2:14" hidden="1">
      <c r="B2968" s="330"/>
      <c r="C2968" s="96"/>
      <c r="D2968" s="303"/>
      <c r="E2968" s="303"/>
      <c r="F2968" s="268"/>
      <c r="G2968" s="289">
        <f t="shared" si="299"/>
        <v>0</v>
      </c>
      <c r="H2968" s="85">
        <v>0</v>
      </c>
      <c r="I2968" s="89" t="s">
        <v>13</v>
      </c>
      <c r="N2968" t="str">
        <f t="shared" si="296"/>
        <v>ATK</v>
      </c>
    </row>
    <row r="2969" spans="2:14" hidden="1">
      <c r="B2969" s="311"/>
      <c r="C2969" s="83"/>
      <c r="D2969" s="303"/>
      <c r="E2969" s="303"/>
      <c r="F2969" s="268"/>
      <c r="G2969" s="289">
        <f t="shared" si="299"/>
        <v>0</v>
      </c>
      <c r="H2969" s="94">
        <v>0</v>
      </c>
      <c r="I2969" s="89" t="s">
        <v>14</v>
      </c>
      <c r="N2969" t="str">
        <f t="shared" si="296"/>
        <v>ATK</v>
      </c>
    </row>
    <row r="2970" spans="2:14" hidden="1">
      <c r="B2970" s="311"/>
      <c r="C2970" s="96"/>
      <c r="D2970" s="303"/>
      <c r="E2970" s="303"/>
      <c r="F2970" s="268"/>
      <c r="G2970" s="289">
        <f t="shared" si="299"/>
        <v>0</v>
      </c>
      <c r="H2970" s="87">
        <v>6</v>
      </c>
      <c r="I2970" s="89" t="s">
        <v>15</v>
      </c>
      <c r="N2970" t="str">
        <f t="shared" si="296"/>
        <v>ATK</v>
      </c>
    </row>
    <row r="2971" spans="2:14" hidden="1">
      <c r="B2971" s="493" t="s">
        <v>16</v>
      </c>
      <c r="C2971" s="494"/>
      <c r="D2971" s="276">
        <f>SUM(D2957:D2970)</f>
        <v>0</v>
      </c>
      <c r="E2971" s="276">
        <f>SUM(E2958:E2970)</f>
        <v>0</v>
      </c>
      <c r="F2971" s="276">
        <f>D2971-E2971</f>
        <v>0</v>
      </c>
      <c r="G2971" s="277">
        <f>SUM(G2957:G2970)</f>
        <v>0</v>
      </c>
      <c r="N2971" t="str">
        <f t="shared" si="296"/>
        <v>ATK</v>
      </c>
    </row>
    <row r="2972" spans="2:14" hidden="1">
      <c r="N2972" t="str">
        <f t="shared" si="296"/>
        <v>ATK</v>
      </c>
    </row>
    <row r="2973" spans="2:14" hidden="1">
      <c r="B2973" s="493" t="s">
        <v>18</v>
      </c>
      <c r="C2973" s="495"/>
      <c r="D2973" s="495"/>
      <c r="E2973" s="494"/>
      <c r="F2973" s="276" t="s">
        <v>19</v>
      </c>
      <c r="G2973" s="279" t="s">
        <v>20</v>
      </c>
      <c r="N2973" t="str">
        <f t="shared" si="296"/>
        <v>ATK</v>
      </c>
    </row>
    <row r="2974" spans="2:14" hidden="1">
      <c r="B2974" s="496" t="str">
        <f>B2939</f>
        <v>Saldo Awal 1 Mei  2026</v>
      </c>
      <c r="C2974" s="497"/>
      <c r="D2974" s="497"/>
      <c r="E2974" s="498"/>
      <c r="F2974" s="276">
        <f>D2957</f>
        <v>0</v>
      </c>
      <c r="G2974" s="277">
        <f>G2957</f>
        <v>0</v>
      </c>
      <c r="N2974" t="str">
        <f t="shared" si="296"/>
        <v>ATK</v>
      </c>
    </row>
    <row r="2975" spans="2:14" hidden="1">
      <c r="B2975" s="496" t="s">
        <v>317</v>
      </c>
      <c r="C2975" s="497"/>
      <c r="D2975" s="497"/>
      <c r="E2975" s="498"/>
      <c r="F2975" s="276">
        <f>D2971-F2974</f>
        <v>0</v>
      </c>
      <c r="G2975" s="277">
        <f>G2971-G2974</f>
        <v>0</v>
      </c>
      <c r="N2975" t="str">
        <f t="shared" si="296"/>
        <v>ATK</v>
      </c>
    </row>
    <row r="2976" spans="2:14" hidden="1">
      <c r="B2976" s="496" t="str">
        <f>B2941</f>
        <v>Saldo Ahir  30  Mei  2026</v>
      </c>
      <c r="C2976" s="497"/>
      <c r="D2976" s="497"/>
      <c r="E2976" s="498"/>
      <c r="F2976" s="280">
        <f>SUM(B2979:B2982)</f>
        <v>0</v>
      </c>
      <c r="G2976" s="281">
        <f>SUM(D2979:E2982)</f>
        <v>0</v>
      </c>
      <c r="N2976" t="str">
        <f t="shared" si="296"/>
        <v>ATK</v>
      </c>
    </row>
    <row r="2977" spans="1:14" hidden="1">
      <c r="B2977" s="282" t="s">
        <v>465</v>
      </c>
      <c r="C2977" s="283"/>
      <c r="D2977" s="283"/>
      <c r="E2977" s="284"/>
      <c r="F2977" s="285"/>
      <c r="G2977" s="286"/>
      <c r="N2977" t="str">
        <f t="shared" si="296"/>
        <v>ATK</v>
      </c>
    </row>
    <row r="2978" spans="1:14" ht="30" hidden="1">
      <c r="B2978" s="255" t="s">
        <v>22</v>
      </c>
      <c r="C2978" s="254" t="s">
        <v>23</v>
      </c>
      <c r="D2978" s="499" t="s">
        <v>20</v>
      </c>
      <c r="E2978" s="499"/>
      <c r="F2978" s="287"/>
      <c r="G2978" s="288"/>
      <c r="N2978" t="str">
        <f t="shared" si="296"/>
        <v>ATK</v>
      </c>
    </row>
    <row r="2979" spans="1:14" hidden="1">
      <c r="B2979" s="268">
        <f>F2971</f>
        <v>0</v>
      </c>
      <c r="C2979" s="269">
        <v>5300</v>
      </c>
      <c r="D2979" s="500">
        <f>B2979*C2979</f>
        <v>0</v>
      </c>
      <c r="E2979" s="500"/>
      <c r="F2979" s="285"/>
      <c r="G2979" s="286"/>
      <c r="H2979" s="66"/>
      <c r="N2979" t="str">
        <f t="shared" si="296"/>
        <v>ATK</v>
      </c>
    </row>
    <row r="2980" spans="1:14" hidden="1">
      <c r="B2980" s="268"/>
      <c r="C2980" s="289"/>
      <c r="D2980" s="500">
        <f t="shared" ref="D2980:D2982" si="301">B2980*C2980</f>
        <v>0</v>
      </c>
      <c r="E2980" s="500"/>
      <c r="F2980" s="285"/>
      <c r="G2980" s="286"/>
      <c r="N2980" t="str">
        <f t="shared" si="296"/>
        <v>ATK</v>
      </c>
    </row>
    <row r="2981" spans="1:14" hidden="1">
      <c r="B2981" s="268"/>
      <c r="C2981" s="289"/>
      <c r="D2981" s="500">
        <f t="shared" si="301"/>
        <v>0</v>
      </c>
      <c r="E2981" s="500"/>
      <c r="F2981" s="285"/>
      <c r="G2981" s="286"/>
      <c r="N2981" t="str">
        <f t="shared" si="296"/>
        <v>ATK</v>
      </c>
    </row>
    <row r="2982" spans="1:14" hidden="1">
      <c r="B2982" s="268"/>
      <c r="C2982" s="289"/>
      <c r="D2982" s="500">
        <f t="shared" si="301"/>
        <v>0</v>
      </c>
      <c r="E2982" s="500"/>
      <c r="F2982" s="285"/>
      <c r="G2982" s="286"/>
      <c r="N2982" t="str">
        <f t="shared" si="296"/>
        <v>ATK</v>
      </c>
    </row>
    <row r="2983" spans="1:14" hidden="1">
      <c r="B2983" s="501" t="s">
        <v>24</v>
      </c>
      <c r="C2983" s="501"/>
      <c r="D2983" s="501"/>
      <c r="E2983" s="501"/>
      <c r="F2983" s="276">
        <f>F2974+F2975-F2976</f>
        <v>0</v>
      </c>
      <c r="G2983" s="277">
        <f>G2974+G2975-G2976</f>
        <v>0</v>
      </c>
      <c r="N2983" t="str">
        <f t="shared" ref="N2983:N3016" si="302">N2982</f>
        <v>ATK</v>
      </c>
    </row>
    <row r="2984" spans="1:14" hidden="1">
      <c r="N2984" t="str">
        <f t="shared" si="302"/>
        <v>ATK</v>
      </c>
    </row>
    <row r="2985" spans="1:14" hidden="1">
      <c r="B2985" s="502" t="s">
        <v>0</v>
      </c>
      <c r="C2985" s="502"/>
      <c r="D2985" s="502"/>
      <c r="E2985" s="502"/>
      <c r="F2985" s="502"/>
      <c r="G2985" s="502"/>
      <c r="N2985" t="str">
        <f t="shared" si="302"/>
        <v>ATK</v>
      </c>
    </row>
    <row r="2986" spans="1:14" hidden="1">
      <c r="N2986" t="str">
        <f t="shared" si="302"/>
        <v>ATK</v>
      </c>
    </row>
    <row r="2987" spans="1:14" hidden="1">
      <c r="A2987" s="250">
        <v>83</v>
      </c>
      <c r="B2987" s="252" t="s">
        <v>1</v>
      </c>
      <c r="C2987" s="253" t="str">
        <f>'Rekap Master'!B92</f>
        <v>Gunting sedang</v>
      </c>
      <c r="G2987" s="253"/>
      <c r="N2987" t="str">
        <f t="shared" si="302"/>
        <v>ATK</v>
      </c>
    </row>
    <row r="2988" spans="1:14" hidden="1">
      <c r="B2988" s="252" t="s">
        <v>48</v>
      </c>
      <c r="C2988" s="308" t="s">
        <v>27</v>
      </c>
      <c r="G2988" s="253"/>
      <c r="N2988" t="str">
        <f t="shared" si="302"/>
        <v>ATK</v>
      </c>
    </row>
    <row r="2989" spans="1:14" hidden="1">
      <c r="G2989" s="253"/>
      <c r="N2989" t="str">
        <f t="shared" si="302"/>
        <v>ATK</v>
      </c>
    </row>
    <row r="2990" spans="1:14" hidden="1">
      <c r="B2990" s="499" t="s">
        <v>5</v>
      </c>
      <c r="C2990" s="487" t="s">
        <v>6</v>
      </c>
      <c r="D2990" s="489" t="s">
        <v>7</v>
      </c>
      <c r="E2990" s="490"/>
      <c r="F2990" s="491"/>
      <c r="G2990" s="492" t="s">
        <v>8</v>
      </c>
      <c r="N2990" t="str">
        <f t="shared" si="302"/>
        <v>ATK</v>
      </c>
    </row>
    <row r="2991" spans="1:14" ht="15" hidden="1" customHeight="1">
      <c r="B2991" s="499"/>
      <c r="C2991" s="488"/>
      <c r="D2991" s="254" t="s">
        <v>9</v>
      </c>
      <c r="E2991" s="254" t="s">
        <v>10</v>
      </c>
      <c r="F2991" s="254" t="s">
        <v>11</v>
      </c>
      <c r="G2991" s="492"/>
      <c r="N2991" t="str">
        <f t="shared" si="302"/>
        <v>ATK</v>
      </c>
    </row>
    <row r="2992" spans="1:14" hidden="1">
      <c r="B2992" s="267">
        <v>46024</v>
      </c>
      <c r="C2992" s="257"/>
      <c r="D2992" s="258"/>
      <c r="E2992" s="258"/>
      <c r="F2992" s="258">
        <f>D2992-E2992</f>
        <v>0</v>
      </c>
      <c r="G2992" s="257">
        <f>C2992*D2992</f>
        <v>0</v>
      </c>
      <c r="N2992" t="str">
        <f t="shared" si="302"/>
        <v>ATK</v>
      </c>
    </row>
    <row r="2993" spans="2:14" hidden="1">
      <c r="B2993" s="256"/>
      <c r="C2993" s="257"/>
      <c r="D2993" s="271"/>
      <c r="E2993" s="258"/>
      <c r="F2993" s="301"/>
      <c r="G2993" s="289">
        <f>C2993*D2993</f>
        <v>0</v>
      </c>
      <c r="N2993" t="str">
        <f t="shared" si="302"/>
        <v>ATK</v>
      </c>
    </row>
    <row r="2994" spans="2:14" hidden="1">
      <c r="B2994" s="256"/>
      <c r="C2994" s="257"/>
      <c r="D2994" s="271"/>
      <c r="E2994" s="258"/>
      <c r="F2994" s="268">
        <f t="shared" ref="F2994:F2999" si="303">D2994+F2993-E2994</f>
        <v>0</v>
      </c>
      <c r="G2994" s="289">
        <f t="shared" ref="G2994:G2999" si="304">C2994*D2994</f>
        <v>0</v>
      </c>
      <c r="N2994" t="str">
        <f t="shared" si="302"/>
        <v>ATK</v>
      </c>
    </row>
    <row r="2995" spans="2:14" hidden="1">
      <c r="B2995" s="311"/>
      <c r="C2995" s="83"/>
      <c r="D2995" s="303"/>
      <c r="E2995" s="303"/>
      <c r="F2995" s="268">
        <f t="shared" si="303"/>
        <v>0</v>
      </c>
      <c r="G2995" s="289">
        <f t="shared" si="304"/>
        <v>0</v>
      </c>
      <c r="N2995" t="str">
        <f t="shared" si="302"/>
        <v>ATK</v>
      </c>
    </row>
    <row r="2996" spans="2:14" hidden="1">
      <c r="B2996" s="311"/>
      <c r="C2996" s="96"/>
      <c r="D2996" s="303"/>
      <c r="E2996" s="303"/>
      <c r="F2996" s="268">
        <f t="shared" si="303"/>
        <v>0</v>
      </c>
      <c r="G2996" s="289">
        <f t="shared" si="304"/>
        <v>0</v>
      </c>
      <c r="N2996" t="str">
        <f t="shared" si="302"/>
        <v>ATK</v>
      </c>
    </row>
    <row r="2997" spans="2:14" hidden="1">
      <c r="B2997" s="311"/>
      <c r="C2997" s="96"/>
      <c r="D2997" s="303"/>
      <c r="E2997" s="303"/>
      <c r="F2997" s="268">
        <f t="shared" si="303"/>
        <v>0</v>
      </c>
      <c r="G2997" s="289">
        <f t="shared" si="304"/>
        <v>0</v>
      </c>
      <c r="N2997" t="str">
        <f t="shared" si="302"/>
        <v>ATK</v>
      </c>
    </row>
    <row r="2998" spans="2:14" hidden="1">
      <c r="B2998" s="311"/>
      <c r="C2998" s="83"/>
      <c r="D2998" s="303"/>
      <c r="E2998" s="303"/>
      <c r="F2998" s="268">
        <f t="shared" si="303"/>
        <v>0</v>
      </c>
      <c r="G2998" s="289">
        <f t="shared" si="304"/>
        <v>0</v>
      </c>
      <c r="N2998" t="str">
        <f t="shared" si="302"/>
        <v>ATK</v>
      </c>
    </row>
    <row r="2999" spans="2:14" hidden="1">
      <c r="B2999" s="311"/>
      <c r="C2999" s="96"/>
      <c r="D2999" s="303"/>
      <c r="E2999" s="303"/>
      <c r="F2999" s="268">
        <f t="shared" si="303"/>
        <v>0</v>
      </c>
      <c r="G2999" s="289">
        <f t="shared" si="304"/>
        <v>0</v>
      </c>
      <c r="N2999" t="str">
        <f t="shared" si="302"/>
        <v>ATK</v>
      </c>
    </row>
    <row r="3000" spans="2:14" hidden="1">
      <c r="B3000" s="493" t="s">
        <v>16</v>
      </c>
      <c r="C3000" s="494"/>
      <c r="D3000" s="276">
        <f>SUM(D2992:D2999)</f>
        <v>0</v>
      </c>
      <c r="E3000" s="276">
        <f>SUM(E2993:E2999)</f>
        <v>0</v>
      </c>
      <c r="F3000" s="276">
        <f>D3000-E3000</f>
        <v>0</v>
      </c>
      <c r="G3000" s="277">
        <f>SUM(G2992:G2999)</f>
        <v>0</v>
      </c>
      <c r="N3000" t="str">
        <f t="shared" si="302"/>
        <v>ATK</v>
      </c>
    </row>
    <row r="3001" spans="2:14" hidden="1">
      <c r="N3001" t="str">
        <f t="shared" si="302"/>
        <v>ATK</v>
      </c>
    </row>
    <row r="3002" spans="2:14" hidden="1">
      <c r="B3002" s="493" t="s">
        <v>18</v>
      </c>
      <c r="C3002" s="495"/>
      <c r="D3002" s="495"/>
      <c r="E3002" s="494"/>
      <c r="F3002" s="276" t="s">
        <v>19</v>
      </c>
      <c r="G3002" s="279" t="s">
        <v>20</v>
      </c>
      <c r="N3002" t="str">
        <f t="shared" si="302"/>
        <v>ATK</v>
      </c>
    </row>
    <row r="3003" spans="2:14" hidden="1">
      <c r="B3003" s="496" t="str">
        <f>B2974</f>
        <v>Saldo Awal 1 Mei  2026</v>
      </c>
      <c r="C3003" s="497"/>
      <c r="D3003" s="497"/>
      <c r="E3003" s="498"/>
      <c r="F3003" s="276">
        <f>D2992</f>
        <v>0</v>
      </c>
      <c r="G3003" s="277">
        <f>G2992</f>
        <v>0</v>
      </c>
      <c r="N3003" t="str">
        <f t="shared" si="302"/>
        <v>ATK</v>
      </c>
    </row>
    <row r="3004" spans="2:14" hidden="1">
      <c r="B3004" s="496" t="s">
        <v>317</v>
      </c>
      <c r="C3004" s="497"/>
      <c r="D3004" s="497"/>
      <c r="E3004" s="498"/>
      <c r="F3004" s="276">
        <f>D3000-F3003</f>
        <v>0</v>
      </c>
      <c r="G3004" s="277">
        <f>G3000-G3003</f>
        <v>0</v>
      </c>
      <c r="N3004" t="str">
        <f t="shared" si="302"/>
        <v>ATK</v>
      </c>
    </row>
    <row r="3005" spans="2:14" hidden="1">
      <c r="B3005" s="496" t="str">
        <f>B2976</f>
        <v>Saldo Ahir  30  Mei  2026</v>
      </c>
      <c r="C3005" s="497"/>
      <c r="D3005" s="497"/>
      <c r="E3005" s="498"/>
      <c r="F3005" s="280">
        <f>SUM(B3008:B3011)</f>
        <v>0</v>
      </c>
      <c r="G3005" s="281">
        <f>SUM(D3008:E3011)</f>
        <v>0</v>
      </c>
      <c r="N3005" t="str">
        <f t="shared" si="302"/>
        <v>ATK</v>
      </c>
    </row>
    <row r="3006" spans="2:14" hidden="1">
      <c r="B3006" s="282" t="s">
        <v>465</v>
      </c>
      <c r="C3006" s="283"/>
      <c r="D3006" s="283"/>
      <c r="E3006" s="284"/>
      <c r="F3006" s="285"/>
      <c r="G3006" s="286"/>
      <c r="N3006" t="str">
        <f t="shared" si="302"/>
        <v>ATK</v>
      </c>
    </row>
    <row r="3007" spans="2:14" ht="30" hidden="1">
      <c r="B3007" s="255" t="s">
        <v>22</v>
      </c>
      <c r="C3007" s="254" t="s">
        <v>23</v>
      </c>
      <c r="D3007" s="499" t="s">
        <v>20</v>
      </c>
      <c r="E3007" s="499"/>
      <c r="F3007" s="287"/>
      <c r="G3007" s="288"/>
      <c r="N3007" t="str">
        <f t="shared" si="302"/>
        <v>ATK</v>
      </c>
    </row>
    <row r="3008" spans="2:14" hidden="1">
      <c r="B3008" s="268"/>
      <c r="C3008" s="289"/>
      <c r="D3008" s="500">
        <f>B3008*C3008</f>
        <v>0</v>
      </c>
      <c r="E3008" s="500"/>
      <c r="F3008" s="285"/>
      <c r="G3008" s="286"/>
      <c r="N3008" t="str">
        <f t="shared" si="302"/>
        <v>ATK</v>
      </c>
    </row>
    <row r="3009" spans="1:14" hidden="1">
      <c r="B3009" s="268"/>
      <c r="C3009" s="289"/>
      <c r="D3009" s="500">
        <f t="shared" ref="D3009:D3011" si="305">B3009*C3009</f>
        <v>0</v>
      </c>
      <c r="E3009" s="500"/>
      <c r="F3009" s="285"/>
      <c r="G3009" s="286"/>
      <c r="N3009" t="str">
        <f t="shared" si="302"/>
        <v>ATK</v>
      </c>
    </row>
    <row r="3010" spans="1:14" hidden="1">
      <c r="B3010" s="268"/>
      <c r="C3010" s="289"/>
      <c r="D3010" s="500">
        <f t="shared" si="305"/>
        <v>0</v>
      </c>
      <c r="E3010" s="500"/>
      <c r="F3010" s="285"/>
      <c r="G3010" s="286"/>
      <c r="N3010" t="str">
        <f t="shared" si="302"/>
        <v>ATK</v>
      </c>
    </row>
    <row r="3011" spans="1:14" hidden="1">
      <c r="B3011" s="268"/>
      <c r="C3011" s="289"/>
      <c r="D3011" s="500">
        <f t="shared" si="305"/>
        <v>0</v>
      </c>
      <c r="E3011" s="500"/>
      <c r="F3011" s="285"/>
      <c r="G3011" s="286"/>
      <c r="N3011" t="str">
        <f t="shared" si="302"/>
        <v>ATK</v>
      </c>
    </row>
    <row r="3012" spans="1:14" hidden="1">
      <c r="B3012" s="501" t="s">
        <v>24</v>
      </c>
      <c r="C3012" s="501"/>
      <c r="D3012" s="501"/>
      <c r="E3012" s="501"/>
      <c r="F3012" s="276">
        <f>F3003+F3004-F3005</f>
        <v>0</v>
      </c>
      <c r="G3012" s="277">
        <f>G3003+G3004-G3005</f>
        <v>0</v>
      </c>
      <c r="N3012" t="str">
        <f t="shared" si="302"/>
        <v>ATK</v>
      </c>
    </row>
    <row r="3013" spans="1:14" hidden="1">
      <c r="N3013" t="str">
        <f t="shared" si="302"/>
        <v>ATK</v>
      </c>
    </row>
    <row r="3014" spans="1:14" hidden="1">
      <c r="N3014" t="str">
        <f t="shared" si="302"/>
        <v>ATK</v>
      </c>
    </row>
    <row r="3015" spans="1:14" hidden="1">
      <c r="B3015" s="502" t="s">
        <v>0</v>
      </c>
      <c r="C3015" s="502"/>
      <c r="D3015" s="502"/>
      <c r="E3015" s="502"/>
      <c r="F3015" s="502"/>
      <c r="G3015" s="502"/>
      <c r="N3015" t="str">
        <f t="shared" si="302"/>
        <v>ATK</v>
      </c>
    </row>
    <row r="3016" spans="1:14" hidden="1">
      <c r="N3016" t="str">
        <f t="shared" si="302"/>
        <v>ATK</v>
      </c>
    </row>
    <row r="3017" spans="1:14" hidden="1">
      <c r="A3017" s="250">
        <v>65</v>
      </c>
      <c r="B3017" s="252" t="s">
        <v>1</v>
      </c>
      <c r="C3017" s="253" t="str">
        <f>'Rekap Master'!B93</f>
        <v>Gunting besar</v>
      </c>
      <c r="G3017" s="253"/>
      <c r="N3017" t="s">
        <v>524</v>
      </c>
    </row>
    <row r="3018" spans="1:14" hidden="1">
      <c r="B3018" s="252" t="s">
        <v>48</v>
      </c>
      <c r="C3018" s="308" t="s">
        <v>27</v>
      </c>
      <c r="G3018" s="253"/>
      <c r="N3018" t="str">
        <f t="shared" ref="N3018:N3047" si="306">N3017</f>
        <v>ATK</v>
      </c>
    </row>
    <row r="3019" spans="1:14" hidden="1">
      <c r="G3019" s="253"/>
      <c r="N3019" t="str">
        <f t="shared" si="306"/>
        <v>ATK</v>
      </c>
    </row>
    <row r="3020" spans="1:14" ht="15" hidden="1" customHeight="1">
      <c r="B3020" s="499" t="s">
        <v>5</v>
      </c>
      <c r="C3020" s="487" t="s">
        <v>6</v>
      </c>
      <c r="D3020" s="489" t="s">
        <v>7</v>
      </c>
      <c r="E3020" s="490"/>
      <c r="F3020" s="491"/>
      <c r="G3020" s="492" t="s">
        <v>8</v>
      </c>
      <c r="N3020" t="str">
        <f t="shared" si="306"/>
        <v>ATK</v>
      </c>
    </row>
    <row r="3021" spans="1:14" hidden="1">
      <c r="B3021" s="499"/>
      <c r="C3021" s="488"/>
      <c r="D3021" s="254" t="s">
        <v>9</v>
      </c>
      <c r="E3021" s="254" t="s">
        <v>10</v>
      </c>
      <c r="F3021" s="254" t="s">
        <v>11</v>
      </c>
      <c r="G3021" s="492"/>
      <c r="N3021" t="str">
        <f t="shared" si="306"/>
        <v>ATK</v>
      </c>
    </row>
    <row r="3022" spans="1:14" hidden="1">
      <c r="B3022" s="267">
        <v>46024</v>
      </c>
      <c r="C3022" s="257"/>
      <c r="D3022" s="258"/>
      <c r="E3022" s="258"/>
      <c r="F3022" s="258">
        <f>D3022-E3022</f>
        <v>0</v>
      </c>
      <c r="G3022" s="257">
        <f>C3022*D3022</f>
        <v>0</v>
      </c>
      <c r="N3022" t="str">
        <f t="shared" si="306"/>
        <v>ATK</v>
      </c>
    </row>
    <row r="3023" spans="1:14" hidden="1">
      <c r="B3023" s="267"/>
      <c r="C3023" s="293"/>
      <c r="D3023" s="258"/>
      <c r="E3023" s="258"/>
      <c r="F3023" s="301"/>
      <c r="G3023" s="289">
        <f>C3023*D3023</f>
        <v>0</v>
      </c>
      <c r="N3023" t="str">
        <f t="shared" si="306"/>
        <v>ATK</v>
      </c>
    </row>
    <row r="3024" spans="1:14" hidden="1">
      <c r="B3024" s="428"/>
      <c r="C3024" s="293"/>
      <c r="D3024" s="258"/>
      <c r="E3024" s="258"/>
      <c r="F3024" s="301"/>
      <c r="G3024" s="289">
        <f>C3024*D3024</f>
        <v>0</v>
      </c>
      <c r="N3024" t="str">
        <f t="shared" si="306"/>
        <v>ATK</v>
      </c>
    </row>
    <row r="3025" spans="2:14" hidden="1">
      <c r="B3025" s="267"/>
      <c r="C3025" s="83"/>
      <c r="D3025" s="303"/>
      <c r="E3025" s="303"/>
      <c r="F3025" s="268"/>
      <c r="G3025" s="289">
        <f t="shared" ref="G3025:G3030" si="307">C3025*D3025</f>
        <v>0</v>
      </c>
      <c r="N3025" t="str">
        <f t="shared" si="306"/>
        <v>ATK</v>
      </c>
    </row>
    <row r="3026" spans="2:14" hidden="1">
      <c r="B3026" s="267"/>
      <c r="C3026" s="83"/>
      <c r="D3026" s="303"/>
      <c r="E3026" s="303"/>
      <c r="F3026" s="268"/>
      <c r="G3026" s="289">
        <f t="shared" si="307"/>
        <v>0</v>
      </c>
      <c r="N3026" t="str">
        <f t="shared" si="306"/>
        <v>ATK</v>
      </c>
    </row>
    <row r="3027" spans="2:14" hidden="1">
      <c r="B3027" s="267"/>
      <c r="C3027" s="257"/>
      <c r="D3027" s="271"/>
      <c r="E3027" s="303"/>
      <c r="F3027" s="268"/>
      <c r="G3027" s="289">
        <f t="shared" si="307"/>
        <v>0</v>
      </c>
      <c r="N3027" t="str">
        <f t="shared" si="306"/>
        <v>ATK</v>
      </c>
    </row>
    <row r="3028" spans="2:14" hidden="1">
      <c r="B3028" s="267"/>
      <c r="C3028" s="257"/>
      <c r="D3028" s="271"/>
      <c r="E3028" s="303"/>
      <c r="F3028" s="268"/>
      <c r="G3028" s="289">
        <f t="shared" si="307"/>
        <v>0</v>
      </c>
      <c r="N3028" t="str">
        <f t="shared" si="306"/>
        <v>ATK</v>
      </c>
    </row>
    <row r="3029" spans="2:14" hidden="1">
      <c r="B3029" s="311"/>
      <c r="C3029" s="83"/>
      <c r="D3029" s="303"/>
      <c r="E3029" s="303"/>
      <c r="F3029" s="268"/>
      <c r="G3029" s="289">
        <f t="shared" si="307"/>
        <v>0</v>
      </c>
      <c r="N3029" t="str">
        <f t="shared" si="306"/>
        <v>ATK</v>
      </c>
    </row>
    <row r="3030" spans="2:14" hidden="1">
      <c r="B3030" s="311"/>
      <c r="C3030" s="96"/>
      <c r="D3030" s="303"/>
      <c r="E3030" s="303"/>
      <c r="F3030" s="268"/>
      <c r="G3030" s="289">
        <f t="shared" si="307"/>
        <v>0</v>
      </c>
      <c r="N3030" t="str">
        <f t="shared" si="306"/>
        <v>ATK</v>
      </c>
    </row>
    <row r="3031" spans="2:14" hidden="1">
      <c r="B3031" s="493" t="s">
        <v>16</v>
      </c>
      <c r="C3031" s="494"/>
      <c r="D3031" s="276">
        <f>SUM(D3022:D3030)</f>
        <v>0</v>
      </c>
      <c r="E3031" s="276">
        <f>SUM(E3023:E3030)</f>
        <v>0</v>
      </c>
      <c r="F3031" s="276">
        <f>D3031-E3031</f>
        <v>0</v>
      </c>
      <c r="G3031" s="277">
        <f>SUM(G3022:G3030)</f>
        <v>0</v>
      </c>
      <c r="N3031" t="str">
        <f t="shared" si="306"/>
        <v>ATK</v>
      </c>
    </row>
    <row r="3032" spans="2:14" hidden="1">
      <c r="N3032" t="str">
        <f t="shared" si="306"/>
        <v>ATK</v>
      </c>
    </row>
    <row r="3033" spans="2:14" hidden="1">
      <c r="B3033" s="493" t="s">
        <v>18</v>
      </c>
      <c r="C3033" s="495"/>
      <c r="D3033" s="495"/>
      <c r="E3033" s="494"/>
      <c r="F3033" s="276" t="s">
        <v>19</v>
      </c>
      <c r="G3033" s="279" t="s">
        <v>20</v>
      </c>
      <c r="N3033" t="str">
        <f t="shared" si="306"/>
        <v>ATK</v>
      </c>
    </row>
    <row r="3034" spans="2:14" hidden="1">
      <c r="B3034" s="496" t="str">
        <f>B3003</f>
        <v>Saldo Awal 1 Mei  2026</v>
      </c>
      <c r="C3034" s="497"/>
      <c r="D3034" s="497"/>
      <c r="E3034" s="498"/>
      <c r="F3034" s="276">
        <f>D3022</f>
        <v>0</v>
      </c>
      <c r="G3034" s="277">
        <f>G3022</f>
        <v>0</v>
      </c>
      <c r="N3034" t="str">
        <f t="shared" si="306"/>
        <v>ATK</v>
      </c>
    </row>
    <row r="3035" spans="2:14" hidden="1">
      <c r="B3035" s="496" t="s">
        <v>317</v>
      </c>
      <c r="C3035" s="497"/>
      <c r="D3035" s="497"/>
      <c r="E3035" s="498"/>
      <c r="F3035" s="276">
        <f>D3031-F3034</f>
        <v>0</v>
      </c>
      <c r="G3035" s="277">
        <f>G3031-G3034</f>
        <v>0</v>
      </c>
      <c r="N3035" t="str">
        <f t="shared" si="306"/>
        <v>ATK</v>
      </c>
    </row>
    <row r="3036" spans="2:14" hidden="1">
      <c r="B3036" s="496" t="str">
        <f>B3005</f>
        <v>Saldo Ahir  30  Mei  2026</v>
      </c>
      <c r="C3036" s="497"/>
      <c r="D3036" s="497"/>
      <c r="E3036" s="498"/>
      <c r="F3036" s="280">
        <f>SUM(B3039:B3042)</f>
        <v>0</v>
      </c>
      <c r="G3036" s="281">
        <f>SUM(D3039:E3042)</f>
        <v>0</v>
      </c>
      <c r="N3036" t="str">
        <f t="shared" si="306"/>
        <v>ATK</v>
      </c>
    </row>
    <row r="3037" spans="2:14" hidden="1">
      <c r="B3037" s="282" t="s">
        <v>465</v>
      </c>
      <c r="C3037" s="283"/>
      <c r="D3037" s="283"/>
      <c r="E3037" s="284"/>
      <c r="F3037" s="285"/>
      <c r="G3037" s="286"/>
      <c r="N3037" t="str">
        <f t="shared" si="306"/>
        <v>ATK</v>
      </c>
    </row>
    <row r="3038" spans="2:14" ht="30" hidden="1">
      <c r="B3038" s="255" t="s">
        <v>22</v>
      </c>
      <c r="C3038" s="254" t="s">
        <v>23</v>
      </c>
      <c r="D3038" s="499" t="s">
        <v>20</v>
      </c>
      <c r="E3038" s="499"/>
      <c r="F3038" s="287"/>
      <c r="G3038" s="288"/>
      <c r="N3038" t="str">
        <f t="shared" si="306"/>
        <v>ATK</v>
      </c>
    </row>
    <row r="3039" spans="2:14" hidden="1">
      <c r="B3039" s="268">
        <f>F3031</f>
        <v>0</v>
      </c>
      <c r="C3039" s="289"/>
      <c r="D3039" s="500">
        <f>B3039*C3039</f>
        <v>0</v>
      </c>
      <c r="E3039" s="500"/>
      <c r="F3039" s="285"/>
      <c r="G3039" s="286"/>
      <c r="N3039" t="str">
        <f t="shared" si="306"/>
        <v>ATK</v>
      </c>
    </row>
    <row r="3040" spans="2:14" hidden="1">
      <c r="B3040" s="268"/>
      <c r="C3040" s="289"/>
      <c r="D3040" s="500">
        <f t="shared" ref="D3040:D3042" si="308">B3040*C3040</f>
        <v>0</v>
      </c>
      <c r="E3040" s="500"/>
      <c r="F3040" s="285"/>
      <c r="G3040" s="286"/>
      <c r="N3040" t="str">
        <f t="shared" si="306"/>
        <v>ATK</v>
      </c>
    </row>
    <row r="3041" spans="1:14" hidden="1">
      <c r="B3041" s="268"/>
      <c r="C3041" s="289"/>
      <c r="D3041" s="500">
        <f t="shared" si="308"/>
        <v>0</v>
      </c>
      <c r="E3041" s="500"/>
      <c r="F3041" s="285"/>
      <c r="G3041" s="286"/>
      <c r="N3041" t="str">
        <f t="shared" si="306"/>
        <v>ATK</v>
      </c>
    </row>
    <row r="3042" spans="1:14" hidden="1">
      <c r="B3042" s="268"/>
      <c r="C3042" s="289"/>
      <c r="D3042" s="500">
        <f t="shared" si="308"/>
        <v>0</v>
      </c>
      <c r="E3042" s="500"/>
      <c r="F3042" s="285"/>
      <c r="G3042" s="286"/>
      <c r="N3042" t="str">
        <f t="shared" si="306"/>
        <v>ATK</v>
      </c>
    </row>
    <row r="3043" spans="1:14" hidden="1">
      <c r="B3043" s="501" t="s">
        <v>24</v>
      </c>
      <c r="C3043" s="501"/>
      <c r="D3043" s="501"/>
      <c r="E3043" s="501"/>
      <c r="F3043" s="276">
        <f>F3034+F3035-F3036</f>
        <v>0</v>
      </c>
      <c r="G3043" s="277">
        <f>G3034+G3035-G3036</f>
        <v>0</v>
      </c>
      <c r="N3043" t="str">
        <f t="shared" si="306"/>
        <v>ATK</v>
      </c>
    </row>
    <row r="3044" spans="1:14" hidden="1">
      <c r="N3044" t="str">
        <f t="shared" si="306"/>
        <v>ATK</v>
      </c>
    </row>
    <row r="3045" spans="1:14" hidden="1">
      <c r="N3045" t="str">
        <f t="shared" si="306"/>
        <v>ATK</v>
      </c>
    </row>
    <row r="3046" spans="1:14" hidden="1">
      <c r="B3046" s="502" t="s">
        <v>0</v>
      </c>
      <c r="C3046" s="502"/>
      <c r="D3046" s="502"/>
      <c r="E3046" s="502"/>
      <c r="F3046" s="502"/>
      <c r="G3046" s="502"/>
      <c r="N3046" t="str">
        <f t="shared" si="306"/>
        <v>ATK</v>
      </c>
    </row>
    <row r="3047" spans="1:14" hidden="1">
      <c r="N3047" t="str">
        <f t="shared" si="306"/>
        <v>ATK</v>
      </c>
    </row>
    <row r="3048" spans="1:14" hidden="1">
      <c r="A3048" s="250">
        <v>85</v>
      </c>
      <c r="B3048" s="252" t="s">
        <v>1</v>
      </c>
      <c r="C3048" s="253" t="str">
        <f>'Rekap Master'!B94</f>
        <v xml:space="preserve">Tinta Stempel </v>
      </c>
      <c r="G3048" s="253"/>
      <c r="N3048" t="s">
        <v>526</v>
      </c>
    </row>
    <row r="3049" spans="1:14" hidden="1">
      <c r="B3049" s="252" t="s">
        <v>48</v>
      </c>
      <c r="C3049" s="308" t="s">
        <v>34</v>
      </c>
      <c r="G3049" s="253"/>
      <c r="N3049" t="str">
        <f t="shared" ref="N3049:N3077" si="309">N3048</f>
        <v>Komputer</v>
      </c>
    </row>
    <row r="3050" spans="1:14" hidden="1">
      <c r="G3050" s="253"/>
      <c r="N3050" t="str">
        <f t="shared" si="309"/>
        <v>Komputer</v>
      </c>
    </row>
    <row r="3051" spans="1:14" ht="15" hidden="1" customHeight="1">
      <c r="B3051" s="499" t="s">
        <v>5</v>
      </c>
      <c r="C3051" s="487" t="s">
        <v>6</v>
      </c>
      <c r="D3051" s="489" t="s">
        <v>7</v>
      </c>
      <c r="E3051" s="490"/>
      <c r="F3051" s="491"/>
      <c r="G3051" s="492" t="s">
        <v>8</v>
      </c>
      <c r="N3051" t="str">
        <f t="shared" si="309"/>
        <v>Komputer</v>
      </c>
    </row>
    <row r="3052" spans="1:14" hidden="1">
      <c r="B3052" s="499"/>
      <c r="C3052" s="488"/>
      <c r="D3052" s="254" t="s">
        <v>9</v>
      </c>
      <c r="E3052" s="254" t="s">
        <v>10</v>
      </c>
      <c r="F3052" s="254" t="s">
        <v>11</v>
      </c>
      <c r="G3052" s="492"/>
      <c r="N3052" t="str">
        <f t="shared" si="309"/>
        <v>Komputer</v>
      </c>
    </row>
    <row r="3053" spans="1:14" hidden="1">
      <c r="B3053" s="267">
        <v>45293</v>
      </c>
      <c r="C3053" s="257"/>
      <c r="D3053" s="258"/>
      <c r="E3053" s="258"/>
      <c r="F3053" s="258">
        <f>D3053-E3053</f>
        <v>0</v>
      </c>
      <c r="G3053" s="257">
        <f>C3053*D3053</f>
        <v>0</v>
      </c>
      <c r="N3053" t="str">
        <f t="shared" si="309"/>
        <v>Komputer</v>
      </c>
    </row>
    <row r="3054" spans="1:14" hidden="1">
      <c r="B3054" s="298"/>
      <c r="C3054" s="81"/>
      <c r="D3054" s="303"/>
      <c r="E3054" s="304"/>
      <c r="F3054" s="268"/>
      <c r="G3054" s="289">
        <f>C3054*D3054</f>
        <v>0</v>
      </c>
      <c r="N3054" t="str">
        <f t="shared" si="309"/>
        <v>Komputer</v>
      </c>
    </row>
    <row r="3055" spans="1:14" hidden="1">
      <c r="B3055" s="311"/>
      <c r="C3055" s="83"/>
      <c r="D3055" s="303"/>
      <c r="E3055" s="303"/>
      <c r="F3055" s="268"/>
      <c r="G3055" s="289"/>
      <c r="N3055" t="str">
        <f t="shared" si="309"/>
        <v>Komputer</v>
      </c>
    </row>
    <row r="3056" spans="1:14" hidden="1">
      <c r="B3056" s="311"/>
      <c r="C3056" s="83"/>
      <c r="D3056" s="303"/>
      <c r="E3056" s="303"/>
      <c r="F3056" s="268">
        <f>D3056+F3055-E3056</f>
        <v>0</v>
      </c>
      <c r="G3056" s="289">
        <f t="shared" ref="G3056:G3060" si="310">C3056*D3056</f>
        <v>0</v>
      </c>
      <c r="N3056" t="str">
        <f t="shared" si="309"/>
        <v>Komputer</v>
      </c>
    </row>
    <row r="3057" spans="2:14" hidden="1">
      <c r="B3057" s="311"/>
      <c r="C3057" s="96"/>
      <c r="D3057" s="303"/>
      <c r="E3057" s="303"/>
      <c r="F3057" s="268">
        <f>D3057+F3056-E3057</f>
        <v>0</v>
      </c>
      <c r="G3057" s="289">
        <f t="shared" si="310"/>
        <v>0</v>
      </c>
      <c r="N3057" t="str">
        <f t="shared" si="309"/>
        <v>Komputer</v>
      </c>
    </row>
    <row r="3058" spans="2:14" hidden="1">
      <c r="B3058" s="311"/>
      <c r="C3058" s="96"/>
      <c r="D3058" s="303"/>
      <c r="E3058" s="303"/>
      <c r="F3058" s="268">
        <f>D3058+F3057-E3058</f>
        <v>0</v>
      </c>
      <c r="G3058" s="289">
        <f t="shared" si="310"/>
        <v>0</v>
      </c>
      <c r="N3058" t="str">
        <f t="shared" si="309"/>
        <v>Komputer</v>
      </c>
    </row>
    <row r="3059" spans="2:14" hidden="1">
      <c r="B3059" s="311"/>
      <c r="C3059" s="83"/>
      <c r="D3059" s="303"/>
      <c r="E3059" s="303"/>
      <c r="F3059" s="268">
        <f>D3059+F3058-E3059</f>
        <v>0</v>
      </c>
      <c r="G3059" s="289">
        <f t="shared" si="310"/>
        <v>0</v>
      </c>
      <c r="N3059" t="str">
        <f t="shared" si="309"/>
        <v>Komputer</v>
      </c>
    </row>
    <row r="3060" spans="2:14" hidden="1">
      <c r="B3060" s="311"/>
      <c r="C3060" s="96"/>
      <c r="D3060" s="303"/>
      <c r="E3060" s="303"/>
      <c r="F3060" s="268">
        <f>D3060+F3059-E3060</f>
        <v>0</v>
      </c>
      <c r="G3060" s="289">
        <f t="shared" si="310"/>
        <v>0</v>
      </c>
      <c r="N3060" t="str">
        <f t="shared" si="309"/>
        <v>Komputer</v>
      </c>
    </row>
    <row r="3061" spans="2:14" hidden="1">
      <c r="B3061" s="493" t="s">
        <v>16</v>
      </c>
      <c r="C3061" s="494"/>
      <c r="D3061" s="276">
        <f>SUM(D3053:D3060)</f>
        <v>0</v>
      </c>
      <c r="E3061" s="276">
        <f>SUM(E3054:E3060)</f>
        <v>0</v>
      </c>
      <c r="F3061" s="276">
        <f>D3061-E3061</f>
        <v>0</v>
      </c>
      <c r="G3061" s="277">
        <f>SUM(G3053:G3060)</f>
        <v>0</v>
      </c>
      <c r="N3061" t="str">
        <f t="shared" si="309"/>
        <v>Komputer</v>
      </c>
    </row>
    <row r="3062" spans="2:14" hidden="1">
      <c r="N3062" t="str">
        <f t="shared" si="309"/>
        <v>Komputer</v>
      </c>
    </row>
    <row r="3063" spans="2:14" hidden="1">
      <c r="B3063" s="493" t="s">
        <v>18</v>
      </c>
      <c r="C3063" s="495"/>
      <c r="D3063" s="495"/>
      <c r="E3063" s="494"/>
      <c r="F3063" s="276" t="s">
        <v>19</v>
      </c>
      <c r="G3063" s="279" t="s">
        <v>20</v>
      </c>
      <c r="N3063" t="str">
        <f t="shared" si="309"/>
        <v>Komputer</v>
      </c>
    </row>
    <row r="3064" spans="2:14" hidden="1">
      <c r="B3064" s="496" t="str">
        <f>B3034</f>
        <v>Saldo Awal 1 Mei  2026</v>
      </c>
      <c r="C3064" s="497"/>
      <c r="D3064" s="497"/>
      <c r="E3064" s="498"/>
      <c r="F3064" s="276">
        <f>D3053</f>
        <v>0</v>
      </c>
      <c r="G3064" s="277">
        <f>G3053</f>
        <v>0</v>
      </c>
      <c r="N3064" t="str">
        <f t="shared" si="309"/>
        <v>Komputer</v>
      </c>
    </row>
    <row r="3065" spans="2:14" hidden="1">
      <c r="B3065" s="496" t="s">
        <v>317</v>
      </c>
      <c r="C3065" s="497"/>
      <c r="D3065" s="497"/>
      <c r="E3065" s="498"/>
      <c r="F3065" s="276">
        <f>D3061-F3064</f>
        <v>0</v>
      </c>
      <c r="G3065" s="277">
        <f>G3061-G3064</f>
        <v>0</v>
      </c>
      <c r="N3065" t="str">
        <f t="shared" si="309"/>
        <v>Komputer</v>
      </c>
    </row>
    <row r="3066" spans="2:14" hidden="1">
      <c r="B3066" s="496" t="str">
        <f>B3036</f>
        <v>Saldo Ahir  30  Mei  2026</v>
      </c>
      <c r="C3066" s="497"/>
      <c r="D3066" s="497"/>
      <c r="E3066" s="498"/>
      <c r="F3066" s="280">
        <f>SUM(B3069:B3072)</f>
        <v>0</v>
      </c>
      <c r="G3066" s="281">
        <f>SUM(D3069:E3072)</f>
        <v>0</v>
      </c>
      <c r="N3066" t="str">
        <f t="shared" si="309"/>
        <v>Komputer</v>
      </c>
    </row>
    <row r="3067" spans="2:14" hidden="1">
      <c r="B3067" s="282" t="s">
        <v>465</v>
      </c>
      <c r="C3067" s="283"/>
      <c r="D3067" s="283"/>
      <c r="E3067" s="284"/>
      <c r="F3067" s="285"/>
      <c r="G3067" s="286"/>
      <c r="N3067" t="str">
        <f t="shared" si="309"/>
        <v>Komputer</v>
      </c>
    </row>
    <row r="3068" spans="2:14" ht="30" hidden="1">
      <c r="B3068" s="255" t="s">
        <v>22</v>
      </c>
      <c r="C3068" s="254" t="s">
        <v>23</v>
      </c>
      <c r="D3068" s="499" t="s">
        <v>20</v>
      </c>
      <c r="E3068" s="499"/>
      <c r="F3068" s="287"/>
      <c r="G3068" s="288"/>
      <c r="N3068" t="str">
        <f t="shared" si="309"/>
        <v>Komputer</v>
      </c>
    </row>
    <row r="3069" spans="2:14" hidden="1">
      <c r="B3069" s="268"/>
      <c r="C3069" s="289"/>
      <c r="D3069" s="500">
        <f>B3069*C3069</f>
        <v>0</v>
      </c>
      <c r="E3069" s="500"/>
      <c r="F3069" s="285"/>
      <c r="G3069" s="286"/>
      <c r="N3069" t="str">
        <f t="shared" si="309"/>
        <v>Komputer</v>
      </c>
    </row>
    <row r="3070" spans="2:14" hidden="1">
      <c r="B3070" s="268"/>
      <c r="C3070" s="289"/>
      <c r="D3070" s="500">
        <f t="shared" ref="D3070:D3072" si="311">B3070*C3070</f>
        <v>0</v>
      </c>
      <c r="E3070" s="500"/>
      <c r="F3070" s="285"/>
      <c r="G3070" s="286"/>
      <c r="N3070" t="str">
        <f t="shared" si="309"/>
        <v>Komputer</v>
      </c>
    </row>
    <row r="3071" spans="2:14" hidden="1">
      <c r="B3071" s="268"/>
      <c r="C3071" s="289"/>
      <c r="D3071" s="500">
        <f t="shared" si="311"/>
        <v>0</v>
      </c>
      <c r="E3071" s="500"/>
      <c r="F3071" s="285"/>
      <c r="G3071" s="286"/>
      <c r="N3071" t="str">
        <f t="shared" si="309"/>
        <v>Komputer</v>
      </c>
    </row>
    <row r="3072" spans="2:14" hidden="1">
      <c r="B3072" s="268"/>
      <c r="C3072" s="289"/>
      <c r="D3072" s="500">
        <f t="shared" si="311"/>
        <v>0</v>
      </c>
      <c r="E3072" s="500"/>
      <c r="F3072" s="285"/>
      <c r="G3072" s="286"/>
      <c r="N3072" t="str">
        <f t="shared" si="309"/>
        <v>Komputer</v>
      </c>
    </row>
    <row r="3073" spans="1:14" hidden="1">
      <c r="B3073" s="501" t="s">
        <v>24</v>
      </c>
      <c r="C3073" s="501"/>
      <c r="D3073" s="501"/>
      <c r="E3073" s="501"/>
      <c r="F3073" s="276">
        <f>F3064+F3065-F3066</f>
        <v>0</v>
      </c>
      <c r="G3073" s="277">
        <f>G3064+G3065-G3066</f>
        <v>0</v>
      </c>
      <c r="N3073" t="str">
        <f t="shared" si="309"/>
        <v>Komputer</v>
      </c>
    </row>
    <row r="3074" spans="1:14" hidden="1">
      <c r="N3074" t="str">
        <f t="shared" si="309"/>
        <v>Komputer</v>
      </c>
    </row>
    <row r="3075" spans="1:14" hidden="1">
      <c r="N3075" t="str">
        <f t="shared" si="309"/>
        <v>Komputer</v>
      </c>
    </row>
    <row r="3076" spans="1:14" hidden="1">
      <c r="B3076" s="502" t="s">
        <v>0</v>
      </c>
      <c r="C3076" s="502"/>
      <c r="D3076" s="502"/>
      <c r="E3076" s="502"/>
      <c r="F3076" s="502"/>
      <c r="G3076" s="502"/>
      <c r="N3076" t="str">
        <f t="shared" si="309"/>
        <v>Komputer</v>
      </c>
    </row>
    <row r="3077" spans="1:14" hidden="1">
      <c r="N3077" t="str">
        <f t="shared" si="309"/>
        <v>Komputer</v>
      </c>
    </row>
    <row r="3078" spans="1:14" hidden="1">
      <c r="A3078" s="250">
        <v>86</v>
      </c>
      <c r="B3078" s="252" t="s">
        <v>1</v>
      </c>
      <c r="C3078" s="253" t="str">
        <f>'Rekap Master'!B95</f>
        <v>Map gantung folio</v>
      </c>
      <c r="G3078" s="253"/>
      <c r="N3078" t="s">
        <v>524</v>
      </c>
    </row>
    <row r="3079" spans="1:14" hidden="1">
      <c r="B3079" s="252" t="s">
        <v>48</v>
      </c>
      <c r="C3079" s="308" t="s">
        <v>27</v>
      </c>
      <c r="G3079" s="253"/>
      <c r="N3079" t="str">
        <f t="shared" ref="N3079:N3142" si="312">N3078</f>
        <v>ATK</v>
      </c>
    </row>
    <row r="3080" spans="1:14" hidden="1">
      <c r="G3080" s="253"/>
      <c r="N3080" t="str">
        <f t="shared" si="312"/>
        <v>ATK</v>
      </c>
    </row>
    <row r="3081" spans="1:14" ht="15" hidden="1" customHeight="1">
      <c r="B3081" s="499" t="s">
        <v>5</v>
      </c>
      <c r="C3081" s="487" t="s">
        <v>6</v>
      </c>
      <c r="D3081" s="489" t="s">
        <v>7</v>
      </c>
      <c r="E3081" s="490"/>
      <c r="F3081" s="491"/>
      <c r="G3081" s="492" t="s">
        <v>8</v>
      </c>
      <c r="N3081" t="str">
        <f t="shared" si="312"/>
        <v>ATK</v>
      </c>
    </row>
    <row r="3082" spans="1:14" hidden="1">
      <c r="B3082" s="499"/>
      <c r="C3082" s="488"/>
      <c r="D3082" s="254" t="s">
        <v>9</v>
      </c>
      <c r="E3082" s="254" t="s">
        <v>10</v>
      </c>
      <c r="F3082" s="254" t="s">
        <v>11</v>
      </c>
      <c r="G3082" s="492"/>
      <c r="N3082" t="str">
        <f t="shared" si="312"/>
        <v>ATK</v>
      </c>
    </row>
    <row r="3083" spans="1:14" hidden="1">
      <c r="B3083" s="267">
        <v>46024</v>
      </c>
      <c r="C3083" s="257">
        <v>6000</v>
      </c>
      <c r="D3083" s="258">
        <v>30</v>
      </c>
      <c r="E3083" s="258"/>
      <c r="F3083" s="258">
        <f>D3083-E3083</f>
        <v>30</v>
      </c>
      <c r="G3083" s="257">
        <f>C3083*D3083</f>
        <v>180000</v>
      </c>
      <c r="N3083" t="str">
        <f t="shared" si="312"/>
        <v>ATK</v>
      </c>
    </row>
    <row r="3084" spans="1:14" hidden="1">
      <c r="B3084" s="267"/>
      <c r="C3084" s="257"/>
      <c r="D3084" s="258"/>
      <c r="E3084" s="258"/>
      <c r="F3084" s="258">
        <f>F3083+D3084-E3084</f>
        <v>30</v>
      </c>
      <c r="G3084" s="289">
        <f>C3084*D3084</f>
        <v>0</v>
      </c>
      <c r="N3084" t="str">
        <f t="shared" si="312"/>
        <v>ATK</v>
      </c>
    </row>
    <row r="3085" spans="1:14" hidden="1">
      <c r="B3085" s="267"/>
      <c r="C3085" s="257"/>
      <c r="D3085" s="258"/>
      <c r="E3085" s="258"/>
      <c r="F3085" s="258"/>
      <c r="G3085" s="289">
        <f t="shared" ref="G3085" si="313">C3085*D3085</f>
        <v>0</v>
      </c>
      <c r="N3085" t="str">
        <f t="shared" si="312"/>
        <v>ATK</v>
      </c>
    </row>
    <row r="3086" spans="1:14" hidden="1">
      <c r="B3086" s="267"/>
      <c r="C3086" s="81"/>
      <c r="D3086" s="303"/>
      <c r="E3086" s="258"/>
      <c r="F3086" s="268"/>
      <c r="G3086" s="289">
        <f>C3086*D3086</f>
        <v>0</v>
      </c>
      <c r="N3086" t="str">
        <f t="shared" si="312"/>
        <v>ATK</v>
      </c>
    </row>
    <row r="3087" spans="1:14" hidden="1">
      <c r="B3087" s="298"/>
      <c r="C3087" s="81"/>
      <c r="D3087" s="303"/>
      <c r="E3087" s="304"/>
      <c r="F3087" s="268"/>
      <c r="G3087" s="289">
        <f>C3087*D3087</f>
        <v>0</v>
      </c>
      <c r="N3087" t="str">
        <f t="shared" si="312"/>
        <v>ATK</v>
      </c>
    </row>
    <row r="3088" spans="1:14" hidden="1">
      <c r="B3088" s="311"/>
      <c r="C3088" s="96"/>
      <c r="D3088" s="303"/>
      <c r="E3088" s="303"/>
      <c r="F3088" s="268"/>
      <c r="G3088" s="289">
        <f t="shared" ref="G3088:G3090" si="314">C3088*D3088</f>
        <v>0</v>
      </c>
      <c r="N3088" t="str">
        <f t="shared" si="312"/>
        <v>ATK</v>
      </c>
    </row>
    <row r="3089" spans="2:14" hidden="1">
      <c r="B3089" s="311"/>
      <c r="C3089" s="83"/>
      <c r="D3089" s="303"/>
      <c r="E3089" s="303"/>
      <c r="F3089" s="268">
        <f>D3089+F3088-E3089</f>
        <v>0</v>
      </c>
      <c r="G3089" s="289">
        <f t="shared" si="314"/>
        <v>0</v>
      </c>
      <c r="N3089" t="str">
        <f t="shared" si="312"/>
        <v>ATK</v>
      </c>
    </row>
    <row r="3090" spans="2:14" hidden="1">
      <c r="B3090" s="311"/>
      <c r="C3090" s="96"/>
      <c r="D3090" s="303"/>
      <c r="E3090" s="303"/>
      <c r="F3090" s="268">
        <f>D3090+F3089-E3090</f>
        <v>0</v>
      </c>
      <c r="G3090" s="289">
        <f t="shared" si="314"/>
        <v>0</v>
      </c>
      <c r="N3090" t="str">
        <f t="shared" si="312"/>
        <v>ATK</v>
      </c>
    </row>
    <row r="3091" spans="2:14" hidden="1">
      <c r="B3091" s="493" t="s">
        <v>16</v>
      </c>
      <c r="C3091" s="494"/>
      <c r="D3091" s="276">
        <f>SUM(D3083:D3090)</f>
        <v>30</v>
      </c>
      <c r="E3091" s="276">
        <f>SUM(E3084:E3090)</f>
        <v>0</v>
      </c>
      <c r="F3091" s="276">
        <f>D3091-E3091</f>
        <v>30</v>
      </c>
      <c r="G3091" s="277">
        <f>SUM(G3083:G3090)</f>
        <v>180000</v>
      </c>
      <c r="N3091" t="str">
        <f t="shared" si="312"/>
        <v>ATK</v>
      </c>
    </row>
    <row r="3092" spans="2:14" hidden="1">
      <c r="N3092" t="str">
        <f t="shared" si="312"/>
        <v>ATK</v>
      </c>
    </row>
    <row r="3093" spans="2:14" hidden="1">
      <c r="B3093" s="493" t="s">
        <v>18</v>
      </c>
      <c r="C3093" s="495"/>
      <c r="D3093" s="495"/>
      <c r="E3093" s="494"/>
      <c r="F3093" s="276" t="s">
        <v>19</v>
      </c>
      <c r="G3093" s="279" t="s">
        <v>20</v>
      </c>
      <c r="N3093" t="str">
        <f t="shared" si="312"/>
        <v>ATK</v>
      </c>
    </row>
    <row r="3094" spans="2:14" hidden="1">
      <c r="B3094" s="496" t="str">
        <f>B3064</f>
        <v>Saldo Awal 1 Mei  2026</v>
      </c>
      <c r="C3094" s="497"/>
      <c r="D3094" s="497"/>
      <c r="E3094" s="498"/>
      <c r="F3094" s="276">
        <f>D3083</f>
        <v>30</v>
      </c>
      <c r="G3094" s="277">
        <f>G3083</f>
        <v>180000</v>
      </c>
      <c r="N3094" t="str">
        <f t="shared" si="312"/>
        <v>ATK</v>
      </c>
    </row>
    <row r="3095" spans="2:14" hidden="1">
      <c r="B3095" s="496" t="s">
        <v>317</v>
      </c>
      <c r="C3095" s="497"/>
      <c r="D3095" s="497"/>
      <c r="E3095" s="498"/>
      <c r="F3095" s="276">
        <f>D3091-F3094</f>
        <v>0</v>
      </c>
      <c r="G3095" s="277">
        <f>G3091-G3094</f>
        <v>0</v>
      </c>
      <c r="N3095" t="str">
        <f t="shared" si="312"/>
        <v>ATK</v>
      </c>
    </row>
    <row r="3096" spans="2:14" hidden="1">
      <c r="B3096" s="496" t="str">
        <f>B3066</f>
        <v>Saldo Ahir  30  Mei  2026</v>
      </c>
      <c r="C3096" s="497"/>
      <c r="D3096" s="497"/>
      <c r="E3096" s="498"/>
      <c r="F3096" s="280">
        <f>SUM(B3099:B3102)</f>
        <v>30</v>
      </c>
      <c r="G3096" s="281">
        <f>SUM(D3099:E3102)</f>
        <v>180000</v>
      </c>
      <c r="N3096" t="str">
        <f t="shared" si="312"/>
        <v>ATK</v>
      </c>
    </row>
    <row r="3097" spans="2:14" hidden="1">
      <c r="B3097" s="282" t="s">
        <v>465</v>
      </c>
      <c r="C3097" s="283"/>
      <c r="D3097" s="283"/>
      <c r="E3097" s="284"/>
      <c r="F3097" s="285"/>
      <c r="G3097" s="286"/>
      <c r="N3097" t="str">
        <f t="shared" si="312"/>
        <v>ATK</v>
      </c>
    </row>
    <row r="3098" spans="2:14" ht="30" hidden="1">
      <c r="B3098" s="255" t="s">
        <v>22</v>
      </c>
      <c r="C3098" s="254" t="s">
        <v>23</v>
      </c>
      <c r="D3098" s="499" t="s">
        <v>20</v>
      </c>
      <c r="E3098" s="499"/>
      <c r="F3098" s="287"/>
      <c r="G3098" s="288"/>
      <c r="N3098" t="str">
        <f t="shared" si="312"/>
        <v>ATK</v>
      </c>
    </row>
    <row r="3099" spans="2:14" hidden="1">
      <c r="B3099" s="268">
        <f>F3091</f>
        <v>30</v>
      </c>
      <c r="C3099" s="257">
        <v>6000</v>
      </c>
      <c r="D3099" s="500">
        <f>B3099*C3099</f>
        <v>180000</v>
      </c>
      <c r="E3099" s="500"/>
      <c r="F3099" s="285"/>
      <c r="G3099" s="286"/>
      <c r="N3099" t="str">
        <f t="shared" si="312"/>
        <v>ATK</v>
      </c>
    </row>
    <row r="3100" spans="2:14" hidden="1">
      <c r="B3100" s="268"/>
      <c r="C3100" s="289"/>
      <c r="D3100" s="500">
        <f t="shared" ref="D3100:D3102" si="315">B3100*C3100</f>
        <v>0</v>
      </c>
      <c r="E3100" s="500"/>
      <c r="F3100" s="285"/>
      <c r="G3100" s="286"/>
      <c r="N3100" t="str">
        <f t="shared" si="312"/>
        <v>ATK</v>
      </c>
    </row>
    <row r="3101" spans="2:14" hidden="1">
      <c r="B3101" s="268"/>
      <c r="C3101" s="289"/>
      <c r="D3101" s="500">
        <f t="shared" si="315"/>
        <v>0</v>
      </c>
      <c r="E3101" s="500"/>
      <c r="F3101" s="285"/>
      <c r="G3101" s="286"/>
      <c r="N3101" t="str">
        <f t="shared" si="312"/>
        <v>ATK</v>
      </c>
    </row>
    <row r="3102" spans="2:14" hidden="1">
      <c r="B3102" s="268"/>
      <c r="C3102" s="289"/>
      <c r="D3102" s="500">
        <f t="shared" si="315"/>
        <v>0</v>
      </c>
      <c r="E3102" s="500"/>
      <c r="F3102" s="285"/>
      <c r="G3102" s="286"/>
      <c r="N3102" t="str">
        <f t="shared" si="312"/>
        <v>ATK</v>
      </c>
    </row>
    <row r="3103" spans="2:14" hidden="1">
      <c r="B3103" s="501" t="s">
        <v>24</v>
      </c>
      <c r="C3103" s="501"/>
      <c r="D3103" s="501"/>
      <c r="E3103" s="501"/>
      <c r="F3103" s="276">
        <f>F3094+F3095-F3096</f>
        <v>0</v>
      </c>
      <c r="G3103" s="277">
        <f>G3094+G3095-G3096</f>
        <v>0</v>
      </c>
      <c r="N3103" t="str">
        <f t="shared" si="312"/>
        <v>ATK</v>
      </c>
    </row>
    <row r="3104" spans="2:14" hidden="1">
      <c r="N3104" t="str">
        <f t="shared" si="312"/>
        <v>ATK</v>
      </c>
    </row>
    <row r="3105" spans="1:14" hidden="1">
      <c r="N3105" t="str">
        <f t="shared" si="312"/>
        <v>ATK</v>
      </c>
    </row>
    <row r="3106" spans="1:14" hidden="1">
      <c r="B3106" s="502" t="s">
        <v>0</v>
      </c>
      <c r="C3106" s="502"/>
      <c r="D3106" s="502"/>
      <c r="E3106" s="502"/>
      <c r="F3106" s="502"/>
      <c r="G3106" s="502"/>
      <c r="N3106" t="str">
        <f t="shared" si="312"/>
        <v>ATK</v>
      </c>
    </row>
    <row r="3107" spans="1:14" hidden="1">
      <c r="N3107" t="str">
        <f t="shared" si="312"/>
        <v>ATK</v>
      </c>
    </row>
    <row r="3108" spans="1:14" hidden="1">
      <c r="A3108" s="250">
        <v>67</v>
      </c>
      <c r="B3108" s="252" t="s">
        <v>1</v>
      </c>
      <c r="C3108" s="253" t="str">
        <f>'Rekap Master'!B96</f>
        <v>Stapler Besar</v>
      </c>
      <c r="G3108" s="253"/>
      <c r="N3108" t="str">
        <f t="shared" si="312"/>
        <v>ATK</v>
      </c>
    </row>
    <row r="3109" spans="1:14" hidden="1">
      <c r="B3109" s="252" t="s">
        <v>46</v>
      </c>
      <c r="C3109" s="253" t="s">
        <v>27</v>
      </c>
      <c r="G3109" s="253"/>
      <c r="N3109" t="str">
        <f t="shared" si="312"/>
        <v>ATK</v>
      </c>
    </row>
    <row r="3110" spans="1:14" hidden="1">
      <c r="G3110" s="253"/>
      <c r="N3110" t="str">
        <f t="shared" si="312"/>
        <v>ATK</v>
      </c>
    </row>
    <row r="3111" spans="1:14" ht="15" hidden="1" customHeight="1">
      <c r="B3111" s="499" t="s">
        <v>5</v>
      </c>
      <c r="C3111" s="487" t="s">
        <v>6</v>
      </c>
      <c r="D3111" s="489" t="s">
        <v>7</v>
      </c>
      <c r="E3111" s="490"/>
      <c r="F3111" s="491"/>
      <c r="G3111" s="492" t="s">
        <v>8</v>
      </c>
      <c r="N3111" t="str">
        <f t="shared" si="312"/>
        <v>ATK</v>
      </c>
    </row>
    <row r="3112" spans="1:14" hidden="1">
      <c r="B3112" s="499"/>
      <c r="C3112" s="488"/>
      <c r="D3112" s="254" t="s">
        <v>9</v>
      </c>
      <c r="E3112" s="254" t="s">
        <v>10</v>
      </c>
      <c r="F3112" s="254" t="s">
        <v>11</v>
      </c>
      <c r="G3112" s="492"/>
      <c r="N3112" t="str">
        <f t="shared" si="312"/>
        <v>ATK</v>
      </c>
    </row>
    <row r="3113" spans="1:14" hidden="1">
      <c r="B3113" s="267">
        <v>46024</v>
      </c>
      <c r="C3113" s="257">
        <v>45000</v>
      </c>
      <c r="D3113" s="258">
        <v>2</v>
      </c>
      <c r="E3113" s="258"/>
      <c r="F3113" s="258">
        <f>D3113-E3113</f>
        <v>2</v>
      </c>
      <c r="G3113" s="257">
        <f>C3113*D3113</f>
        <v>90000</v>
      </c>
      <c r="N3113" t="str">
        <f t="shared" si="312"/>
        <v>ATK</v>
      </c>
    </row>
    <row r="3114" spans="1:14" hidden="1">
      <c r="B3114" s="267"/>
      <c r="C3114" s="257"/>
      <c r="D3114" s="268"/>
      <c r="E3114" s="258"/>
      <c r="F3114" s="301"/>
      <c r="G3114" s="257">
        <f>C3114*D3114</f>
        <v>0</v>
      </c>
      <c r="N3114" t="str">
        <f t="shared" si="312"/>
        <v>ATK</v>
      </c>
    </row>
    <row r="3115" spans="1:14" hidden="1">
      <c r="B3115" s="267"/>
      <c r="C3115" s="257"/>
      <c r="D3115" s="268"/>
      <c r="E3115" s="258"/>
      <c r="F3115" s="301"/>
      <c r="G3115" s="257">
        <f t="shared" ref="G3115" si="316">C3115*D3115</f>
        <v>0</v>
      </c>
      <c r="N3115" t="str">
        <f t="shared" si="312"/>
        <v>ATK</v>
      </c>
    </row>
    <row r="3116" spans="1:14" hidden="1">
      <c r="B3116" s="267"/>
      <c r="C3116" s="257"/>
      <c r="D3116" s="258"/>
      <c r="E3116" s="258"/>
      <c r="F3116" s="258"/>
      <c r="G3116" s="257">
        <f>C3116*D3116</f>
        <v>0</v>
      </c>
      <c r="N3116" t="str">
        <f t="shared" si="312"/>
        <v>ATK</v>
      </c>
    </row>
    <row r="3117" spans="1:14" hidden="1">
      <c r="B3117" s="267"/>
      <c r="C3117" s="260"/>
      <c r="D3117" s="264"/>
      <c r="E3117" s="261"/>
      <c r="F3117" s="261"/>
      <c r="G3117" s="257">
        <f t="shared" ref="G3117:G3121" si="317">C3117*D3117</f>
        <v>0</v>
      </c>
      <c r="H3117" s="100">
        <v>0</v>
      </c>
      <c r="I3117" t="s">
        <v>17</v>
      </c>
      <c r="N3117" t="str">
        <f t="shared" si="312"/>
        <v>ATK</v>
      </c>
    </row>
    <row r="3118" spans="1:14" hidden="1">
      <c r="B3118" s="267"/>
      <c r="C3118" s="293"/>
      <c r="D3118" s="264"/>
      <c r="E3118" s="261"/>
      <c r="F3118" s="261"/>
      <c r="G3118" s="257">
        <f t="shared" si="317"/>
        <v>0</v>
      </c>
      <c r="H3118" s="98">
        <v>0</v>
      </c>
      <c r="I3118" s="89" t="s">
        <v>12</v>
      </c>
      <c r="N3118" t="str">
        <f t="shared" si="312"/>
        <v>ATK</v>
      </c>
    </row>
    <row r="3119" spans="1:14" hidden="1">
      <c r="B3119" s="256"/>
      <c r="C3119" s="257"/>
      <c r="D3119" s="258"/>
      <c r="E3119" s="258"/>
      <c r="F3119" s="261"/>
      <c r="G3119" s="257">
        <f t="shared" si="317"/>
        <v>0</v>
      </c>
      <c r="H3119" s="98"/>
      <c r="I3119" s="89"/>
      <c r="N3119" t="str">
        <f t="shared" si="312"/>
        <v>ATK</v>
      </c>
    </row>
    <row r="3120" spans="1:14" hidden="1">
      <c r="B3120" s="256"/>
      <c r="C3120" s="257"/>
      <c r="D3120" s="258"/>
      <c r="E3120" s="261"/>
      <c r="F3120" s="357"/>
      <c r="G3120" s="257">
        <f t="shared" si="317"/>
        <v>0</v>
      </c>
      <c r="H3120" s="85">
        <v>0</v>
      </c>
      <c r="I3120" s="89" t="s">
        <v>13</v>
      </c>
      <c r="N3120" t="str">
        <f t="shared" si="312"/>
        <v>ATK</v>
      </c>
    </row>
    <row r="3121" spans="2:14" hidden="1">
      <c r="B3121" s="302"/>
      <c r="C3121" s="257"/>
      <c r="D3121" s="271"/>
      <c r="E3121" s="258"/>
      <c r="F3121" s="301"/>
      <c r="G3121" s="257">
        <f t="shared" si="317"/>
        <v>0</v>
      </c>
      <c r="H3121" s="94">
        <v>0</v>
      </c>
      <c r="I3121" s="89" t="s">
        <v>14</v>
      </c>
      <c r="N3121" t="str">
        <f t="shared" si="312"/>
        <v>ATK</v>
      </c>
    </row>
    <row r="3122" spans="2:14" hidden="1">
      <c r="B3122" s="330"/>
      <c r="C3122" s="375"/>
      <c r="D3122" s="355"/>
      <c r="E3122" s="356"/>
      <c r="F3122" s="357"/>
      <c r="G3122" s="262"/>
      <c r="H3122" s="87">
        <v>0</v>
      </c>
      <c r="I3122" s="89" t="s">
        <v>15</v>
      </c>
      <c r="N3122" t="str">
        <f t="shared" si="312"/>
        <v>ATK</v>
      </c>
    </row>
    <row r="3123" spans="2:14" hidden="1">
      <c r="B3123" s="330"/>
      <c r="C3123" s="375"/>
      <c r="D3123" s="355"/>
      <c r="E3123" s="356"/>
      <c r="F3123" s="357"/>
      <c r="G3123" s="262"/>
      <c r="I3123" s="89"/>
      <c r="N3123" t="str">
        <f t="shared" si="312"/>
        <v>ATK</v>
      </c>
    </row>
    <row r="3124" spans="2:14" hidden="1">
      <c r="B3124" s="330"/>
      <c r="C3124" s="375"/>
      <c r="D3124" s="355"/>
      <c r="E3124" s="356"/>
      <c r="F3124" s="357"/>
      <c r="G3124" s="262"/>
      <c r="I3124" s="89"/>
      <c r="N3124" t="str">
        <f t="shared" si="312"/>
        <v>ATK</v>
      </c>
    </row>
    <row r="3125" spans="2:14" hidden="1">
      <c r="B3125" s="311"/>
      <c r="C3125" s="83"/>
      <c r="D3125" s="303"/>
      <c r="E3125" s="303"/>
      <c r="F3125" s="268"/>
      <c r="G3125" s="289">
        <f t="shared" ref="G3125:G3126" si="318">C3125*D3125</f>
        <v>0</v>
      </c>
      <c r="I3125" s="89"/>
      <c r="N3125" t="str">
        <f t="shared" si="312"/>
        <v>ATK</v>
      </c>
    </row>
    <row r="3126" spans="2:14" hidden="1">
      <c r="B3126" s="311"/>
      <c r="C3126" s="96"/>
      <c r="D3126" s="303"/>
      <c r="E3126" s="303"/>
      <c r="F3126" s="268">
        <f>D3126+F3125-E3126</f>
        <v>0</v>
      </c>
      <c r="G3126" s="289">
        <f t="shared" si="318"/>
        <v>0</v>
      </c>
      <c r="I3126" s="89"/>
      <c r="N3126" t="str">
        <f t="shared" si="312"/>
        <v>ATK</v>
      </c>
    </row>
    <row r="3127" spans="2:14" hidden="1">
      <c r="B3127" s="493" t="s">
        <v>16</v>
      </c>
      <c r="C3127" s="494"/>
      <c r="D3127" s="276">
        <f>SUM(D3113:D3126)</f>
        <v>2</v>
      </c>
      <c r="E3127" s="276">
        <f>SUM(E3115:E3126)</f>
        <v>0</v>
      </c>
      <c r="F3127" s="276">
        <f>D3127-E3127</f>
        <v>2</v>
      </c>
      <c r="G3127" s="277">
        <f>SUM(G3113:G3126)</f>
        <v>90000</v>
      </c>
      <c r="N3127" t="str">
        <f t="shared" si="312"/>
        <v>ATK</v>
      </c>
    </row>
    <row r="3128" spans="2:14" hidden="1">
      <c r="N3128" t="str">
        <f t="shared" si="312"/>
        <v>ATK</v>
      </c>
    </row>
    <row r="3129" spans="2:14" hidden="1">
      <c r="B3129" s="493" t="s">
        <v>18</v>
      </c>
      <c r="C3129" s="495"/>
      <c r="D3129" s="495"/>
      <c r="E3129" s="494"/>
      <c r="F3129" s="276" t="s">
        <v>19</v>
      </c>
      <c r="G3129" s="279" t="s">
        <v>20</v>
      </c>
      <c r="N3129" t="str">
        <f t="shared" si="312"/>
        <v>ATK</v>
      </c>
    </row>
    <row r="3130" spans="2:14" hidden="1">
      <c r="B3130" s="496" t="str">
        <f>B3094</f>
        <v>Saldo Awal 1 Mei  2026</v>
      </c>
      <c r="C3130" s="497"/>
      <c r="D3130" s="497"/>
      <c r="E3130" s="498"/>
      <c r="F3130" s="276">
        <f>D3113</f>
        <v>2</v>
      </c>
      <c r="G3130" s="277">
        <f>G3113</f>
        <v>90000</v>
      </c>
      <c r="N3130" t="str">
        <f t="shared" si="312"/>
        <v>ATK</v>
      </c>
    </row>
    <row r="3131" spans="2:14" hidden="1">
      <c r="B3131" s="496" t="s">
        <v>317</v>
      </c>
      <c r="C3131" s="497"/>
      <c r="D3131" s="497"/>
      <c r="E3131" s="498"/>
      <c r="F3131" s="276">
        <f>D3127-F3130</f>
        <v>0</v>
      </c>
      <c r="G3131" s="277">
        <f>G3127-G3130</f>
        <v>0</v>
      </c>
      <c r="N3131" t="str">
        <f t="shared" si="312"/>
        <v>ATK</v>
      </c>
    </row>
    <row r="3132" spans="2:14" hidden="1">
      <c r="B3132" s="496" t="str">
        <f>B3096</f>
        <v>Saldo Ahir  30  Mei  2026</v>
      </c>
      <c r="C3132" s="497"/>
      <c r="D3132" s="497"/>
      <c r="E3132" s="498"/>
      <c r="F3132" s="280">
        <f>SUM(B3135:B3138)</f>
        <v>2</v>
      </c>
      <c r="G3132" s="281">
        <f>SUM(D3135:E3138)</f>
        <v>90000</v>
      </c>
      <c r="N3132" t="str">
        <f t="shared" si="312"/>
        <v>ATK</v>
      </c>
    </row>
    <row r="3133" spans="2:14" hidden="1">
      <c r="B3133" s="282" t="s">
        <v>465</v>
      </c>
      <c r="C3133" s="283"/>
      <c r="D3133" s="283"/>
      <c r="E3133" s="284"/>
      <c r="F3133" s="285"/>
      <c r="G3133" s="286"/>
      <c r="N3133" t="str">
        <f t="shared" si="312"/>
        <v>ATK</v>
      </c>
    </row>
    <row r="3134" spans="2:14" ht="30" hidden="1">
      <c r="B3134" s="255" t="s">
        <v>22</v>
      </c>
      <c r="C3134" s="254" t="s">
        <v>23</v>
      </c>
      <c r="D3134" s="499" t="s">
        <v>20</v>
      </c>
      <c r="E3134" s="499"/>
      <c r="F3134" s="287"/>
      <c r="G3134" s="288"/>
      <c r="N3134" t="str">
        <f t="shared" si="312"/>
        <v>ATK</v>
      </c>
    </row>
    <row r="3135" spans="2:14" hidden="1">
      <c r="B3135" s="268">
        <f>F3127</f>
        <v>2</v>
      </c>
      <c r="C3135" s="257">
        <v>45000</v>
      </c>
      <c r="D3135" s="500">
        <f>B3135*C3135</f>
        <v>90000</v>
      </c>
      <c r="E3135" s="500"/>
      <c r="F3135" s="285"/>
      <c r="G3135" s="286"/>
      <c r="N3135" t="str">
        <f t="shared" si="312"/>
        <v>ATK</v>
      </c>
    </row>
    <row r="3136" spans="2:14" hidden="1">
      <c r="B3136" s="268"/>
      <c r="C3136" s="257"/>
      <c r="D3136" s="500"/>
      <c r="E3136" s="500"/>
      <c r="F3136" s="285"/>
      <c r="G3136" s="286"/>
      <c r="N3136" t="str">
        <f t="shared" si="312"/>
        <v>ATK</v>
      </c>
    </row>
    <row r="3137" spans="1:14" hidden="1">
      <c r="B3137" s="268"/>
      <c r="C3137" s="289"/>
      <c r="D3137" s="500"/>
      <c r="E3137" s="500"/>
      <c r="F3137" s="285"/>
      <c r="G3137" s="286"/>
      <c r="N3137" t="str">
        <f t="shared" si="312"/>
        <v>ATK</v>
      </c>
    </row>
    <row r="3138" spans="1:14" hidden="1">
      <c r="B3138" s="268"/>
      <c r="C3138" s="289"/>
      <c r="D3138" s="500">
        <f t="shared" ref="D3138" si="319">B3138*C3138</f>
        <v>0</v>
      </c>
      <c r="E3138" s="500"/>
      <c r="F3138" s="285"/>
      <c r="G3138" s="286"/>
      <c r="N3138" t="str">
        <f t="shared" si="312"/>
        <v>ATK</v>
      </c>
    </row>
    <row r="3139" spans="1:14" hidden="1">
      <c r="B3139" s="501" t="s">
        <v>24</v>
      </c>
      <c r="C3139" s="501"/>
      <c r="D3139" s="501"/>
      <c r="E3139" s="501"/>
      <c r="F3139" s="276">
        <f>F3130+F3131-F3132</f>
        <v>0</v>
      </c>
      <c r="G3139" s="277">
        <f>G3130+G3131-G3132</f>
        <v>0</v>
      </c>
      <c r="N3139" t="str">
        <f t="shared" si="312"/>
        <v>ATK</v>
      </c>
    </row>
    <row r="3140" spans="1:14" hidden="1">
      <c r="N3140" t="str">
        <f t="shared" si="312"/>
        <v>ATK</v>
      </c>
    </row>
    <row r="3141" spans="1:14" hidden="1">
      <c r="N3141" t="str">
        <f t="shared" si="312"/>
        <v>ATK</v>
      </c>
    </row>
    <row r="3142" spans="1:14" hidden="1">
      <c r="B3142" s="502" t="s">
        <v>0</v>
      </c>
      <c r="C3142" s="502"/>
      <c r="D3142" s="502"/>
      <c r="E3142" s="502"/>
      <c r="F3142" s="502"/>
      <c r="G3142" s="502"/>
      <c r="N3142" t="str">
        <f t="shared" si="312"/>
        <v>ATK</v>
      </c>
    </row>
    <row r="3143" spans="1:14" hidden="1">
      <c r="N3143" t="str">
        <f t="shared" ref="N3143" si="320">N3142</f>
        <v>ATK</v>
      </c>
    </row>
    <row r="3144" spans="1:14" hidden="1">
      <c r="A3144" s="250">
        <v>88</v>
      </c>
      <c r="B3144" s="252" t="s">
        <v>1</v>
      </c>
      <c r="C3144" s="253" t="str">
        <f>'Rekap Master'!B97</f>
        <v>Stepler kecil</v>
      </c>
      <c r="G3144" s="253"/>
      <c r="N3144" t="s">
        <v>524</v>
      </c>
    </row>
    <row r="3145" spans="1:14" hidden="1">
      <c r="B3145" s="252" t="s">
        <v>46</v>
      </c>
      <c r="C3145" s="253" t="s">
        <v>27</v>
      </c>
      <c r="G3145" s="253"/>
      <c r="N3145" t="str">
        <f t="shared" ref="N3145:N3174" si="321">N3144</f>
        <v>ATK</v>
      </c>
    </row>
    <row r="3146" spans="1:14" hidden="1">
      <c r="G3146" s="253"/>
      <c r="N3146" t="str">
        <f t="shared" si="321"/>
        <v>ATK</v>
      </c>
    </row>
    <row r="3147" spans="1:14" ht="15" hidden="1" customHeight="1">
      <c r="B3147" s="499" t="s">
        <v>5</v>
      </c>
      <c r="C3147" s="487" t="s">
        <v>6</v>
      </c>
      <c r="D3147" s="489" t="s">
        <v>7</v>
      </c>
      <c r="E3147" s="490"/>
      <c r="F3147" s="491"/>
      <c r="G3147" s="492" t="s">
        <v>8</v>
      </c>
      <c r="N3147" t="str">
        <f t="shared" si="321"/>
        <v>ATK</v>
      </c>
    </row>
    <row r="3148" spans="1:14" hidden="1">
      <c r="B3148" s="499"/>
      <c r="C3148" s="488"/>
      <c r="D3148" s="254" t="s">
        <v>9</v>
      </c>
      <c r="E3148" s="254" t="s">
        <v>10</v>
      </c>
      <c r="F3148" s="254" t="s">
        <v>11</v>
      </c>
      <c r="G3148" s="492"/>
      <c r="N3148" t="str">
        <f t="shared" si="321"/>
        <v>ATK</v>
      </c>
    </row>
    <row r="3149" spans="1:14" hidden="1">
      <c r="B3149" s="267">
        <v>46024</v>
      </c>
      <c r="C3149" s="257"/>
      <c r="D3149" s="258"/>
      <c r="E3149" s="258"/>
      <c r="F3149" s="258">
        <f>D3149-E3149</f>
        <v>0</v>
      </c>
      <c r="G3149" s="257">
        <f>C3149*D3149</f>
        <v>0</v>
      </c>
      <c r="N3149" t="str">
        <f t="shared" si="321"/>
        <v>ATK</v>
      </c>
    </row>
    <row r="3150" spans="1:14" hidden="1">
      <c r="B3150" s="407"/>
      <c r="C3150" s="293"/>
      <c r="D3150" s="258"/>
      <c r="E3150" s="258"/>
      <c r="F3150" s="258"/>
      <c r="G3150" s="257">
        <f>C3150*D3150</f>
        <v>0</v>
      </c>
      <c r="N3150" t="str">
        <f t="shared" si="321"/>
        <v>ATK</v>
      </c>
    </row>
    <row r="3151" spans="1:14" hidden="1">
      <c r="B3151" s="256"/>
      <c r="C3151" s="257"/>
      <c r="D3151" s="258"/>
      <c r="E3151" s="258"/>
      <c r="F3151" s="258"/>
      <c r="G3151" s="257">
        <f>C3151*D3151</f>
        <v>0</v>
      </c>
      <c r="N3151" t="str">
        <f t="shared" si="321"/>
        <v>ATK</v>
      </c>
    </row>
    <row r="3152" spans="1:14" hidden="1">
      <c r="B3152" s="256"/>
      <c r="C3152" s="257"/>
      <c r="D3152" s="261"/>
      <c r="E3152" s="394"/>
      <c r="F3152" s="261"/>
      <c r="G3152" s="257">
        <f t="shared" ref="G3152:G3157" si="322">C3152*D3152</f>
        <v>0</v>
      </c>
      <c r="N3152" t="str">
        <f t="shared" si="321"/>
        <v>ATK</v>
      </c>
    </row>
    <row r="3153" spans="2:14" hidden="1">
      <c r="B3153" s="256"/>
      <c r="C3153" s="257"/>
      <c r="D3153" s="261"/>
      <c r="E3153" s="394"/>
      <c r="F3153" s="261"/>
      <c r="G3153" s="257">
        <f t="shared" si="322"/>
        <v>0</v>
      </c>
      <c r="N3153" t="str">
        <f t="shared" si="321"/>
        <v>ATK</v>
      </c>
    </row>
    <row r="3154" spans="2:14" hidden="1">
      <c r="B3154" s="256"/>
      <c r="C3154" s="257"/>
      <c r="D3154" s="261"/>
      <c r="E3154" s="261"/>
      <c r="F3154" s="261"/>
      <c r="G3154" s="257">
        <f t="shared" si="322"/>
        <v>0</v>
      </c>
      <c r="N3154" t="str">
        <f t="shared" si="321"/>
        <v>ATK</v>
      </c>
    </row>
    <row r="3155" spans="2:14" hidden="1">
      <c r="B3155" s="256"/>
      <c r="C3155" s="257"/>
      <c r="D3155" s="261"/>
      <c r="E3155" s="261"/>
      <c r="F3155" s="268"/>
      <c r="G3155" s="289">
        <f t="shared" si="322"/>
        <v>0</v>
      </c>
      <c r="N3155" t="str">
        <f t="shared" si="321"/>
        <v>ATK</v>
      </c>
    </row>
    <row r="3156" spans="2:14" hidden="1">
      <c r="B3156" s="256"/>
      <c r="C3156" s="257"/>
      <c r="D3156" s="258"/>
      <c r="E3156" s="258"/>
      <c r="F3156" s="268"/>
      <c r="G3156" s="289">
        <f t="shared" si="322"/>
        <v>0</v>
      </c>
      <c r="N3156" t="str">
        <f t="shared" si="321"/>
        <v>ATK</v>
      </c>
    </row>
    <row r="3157" spans="2:14" hidden="1">
      <c r="B3157" s="311"/>
      <c r="C3157" s="96"/>
      <c r="D3157" s="303"/>
      <c r="E3157" s="303"/>
      <c r="F3157" s="268">
        <f>D3157+F3156-E3157</f>
        <v>0</v>
      </c>
      <c r="G3157" s="289">
        <f t="shared" si="322"/>
        <v>0</v>
      </c>
      <c r="N3157" t="str">
        <f t="shared" si="321"/>
        <v>ATK</v>
      </c>
    </row>
    <row r="3158" spans="2:14" hidden="1">
      <c r="B3158" s="493" t="s">
        <v>16</v>
      </c>
      <c r="C3158" s="494"/>
      <c r="D3158" s="276">
        <f>SUM(D3149:D3157)</f>
        <v>0</v>
      </c>
      <c r="E3158" s="276">
        <f>SUM(E3150:E3157)</f>
        <v>0</v>
      </c>
      <c r="F3158" s="276">
        <f>D3158-E3158</f>
        <v>0</v>
      </c>
      <c r="G3158" s="277">
        <f>SUM(G3149:G3157)</f>
        <v>0</v>
      </c>
      <c r="N3158" t="str">
        <f t="shared" si="321"/>
        <v>ATK</v>
      </c>
    </row>
    <row r="3159" spans="2:14" hidden="1">
      <c r="N3159" t="str">
        <f t="shared" si="321"/>
        <v>ATK</v>
      </c>
    </row>
    <row r="3160" spans="2:14" hidden="1">
      <c r="B3160" s="493" t="s">
        <v>18</v>
      </c>
      <c r="C3160" s="495"/>
      <c r="D3160" s="495"/>
      <c r="E3160" s="494"/>
      <c r="F3160" s="276" t="s">
        <v>19</v>
      </c>
      <c r="G3160" s="279" t="s">
        <v>20</v>
      </c>
      <c r="N3160" t="str">
        <f t="shared" si="321"/>
        <v>ATK</v>
      </c>
    </row>
    <row r="3161" spans="2:14" hidden="1">
      <c r="B3161" s="496" t="str">
        <f>B3130</f>
        <v>Saldo Awal 1 Mei  2026</v>
      </c>
      <c r="C3161" s="497"/>
      <c r="D3161" s="497"/>
      <c r="E3161" s="498"/>
      <c r="F3161" s="276">
        <f>D3149</f>
        <v>0</v>
      </c>
      <c r="G3161" s="277">
        <f>G3149</f>
        <v>0</v>
      </c>
      <c r="N3161" t="str">
        <f t="shared" si="321"/>
        <v>ATK</v>
      </c>
    </row>
    <row r="3162" spans="2:14" hidden="1">
      <c r="B3162" s="496" t="s">
        <v>317</v>
      </c>
      <c r="C3162" s="497"/>
      <c r="D3162" s="497"/>
      <c r="E3162" s="498"/>
      <c r="F3162" s="276">
        <f>D3158-F3161</f>
        <v>0</v>
      </c>
      <c r="G3162" s="277">
        <f>G3158-G3161</f>
        <v>0</v>
      </c>
      <c r="N3162" t="str">
        <f t="shared" si="321"/>
        <v>ATK</v>
      </c>
    </row>
    <row r="3163" spans="2:14" hidden="1">
      <c r="B3163" s="496" t="str">
        <f>B3132</f>
        <v>Saldo Ahir  30  Mei  2026</v>
      </c>
      <c r="C3163" s="497"/>
      <c r="D3163" s="497"/>
      <c r="E3163" s="498"/>
      <c r="F3163" s="280">
        <f>SUM(B3166:B3169)</f>
        <v>0</v>
      </c>
      <c r="G3163" s="281">
        <f>SUM(D3166:E3169)</f>
        <v>0</v>
      </c>
      <c r="N3163" t="str">
        <f t="shared" si="321"/>
        <v>ATK</v>
      </c>
    </row>
    <row r="3164" spans="2:14" hidden="1">
      <c r="B3164" s="282" t="s">
        <v>465</v>
      </c>
      <c r="C3164" s="283"/>
      <c r="D3164" s="283"/>
      <c r="E3164" s="284"/>
      <c r="F3164" s="285"/>
      <c r="G3164" s="286"/>
      <c r="N3164" t="str">
        <f t="shared" si="321"/>
        <v>ATK</v>
      </c>
    </row>
    <row r="3165" spans="2:14" ht="30" hidden="1">
      <c r="B3165" s="255" t="s">
        <v>22</v>
      </c>
      <c r="C3165" s="254" t="s">
        <v>23</v>
      </c>
      <c r="D3165" s="499" t="s">
        <v>20</v>
      </c>
      <c r="E3165" s="499"/>
      <c r="F3165" s="287"/>
      <c r="G3165" s="288"/>
      <c r="N3165" t="str">
        <f t="shared" si="321"/>
        <v>ATK</v>
      </c>
    </row>
    <row r="3166" spans="2:14" hidden="1">
      <c r="B3166" s="268">
        <f>F3158</f>
        <v>0</v>
      </c>
      <c r="C3166" s="393"/>
      <c r="D3166" s="500">
        <f>B3166+C3166</f>
        <v>0</v>
      </c>
      <c r="E3166" s="500"/>
      <c r="F3166" s="285"/>
      <c r="G3166" s="286"/>
      <c r="N3166" t="str">
        <f t="shared" si="321"/>
        <v>ATK</v>
      </c>
    </row>
    <row r="3167" spans="2:14" hidden="1">
      <c r="B3167" s="268"/>
      <c r="C3167" s="289"/>
      <c r="D3167" s="500"/>
      <c r="E3167" s="500"/>
      <c r="F3167" s="285"/>
      <c r="G3167" s="286"/>
      <c r="N3167" t="str">
        <f t="shared" si="321"/>
        <v>ATK</v>
      </c>
    </row>
    <row r="3168" spans="2:14" hidden="1">
      <c r="B3168" s="268"/>
      <c r="C3168" s="289"/>
      <c r="D3168" s="500"/>
      <c r="E3168" s="500"/>
      <c r="F3168" s="285"/>
      <c r="G3168" s="286"/>
      <c r="N3168" t="str">
        <f t="shared" si="321"/>
        <v>ATK</v>
      </c>
    </row>
    <row r="3169" spans="1:14" hidden="1">
      <c r="B3169" s="268"/>
      <c r="C3169" s="289"/>
      <c r="D3169" s="500">
        <f t="shared" ref="D3169" si="323">B3169*C3169</f>
        <v>0</v>
      </c>
      <c r="E3169" s="500"/>
      <c r="F3169" s="285"/>
      <c r="G3169" s="286"/>
      <c r="N3169" t="str">
        <f t="shared" si="321"/>
        <v>ATK</v>
      </c>
    </row>
    <row r="3170" spans="1:14" hidden="1">
      <c r="B3170" s="501" t="s">
        <v>24</v>
      </c>
      <c r="C3170" s="501"/>
      <c r="D3170" s="501"/>
      <c r="E3170" s="501"/>
      <c r="F3170" s="276">
        <f>F3161+F3162-F3163</f>
        <v>0</v>
      </c>
      <c r="G3170" s="277">
        <f>G3161+G3162-G3163</f>
        <v>0</v>
      </c>
      <c r="N3170" t="str">
        <f t="shared" si="321"/>
        <v>ATK</v>
      </c>
    </row>
    <row r="3171" spans="1:14" hidden="1">
      <c r="N3171" t="str">
        <f t="shared" si="321"/>
        <v>ATK</v>
      </c>
    </row>
    <row r="3172" spans="1:14" hidden="1">
      <c r="N3172" t="str">
        <f t="shared" si="321"/>
        <v>ATK</v>
      </c>
    </row>
    <row r="3173" spans="1:14" hidden="1">
      <c r="B3173" s="502" t="s">
        <v>0</v>
      </c>
      <c r="C3173" s="502"/>
      <c r="D3173" s="502"/>
      <c r="E3173" s="502"/>
      <c r="F3173" s="502"/>
      <c r="G3173" s="502"/>
      <c r="N3173" t="str">
        <f t="shared" si="321"/>
        <v>ATK</v>
      </c>
    </row>
    <row r="3174" spans="1:14" hidden="1">
      <c r="N3174" t="str">
        <f t="shared" si="321"/>
        <v>ATK</v>
      </c>
    </row>
    <row r="3175" spans="1:14" hidden="1">
      <c r="A3175" s="250">
        <v>69</v>
      </c>
      <c r="B3175" s="252" t="s">
        <v>1</v>
      </c>
      <c r="C3175" s="253" t="e">
        <f>#REF!</f>
        <v>#REF!</v>
      </c>
      <c r="G3175" s="253"/>
      <c r="N3175" t="s">
        <v>524</v>
      </c>
    </row>
    <row r="3176" spans="1:14" hidden="1">
      <c r="B3176" s="252" t="s">
        <v>47</v>
      </c>
      <c r="C3176" s="308" t="s">
        <v>35</v>
      </c>
      <c r="G3176" s="253"/>
      <c r="N3176" t="str">
        <f t="shared" ref="N3176:N3207" si="324">N3175</f>
        <v>ATK</v>
      </c>
    </row>
    <row r="3177" spans="1:14" hidden="1">
      <c r="G3177" s="253"/>
      <c r="N3177" t="str">
        <f t="shared" si="324"/>
        <v>ATK</v>
      </c>
    </row>
    <row r="3178" spans="1:14" ht="15" hidden="1" customHeight="1">
      <c r="B3178" s="499" t="s">
        <v>5</v>
      </c>
      <c r="C3178" s="487" t="s">
        <v>6</v>
      </c>
      <c r="D3178" s="489" t="s">
        <v>7</v>
      </c>
      <c r="E3178" s="490"/>
      <c r="F3178" s="491"/>
      <c r="G3178" s="492" t="s">
        <v>8</v>
      </c>
      <c r="N3178" t="str">
        <f t="shared" si="324"/>
        <v>ATK</v>
      </c>
    </row>
    <row r="3179" spans="1:14" hidden="1">
      <c r="B3179" s="499"/>
      <c r="C3179" s="488"/>
      <c r="D3179" s="254" t="s">
        <v>9</v>
      </c>
      <c r="E3179" s="254" t="s">
        <v>10</v>
      </c>
      <c r="F3179" s="254" t="s">
        <v>11</v>
      </c>
      <c r="G3179" s="492"/>
      <c r="N3179" t="str">
        <f t="shared" si="324"/>
        <v>ATK</v>
      </c>
    </row>
    <row r="3180" spans="1:14" hidden="1">
      <c r="B3180" s="267">
        <v>46024</v>
      </c>
      <c r="C3180" s="257">
        <v>13900</v>
      </c>
      <c r="D3180" s="258">
        <v>11</v>
      </c>
      <c r="E3180" s="258"/>
      <c r="F3180" s="258">
        <f>D3180-E3180</f>
        <v>11</v>
      </c>
      <c r="G3180" s="257">
        <f>C3180*D3180</f>
        <v>152900</v>
      </c>
      <c r="N3180" t="str">
        <f t="shared" si="324"/>
        <v>ATK</v>
      </c>
    </row>
    <row r="3181" spans="1:14" hidden="1">
      <c r="B3181" s="267"/>
      <c r="C3181" s="257"/>
      <c r="D3181" s="271"/>
      <c r="E3181" s="258"/>
      <c r="F3181" s="301"/>
      <c r="G3181" s="257">
        <f t="shared" ref="G3181" si="325">C3181*D3181</f>
        <v>0</v>
      </c>
      <c r="N3181" t="str">
        <f t="shared" si="324"/>
        <v>ATK</v>
      </c>
    </row>
    <row r="3182" spans="1:14" hidden="1">
      <c r="B3182" s="256"/>
      <c r="C3182" s="257"/>
      <c r="D3182" s="258"/>
      <c r="E3182" s="258"/>
      <c r="F3182" s="258"/>
      <c r="G3182" s="257">
        <f>C3182*D3182</f>
        <v>0</v>
      </c>
      <c r="N3182" t="str">
        <f t="shared" si="324"/>
        <v>ATK</v>
      </c>
    </row>
    <row r="3183" spans="1:14" hidden="1">
      <c r="B3183" s="267"/>
      <c r="C3183" s="257"/>
      <c r="D3183" s="258"/>
      <c r="E3183" s="258"/>
      <c r="F3183" s="258"/>
      <c r="G3183" s="257">
        <f>C3183*D3183</f>
        <v>0</v>
      </c>
      <c r="N3183" t="str">
        <f t="shared" si="324"/>
        <v>ATK</v>
      </c>
    </row>
    <row r="3184" spans="1:14" hidden="1">
      <c r="B3184" s="267"/>
      <c r="C3184" s="257"/>
      <c r="D3184" s="258"/>
      <c r="E3184" s="258"/>
      <c r="F3184" s="258"/>
      <c r="G3184" s="257"/>
      <c r="N3184" t="str">
        <f t="shared" si="324"/>
        <v>ATK</v>
      </c>
    </row>
    <row r="3185" spans="2:14" hidden="1">
      <c r="B3185" s="267"/>
      <c r="C3185" s="257"/>
      <c r="D3185" s="258"/>
      <c r="E3185" s="258"/>
      <c r="F3185" s="258"/>
      <c r="G3185" s="257"/>
      <c r="N3185" t="str">
        <f t="shared" si="324"/>
        <v>ATK</v>
      </c>
    </row>
    <row r="3186" spans="2:14" hidden="1">
      <c r="B3186" s="267"/>
      <c r="C3186" s="257"/>
      <c r="D3186" s="258"/>
      <c r="E3186" s="258"/>
      <c r="F3186" s="258"/>
      <c r="G3186" s="257"/>
      <c r="N3186" t="str">
        <f t="shared" si="324"/>
        <v>ATK</v>
      </c>
    </row>
    <row r="3187" spans="2:14" hidden="1">
      <c r="B3187" s="267"/>
      <c r="C3187" s="257"/>
      <c r="D3187" s="258"/>
      <c r="E3187" s="258"/>
      <c r="F3187" s="258"/>
      <c r="G3187" s="257"/>
      <c r="N3187" t="str">
        <f t="shared" si="324"/>
        <v>ATK</v>
      </c>
    </row>
    <row r="3188" spans="2:14" hidden="1">
      <c r="B3188" s="256"/>
      <c r="C3188" s="257"/>
      <c r="D3188" s="258"/>
      <c r="E3188" s="258"/>
      <c r="F3188" s="268"/>
      <c r="G3188" s="289">
        <f t="shared" ref="G3188:G3191" si="326">C3188*D3188</f>
        <v>0</v>
      </c>
      <c r="N3188" t="str">
        <f t="shared" si="324"/>
        <v>ATK</v>
      </c>
    </row>
    <row r="3189" spans="2:14" hidden="1">
      <c r="B3189" s="256"/>
      <c r="C3189" s="257"/>
      <c r="D3189" s="258"/>
      <c r="E3189" s="258"/>
      <c r="F3189" s="268"/>
      <c r="G3189" s="289">
        <f t="shared" si="326"/>
        <v>0</v>
      </c>
      <c r="N3189" t="str">
        <f t="shared" si="324"/>
        <v>ATK</v>
      </c>
    </row>
    <row r="3190" spans="2:14" hidden="1">
      <c r="B3190" s="311"/>
      <c r="C3190" s="83"/>
      <c r="D3190" s="303"/>
      <c r="E3190" s="303"/>
      <c r="F3190" s="268"/>
      <c r="G3190" s="289">
        <f t="shared" si="326"/>
        <v>0</v>
      </c>
      <c r="N3190" t="str">
        <f t="shared" si="324"/>
        <v>ATK</v>
      </c>
    </row>
    <row r="3191" spans="2:14" hidden="1">
      <c r="B3191" s="311"/>
      <c r="C3191" s="96"/>
      <c r="D3191" s="303"/>
      <c r="E3191" s="303"/>
      <c r="F3191" s="268"/>
      <c r="G3191" s="289">
        <f t="shared" si="326"/>
        <v>0</v>
      </c>
      <c r="N3191" t="str">
        <f t="shared" si="324"/>
        <v>ATK</v>
      </c>
    </row>
    <row r="3192" spans="2:14" hidden="1">
      <c r="B3192" s="493" t="s">
        <v>16</v>
      </c>
      <c r="C3192" s="494"/>
      <c r="D3192" s="276">
        <f>SUM(D3180:D3191)</f>
        <v>11</v>
      </c>
      <c r="E3192" s="276">
        <f>SUM(E3181:E3191)</f>
        <v>0</v>
      </c>
      <c r="F3192" s="276">
        <f>D3192-E3192</f>
        <v>11</v>
      </c>
      <c r="G3192" s="277">
        <f>SUM(G3180:G3191)</f>
        <v>152900</v>
      </c>
      <c r="N3192" t="str">
        <f t="shared" si="324"/>
        <v>ATK</v>
      </c>
    </row>
    <row r="3193" spans="2:14" hidden="1">
      <c r="N3193" t="str">
        <f t="shared" si="324"/>
        <v>ATK</v>
      </c>
    </row>
    <row r="3194" spans="2:14" hidden="1">
      <c r="B3194" s="493" t="s">
        <v>18</v>
      </c>
      <c r="C3194" s="495"/>
      <c r="D3194" s="495"/>
      <c r="E3194" s="494"/>
      <c r="F3194" s="276" t="s">
        <v>19</v>
      </c>
      <c r="G3194" s="279" t="s">
        <v>20</v>
      </c>
      <c r="N3194" t="str">
        <f t="shared" si="324"/>
        <v>ATK</v>
      </c>
    </row>
    <row r="3195" spans="2:14" hidden="1">
      <c r="B3195" s="496" t="str">
        <f>B3161</f>
        <v>Saldo Awal 1 Mei  2026</v>
      </c>
      <c r="C3195" s="497"/>
      <c r="D3195" s="497"/>
      <c r="E3195" s="498"/>
      <c r="F3195" s="276">
        <f>D3180</f>
        <v>11</v>
      </c>
      <c r="G3195" s="277">
        <f>G3180</f>
        <v>152900</v>
      </c>
      <c r="N3195" t="str">
        <f t="shared" si="324"/>
        <v>ATK</v>
      </c>
    </row>
    <row r="3196" spans="2:14" hidden="1">
      <c r="B3196" s="496" t="s">
        <v>317</v>
      </c>
      <c r="C3196" s="497"/>
      <c r="D3196" s="497"/>
      <c r="E3196" s="498"/>
      <c r="F3196" s="276">
        <f>D3192-F3195</f>
        <v>0</v>
      </c>
      <c r="G3196" s="277">
        <f>G3192-G3195</f>
        <v>0</v>
      </c>
      <c r="N3196" t="str">
        <f t="shared" si="324"/>
        <v>ATK</v>
      </c>
    </row>
    <row r="3197" spans="2:14" hidden="1">
      <c r="B3197" s="496" t="str">
        <f>B3163</f>
        <v>Saldo Ahir  30  Mei  2026</v>
      </c>
      <c r="C3197" s="497"/>
      <c r="D3197" s="497"/>
      <c r="E3197" s="498"/>
      <c r="F3197" s="280">
        <f>SUM(B3200:B3203)</f>
        <v>11</v>
      </c>
      <c r="G3197" s="281">
        <f>SUM(D3200:E3203)</f>
        <v>152900</v>
      </c>
      <c r="N3197" t="str">
        <f t="shared" si="324"/>
        <v>ATK</v>
      </c>
    </row>
    <row r="3198" spans="2:14" hidden="1">
      <c r="B3198" s="282" t="s">
        <v>465</v>
      </c>
      <c r="C3198" s="283"/>
      <c r="D3198" s="283"/>
      <c r="E3198" s="284"/>
      <c r="F3198" s="285"/>
      <c r="G3198" s="286"/>
      <c r="N3198" t="str">
        <f t="shared" si="324"/>
        <v>ATK</v>
      </c>
    </row>
    <row r="3199" spans="2:14" ht="30" hidden="1">
      <c r="B3199" s="255" t="s">
        <v>22</v>
      </c>
      <c r="C3199" s="254" t="s">
        <v>23</v>
      </c>
      <c r="D3199" s="499" t="s">
        <v>20</v>
      </c>
      <c r="E3199" s="499"/>
      <c r="F3199" s="287"/>
      <c r="G3199" s="288"/>
      <c r="N3199" t="str">
        <f t="shared" si="324"/>
        <v>ATK</v>
      </c>
    </row>
    <row r="3200" spans="2:14" hidden="1">
      <c r="B3200" s="268">
        <f>F3192</f>
        <v>11</v>
      </c>
      <c r="C3200" s="257">
        <v>13900</v>
      </c>
      <c r="D3200" s="500">
        <f>B3200*C3200</f>
        <v>152900</v>
      </c>
      <c r="E3200" s="500"/>
      <c r="F3200" s="285"/>
      <c r="G3200" s="286"/>
      <c r="N3200" t="str">
        <f t="shared" si="324"/>
        <v>ATK</v>
      </c>
    </row>
    <row r="3201" spans="1:14" hidden="1">
      <c r="B3201" s="268"/>
      <c r="C3201" s="289"/>
      <c r="D3201" s="500">
        <f t="shared" ref="D3201:D3203" si="327">B3201*C3201</f>
        <v>0</v>
      </c>
      <c r="E3201" s="500"/>
      <c r="F3201" s="285"/>
      <c r="G3201" s="286"/>
      <c r="N3201" t="str">
        <f t="shared" si="324"/>
        <v>ATK</v>
      </c>
    </row>
    <row r="3202" spans="1:14" hidden="1">
      <c r="B3202" s="268"/>
      <c r="C3202" s="289"/>
      <c r="D3202" s="500">
        <f t="shared" si="327"/>
        <v>0</v>
      </c>
      <c r="E3202" s="500"/>
      <c r="F3202" s="285"/>
      <c r="G3202" s="286"/>
      <c r="N3202" t="str">
        <f t="shared" si="324"/>
        <v>ATK</v>
      </c>
    </row>
    <row r="3203" spans="1:14" hidden="1">
      <c r="B3203" s="268"/>
      <c r="C3203" s="289"/>
      <c r="D3203" s="500">
        <f t="shared" si="327"/>
        <v>0</v>
      </c>
      <c r="E3203" s="500"/>
      <c r="F3203" s="285"/>
      <c r="G3203" s="286"/>
      <c r="N3203" t="str">
        <f t="shared" si="324"/>
        <v>ATK</v>
      </c>
    </row>
    <row r="3204" spans="1:14" hidden="1">
      <c r="B3204" s="501" t="s">
        <v>24</v>
      </c>
      <c r="C3204" s="501"/>
      <c r="D3204" s="501"/>
      <c r="E3204" s="501"/>
      <c r="F3204" s="276">
        <f>F3195+F3196-F3197</f>
        <v>0</v>
      </c>
      <c r="G3204" s="277">
        <f>G3195+G3196-G3197</f>
        <v>0</v>
      </c>
      <c r="N3204" t="str">
        <f t="shared" si="324"/>
        <v>ATK</v>
      </c>
    </row>
    <row r="3205" spans="1:14" hidden="1">
      <c r="N3205" t="str">
        <f t="shared" si="324"/>
        <v>ATK</v>
      </c>
    </row>
    <row r="3206" spans="1:14" hidden="1">
      <c r="B3206" s="502" t="s">
        <v>0</v>
      </c>
      <c r="C3206" s="502"/>
      <c r="D3206" s="502"/>
      <c r="E3206" s="502"/>
      <c r="F3206" s="502"/>
      <c r="G3206" s="502"/>
      <c r="N3206" t="str">
        <f t="shared" si="324"/>
        <v>ATK</v>
      </c>
    </row>
    <row r="3207" spans="1:14" hidden="1">
      <c r="N3207" t="str">
        <f t="shared" si="324"/>
        <v>ATK</v>
      </c>
    </row>
    <row r="3208" spans="1:14" hidden="1">
      <c r="A3208" s="250">
        <v>70</v>
      </c>
      <c r="B3208" s="252" t="s">
        <v>1</v>
      </c>
      <c r="C3208" s="253" t="e">
        <f>#REF!</f>
        <v>#REF!</v>
      </c>
      <c r="G3208" s="253"/>
      <c r="N3208" t="s">
        <v>524</v>
      </c>
    </row>
    <row r="3209" spans="1:14" hidden="1">
      <c r="B3209" s="252" t="s">
        <v>46</v>
      </c>
      <c r="C3209" s="253" t="s">
        <v>27</v>
      </c>
      <c r="G3209" s="253"/>
      <c r="N3209" t="str">
        <f t="shared" ref="N3209:N3237" si="328">N3208</f>
        <v>ATK</v>
      </c>
    </row>
    <row r="3210" spans="1:14" hidden="1">
      <c r="G3210" s="253"/>
      <c r="N3210" t="str">
        <f t="shared" si="328"/>
        <v>ATK</v>
      </c>
    </row>
    <row r="3211" spans="1:14" hidden="1">
      <c r="A3211" s="321"/>
      <c r="B3211" s="499" t="s">
        <v>5</v>
      </c>
      <c r="C3211" s="487" t="s">
        <v>6</v>
      </c>
      <c r="D3211" s="489" t="s">
        <v>7</v>
      </c>
      <c r="E3211" s="490"/>
      <c r="F3211" s="491"/>
      <c r="G3211" s="492" t="s">
        <v>8</v>
      </c>
      <c r="N3211" t="str">
        <f t="shared" si="328"/>
        <v>ATK</v>
      </c>
    </row>
    <row r="3212" spans="1:14" s="65" customFormat="1" ht="15" hidden="1" customHeight="1">
      <c r="A3212" s="321"/>
      <c r="B3212" s="499"/>
      <c r="C3212" s="488"/>
      <c r="D3212" s="254" t="s">
        <v>9</v>
      </c>
      <c r="E3212" s="254" t="s">
        <v>10</v>
      </c>
      <c r="F3212" s="254" t="s">
        <v>11</v>
      </c>
      <c r="G3212" s="492"/>
      <c r="N3212" t="str">
        <f t="shared" si="328"/>
        <v>ATK</v>
      </c>
    </row>
    <row r="3213" spans="1:14" s="65" customFormat="1" hidden="1">
      <c r="A3213" s="321"/>
      <c r="B3213" s="267">
        <v>46024</v>
      </c>
      <c r="C3213" s="257"/>
      <c r="D3213" s="258"/>
      <c r="E3213" s="258"/>
      <c r="F3213" s="15"/>
      <c r="G3213" s="257">
        <f>C3213*D3213</f>
        <v>0</v>
      </c>
      <c r="N3213" t="str">
        <f t="shared" si="328"/>
        <v>ATK</v>
      </c>
    </row>
    <row r="3214" spans="1:14" s="65" customFormat="1" hidden="1">
      <c r="A3214" s="321"/>
      <c r="B3214" s="267">
        <v>46072</v>
      </c>
      <c r="C3214" s="257">
        <v>6105</v>
      </c>
      <c r="D3214" s="258">
        <v>26</v>
      </c>
      <c r="E3214" s="258"/>
      <c r="F3214" s="15"/>
      <c r="G3214" s="257">
        <f>C3214*D3214</f>
        <v>158730</v>
      </c>
      <c r="N3214" t="str">
        <f t="shared" si="328"/>
        <v>ATK</v>
      </c>
    </row>
    <row r="3215" spans="1:14" s="65" customFormat="1" hidden="1">
      <c r="A3215" s="250"/>
      <c r="B3215" s="267">
        <v>46072</v>
      </c>
      <c r="C3215" s="293"/>
      <c r="D3215" s="268"/>
      <c r="E3215" s="271">
        <v>20</v>
      </c>
      <c r="F3215" s="404">
        <f>C3215*D3215</f>
        <v>0</v>
      </c>
      <c r="G3215" s="289">
        <f>C3215*D3215</f>
        <v>0</v>
      </c>
      <c r="N3215" t="str">
        <f t="shared" si="328"/>
        <v>ATK</v>
      </c>
    </row>
    <row r="3216" spans="1:14" hidden="1">
      <c r="B3216" s="267"/>
      <c r="C3216" s="293"/>
      <c r="D3216" s="258"/>
      <c r="E3216" s="271"/>
      <c r="F3216" s="404">
        <f t="shared" ref="F3216:F3217" si="329">C3216*D3216</f>
        <v>0</v>
      </c>
      <c r="G3216" s="289">
        <f t="shared" ref="G3216:G3221" si="330">C3216*D3216</f>
        <v>0</v>
      </c>
      <c r="N3216" t="str">
        <f t="shared" si="328"/>
        <v>ATK</v>
      </c>
    </row>
    <row r="3217" spans="2:14" hidden="1">
      <c r="B3217" s="267"/>
      <c r="C3217" s="293"/>
      <c r="D3217" s="258"/>
      <c r="E3217" s="303"/>
      <c r="F3217" s="404">
        <f t="shared" si="329"/>
        <v>0</v>
      </c>
      <c r="G3217" s="289">
        <f t="shared" si="330"/>
        <v>0</v>
      </c>
      <c r="N3217" t="str">
        <f t="shared" si="328"/>
        <v>ATK</v>
      </c>
    </row>
    <row r="3218" spans="2:14" hidden="1">
      <c r="B3218" s="256"/>
      <c r="C3218" s="257"/>
      <c r="D3218" s="271"/>
      <c r="E3218" s="303"/>
      <c r="F3218" s="268"/>
      <c r="G3218" s="289">
        <f t="shared" si="330"/>
        <v>0</v>
      </c>
      <c r="N3218" t="str">
        <f t="shared" si="328"/>
        <v>ATK</v>
      </c>
    </row>
    <row r="3219" spans="2:14" hidden="1">
      <c r="B3219" s="256"/>
      <c r="C3219" s="257"/>
      <c r="D3219" s="271"/>
      <c r="E3219" s="303"/>
      <c r="F3219" s="268"/>
      <c r="G3219" s="289">
        <f t="shared" si="330"/>
        <v>0</v>
      </c>
      <c r="N3219" t="str">
        <f t="shared" si="328"/>
        <v>ATK</v>
      </c>
    </row>
    <row r="3220" spans="2:14" hidden="1">
      <c r="B3220" s="311"/>
      <c r="C3220" s="83"/>
      <c r="D3220" s="303"/>
      <c r="E3220" s="303"/>
      <c r="F3220" s="268"/>
      <c r="G3220" s="289">
        <f t="shared" si="330"/>
        <v>0</v>
      </c>
      <c r="N3220" t="str">
        <f t="shared" si="328"/>
        <v>ATK</v>
      </c>
    </row>
    <row r="3221" spans="2:14" hidden="1">
      <c r="B3221" s="311"/>
      <c r="C3221" s="96"/>
      <c r="D3221" s="303"/>
      <c r="E3221" s="303"/>
      <c r="F3221" s="268"/>
      <c r="G3221" s="289">
        <f t="shared" si="330"/>
        <v>0</v>
      </c>
      <c r="N3221" t="str">
        <f t="shared" si="328"/>
        <v>ATK</v>
      </c>
    </row>
    <row r="3222" spans="2:14" hidden="1">
      <c r="B3222" s="493" t="s">
        <v>16</v>
      </c>
      <c r="C3222" s="494"/>
      <c r="D3222" s="276">
        <f>SUM(D3213:D3221)</f>
        <v>26</v>
      </c>
      <c r="E3222" s="276">
        <f>SUM(E3215:E3221)</f>
        <v>20</v>
      </c>
      <c r="F3222" s="276">
        <f>D3222-E3222</f>
        <v>6</v>
      </c>
      <c r="G3222" s="277">
        <f>SUM(G3213:G3221)</f>
        <v>158730</v>
      </c>
      <c r="N3222" t="str">
        <f t="shared" si="328"/>
        <v>ATK</v>
      </c>
    </row>
    <row r="3223" spans="2:14" hidden="1">
      <c r="N3223" t="str">
        <f t="shared" si="328"/>
        <v>ATK</v>
      </c>
    </row>
    <row r="3224" spans="2:14" hidden="1">
      <c r="B3224" s="493" t="s">
        <v>18</v>
      </c>
      <c r="C3224" s="495"/>
      <c r="D3224" s="495"/>
      <c r="E3224" s="494"/>
      <c r="F3224" s="276" t="s">
        <v>19</v>
      </c>
      <c r="G3224" s="279" t="s">
        <v>20</v>
      </c>
      <c r="N3224" t="str">
        <f t="shared" si="328"/>
        <v>ATK</v>
      </c>
    </row>
    <row r="3225" spans="2:14" hidden="1">
      <c r="B3225" s="496" t="str">
        <f>B3161</f>
        <v>Saldo Awal 1 Mei  2026</v>
      </c>
      <c r="C3225" s="497"/>
      <c r="D3225" s="497"/>
      <c r="E3225" s="498"/>
      <c r="F3225" s="276">
        <f>D3213</f>
        <v>0</v>
      </c>
      <c r="G3225" s="277">
        <f>G3213</f>
        <v>0</v>
      </c>
      <c r="N3225" t="str">
        <f t="shared" si="328"/>
        <v>ATK</v>
      </c>
    </row>
    <row r="3226" spans="2:14" hidden="1">
      <c r="B3226" s="496" t="s">
        <v>317</v>
      </c>
      <c r="C3226" s="497"/>
      <c r="D3226" s="497"/>
      <c r="E3226" s="498"/>
      <c r="F3226" s="276">
        <f>D3222-F3225</f>
        <v>26</v>
      </c>
      <c r="G3226" s="277">
        <f>G3222-G3225</f>
        <v>158730</v>
      </c>
      <c r="N3226" t="str">
        <f t="shared" si="328"/>
        <v>ATK</v>
      </c>
    </row>
    <row r="3227" spans="2:14" hidden="1">
      <c r="B3227" s="496" t="str">
        <f>B3197</f>
        <v>Saldo Ahir  30  Mei  2026</v>
      </c>
      <c r="C3227" s="497"/>
      <c r="D3227" s="497"/>
      <c r="E3227" s="498"/>
      <c r="F3227" s="280">
        <f>SUM(B3230:B3233)</f>
        <v>6</v>
      </c>
      <c r="G3227" s="281">
        <f>SUM(D3230:E3233)</f>
        <v>36630</v>
      </c>
      <c r="N3227" t="str">
        <f t="shared" si="328"/>
        <v>ATK</v>
      </c>
    </row>
    <row r="3228" spans="2:14" hidden="1">
      <c r="B3228" s="282" t="s">
        <v>465</v>
      </c>
      <c r="C3228" s="283"/>
      <c r="D3228" s="283"/>
      <c r="E3228" s="284"/>
      <c r="F3228" s="285"/>
      <c r="G3228" s="286"/>
      <c r="N3228" t="str">
        <f t="shared" si="328"/>
        <v>ATK</v>
      </c>
    </row>
    <row r="3229" spans="2:14" ht="30" hidden="1">
      <c r="B3229" s="255" t="s">
        <v>22</v>
      </c>
      <c r="C3229" s="254" t="s">
        <v>23</v>
      </c>
      <c r="D3229" s="499" t="s">
        <v>20</v>
      </c>
      <c r="E3229" s="499"/>
      <c r="F3229" s="287"/>
      <c r="G3229" s="288"/>
      <c r="N3229" t="str">
        <f t="shared" si="328"/>
        <v>ATK</v>
      </c>
    </row>
    <row r="3230" spans="2:14" hidden="1">
      <c r="B3230" s="268">
        <f>F3222</f>
        <v>6</v>
      </c>
      <c r="C3230" s="257">
        <v>6105</v>
      </c>
      <c r="D3230" s="500">
        <f>B3230*C3230</f>
        <v>36630</v>
      </c>
      <c r="E3230" s="500"/>
      <c r="F3230" s="285"/>
      <c r="G3230" s="286"/>
      <c r="H3230" s="66"/>
      <c r="N3230" t="str">
        <f t="shared" si="328"/>
        <v>ATK</v>
      </c>
    </row>
    <row r="3231" spans="2:14" hidden="1">
      <c r="B3231" s="268"/>
      <c r="C3231" s="289"/>
      <c r="D3231" s="500">
        <f t="shared" ref="D3231:D3233" si="331">B3231*C3231</f>
        <v>0</v>
      </c>
      <c r="E3231" s="500"/>
      <c r="F3231" s="285"/>
      <c r="G3231" s="286"/>
      <c r="N3231" t="str">
        <f t="shared" si="328"/>
        <v>ATK</v>
      </c>
    </row>
    <row r="3232" spans="2:14" hidden="1">
      <c r="B3232" s="268"/>
      <c r="C3232" s="289"/>
      <c r="D3232" s="500">
        <f t="shared" si="331"/>
        <v>0</v>
      </c>
      <c r="E3232" s="500"/>
      <c r="F3232" s="285"/>
      <c r="G3232" s="286"/>
      <c r="N3232" t="str">
        <f t="shared" si="328"/>
        <v>ATK</v>
      </c>
    </row>
    <row r="3233" spans="1:14" hidden="1">
      <c r="B3233" s="268"/>
      <c r="C3233" s="289"/>
      <c r="D3233" s="500">
        <f t="shared" si="331"/>
        <v>0</v>
      </c>
      <c r="E3233" s="500"/>
      <c r="F3233" s="285"/>
      <c r="G3233" s="286"/>
      <c r="N3233" t="str">
        <f t="shared" si="328"/>
        <v>ATK</v>
      </c>
    </row>
    <row r="3234" spans="1:14" hidden="1">
      <c r="B3234" s="501" t="s">
        <v>24</v>
      </c>
      <c r="C3234" s="501"/>
      <c r="D3234" s="501"/>
      <c r="E3234" s="501"/>
      <c r="F3234" s="276">
        <f>F3225+F3226-F3227</f>
        <v>20</v>
      </c>
      <c r="G3234" s="277">
        <f>G3225+G3226-G3227</f>
        <v>122100</v>
      </c>
      <c r="N3234" t="str">
        <f t="shared" si="328"/>
        <v>ATK</v>
      </c>
    </row>
    <row r="3235" spans="1:14" hidden="1">
      <c r="N3235" t="str">
        <f t="shared" si="328"/>
        <v>ATK</v>
      </c>
    </row>
    <row r="3236" spans="1:14" hidden="1">
      <c r="B3236" s="502" t="s">
        <v>0</v>
      </c>
      <c r="C3236" s="502"/>
      <c r="D3236" s="502"/>
      <c r="E3236" s="502"/>
      <c r="F3236" s="502"/>
      <c r="G3236" s="502"/>
      <c r="N3236" t="str">
        <f t="shared" si="328"/>
        <v>ATK</v>
      </c>
    </row>
    <row r="3237" spans="1:14" hidden="1">
      <c r="N3237" t="str">
        <f t="shared" si="328"/>
        <v>ATK</v>
      </c>
    </row>
    <row r="3238" spans="1:14" hidden="1">
      <c r="A3238" s="250">
        <v>71</v>
      </c>
      <c r="B3238" s="252" t="s">
        <v>1</v>
      </c>
      <c r="C3238" s="253" t="str">
        <f>'Rekap Master'!B100</f>
        <v>Buku folio</v>
      </c>
      <c r="G3238" s="253"/>
      <c r="N3238" t="s">
        <v>524</v>
      </c>
    </row>
    <row r="3239" spans="1:14" hidden="1">
      <c r="B3239" s="252" t="s">
        <v>48</v>
      </c>
      <c r="C3239" s="308" t="s">
        <v>27</v>
      </c>
      <c r="G3239" s="253"/>
      <c r="N3239" t="str">
        <f t="shared" ref="N3239:N3268" si="332">N3238</f>
        <v>ATK</v>
      </c>
    </row>
    <row r="3240" spans="1:14" hidden="1">
      <c r="G3240" s="253"/>
      <c r="N3240" t="str">
        <f t="shared" si="332"/>
        <v>ATK</v>
      </c>
    </row>
    <row r="3241" spans="1:14" hidden="1">
      <c r="B3241" s="499" t="s">
        <v>5</v>
      </c>
      <c r="C3241" s="487" t="s">
        <v>6</v>
      </c>
      <c r="D3241" s="489" t="s">
        <v>7</v>
      </c>
      <c r="E3241" s="490"/>
      <c r="F3241" s="491"/>
      <c r="G3241" s="492" t="s">
        <v>8</v>
      </c>
      <c r="N3241" t="str">
        <f t="shared" si="332"/>
        <v>ATK</v>
      </c>
    </row>
    <row r="3242" spans="1:14" ht="15" hidden="1" customHeight="1">
      <c r="B3242" s="499"/>
      <c r="C3242" s="488"/>
      <c r="D3242" s="254" t="s">
        <v>9</v>
      </c>
      <c r="E3242" s="254" t="s">
        <v>10</v>
      </c>
      <c r="F3242" s="254" t="s">
        <v>11</v>
      </c>
      <c r="G3242" s="492"/>
      <c r="N3242" t="str">
        <f t="shared" si="332"/>
        <v>ATK</v>
      </c>
    </row>
    <row r="3243" spans="1:14" hidden="1">
      <c r="B3243" s="267">
        <v>46024</v>
      </c>
      <c r="C3243" s="257">
        <v>38000</v>
      </c>
      <c r="D3243" s="258">
        <v>3</v>
      </c>
      <c r="E3243" s="258"/>
      <c r="F3243" s="258">
        <f>D3243-E3243</f>
        <v>3</v>
      </c>
      <c r="G3243" s="257">
        <f>C3243*D3243</f>
        <v>114000</v>
      </c>
      <c r="N3243" t="str">
        <f t="shared" si="332"/>
        <v>ATK</v>
      </c>
    </row>
    <row r="3244" spans="1:14" hidden="1">
      <c r="B3244" s="267"/>
      <c r="C3244" s="257"/>
      <c r="D3244" s="258"/>
      <c r="E3244" s="258"/>
      <c r="F3244" s="258">
        <f>D3244-E3244</f>
        <v>0</v>
      </c>
      <c r="G3244" s="257">
        <f>C3244*D3244</f>
        <v>0</v>
      </c>
      <c r="N3244" t="str">
        <f t="shared" si="332"/>
        <v>ATK</v>
      </c>
    </row>
    <row r="3245" spans="1:14" hidden="1">
      <c r="B3245" s="267"/>
      <c r="C3245" s="257"/>
      <c r="D3245" s="258"/>
      <c r="E3245" s="258"/>
      <c r="F3245" s="258">
        <f>D3245-E3245</f>
        <v>0</v>
      </c>
      <c r="G3245" s="257">
        <f>C3245*D3245</f>
        <v>0</v>
      </c>
      <c r="N3245" t="str">
        <f t="shared" si="332"/>
        <v>ATK</v>
      </c>
    </row>
    <row r="3246" spans="1:14" hidden="1">
      <c r="B3246" s="267"/>
      <c r="C3246" s="257"/>
      <c r="D3246" s="258"/>
      <c r="E3246" s="258"/>
      <c r="F3246" s="258">
        <f>D3246-E3246</f>
        <v>0</v>
      </c>
      <c r="G3246" s="289">
        <f t="shared" ref="G3246:G3251" si="333">C3246*D3246</f>
        <v>0</v>
      </c>
      <c r="N3246" t="str">
        <f t="shared" si="332"/>
        <v>ATK</v>
      </c>
    </row>
    <row r="3247" spans="1:14" hidden="1">
      <c r="B3247" s="302"/>
      <c r="C3247" s="83"/>
      <c r="D3247" s="303"/>
      <c r="E3247" s="303"/>
      <c r="F3247" s="268"/>
      <c r="G3247" s="289">
        <f t="shared" si="333"/>
        <v>0</v>
      </c>
      <c r="N3247" t="str">
        <f t="shared" si="332"/>
        <v>ATK</v>
      </c>
    </row>
    <row r="3248" spans="1:14" hidden="1">
      <c r="B3248" s="311"/>
      <c r="C3248" s="96"/>
      <c r="D3248" s="303"/>
      <c r="E3248" s="303"/>
      <c r="F3248" s="268"/>
      <c r="G3248" s="289">
        <f t="shared" si="333"/>
        <v>0</v>
      </c>
      <c r="N3248" t="str">
        <f t="shared" si="332"/>
        <v>ATK</v>
      </c>
    </row>
    <row r="3249" spans="2:14" hidden="1">
      <c r="B3249" s="311"/>
      <c r="C3249" s="96"/>
      <c r="D3249" s="303"/>
      <c r="E3249" s="303"/>
      <c r="F3249" s="268"/>
      <c r="G3249" s="289">
        <f t="shared" si="333"/>
        <v>0</v>
      </c>
      <c r="N3249" t="str">
        <f t="shared" si="332"/>
        <v>ATK</v>
      </c>
    </row>
    <row r="3250" spans="2:14" hidden="1">
      <c r="B3250" s="311"/>
      <c r="C3250" s="83"/>
      <c r="D3250" s="303"/>
      <c r="E3250" s="303"/>
      <c r="F3250" s="268">
        <f>D3250+F3249-E3250</f>
        <v>0</v>
      </c>
      <c r="G3250" s="289">
        <f t="shared" si="333"/>
        <v>0</v>
      </c>
      <c r="N3250" t="str">
        <f t="shared" si="332"/>
        <v>ATK</v>
      </c>
    </row>
    <row r="3251" spans="2:14" hidden="1">
      <c r="B3251" s="311"/>
      <c r="C3251" s="96"/>
      <c r="D3251" s="303"/>
      <c r="E3251" s="303"/>
      <c r="F3251" s="268">
        <f>D3251+F3250-E3251</f>
        <v>0</v>
      </c>
      <c r="G3251" s="289">
        <f t="shared" si="333"/>
        <v>0</v>
      </c>
      <c r="N3251" t="str">
        <f t="shared" si="332"/>
        <v>ATK</v>
      </c>
    </row>
    <row r="3252" spans="2:14" hidden="1">
      <c r="B3252" s="493" t="s">
        <v>16</v>
      </c>
      <c r="C3252" s="494"/>
      <c r="D3252" s="276">
        <f>SUM(D3243:D3251)</f>
        <v>3</v>
      </c>
      <c r="E3252" s="276">
        <f>SUM(E3244:E3251)</f>
        <v>0</v>
      </c>
      <c r="F3252" s="276">
        <f>D3252-E3252</f>
        <v>3</v>
      </c>
      <c r="G3252" s="277">
        <f>SUM(G3243:G3251)</f>
        <v>114000</v>
      </c>
      <c r="N3252" t="str">
        <f t="shared" si="332"/>
        <v>ATK</v>
      </c>
    </row>
    <row r="3253" spans="2:14" hidden="1">
      <c r="N3253" t="str">
        <f t="shared" si="332"/>
        <v>ATK</v>
      </c>
    </row>
    <row r="3254" spans="2:14" hidden="1">
      <c r="B3254" s="493" t="s">
        <v>18</v>
      </c>
      <c r="C3254" s="495"/>
      <c r="D3254" s="495"/>
      <c r="E3254" s="494"/>
      <c r="F3254" s="276" t="s">
        <v>19</v>
      </c>
      <c r="G3254" s="279" t="s">
        <v>20</v>
      </c>
      <c r="N3254" t="str">
        <f t="shared" si="332"/>
        <v>ATK</v>
      </c>
    </row>
    <row r="3255" spans="2:14" hidden="1">
      <c r="B3255" s="496" t="str">
        <f>B3225</f>
        <v>Saldo Awal 1 Mei  2026</v>
      </c>
      <c r="C3255" s="497"/>
      <c r="D3255" s="497"/>
      <c r="E3255" s="498"/>
      <c r="F3255" s="276">
        <f>D3243</f>
        <v>3</v>
      </c>
      <c r="G3255" s="277">
        <f>G3243</f>
        <v>114000</v>
      </c>
      <c r="N3255" t="str">
        <f t="shared" si="332"/>
        <v>ATK</v>
      </c>
    </row>
    <row r="3256" spans="2:14" hidden="1">
      <c r="B3256" s="496" t="s">
        <v>317</v>
      </c>
      <c r="C3256" s="497"/>
      <c r="D3256" s="497"/>
      <c r="E3256" s="498"/>
      <c r="F3256" s="276">
        <f>D3252-F3255</f>
        <v>0</v>
      </c>
      <c r="G3256" s="277">
        <f>G3252-G3255</f>
        <v>0</v>
      </c>
      <c r="N3256" t="str">
        <f t="shared" si="332"/>
        <v>ATK</v>
      </c>
    </row>
    <row r="3257" spans="2:14" hidden="1">
      <c r="B3257" s="496" t="str">
        <f>B3227</f>
        <v>Saldo Ahir  30  Mei  2026</v>
      </c>
      <c r="C3257" s="497"/>
      <c r="D3257" s="497"/>
      <c r="E3257" s="498"/>
      <c r="F3257" s="280">
        <f>SUM(B3260:B3263)</f>
        <v>3</v>
      </c>
      <c r="G3257" s="281">
        <f>SUM(D3260:E3263)</f>
        <v>114000</v>
      </c>
      <c r="N3257" t="str">
        <f t="shared" si="332"/>
        <v>ATK</v>
      </c>
    </row>
    <row r="3258" spans="2:14" hidden="1">
      <c r="B3258" s="282" t="s">
        <v>465</v>
      </c>
      <c r="C3258" s="283"/>
      <c r="D3258" s="283"/>
      <c r="E3258" s="284"/>
      <c r="F3258" s="285"/>
      <c r="G3258" s="286"/>
      <c r="N3258" t="str">
        <f t="shared" si="332"/>
        <v>ATK</v>
      </c>
    </row>
    <row r="3259" spans="2:14" ht="30" hidden="1">
      <c r="B3259" s="255" t="s">
        <v>22</v>
      </c>
      <c r="C3259" s="254" t="s">
        <v>23</v>
      </c>
      <c r="D3259" s="499" t="s">
        <v>20</v>
      </c>
      <c r="E3259" s="499"/>
      <c r="F3259" s="287"/>
      <c r="G3259" s="288"/>
      <c r="N3259" t="str">
        <f t="shared" si="332"/>
        <v>ATK</v>
      </c>
    </row>
    <row r="3260" spans="2:14" hidden="1">
      <c r="B3260" s="268">
        <f>F3252</f>
        <v>3</v>
      </c>
      <c r="C3260" s="257">
        <v>38000</v>
      </c>
      <c r="D3260" s="500">
        <f>B3260*C3260</f>
        <v>114000</v>
      </c>
      <c r="E3260" s="500"/>
      <c r="F3260" s="285"/>
      <c r="G3260" s="286"/>
      <c r="N3260" t="str">
        <f t="shared" si="332"/>
        <v>ATK</v>
      </c>
    </row>
    <row r="3261" spans="2:14" hidden="1">
      <c r="B3261" s="268"/>
      <c r="C3261" s="289"/>
      <c r="D3261" s="500">
        <f t="shared" ref="D3261:D3263" si="334">B3261*C3261</f>
        <v>0</v>
      </c>
      <c r="E3261" s="500"/>
      <c r="F3261" s="285"/>
      <c r="G3261" s="286"/>
      <c r="N3261" t="str">
        <f t="shared" si="332"/>
        <v>ATK</v>
      </c>
    </row>
    <row r="3262" spans="2:14" hidden="1">
      <c r="B3262" s="268"/>
      <c r="C3262" s="289"/>
      <c r="D3262" s="500">
        <f t="shared" si="334"/>
        <v>0</v>
      </c>
      <c r="E3262" s="500"/>
      <c r="F3262" s="285"/>
      <c r="G3262" s="286"/>
      <c r="N3262" t="str">
        <f t="shared" si="332"/>
        <v>ATK</v>
      </c>
    </row>
    <row r="3263" spans="2:14" hidden="1">
      <c r="B3263" s="268"/>
      <c r="C3263" s="289"/>
      <c r="D3263" s="500">
        <f t="shared" si="334"/>
        <v>0</v>
      </c>
      <c r="E3263" s="500"/>
      <c r="F3263" s="285"/>
      <c r="G3263" s="286"/>
      <c r="N3263" t="str">
        <f t="shared" si="332"/>
        <v>ATK</v>
      </c>
    </row>
    <row r="3264" spans="2:14" hidden="1">
      <c r="B3264" s="501" t="s">
        <v>24</v>
      </c>
      <c r="C3264" s="501"/>
      <c r="D3264" s="501"/>
      <c r="E3264" s="501"/>
      <c r="F3264" s="276">
        <f>F3255+F3256-F3257</f>
        <v>0</v>
      </c>
      <c r="G3264" s="277">
        <f>G3255+G3256-G3257</f>
        <v>0</v>
      </c>
      <c r="N3264" t="str">
        <f t="shared" si="332"/>
        <v>ATK</v>
      </c>
    </row>
    <row r="3265" spans="1:14" hidden="1">
      <c r="N3265" t="str">
        <f t="shared" si="332"/>
        <v>ATK</v>
      </c>
    </row>
    <row r="3266" spans="1:14" hidden="1">
      <c r="N3266" t="str">
        <f t="shared" si="332"/>
        <v>ATK</v>
      </c>
    </row>
    <row r="3267" spans="1:14" hidden="1">
      <c r="B3267" s="502" t="s">
        <v>0</v>
      </c>
      <c r="C3267" s="502"/>
      <c r="D3267" s="502"/>
      <c r="E3267" s="502"/>
      <c r="F3267" s="502"/>
      <c r="G3267" s="502"/>
      <c r="N3267" t="str">
        <f t="shared" si="332"/>
        <v>ATK</v>
      </c>
    </row>
    <row r="3268" spans="1:14" hidden="1">
      <c r="N3268" t="str">
        <f t="shared" si="332"/>
        <v>ATK</v>
      </c>
    </row>
    <row r="3269" spans="1:14" hidden="1">
      <c r="A3269" s="250">
        <v>72</v>
      </c>
      <c r="B3269" s="252" t="s">
        <v>1</v>
      </c>
      <c r="C3269" s="253" t="e">
        <f>#REF!</f>
        <v>#REF!</v>
      </c>
      <c r="G3269" s="253"/>
      <c r="N3269" t="s">
        <v>524</v>
      </c>
    </row>
    <row r="3270" spans="1:14" hidden="1">
      <c r="B3270" s="252" t="s">
        <v>48</v>
      </c>
      <c r="C3270" s="308" t="s">
        <v>27</v>
      </c>
      <c r="G3270" s="253"/>
      <c r="N3270" t="str">
        <f t="shared" ref="N3270:N3328" si="335">N3269</f>
        <v>ATK</v>
      </c>
    </row>
    <row r="3271" spans="1:14" hidden="1">
      <c r="G3271" s="253"/>
      <c r="N3271" t="str">
        <f t="shared" si="335"/>
        <v>ATK</v>
      </c>
    </row>
    <row r="3272" spans="1:14" ht="15" hidden="1" customHeight="1">
      <c r="B3272" s="499" t="s">
        <v>5</v>
      </c>
      <c r="C3272" s="487" t="s">
        <v>6</v>
      </c>
      <c r="D3272" s="489" t="s">
        <v>7</v>
      </c>
      <c r="E3272" s="490"/>
      <c r="F3272" s="491"/>
      <c r="G3272" s="492" t="s">
        <v>8</v>
      </c>
      <c r="N3272" t="str">
        <f t="shared" si="335"/>
        <v>ATK</v>
      </c>
    </row>
    <row r="3273" spans="1:14" hidden="1">
      <c r="B3273" s="499"/>
      <c r="C3273" s="488"/>
      <c r="D3273" s="254" t="s">
        <v>9</v>
      </c>
      <c r="E3273" s="254" t="s">
        <v>10</v>
      </c>
      <c r="F3273" s="254" t="s">
        <v>11</v>
      </c>
      <c r="G3273" s="492"/>
      <c r="N3273" t="str">
        <f t="shared" si="335"/>
        <v>ATK</v>
      </c>
    </row>
    <row r="3274" spans="1:14" hidden="1">
      <c r="B3274" s="267">
        <v>46024</v>
      </c>
      <c r="C3274" s="257">
        <v>56000</v>
      </c>
      <c r="D3274" s="258">
        <v>10</v>
      </c>
      <c r="E3274" s="258"/>
      <c r="F3274" s="258">
        <f>D3274-E3274</f>
        <v>10</v>
      </c>
      <c r="G3274" s="257">
        <f>C3274*D3274</f>
        <v>560000</v>
      </c>
      <c r="N3274" t="str">
        <f t="shared" si="335"/>
        <v>ATK</v>
      </c>
    </row>
    <row r="3275" spans="1:14" hidden="1">
      <c r="B3275" s="267"/>
      <c r="C3275" s="257"/>
      <c r="D3275" s="258"/>
      <c r="E3275" s="258"/>
      <c r="F3275" s="258">
        <f>D3275-E3275</f>
        <v>0</v>
      </c>
      <c r="G3275" s="257">
        <f>C3275*D3275</f>
        <v>0</v>
      </c>
      <c r="N3275" t="str">
        <f t="shared" si="335"/>
        <v>ATK</v>
      </c>
    </row>
    <row r="3276" spans="1:14" hidden="1">
      <c r="B3276" s="267"/>
      <c r="C3276" s="257"/>
      <c r="D3276" s="258"/>
      <c r="E3276" s="258"/>
      <c r="F3276" s="258"/>
      <c r="G3276" s="289">
        <f t="shared" ref="G3276:G3281" si="336">C3276*D3276</f>
        <v>0</v>
      </c>
      <c r="N3276" t="str">
        <f t="shared" si="335"/>
        <v>ATK</v>
      </c>
    </row>
    <row r="3277" spans="1:14" hidden="1">
      <c r="B3277" s="311"/>
      <c r="C3277" s="83"/>
      <c r="D3277" s="303"/>
      <c r="E3277" s="303"/>
      <c r="F3277" s="268"/>
      <c r="G3277" s="289">
        <f t="shared" si="336"/>
        <v>0</v>
      </c>
      <c r="N3277" t="str">
        <f t="shared" si="335"/>
        <v>ATK</v>
      </c>
    </row>
    <row r="3278" spans="1:14" hidden="1">
      <c r="B3278" s="311"/>
      <c r="C3278" s="96"/>
      <c r="D3278" s="303"/>
      <c r="E3278" s="303"/>
      <c r="F3278" s="268"/>
      <c r="G3278" s="289">
        <f t="shared" si="336"/>
        <v>0</v>
      </c>
      <c r="N3278" t="str">
        <f t="shared" si="335"/>
        <v>ATK</v>
      </c>
    </row>
    <row r="3279" spans="1:14" hidden="1">
      <c r="B3279" s="311"/>
      <c r="C3279" s="96"/>
      <c r="D3279" s="303"/>
      <c r="E3279" s="303"/>
      <c r="F3279" s="268">
        <f>D3279+F3278-E3279</f>
        <v>0</v>
      </c>
      <c r="G3279" s="289">
        <f t="shared" si="336"/>
        <v>0</v>
      </c>
      <c r="N3279" t="str">
        <f t="shared" si="335"/>
        <v>ATK</v>
      </c>
    </row>
    <row r="3280" spans="1:14" hidden="1">
      <c r="B3280" s="311"/>
      <c r="C3280" s="83"/>
      <c r="D3280" s="303"/>
      <c r="E3280" s="303"/>
      <c r="F3280" s="268">
        <f>D3280+F3279-E3280</f>
        <v>0</v>
      </c>
      <c r="G3280" s="289">
        <f t="shared" si="336"/>
        <v>0</v>
      </c>
      <c r="N3280" t="str">
        <f t="shared" si="335"/>
        <v>ATK</v>
      </c>
    </row>
    <row r="3281" spans="2:14" hidden="1">
      <c r="B3281" s="311"/>
      <c r="C3281" s="96"/>
      <c r="D3281" s="303"/>
      <c r="E3281" s="303"/>
      <c r="F3281" s="268">
        <f>D3281+F3280-E3281</f>
        <v>0</v>
      </c>
      <c r="G3281" s="289">
        <f t="shared" si="336"/>
        <v>0</v>
      </c>
      <c r="N3281" t="str">
        <f t="shared" si="335"/>
        <v>ATK</v>
      </c>
    </row>
    <row r="3282" spans="2:14" hidden="1">
      <c r="B3282" s="493" t="s">
        <v>16</v>
      </c>
      <c r="C3282" s="494"/>
      <c r="D3282" s="276">
        <f>SUM(D3274:D3281)</f>
        <v>10</v>
      </c>
      <c r="E3282" s="276">
        <f>SUM(E3275:E3281)</f>
        <v>0</v>
      </c>
      <c r="F3282" s="276">
        <f>D3282-E3282</f>
        <v>10</v>
      </c>
      <c r="G3282" s="277">
        <f>SUM(G3274:G3281)</f>
        <v>560000</v>
      </c>
      <c r="N3282" t="str">
        <f t="shared" si="335"/>
        <v>ATK</v>
      </c>
    </row>
    <row r="3283" spans="2:14" hidden="1">
      <c r="N3283" t="str">
        <f t="shared" si="335"/>
        <v>ATK</v>
      </c>
    </row>
    <row r="3284" spans="2:14" hidden="1">
      <c r="B3284" s="493" t="s">
        <v>18</v>
      </c>
      <c r="C3284" s="495"/>
      <c r="D3284" s="495"/>
      <c r="E3284" s="494"/>
      <c r="F3284" s="276" t="s">
        <v>19</v>
      </c>
      <c r="G3284" s="279" t="s">
        <v>20</v>
      </c>
      <c r="N3284" t="str">
        <f t="shared" si="335"/>
        <v>ATK</v>
      </c>
    </row>
    <row r="3285" spans="2:14" hidden="1">
      <c r="B3285" s="496" t="str">
        <f>B3255</f>
        <v>Saldo Awal 1 Mei  2026</v>
      </c>
      <c r="C3285" s="497"/>
      <c r="D3285" s="497"/>
      <c r="E3285" s="498"/>
      <c r="F3285" s="276">
        <f>D3274</f>
        <v>10</v>
      </c>
      <c r="G3285" s="277">
        <f>G3274</f>
        <v>560000</v>
      </c>
      <c r="N3285" t="str">
        <f t="shared" si="335"/>
        <v>ATK</v>
      </c>
    </row>
    <row r="3286" spans="2:14" hidden="1">
      <c r="B3286" s="496" t="s">
        <v>317</v>
      </c>
      <c r="C3286" s="497"/>
      <c r="D3286" s="497"/>
      <c r="E3286" s="498"/>
      <c r="F3286" s="276">
        <f>D3282-F3285</f>
        <v>0</v>
      </c>
      <c r="G3286" s="277">
        <f>G3282-G3285</f>
        <v>0</v>
      </c>
      <c r="N3286" t="str">
        <f t="shared" si="335"/>
        <v>ATK</v>
      </c>
    </row>
    <row r="3287" spans="2:14" hidden="1">
      <c r="B3287" s="496" t="str">
        <f>B3257</f>
        <v>Saldo Ahir  30  Mei  2026</v>
      </c>
      <c r="C3287" s="497"/>
      <c r="D3287" s="497"/>
      <c r="E3287" s="498"/>
      <c r="F3287" s="280">
        <f>SUM(B3290:B3293)</f>
        <v>10</v>
      </c>
      <c r="G3287" s="281">
        <f>SUM(D3290:E3293)</f>
        <v>560000</v>
      </c>
      <c r="N3287" t="str">
        <f t="shared" si="335"/>
        <v>ATK</v>
      </c>
    </row>
    <row r="3288" spans="2:14" hidden="1">
      <c r="B3288" s="282" t="s">
        <v>465</v>
      </c>
      <c r="C3288" s="283"/>
      <c r="D3288" s="283"/>
      <c r="E3288" s="284"/>
      <c r="F3288" s="285"/>
      <c r="G3288" s="286"/>
      <c r="N3288" t="str">
        <f t="shared" si="335"/>
        <v>ATK</v>
      </c>
    </row>
    <row r="3289" spans="2:14" ht="30" hidden="1">
      <c r="B3289" s="255" t="s">
        <v>22</v>
      </c>
      <c r="C3289" s="254" t="s">
        <v>23</v>
      </c>
      <c r="D3289" s="499" t="s">
        <v>20</v>
      </c>
      <c r="E3289" s="499"/>
      <c r="F3289" s="287"/>
      <c r="G3289" s="288"/>
      <c r="N3289" t="str">
        <f t="shared" si="335"/>
        <v>ATK</v>
      </c>
    </row>
    <row r="3290" spans="2:14" hidden="1">
      <c r="B3290" s="268">
        <f>F3282</f>
        <v>10</v>
      </c>
      <c r="C3290" s="257">
        <v>56000</v>
      </c>
      <c r="D3290" s="500">
        <f>B3290*C3290</f>
        <v>560000</v>
      </c>
      <c r="E3290" s="500"/>
      <c r="F3290" s="285"/>
      <c r="G3290" s="286"/>
      <c r="N3290" t="str">
        <f t="shared" si="335"/>
        <v>ATK</v>
      </c>
    </row>
    <row r="3291" spans="2:14" hidden="1">
      <c r="B3291" s="268"/>
      <c r="C3291" s="289"/>
      <c r="D3291" s="500">
        <f t="shared" ref="D3291:D3293" si="337">B3291*C3291</f>
        <v>0</v>
      </c>
      <c r="E3291" s="500"/>
      <c r="F3291" s="285"/>
      <c r="G3291" s="286"/>
      <c r="N3291" t="str">
        <f t="shared" si="335"/>
        <v>ATK</v>
      </c>
    </row>
    <row r="3292" spans="2:14" hidden="1">
      <c r="B3292" s="268"/>
      <c r="C3292" s="289"/>
      <c r="D3292" s="500">
        <f t="shared" si="337"/>
        <v>0</v>
      </c>
      <c r="E3292" s="500"/>
      <c r="F3292" s="285"/>
      <c r="G3292" s="286"/>
      <c r="N3292" t="str">
        <f t="shared" si="335"/>
        <v>ATK</v>
      </c>
    </row>
    <row r="3293" spans="2:14" hidden="1">
      <c r="B3293" s="268"/>
      <c r="C3293" s="289"/>
      <c r="D3293" s="500">
        <f t="shared" si="337"/>
        <v>0</v>
      </c>
      <c r="E3293" s="500"/>
      <c r="F3293" s="285"/>
      <c r="G3293" s="286"/>
      <c r="N3293" t="str">
        <f t="shared" si="335"/>
        <v>ATK</v>
      </c>
    </row>
    <row r="3294" spans="2:14" hidden="1">
      <c r="B3294" s="501" t="s">
        <v>24</v>
      </c>
      <c r="C3294" s="501"/>
      <c r="D3294" s="501"/>
      <c r="E3294" s="501"/>
      <c r="F3294" s="276">
        <f>F3285+F3286-F3287</f>
        <v>0</v>
      </c>
      <c r="G3294" s="277">
        <f>G3285+G3286-G3287</f>
        <v>0</v>
      </c>
      <c r="N3294" t="str">
        <f t="shared" si="335"/>
        <v>ATK</v>
      </c>
    </row>
    <row r="3295" spans="2:14" hidden="1">
      <c r="N3295" t="str">
        <f t="shared" si="335"/>
        <v>ATK</v>
      </c>
    </row>
    <row r="3296" spans="2:14" hidden="1">
      <c r="N3296" t="str">
        <f t="shared" si="335"/>
        <v>ATK</v>
      </c>
    </row>
    <row r="3297" spans="1:14" hidden="1">
      <c r="B3297" s="502" t="s">
        <v>0</v>
      </c>
      <c r="C3297" s="502"/>
      <c r="D3297" s="502"/>
      <c r="E3297" s="502"/>
      <c r="F3297" s="502"/>
      <c r="G3297" s="502"/>
      <c r="N3297" t="str">
        <f t="shared" si="335"/>
        <v>ATK</v>
      </c>
    </row>
    <row r="3298" spans="1:14" hidden="1">
      <c r="N3298" t="str">
        <f t="shared" si="335"/>
        <v>ATK</v>
      </c>
    </row>
    <row r="3299" spans="1:14" hidden="1">
      <c r="A3299" s="250">
        <v>93</v>
      </c>
      <c r="B3299" s="252" t="s">
        <v>1</v>
      </c>
      <c r="C3299" s="253" t="str">
        <f>'Rekap Master'!B102</f>
        <v>Pot it MMS IP</v>
      </c>
      <c r="G3299" s="253"/>
      <c r="N3299" t="str">
        <f t="shared" si="335"/>
        <v>ATK</v>
      </c>
    </row>
    <row r="3300" spans="1:14" hidden="1">
      <c r="B3300" s="252" t="s">
        <v>48</v>
      </c>
      <c r="C3300" s="308" t="s">
        <v>27</v>
      </c>
      <c r="G3300" s="253"/>
      <c r="N3300" t="str">
        <f t="shared" si="335"/>
        <v>ATK</v>
      </c>
    </row>
    <row r="3301" spans="1:14" hidden="1">
      <c r="G3301" s="253"/>
      <c r="N3301" t="str">
        <f t="shared" si="335"/>
        <v>ATK</v>
      </c>
    </row>
    <row r="3302" spans="1:14" ht="15" hidden="1" customHeight="1">
      <c r="B3302" s="499" t="s">
        <v>5</v>
      </c>
      <c r="C3302" s="487" t="s">
        <v>6</v>
      </c>
      <c r="D3302" s="489" t="s">
        <v>7</v>
      </c>
      <c r="E3302" s="490"/>
      <c r="F3302" s="491"/>
      <c r="G3302" s="492" t="s">
        <v>8</v>
      </c>
      <c r="N3302" t="str">
        <f t="shared" si="335"/>
        <v>ATK</v>
      </c>
    </row>
    <row r="3303" spans="1:14" hidden="1">
      <c r="B3303" s="499"/>
      <c r="C3303" s="488"/>
      <c r="D3303" s="254" t="s">
        <v>9</v>
      </c>
      <c r="E3303" s="254" t="s">
        <v>10</v>
      </c>
      <c r="F3303" s="254" t="s">
        <v>11</v>
      </c>
      <c r="G3303" s="492"/>
      <c r="N3303" t="str">
        <f t="shared" si="335"/>
        <v>ATK</v>
      </c>
    </row>
    <row r="3304" spans="1:14" hidden="1">
      <c r="B3304" s="267">
        <v>46024</v>
      </c>
      <c r="C3304" s="257">
        <v>15800</v>
      </c>
      <c r="D3304" s="258">
        <v>6</v>
      </c>
      <c r="E3304" s="258"/>
      <c r="F3304" s="258">
        <f>D3304-E3304</f>
        <v>6</v>
      </c>
      <c r="G3304" s="257">
        <f>C3304*D3304</f>
        <v>94800</v>
      </c>
      <c r="N3304" t="str">
        <f t="shared" si="335"/>
        <v>ATK</v>
      </c>
    </row>
    <row r="3305" spans="1:14" hidden="1">
      <c r="B3305" s="267"/>
      <c r="C3305" s="257"/>
      <c r="D3305" s="271"/>
      <c r="E3305" s="258"/>
      <c r="F3305" s="258"/>
      <c r="G3305" s="289">
        <f>C3305*D3305</f>
        <v>0</v>
      </c>
      <c r="N3305" t="str">
        <f t="shared" si="335"/>
        <v>ATK</v>
      </c>
    </row>
    <row r="3306" spans="1:14" hidden="1">
      <c r="B3306" s="267"/>
      <c r="C3306" s="257"/>
      <c r="D3306" s="271"/>
      <c r="E3306" s="258"/>
      <c r="F3306" s="258"/>
      <c r="G3306" s="289">
        <f t="shared" ref="G3306:G3311" si="338">C3306*D3306</f>
        <v>0</v>
      </c>
      <c r="N3306" t="str">
        <f t="shared" si="335"/>
        <v>ATK</v>
      </c>
    </row>
    <row r="3307" spans="1:14" hidden="1">
      <c r="B3307" s="267"/>
      <c r="C3307" s="83"/>
      <c r="D3307" s="303"/>
      <c r="E3307" s="258"/>
      <c r="F3307" s="258"/>
      <c r="G3307" s="289">
        <f t="shared" si="338"/>
        <v>0</v>
      </c>
      <c r="N3307" t="str">
        <f t="shared" si="335"/>
        <v>ATK</v>
      </c>
    </row>
    <row r="3308" spans="1:14" hidden="1">
      <c r="B3308" s="311"/>
      <c r="C3308" s="96"/>
      <c r="D3308" s="303"/>
      <c r="E3308" s="303"/>
      <c r="F3308" s="268"/>
      <c r="G3308" s="289">
        <f t="shared" si="338"/>
        <v>0</v>
      </c>
      <c r="N3308" t="str">
        <f t="shared" si="335"/>
        <v>ATK</v>
      </c>
    </row>
    <row r="3309" spans="1:14" hidden="1">
      <c r="B3309" s="311"/>
      <c r="C3309" s="96"/>
      <c r="D3309" s="303"/>
      <c r="E3309" s="303"/>
      <c r="F3309" s="268">
        <f>D3309+F3308-E3309</f>
        <v>0</v>
      </c>
      <c r="G3309" s="289">
        <f t="shared" si="338"/>
        <v>0</v>
      </c>
      <c r="N3309" t="str">
        <f t="shared" si="335"/>
        <v>ATK</v>
      </c>
    </row>
    <row r="3310" spans="1:14" hidden="1">
      <c r="B3310" s="311"/>
      <c r="C3310" s="83"/>
      <c r="D3310" s="303"/>
      <c r="E3310" s="303"/>
      <c r="F3310" s="268">
        <f>D3310+F3309-E3310</f>
        <v>0</v>
      </c>
      <c r="G3310" s="289">
        <f t="shared" si="338"/>
        <v>0</v>
      </c>
      <c r="N3310" t="str">
        <f t="shared" si="335"/>
        <v>ATK</v>
      </c>
    </row>
    <row r="3311" spans="1:14" hidden="1">
      <c r="B3311" s="311"/>
      <c r="C3311" s="96"/>
      <c r="D3311" s="303"/>
      <c r="E3311" s="303"/>
      <c r="F3311" s="268">
        <f>D3311+F3310-E3311</f>
        <v>0</v>
      </c>
      <c r="G3311" s="289">
        <f t="shared" si="338"/>
        <v>0</v>
      </c>
      <c r="N3311" t="str">
        <f t="shared" si="335"/>
        <v>ATK</v>
      </c>
    </row>
    <row r="3312" spans="1:14" hidden="1">
      <c r="B3312" s="493" t="s">
        <v>16</v>
      </c>
      <c r="C3312" s="494"/>
      <c r="D3312" s="276">
        <f>SUM(D3304:D3311)</f>
        <v>6</v>
      </c>
      <c r="E3312" s="276">
        <f>SUM(E3305:E3311)</f>
        <v>0</v>
      </c>
      <c r="F3312" s="276">
        <f>D3312-E3312</f>
        <v>6</v>
      </c>
      <c r="G3312" s="277">
        <f>SUM(G3304:G3311)</f>
        <v>94800</v>
      </c>
      <c r="N3312" t="str">
        <f t="shared" si="335"/>
        <v>ATK</v>
      </c>
    </row>
    <row r="3313" spans="2:14" hidden="1">
      <c r="N3313" t="str">
        <f t="shared" si="335"/>
        <v>ATK</v>
      </c>
    </row>
    <row r="3314" spans="2:14" hidden="1">
      <c r="B3314" s="493" t="s">
        <v>18</v>
      </c>
      <c r="C3314" s="495"/>
      <c r="D3314" s="495"/>
      <c r="E3314" s="494"/>
      <c r="F3314" s="276" t="s">
        <v>19</v>
      </c>
      <c r="G3314" s="279" t="s">
        <v>20</v>
      </c>
      <c r="N3314" t="str">
        <f t="shared" si="335"/>
        <v>ATK</v>
      </c>
    </row>
    <row r="3315" spans="2:14" hidden="1">
      <c r="B3315" s="496" t="str">
        <f>B3285</f>
        <v>Saldo Awal 1 Mei  2026</v>
      </c>
      <c r="C3315" s="497"/>
      <c r="D3315" s="497"/>
      <c r="E3315" s="498"/>
      <c r="F3315" s="276">
        <f>D3304</f>
        <v>6</v>
      </c>
      <c r="G3315" s="277">
        <f>G3304</f>
        <v>94800</v>
      </c>
      <c r="N3315" t="str">
        <f t="shared" si="335"/>
        <v>ATK</v>
      </c>
    </row>
    <row r="3316" spans="2:14" hidden="1">
      <c r="B3316" s="496" t="s">
        <v>317</v>
      </c>
      <c r="C3316" s="497"/>
      <c r="D3316" s="497"/>
      <c r="E3316" s="498"/>
      <c r="F3316" s="276">
        <f>D3312-F3315</f>
        <v>0</v>
      </c>
      <c r="G3316" s="277">
        <f>G3312-G3315</f>
        <v>0</v>
      </c>
      <c r="N3316" t="str">
        <f t="shared" si="335"/>
        <v>ATK</v>
      </c>
    </row>
    <row r="3317" spans="2:14" hidden="1">
      <c r="B3317" s="496" t="str">
        <f>B3287</f>
        <v>Saldo Ahir  30  Mei  2026</v>
      </c>
      <c r="C3317" s="497"/>
      <c r="D3317" s="497"/>
      <c r="E3317" s="498"/>
      <c r="F3317" s="280">
        <f>SUM(B3320:B3323)</f>
        <v>6</v>
      </c>
      <c r="G3317" s="281">
        <f>SUM(D3320:E3323)</f>
        <v>94800</v>
      </c>
      <c r="N3317" t="str">
        <f t="shared" si="335"/>
        <v>ATK</v>
      </c>
    </row>
    <row r="3318" spans="2:14" hidden="1">
      <c r="B3318" s="282" t="s">
        <v>465</v>
      </c>
      <c r="C3318" s="283"/>
      <c r="D3318" s="283"/>
      <c r="E3318" s="284"/>
      <c r="F3318" s="285"/>
      <c r="G3318" s="286"/>
      <c r="N3318" t="str">
        <f t="shared" si="335"/>
        <v>ATK</v>
      </c>
    </row>
    <row r="3319" spans="2:14" ht="30" hidden="1">
      <c r="B3319" s="255" t="s">
        <v>22</v>
      </c>
      <c r="C3319" s="254" t="s">
        <v>23</v>
      </c>
      <c r="D3319" s="499" t="s">
        <v>20</v>
      </c>
      <c r="E3319" s="499"/>
      <c r="F3319" s="287"/>
      <c r="G3319" s="288"/>
      <c r="N3319" t="str">
        <f t="shared" si="335"/>
        <v>ATK</v>
      </c>
    </row>
    <row r="3320" spans="2:14" hidden="1">
      <c r="B3320" s="268">
        <f>F3312</f>
        <v>6</v>
      </c>
      <c r="C3320" s="257">
        <v>15800</v>
      </c>
      <c r="D3320" s="500">
        <f>B3320*C3320</f>
        <v>94800</v>
      </c>
      <c r="E3320" s="500"/>
      <c r="F3320" s="285"/>
      <c r="G3320" s="286"/>
      <c r="N3320" t="str">
        <f t="shared" si="335"/>
        <v>ATK</v>
      </c>
    </row>
    <row r="3321" spans="2:14" hidden="1">
      <c r="B3321" s="268"/>
      <c r="C3321" s="289"/>
      <c r="D3321" s="500">
        <f t="shared" ref="D3321:D3323" si="339">B3321*C3321</f>
        <v>0</v>
      </c>
      <c r="E3321" s="500"/>
      <c r="F3321" s="285"/>
      <c r="G3321" s="286"/>
      <c r="N3321" t="str">
        <f t="shared" si="335"/>
        <v>ATK</v>
      </c>
    </row>
    <row r="3322" spans="2:14" hidden="1">
      <c r="B3322" s="268"/>
      <c r="C3322" s="289"/>
      <c r="D3322" s="500">
        <f t="shared" si="339"/>
        <v>0</v>
      </c>
      <c r="E3322" s="500"/>
      <c r="F3322" s="285"/>
      <c r="G3322" s="286"/>
      <c r="N3322" t="str">
        <f t="shared" si="335"/>
        <v>ATK</v>
      </c>
    </row>
    <row r="3323" spans="2:14" hidden="1">
      <c r="B3323" s="268"/>
      <c r="C3323" s="289"/>
      <c r="D3323" s="500">
        <f t="shared" si="339"/>
        <v>0</v>
      </c>
      <c r="E3323" s="500"/>
      <c r="F3323" s="285"/>
      <c r="G3323" s="286"/>
      <c r="N3323" t="str">
        <f t="shared" si="335"/>
        <v>ATK</v>
      </c>
    </row>
    <row r="3324" spans="2:14" hidden="1">
      <c r="B3324" s="501" t="s">
        <v>24</v>
      </c>
      <c r="C3324" s="501"/>
      <c r="D3324" s="501"/>
      <c r="E3324" s="501"/>
      <c r="F3324" s="276">
        <f>F3315+F3316-F3317</f>
        <v>0</v>
      </c>
      <c r="G3324" s="277">
        <f>G3315+G3316-G3317</f>
        <v>0</v>
      </c>
      <c r="N3324" t="str">
        <f t="shared" si="335"/>
        <v>ATK</v>
      </c>
    </row>
    <row r="3325" spans="2:14" hidden="1">
      <c r="N3325" t="str">
        <f t="shared" si="335"/>
        <v>ATK</v>
      </c>
    </row>
    <row r="3326" spans="2:14" hidden="1">
      <c r="N3326" t="str">
        <f t="shared" si="335"/>
        <v>ATK</v>
      </c>
    </row>
    <row r="3327" spans="2:14" hidden="1">
      <c r="B3327" s="502" t="s">
        <v>0</v>
      </c>
      <c r="C3327" s="502"/>
      <c r="D3327" s="502"/>
      <c r="E3327" s="502"/>
      <c r="F3327" s="502"/>
      <c r="G3327" s="502"/>
      <c r="N3327" t="str">
        <f t="shared" si="335"/>
        <v>ATK</v>
      </c>
    </row>
    <row r="3328" spans="2:14" hidden="1">
      <c r="N3328" t="str">
        <f t="shared" si="335"/>
        <v>ATK</v>
      </c>
    </row>
    <row r="3329" spans="1:14" hidden="1">
      <c r="A3329" s="250">
        <v>74</v>
      </c>
      <c r="B3329" s="252" t="s">
        <v>1</v>
      </c>
      <c r="C3329" s="253" t="str">
        <f>'Rekap Master'!B103</f>
        <v>Map kertas</v>
      </c>
      <c r="G3329" s="253"/>
      <c r="N3329" t="s">
        <v>524</v>
      </c>
    </row>
    <row r="3330" spans="1:14" hidden="1">
      <c r="B3330" s="252" t="s">
        <v>48</v>
      </c>
      <c r="C3330" s="308" t="s">
        <v>25</v>
      </c>
      <c r="G3330" s="253"/>
      <c r="N3330" t="str">
        <f t="shared" ref="N3330:N3360" si="340">N3329</f>
        <v>ATK</v>
      </c>
    </row>
    <row r="3331" spans="1:14" hidden="1">
      <c r="G3331" s="253"/>
      <c r="N3331" t="str">
        <f t="shared" si="340"/>
        <v>ATK</v>
      </c>
    </row>
    <row r="3332" spans="1:14" ht="15" hidden="1" customHeight="1">
      <c r="B3332" s="499" t="s">
        <v>5</v>
      </c>
      <c r="C3332" s="487" t="s">
        <v>6</v>
      </c>
      <c r="D3332" s="489" t="s">
        <v>7</v>
      </c>
      <c r="E3332" s="490"/>
      <c r="F3332" s="491"/>
      <c r="G3332" s="492" t="s">
        <v>8</v>
      </c>
      <c r="N3332" t="str">
        <f t="shared" si="340"/>
        <v>ATK</v>
      </c>
    </row>
    <row r="3333" spans="1:14" hidden="1">
      <c r="B3333" s="499"/>
      <c r="C3333" s="488"/>
      <c r="D3333" s="254" t="s">
        <v>9</v>
      </c>
      <c r="E3333" s="254" t="s">
        <v>10</v>
      </c>
      <c r="F3333" s="254" t="s">
        <v>11</v>
      </c>
      <c r="G3333" s="492"/>
      <c r="N3333" t="str">
        <f t="shared" si="340"/>
        <v>ATK</v>
      </c>
    </row>
    <row r="3334" spans="1:14" hidden="1">
      <c r="B3334" s="267">
        <v>46024</v>
      </c>
      <c r="C3334" s="257">
        <v>33000</v>
      </c>
      <c r="D3334" s="258">
        <v>13</v>
      </c>
      <c r="E3334" s="258"/>
      <c r="F3334" s="258">
        <f>D3334-E3334</f>
        <v>13</v>
      </c>
      <c r="G3334" s="257">
        <f>C3334*D3334</f>
        <v>429000</v>
      </c>
      <c r="N3334" t="str">
        <f t="shared" si="340"/>
        <v>ATK</v>
      </c>
    </row>
    <row r="3335" spans="1:14" hidden="1">
      <c r="B3335" s="267"/>
      <c r="C3335" s="257"/>
      <c r="D3335" s="258"/>
      <c r="E3335" s="258"/>
      <c r="F3335" s="258"/>
      <c r="G3335" s="289">
        <f>C3335*D3335</f>
        <v>0</v>
      </c>
      <c r="N3335" t="str">
        <f t="shared" si="340"/>
        <v>ATK</v>
      </c>
    </row>
    <row r="3336" spans="1:14" hidden="1">
      <c r="B3336" s="407"/>
      <c r="C3336" s="257"/>
      <c r="D3336" s="258"/>
      <c r="E3336" s="258"/>
      <c r="F3336" s="258"/>
      <c r="G3336" s="289">
        <f>C3336*D3336</f>
        <v>0</v>
      </c>
      <c r="N3336" t="str">
        <f t="shared" si="340"/>
        <v>ATK</v>
      </c>
    </row>
    <row r="3337" spans="1:14" hidden="1">
      <c r="B3337" s="256"/>
      <c r="C3337" s="257"/>
      <c r="D3337" s="268"/>
      <c r="E3337" s="258"/>
      <c r="F3337" s="258"/>
      <c r="G3337" s="289">
        <f>C3337*D3337</f>
        <v>0</v>
      </c>
      <c r="N3337" t="str">
        <f t="shared" si="340"/>
        <v>ATK</v>
      </c>
    </row>
    <row r="3338" spans="1:14" hidden="1">
      <c r="B3338" s="256"/>
      <c r="C3338" s="257"/>
      <c r="D3338" s="268"/>
      <c r="E3338" s="364"/>
      <c r="F3338" s="258"/>
      <c r="G3338" s="289">
        <f>C3338*D3338</f>
        <v>0</v>
      </c>
      <c r="N3338" t="str">
        <f t="shared" si="340"/>
        <v>ATK</v>
      </c>
    </row>
    <row r="3339" spans="1:14" hidden="1">
      <c r="B3339" s="267"/>
      <c r="C3339" s="293"/>
      <c r="D3339" s="261"/>
      <c r="E3339" s="394"/>
      <c r="F3339" s="261"/>
      <c r="G3339" s="289">
        <f t="shared" ref="G3339:G3343" si="341">C3339*D3339</f>
        <v>0</v>
      </c>
      <c r="N3339" t="str">
        <f t="shared" si="340"/>
        <v>ATK</v>
      </c>
    </row>
    <row r="3340" spans="1:14" hidden="1">
      <c r="B3340" s="256"/>
      <c r="C3340" s="257"/>
      <c r="D3340" s="268"/>
      <c r="E3340" s="394"/>
      <c r="F3340" s="261"/>
      <c r="G3340" s="289">
        <f t="shared" si="341"/>
        <v>0</v>
      </c>
      <c r="N3340" t="str">
        <f t="shared" si="340"/>
        <v>ATK</v>
      </c>
    </row>
    <row r="3341" spans="1:14" hidden="1">
      <c r="B3341" s="267"/>
      <c r="C3341" s="257"/>
      <c r="D3341" s="273"/>
      <c r="E3341" s="303"/>
      <c r="F3341" s="268"/>
      <c r="G3341" s="289">
        <f t="shared" si="341"/>
        <v>0</v>
      </c>
      <c r="N3341" t="str">
        <f t="shared" si="340"/>
        <v>ATK</v>
      </c>
    </row>
    <row r="3342" spans="1:14" hidden="1">
      <c r="B3342" s="311"/>
      <c r="C3342" s="83"/>
      <c r="D3342" s="273"/>
      <c r="E3342" s="303"/>
      <c r="F3342" s="268"/>
      <c r="G3342" s="289">
        <f t="shared" si="341"/>
        <v>0</v>
      </c>
      <c r="N3342" t="str">
        <f t="shared" si="340"/>
        <v>ATK</v>
      </c>
    </row>
    <row r="3343" spans="1:14" hidden="1">
      <c r="B3343" s="311"/>
      <c r="C3343" s="96"/>
      <c r="D3343" s="303"/>
      <c r="E3343" s="303"/>
      <c r="F3343" s="268">
        <f>D3343+F3342-E3343</f>
        <v>0</v>
      </c>
      <c r="G3343" s="289">
        <f t="shared" si="341"/>
        <v>0</v>
      </c>
      <c r="N3343" t="str">
        <f t="shared" si="340"/>
        <v>ATK</v>
      </c>
    </row>
    <row r="3344" spans="1:14" hidden="1">
      <c r="B3344" s="493" t="s">
        <v>16</v>
      </c>
      <c r="C3344" s="494"/>
      <c r="D3344" s="276">
        <f>SUM(D3334:D3343)</f>
        <v>13</v>
      </c>
      <c r="E3344" s="276">
        <f>SUM(E3335:E3343)</f>
        <v>0</v>
      </c>
      <c r="F3344" s="276">
        <f>D3344-E3344</f>
        <v>13</v>
      </c>
      <c r="G3344" s="277">
        <f>SUM(G3334:G3343)</f>
        <v>429000</v>
      </c>
      <c r="N3344" t="str">
        <f t="shared" si="340"/>
        <v>ATK</v>
      </c>
    </row>
    <row r="3345" spans="2:14" hidden="1">
      <c r="N3345" t="str">
        <f t="shared" si="340"/>
        <v>ATK</v>
      </c>
    </row>
    <row r="3346" spans="2:14" hidden="1">
      <c r="B3346" s="493" t="s">
        <v>18</v>
      </c>
      <c r="C3346" s="495"/>
      <c r="D3346" s="495"/>
      <c r="E3346" s="494"/>
      <c r="F3346" s="276" t="s">
        <v>19</v>
      </c>
      <c r="G3346" s="279" t="s">
        <v>20</v>
      </c>
      <c r="N3346" t="str">
        <f t="shared" si="340"/>
        <v>ATK</v>
      </c>
    </row>
    <row r="3347" spans="2:14" hidden="1">
      <c r="B3347" s="496" t="str">
        <f>B3315</f>
        <v>Saldo Awal 1 Mei  2026</v>
      </c>
      <c r="C3347" s="497"/>
      <c r="D3347" s="497"/>
      <c r="E3347" s="498"/>
      <c r="F3347" s="276">
        <f>D3334</f>
        <v>13</v>
      </c>
      <c r="G3347" s="277">
        <f>G3334</f>
        <v>429000</v>
      </c>
      <c r="N3347" t="str">
        <f t="shared" si="340"/>
        <v>ATK</v>
      </c>
    </row>
    <row r="3348" spans="2:14" hidden="1">
      <c r="B3348" s="496" t="s">
        <v>317</v>
      </c>
      <c r="C3348" s="497"/>
      <c r="D3348" s="497"/>
      <c r="E3348" s="498"/>
      <c r="F3348" s="276">
        <f>D3344-F3347</f>
        <v>0</v>
      </c>
      <c r="G3348" s="277">
        <f>G3344-G3347</f>
        <v>0</v>
      </c>
      <c r="N3348" t="str">
        <f t="shared" si="340"/>
        <v>ATK</v>
      </c>
    </row>
    <row r="3349" spans="2:14" hidden="1">
      <c r="B3349" s="496" t="str">
        <f>B3317</f>
        <v>Saldo Ahir  30  Mei  2026</v>
      </c>
      <c r="C3349" s="497"/>
      <c r="D3349" s="497"/>
      <c r="E3349" s="498"/>
      <c r="F3349" s="280">
        <f>SUM(B3352:B3355)</f>
        <v>13</v>
      </c>
      <c r="G3349" s="281">
        <f>SUM(D3352:E3355)</f>
        <v>429000</v>
      </c>
      <c r="N3349" t="str">
        <f t="shared" si="340"/>
        <v>ATK</v>
      </c>
    </row>
    <row r="3350" spans="2:14" hidden="1">
      <c r="B3350" s="282" t="s">
        <v>465</v>
      </c>
      <c r="C3350" s="283"/>
      <c r="D3350" s="283"/>
      <c r="E3350" s="284"/>
      <c r="F3350" s="285"/>
      <c r="G3350" s="286"/>
      <c r="N3350" t="str">
        <f t="shared" si="340"/>
        <v>ATK</v>
      </c>
    </row>
    <row r="3351" spans="2:14" ht="30" hidden="1">
      <c r="B3351" s="255" t="s">
        <v>22</v>
      </c>
      <c r="C3351" s="254" t="s">
        <v>23</v>
      </c>
      <c r="D3351" s="499" t="s">
        <v>20</v>
      </c>
      <c r="E3351" s="499"/>
      <c r="F3351" s="287"/>
      <c r="G3351" s="288"/>
      <c r="N3351" t="str">
        <f t="shared" si="340"/>
        <v>ATK</v>
      </c>
    </row>
    <row r="3352" spans="2:14" hidden="1">
      <c r="B3352" s="268">
        <f>F3344</f>
        <v>13</v>
      </c>
      <c r="C3352" s="257">
        <v>33000</v>
      </c>
      <c r="D3352" s="500">
        <f>B3352*C3352</f>
        <v>429000</v>
      </c>
      <c r="E3352" s="500"/>
      <c r="F3352" s="285"/>
      <c r="G3352" s="286"/>
      <c r="N3352" t="str">
        <f t="shared" si="340"/>
        <v>ATK</v>
      </c>
    </row>
    <row r="3353" spans="2:14" hidden="1">
      <c r="B3353" s="268"/>
      <c r="C3353" s="289"/>
      <c r="D3353" s="500">
        <f t="shared" ref="D3353:D3355" si="342">B3353*C3353</f>
        <v>0</v>
      </c>
      <c r="E3353" s="500"/>
      <c r="F3353" s="285"/>
      <c r="G3353" s="286"/>
      <c r="N3353" t="str">
        <f t="shared" si="340"/>
        <v>ATK</v>
      </c>
    </row>
    <row r="3354" spans="2:14" hidden="1">
      <c r="B3354" s="268"/>
      <c r="C3354" s="289"/>
      <c r="D3354" s="500">
        <f t="shared" si="342"/>
        <v>0</v>
      </c>
      <c r="E3354" s="500"/>
      <c r="F3354" s="285"/>
      <c r="G3354" s="286"/>
      <c r="N3354" t="str">
        <f t="shared" si="340"/>
        <v>ATK</v>
      </c>
    </row>
    <row r="3355" spans="2:14" hidden="1">
      <c r="B3355" s="268"/>
      <c r="C3355" s="289"/>
      <c r="D3355" s="500">
        <f t="shared" si="342"/>
        <v>0</v>
      </c>
      <c r="E3355" s="500"/>
      <c r="F3355" s="285"/>
      <c r="G3355" s="286"/>
      <c r="N3355" t="str">
        <f t="shared" si="340"/>
        <v>ATK</v>
      </c>
    </row>
    <row r="3356" spans="2:14" hidden="1">
      <c r="B3356" s="501" t="s">
        <v>24</v>
      </c>
      <c r="C3356" s="501"/>
      <c r="D3356" s="501"/>
      <c r="E3356" s="501"/>
      <c r="F3356" s="276">
        <f>F3347+F3348-F3349</f>
        <v>0</v>
      </c>
      <c r="G3356" s="277">
        <f>G3347+G3348-G3349</f>
        <v>0</v>
      </c>
      <c r="N3356" t="str">
        <f t="shared" si="340"/>
        <v>ATK</v>
      </c>
    </row>
    <row r="3357" spans="2:14" hidden="1">
      <c r="N3357" t="str">
        <f t="shared" si="340"/>
        <v>ATK</v>
      </c>
    </row>
    <row r="3358" spans="2:14" hidden="1">
      <c r="N3358" t="str">
        <f t="shared" si="340"/>
        <v>ATK</v>
      </c>
    </row>
    <row r="3359" spans="2:14" hidden="1">
      <c r="B3359" s="502" t="s">
        <v>0</v>
      </c>
      <c r="C3359" s="502"/>
      <c r="D3359" s="502"/>
      <c r="E3359" s="502"/>
      <c r="F3359" s="502"/>
      <c r="G3359" s="502"/>
      <c r="N3359" t="str">
        <f t="shared" si="340"/>
        <v>ATK</v>
      </c>
    </row>
    <row r="3360" spans="2:14" hidden="1">
      <c r="N3360" t="str">
        <f t="shared" si="340"/>
        <v>ATK</v>
      </c>
    </row>
    <row r="3361" spans="1:14" hidden="1">
      <c r="A3361" s="250">
        <v>95</v>
      </c>
      <c r="B3361" s="252" t="s">
        <v>1</v>
      </c>
      <c r="C3361" s="253" t="e">
        <f>#REF!</f>
        <v>#REF!</v>
      </c>
      <c r="G3361" s="253"/>
      <c r="N3361" t="s">
        <v>524</v>
      </c>
    </row>
    <row r="3362" spans="1:14" hidden="1">
      <c r="B3362" s="252" t="s">
        <v>48</v>
      </c>
      <c r="C3362" s="308" t="s">
        <v>27</v>
      </c>
      <c r="G3362" s="253"/>
      <c r="N3362" t="str">
        <f t="shared" ref="N3362:N3390" si="343">N3361</f>
        <v>ATK</v>
      </c>
    </row>
    <row r="3363" spans="1:14" hidden="1">
      <c r="G3363" s="253"/>
      <c r="N3363" t="str">
        <f t="shared" si="343"/>
        <v>ATK</v>
      </c>
    </row>
    <row r="3364" spans="1:14" ht="15" hidden="1" customHeight="1">
      <c r="B3364" s="499" t="s">
        <v>5</v>
      </c>
      <c r="C3364" s="487" t="s">
        <v>6</v>
      </c>
      <c r="D3364" s="489" t="s">
        <v>7</v>
      </c>
      <c r="E3364" s="490"/>
      <c r="F3364" s="491"/>
      <c r="G3364" s="492" t="s">
        <v>8</v>
      </c>
      <c r="N3364" t="str">
        <f t="shared" si="343"/>
        <v>ATK</v>
      </c>
    </row>
    <row r="3365" spans="1:14" hidden="1">
      <c r="B3365" s="499"/>
      <c r="C3365" s="488"/>
      <c r="D3365" s="254" t="s">
        <v>9</v>
      </c>
      <c r="E3365" s="254" t="s">
        <v>10</v>
      </c>
      <c r="F3365" s="254" t="s">
        <v>11</v>
      </c>
      <c r="G3365" s="492"/>
      <c r="N3365" t="str">
        <f t="shared" si="343"/>
        <v>ATK</v>
      </c>
    </row>
    <row r="3366" spans="1:14" hidden="1">
      <c r="B3366" s="267">
        <v>46024</v>
      </c>
      <c r="C3366" s="257">
        <v>67500</v>
      </c>
      <c r="D3366" s="258">
        <v>10</v>
      </c>
      <c r="E3366" s="258"/>
      <c r="F3366" s="258">
        <f>D3366-E3366</f>
        <v>10</v>
      </c>
      <c r="G3366" s="257">
        <f>C3366*D3366</f>
        <v>675000</v>
      </c>
      <c r="N3366" t="str">
        <f t="shared" si="343"/>
        <v>ATK</v>
      </c>
    </row>
    <row r="3367" spans="1:14" hidden="1">
      <c r="B3367" s="267"/>
      <c r="C3367" s="257"/>
      <c r="D3367" s="264"/>
      <c r="E3367" s="261"/>
      <c r="F3367" s="261">
        <f>F3366+D3367-E3367</f>
        <v>10</v>
      </c>
      <c r="G3367" s="262">
        <f>D3367*C3367</f>
        <v>0</v>
      </c>
      <c r="N3367" t="str">
        <f t="shared" si="343"/>
        <v>ATK</v>
      </c>
    </row>
    <row r="3368" spans="1:14" hidden="1">
      <c r="B3368" s="330"/>
      <c r="C3368" s="269"/>
      <c r="D3368" s="264"/>
      <c r="E3368" s="261"/>
      <c r="F3368" s="261"/>
      <c r="G3368" s="262"/>
      <c r="N3368" t="str">
        <f t="shared" si="343"/>
        <v>ATK</v>
      </c>
    </row>
    <row r="3369" spans="1:14" hidden="1">
      <c r="B3369" s="302"/>
      <c r="C3369" s="83"/>
      <c r="D3369" s="303"/>
      <c r="E3369" s="303"/>
      <c r="F3369" s="268"/>
      <c r="G3369" s="289">
        <f t="shared" ref="G3369:G3373" si="344">C3369*D3369</f>
        <v>0</v>
      </c>
      <c r="N3369" t="str">
        <f t="shared" si="343"/>
        <v>ATK</v>
      </c>
    </row>
    <row r="3370" spans="1:14" hidden="1">
      <c r="B3370" s="311"/>
      <c r="C3370" s="96"/>
      <c r="D3370" s="303"/>
      <c r="E3370" s="303"/>
      <c r="F3370" s="268"/>
      <c r="G3370" s="289">
        <f t="shared" si="344"/>
        <v>0</v>
      </c>
      <c r="N3370" t="str">
        <f t="shared" si="343"/>
        <v>ATK</v>
      </c>
    </row>
    <row r="3371" spans="1:14" hidden="1">
      <c r="B3371" s="311"/>
      <c r="C3371" s="96"/>
      <c r="D3371" s="303"/>
      <c r="E3371" s="303"/>
      <c r="F3371" s="268">
        <f>D3371+F3370-E3371</f>
        <v>0</v>
      </c>
      <c r="G3371" s="289">
        <f t="shared" si="344"/>
        <v>0</v>
      </c>
      <c r="N3371" t="str">
        <f t="shared" si="343"/>
        <v>ATK</v>
      </c>
    </row>
    <row r="3372" spans="1:14" hidden="1">
      <c r="B3372" s="311"/>
      <c r="C3372" s="83"/>
      <c r="D3372" s="303"/>
      <c r="E3372" s="303"/>
      <c r="F3372" s="268">
        <f>D3372+F3371-E3372</f>
        <v>0</v>
      </c>
      <c r="G3372" s="289">
        <f t="shared" si="344"/>
        <v>0</v>
      </c>
      <c r="N3372" t="str">
        <f t="shared" si="343"/>
        <v>ATK</v>
      </c>
    </row>
    <row r="3373" spans="1:14" hidden="1">
      <c r="B3373" s="311"/>
      <c r="C3373" s="96"/>
      <c r="D3373" s="303"/>
      <c r="E3373" s="303"/>
      <c r="F3373" s="268">
        <f>D3373+F3372-E3373</f>
        <v>0</v>
      </c>
      <c r="G3373" s="289">
        <f t="shared" si="344"/>
        <v>0</v>
      </c>
      <c r="N3373" t="str">
        <f t="shared" si="343"/>
        <v>ATK</v>
      </c>
    </row>
    <row r="3374" spans="1:14" hidden="1">
      <c r="B3374" s="493" t="s">
        <v>16</v>
      </c>
      <c r="C3374" s="494"/>
      <c r="D3374" s="276">
        <f>SUM(D3366:D3373)</f>
        <v>10</v>
      </c>
      <c r="E3374" s="276">
        <f>SUM(E3367:E3373)</f>
        <v>0</v>
      </c>
      <c r="F3374" s="276">
        <f>D3374-E3374</f>
        <v>10</v>
      </c>
      <c r="G3374" s="277">
        <f>SUM(G3366:G3373)</f>
        <v>675000</v>
      </c>
      <c r="N3374" t="str">
        <f t="shared" si="343"/>
        <v>ATK</v>
      </c>
    </row>
    <row r="3375" spans="1:14" hidden="1">
      <c r="N3375" t="str">
        <f t="shared" si="343"/>
        <v>ATK</v>
      </c>
    </row>
    <row r="3376" spans="1:14" hidden="1">
      <c r="B3376" s="493" t="s">
        <v>18</v>
      </c>
      <c r="C3376" s="495"/>
      <c r="D3376" s="495"/>
      <c r="E3376" s="494"/>
      <c r="F3376" s="276" t="s">
        <v>19</v>
      </c>
      <c r="G3376" s="279" t="s">
        <v>20</v>
      </c>
      <c r="N3376" t="str">
        <f t="shared" si="343"/>
        <v>ATK</v>
      </c>
    </row>
    <row r="3377" spans="1:14" hidden="1">
      <c r="B3377" s="496" t="str">
        <f>B3347</f>
        <v>Saldo Awal 1 Mei  2026</v>
      </c>
      <c r="C3377" s="497"/>
      <c r="D3377" s="497"/>
      <c r="E3377" s="498"/>
      <c r="F3377" s="276">
        <f>D3366</f>
        <v>10</v>
      </c>
      <c r="G3377" s="277">
        <f>G3366</f>
        <v>675000</v>
      </c>
      <c r="N3377" t="str">
        <f t="shared" si="343"/>
        <v>ATK</v>
      </c>
    </row>
    <row r="3378" spans="1:14" hidden="1">
      <c r="B3378" s="496" t="s">
        <v>317</v>
      </c>
      <c r="C3378" s="497"/>
      <c r="D3378" s="497"/>
      <c r="E3378" s="498"/>
      <c r="F3378" s="276">
        <f>D3374-F3377</f>
        <v>0</v>
      </c>
      <c r="G3378" s="277">
        <f>G3374-G3377</f>
        <v>0</v>
      </c>
      <c r="N3378" t="str">
        <f t="shared" si="343"/>
        <v>ATK</v>
      </c>
    </row>
    <row r="3379" spans="1:14" hidden="1">
      <c r="B3379" s="496" t="str">
        <f>B3349</f>
        <v>Saldo Ahir  30  Mei  2026</v>
      </c>
      <c r="C3379" s="497"/>
      <c r="D3379" s="497"/>
      <c r="E3379" s="498"/>
      <c r="F3379" s="280">
        <f>SUM(B3382:B3385)</f>
        <v>10</v>
      </c>
      <c r="G3379" s="281">
        <f>SUM(D3382:E3385)</f>
        <v>675000</v>
      </c>
      <c r="N3379" t="str">
        <f t="shared" si="343"/>
        <v>ATK</v>
      </c>
    </row>
    <row r="3380" spans="1:14" hidden="1">
      <c r="B3380" s="282" t="s">
        <v>465</v>
      </c>
      <c r="C3380" s="283"/>
      <c r="D3380" s="283"/>
      <c r="E3380" s="284"/>
      <c r="F3380" s="285"/>
      <c r="G3380" s="286"/>
      <c r="N3380" t="str">
        <f t="shared" si="343"/>
        <v>ATK</v>
      </c>
    </row>
    <row r="3381" spans="1:14" ht="30" hidden="1">
      <c r="B3381" s="255" t="s">
        <v>22</v>
      </c>
      <c r="C3381" s="254" t="s">
        <v>23</v>
      </c>
      <c r="D3381" s="499" t="s">
        <v>20</v>
      </c>
      <c r="E3381" s="499"/>
      <c r="F3381" s="287"/>
      <c r="G3381" s="288"/>
      <c r="N3381" t="str">
        <f t="shared" si="343"/>
        <v>ATK</v>
      </c>
    </row>
    <row r="3382" spans="1:14" hidden="1">
      <c r="B3382" s="268">
        <f>F3374</f>
        <v>10</v>
      </c>
      <c r="C3382" s="257">
        <v>67500</v>
      </c>
      <c r="D3382" s="500">
        <f>B3382*C3382</f>
        <v>675000</v>
      </c>
      <c r="E3382" s="500"/>
      <c r="F3382" s="285"/>
      <c r="G3382" s="286"/>
      <c r="N3382" t="str">
        <f t="shared" si="343"/>
        <v>ATK</v>
      </c>
    </row>
    <row r="3383" spans="1:14" hidden="1">
      <c r="B3383" s="268"/>
      <c r="C3383" s="289"/>
      <c r="D3383" s="500">
        <f t="shared" ref="D3383:D3385" si="345">B3383*C3383</f>
        <v>0</v>
      </c>
      <c r="E3383" s="500"/>
      <c r="F3383" s="285"/>
      <c r="G3383" s="286"/>
      <c r="N3383" t="str">
        <f t="shared" si="343"/>
        <v>ATK</v>
      </c>
    </row>
    <row r="3384" spans="1:14" hidden="1">
      <c r="B3384" s="268"/>
      <c r="C3384" s="289"/>
      <c r="D3384" s="500">
        <f t="shared" si="345"/>
        <v>0</v>
      </c>
      <c r="E3384" s="500"/>
      <c r="F3384" s="285"/>
      <c r="G3384" s="286"/>
      <c r="N3384" t="str">
        <f t="shared" si="343"/>
        <v>ATK</v>
      </c>
    </row>
    <row r="3385" spans="1:14" hidden="1">
      <c r="B3385" s="268"/>
      <c r="C3385" s="289"/>
      <c r="D3385" s="500">
        <f t="shared" si="345"/>
        <v>0</v>
      </c>
      <c r="E3385" s="500"/>
      <c r="F3385" s="285"/>
      <c r="G3385" s="286"/>
      <c r="N3385" t="str">
        <f t="shared" si="343"/>
        <v>ATK</v>
      </c>
    </row>
    <row r="3386" spans="1:14" hidden="1">
      <c r="B3386" s="501" t="s">
        <v>24</v>
      </c>
      <c r="C3386" s="501"/>
      <c r="D3386" s="501"/>
      <c r="E3386" s="501"/>
      <c r="F3386" s="276">
        <f>F3377+F3378-F3379</f>
        <v>0</v>
      </c>
      <c r="G3386" s="277">
        <f>G3377+G3378-G3379</f>
        <v>0</v>
      </c>
      <c r="N3386" t="str">
        <f t="shared" si="343"/>
        <v>ATK</v>
      </c>
    </row>
    <row r="3387" spans="1:14" hidden="1">
      <c r="N3387" t="str">
        <f t="shared" si="343"/>
        <v>ATK</v>
      </c>
    </row>
    <row r="3388" spans="1:14" hidden="1">
      <c r="N3388" t="str">
        <f t="shared" si="343"/>
        <v>ATK</v>
      </c>
    </row>
    <row r="3389" spans="1:14" hidden="1">
      <c r="B3389" s="502" t="s">
        <v>0</v>
      </c>
      <c r="C3389" s="502"/>
      <c r="D3389" s="502"/>
      <c r="E3389" s="502"/>
      <c r="F3389" s="502"/>
      <c r="G3389" s="502"/>
      <c r="N3389" t="str">
        <f t="shared" si="343"/>
        <v>ATK</v>
      </c>
    </row>
    <row r="3390" spans="1:14" hidden="1">
      <c r="N3390" t="str">
        <f t="shared" si="343"/>
        <v>ATK</v>
      </c>
    </row>
    <row r="3391" spans="1:14" hidden="1">
      <c r="A3391" s="250">
        <v>76</v>
      </c>
      <c r="B3391" s="252" t="s">
        <v>1</v>
      </c>
      <c r="C3391" s="253" t="e">
        <f>#REF!</f>
        <v>#REF!</v>
      </c>
      <c r="G3391" s="253"/>
      <c r="N3391" t="s">
        <v>524</v>
      </c>
    </row>
    <row r="3392" spans="1:14" hidden="1">
      <c r="B3392" s="252" t="s">
        <v>48</v>
      </c>
      <c r="C3392" s="308" t="s">
        <v>27</v>
      </c>
      <c r="G3392" s="253"/>
      <c r="N3392" t="str">
        <f t="shared" ref="N3392:N3426" si="346">N3391</f>
        <v>ATK</v>
      </c>
    </row>
    <row r="3393" spans="2:14" hidden="1">
      <c r="G3393" s="253"/>
      <c r="N3393" t="str">
        <f t="shared" si="346"/>
        <v>ATK</v>
      </c>
    </row>
    <row r="3394" spans="2:14" ht="15" hidden="1" customHeight="1">
      <c r="B3394" s="499" t="s">
        <v>5</v>
      </c>
      <c r="C3394" s="487" t="s">
        <v>6</v>
      </c>
      <c r="D3394" s="489" t="s">
        <v>7</v>
      </c>
      <c r="E3394" s="490"/>
      <c r="F3394" s="491"/>
      <c r="G3394" s="492" t="s">
        <v>8</v>
      </c>
      <c r="N3394" t="str">
        <f t="shared" si="346"/>
        <v>ATK</v>
      </c>
    </row>
    <row r="3395" spans="2:14" hidden="1">
      <c r="B3395" s="499"/>
      <c r="C3395" s="488"/>
      <c r="D3395" s="254" t="s">
        <v>9</v>
      </c>
      <c r="E3395" s="254" t="s">
        <v>10</v>
      </c>
      <c r="F3395" s="254" t="s">
        <v>11</v>
      </c>
      <c r="G3395" s="492"/>
      <c r="N3395" t="str">
        <f t="shared" si="346"/>
        <v>ATK</v>
      </c>
    </row>
    <row r="3396" spans="2:14" hidden="1">
      <c r="B3396" s="267">
        <v>46024</v>
      </c>
      <c r="C3396" s="257">
        <v>5000</v>
      </c>
      <c r="D3396" s="258">
        <v>32</v>
      </c>
      <c r="E3396" s="258"/>
      <c r="F3396" s="258"/>
      <c r="G3396" s="257">
        <f t="shared" ref="G3396:G3409" si="347">C3396*D3396</f>
        <v>160000</v>
      </c>
      <c r="N3396" t="str">
        <f t="shared" si="346"/>
        <v>ATK</v>
      </c>
    </row>
    <row r="3397" spans="2:14" hidden="1">
      <c r="B3397" s="267"/>
      <c r="C3397" s="257"/>
      <c r="D3397" s="268"/>
      <c r="E3397" s="258"/>
      <c r="F3397" s="258"/>
      <c r="G3397" s="257">
        <f t="shared" si="347"/>
        <v>0</v>
      </c>
      <c r="N3397" t="str">
        <f t="shared" si="346"/>
        <v>ATK</v>
      </c>
    </row>
    <row r="3398" spans="2:14" hidden="1">
      <c r="B3398" s="267"/>
      <c r="C3398" s="257"/>
      <c r="D3398" s="268"/>
      <c r="E3398" s="258"/>
      <c r="F3398" s="258"/>
      <c r="G3398" s="257">
        <f t="shared" si="347"/>
        <v>0</v>
      </c>
      <c r="N3398" t="str">
        <f t="shared" si="346"/>
        <v>ATK</v>
      </c>
    </row>
    <row r="3399" spans="2:14" hidden="1">
      <c r="B3399" s="267"/>
      <c r="C3399" s="257"/>
      <c r="D3399" s="268"/>
      <c r="E3399" s="258"/>
      <c r="F3399" s="258"/>
      <c r="G3399" s="257">
        <f t="shared" si="347"/>
        <v>0</v>
      </c>
      <c r="N3399" t="str">
        <f t="shared" si="346"/>
        <v>ATK</v>
      </c>
    </row>
    <row r="3400" spans="2:14" hidden="1">
      <c r="B3400" s="267"/>
      <c r="C3400" s="257"/>
      <c r="D3400" s="268"/>
      <c r="E3400" s="258"/>
      <c r="F3400" s="258"/>
      <c r="G3400" s="257">
        <f t="shared" si="347"/>
        <v>0</v>
      </c>
      <c r="N3400" t="str">
        <f t="shared" si="346"/>
        <v>ATK</v>
      </c>
    </row>
    <row r="3401" spans="2:14" hidden="1">
      <c r="B3401" s="267"/>
      <c r="C3401" s="257"/>
      <c r="D3401" s="268"/>
      <c r="E3401" s="258"/>
      <c r="F3401" s="258"/>
      <c r="G3401" s="257">
        <f t="shared" si="347"/>
        <v>0</v>
      </c>
      <c r="N3401" t="str">
        <f t="shared" si="346"/>
        <v>ATK</v>
      </c>
    </row>
    <row r="3402" spans="2:14" hidden="1">
      <c r="B3402" s="267"/>
      <c r="C3402" s="257"/>
      <c r="D3402" s="268"/>
      <c r="E3402" s="258"/>
      <c r="F3402" s="258"/>
      <c r="G3402" s="257">
        <f t="shared" si="347"/>
        <v>0</v>
      </c>
      <c r="N3402" t="str">
        <f t="shared" si="346"/>
        <v>ATK</v>
      </c>
    </row>
    <row r="3403" spans="2:14" hidden="1">
      <c r="B3403" s="267"/>
      <c r="C3403" s="257"/>
      <c r="D3403" s="268"/>
      <c r="E3403" s="258"/>
      <c r="F3403" s="258"/>
      <c r="G3403" s="289">
        <f t="shared" si="347"/>
        <v>0</v>
      </c>
      <c r="N3403" t="str">
        <f t="shared" si="346"/>
        <v>ATK</v>
      </c>
    </row>
    <row r="3404" spans="2:14" hidden="1">
      <c r="B3404" s="267"/>
      <c r="C3404" s="257"/>
      <c r="D3404" s="268"/>
      <c r="E3404" s="258"/>
      <c r="F3404" s="258"/>
      <c r="G3404" s="257">
        <f t="shared" si="347"/>
        <v>0</v>
      </c>
      <c r="N3404" t="str">
        <f t="shared" si="346"/>
        <v>ATK</v>
      </c>
    </row>
    <row r="3405" spans="2:14" hidden="1">
      <c r="B3405" s="267"/>
      <c r="C3405" s="257"/>
      <c r="D3405" s="273"/>
      <c r="E3405" s="258"/>
      <c r="F3405" s="258"/>
      <c r="G3405" s="289">
        <f t="shared" si="347"/>
        <v>0</v>
      </c>
      <c r="N3405" t="str">
        <f t="shared" si="346"/>
        <v>ATK</v>
      </c>
    </row>
    <row r="3406" spans="2:14" hidden="1">
      <c r="B3406" s="267"/>
      <c r="C3406" s="257"/>
      <c r="D3406" s="273"/>
      <c r="E3406" s="273"/>
      <c r="F3406" s="258"/>
      <c r="G3406" s="289">
        <f t="shared" si="347"/>
        <v>0</v>
      </c>
      <c r="N3406" t="str">
        <f t="shared" si="346"/>
        <v>ATK</v>
      </c>
    </row>
    <row r="3407" spans="2:14" hidden="1">
      <c r="B3407" s="311"/>
      <c r="C3407" s="96"/>
      <c r="D3407" s="303"/>
      <c r="E3407" s="303"/>
      <c r="F3407" s="258">
        <f t="shared" ref="F3407" si="348">F3406+D3407-E3407</f>
        <v>0</v>
      </c>
      <c r="G3407" s="289">
        <f t="shared" si="347"/>
        <v>0</v>
      </c>
      <c r="N3407" t="str">
        <f t="shared" si="346"/>
        <v>ATK</v>
      </c>
    </row>
    <row r="3408" spans="2:14" hidden="1">
      <c r="B3408" s="311"/>
      <c r="C3408" s="83"/>
      <c r="D3408" s="303"/>
      <c r="E3408" s="303"/>
      <c r="F3408" s="268"/>
      <c r="G3408" s="289">
        <f t="shared" si="347"/>
        <v>0</v>
      </c>
      <c r="N3408" t="str">
        <f t="shared" si="346"/>
        <v>ATK</v>
      </c>
    </row>
    <row r="3409" spans="2:14" hidden="1">
      <c r="B3409" s="311"/>
      <c r="C3409" s="96"/>
      <c r="D3409" s="303"/>
      <c r="E3409" s="303"/>
      <c r="F3409" s="268">
        <f>D3409+F3408-E3409</f>
        <v>0</v>
      </c>
      <c r="G3409" s="289">
        <f t="shared" si="347"/>
        <v>0</v>
      </c>
      <c r="N3409" t="str">
        <f t="shared" si="346"/>
        <v>ATK</v>
      </c>
    </row>
    <row r="3410" spans="2:14" hidden="1">
      <c r="B3410" s="493" t="s">
        <v>16</v>
      </c>
      <c r="C3410" s="494"/>
      <c r="D3410" s="276">
        <f>SUM(D3396:D3409)</f>
        <v>32</v>
      </c>
      <c r="E3410" s="276">
        <f>SUM(E3397:E3409)</f>
        <v>0</v>
      </c>
      <c r="F3410" s="276">
        <f>D3410-E3410</f>
        <v>32</v>
      </c>
      <c r="G3410" s="277">
        <f>SUM(G3396:G3409)</f>
        <v>160000</v>
      </c>
      <c r="N3410" t="str">
        <f t="shared" si="346"/>
        <v>ATK</v>
      </c>
    </row>
    <row r="3411" spans="2:14" hidden="1">
      <c r="N3411" t="str">
        <f t="shared" si="346"/>
        <v>ATK</v>
      </c>
    </row>
    <row r="3412" spans="2:14" hidden="1">
      <c r="B3412" s="493" t="s">
        <v>18</v>
      </c>
      <c r="C3412" s="495"/>
      <c r="D3412" s="495"/>
      <c r="E3412" s="494"/>
      <c r="F3412" s="276" t="s">
        <v>19</v>
      </c>
      <c r="G3412" s="279" t="s">
        <v>20</v>
      </c>
      <c r="N3412" t="str">
        <f t="shared" si="346"/>
        <v>ATK</v>
      </c>
    </row>
    <row r="3413" spans="2:14" hidden="1">
      <c r="B3413" s="496" t="str">
        <f>B3377</f>
        <v>Saldo Awal 1 Mei  2026</v>
      </c>
      <c r="C3413" s="497"/>
      <c r="D3413" s="497"/>
      <c r="E3413" s="498"/>
      <c r="F3413" s="276">
        <f>D3396</f>
        <v>32</v>
      </c>
      <c r="G3413" s="277">
        <f>G3396</f>
        <v>160000</v>
      </c>
      <c r="N3413" t="str">
        <f t="shared" si="346"/>
        <v>ATK</v>
      </c>
    </row>
    <row r="3414" spans="2:14" hidden="1">
      <c r="B3414" s="496" t="s">
        <v>317</v>
      </c>
      <c r="C3414" s="497"/>
      <c r="D3414" s="497"/>
      <c r="E3414" s="498"/>
      <c r="F3414" s="276">
        <f>D3410-F3413</f>
        <v>0</v>
      </c>
      <c r="G3414" s="277">
        <f>G3410-G3413</f>
        <v>0</v>
      </c>
      <c r="N3414" t="str">
        <f t="shared" si="346"/>
        <v>ATK</v>
      </c>
    </row>
    <row r="3415" spans="2:14" hidden="1">
      <c r="B3415" s="496" t="str">
        <f>B3379</f>
        <v>Saldo Ahir  30  Mei  2026</v>
      </c>
      <c r="C3415" s="497"/>
      <c r="D3415" s="497"/>
      <c r="E3415" s="498"/>
      <c r="F3415" s="280">
        <f>SUM(B3418:B3421)</f>
        <v>32</v>
      </c>
      <c r="G3415" s="281">
        <f>SUM(D3418:E3421)</f>
        <v>160000</v>
      </c>
      <c r="N3415" t="str">
        <f t="shared" si="346"/>
        <v>ATK</v>
      </c>
    </row>
    <row r="3416" spans="2:14" hidden="1">
      <c r="B3416" s="282" t="s">
        <v>465</v>
      </c>
      <c r="C3416" s="283"/>
      <c r="D3416" s="283"/>
      <c r="E3416" s="284"/>
      <c r="F3416" s="285"/>
      <c r="G3416" s="286"/>
      <c r="N3416" t="str">
        <f t="shared" si="346"/>
        <v>ATK</v>
      </c>
    </row>
    <row r="3417" spans="2:14" ht="30" hidden="1">
      <c r="B3417" s="255" t="s">
        <v>22</v>
      </c>
      <c r="C3417" s="254" t="s">
        <v>23</v>
      </c>
      <c r="D3417" s="499" t="s">
        <v>20</v>
      </c>
      <c r="E3417" s="499"/>
      <c r="F3417" s="287"/>
      <c r="G3417" s="288"/>
      <c r="N3417" t="str">
        <f t="shared" si="346"/>
        <v>ATK</v>
      </c>
    </row>
    <row r="3418" spans="2:14" hidden="1">
      <c r="B3418" s="268">
        <f>F3410</f>
        <v>32</v>
      </c>
      <c r="C3418" s="257">
        <v>5000</v>
      </c>
      <c r="D3418" s="500">
        <f>B3418*C3418</f>
        <v>160000</v>
      </c>
      <c r="E3418" s="500"/>
      <c r="F3418" s="285"/>
      <c r="G3418" s="286"/>
      <c r="N3418" t="str">
        <f t="shared" si="346"/>
        <v>ATK</v>
      </c>
    </row>
    <row r="3419" spans="2:14" hidden="1">
      <c r="B3419" s="268"/>
      <c r="C3419" s="289"/>
      <c r="D3419" s="500">
        <f t="shared" ref="D3419:D3421" si="349">B3419*C3419</f>
        <v>0</v>
      </c>
      <c r="E3419" s="500"/>
      <c r="F3419" s="285"/>
      <c r="G3419" s="286"/>
      <c r="N3419" t="str">
        <f t="shared" si="346"/>
        <v>ATK</v>
      </c>
    </row>
    <row r="3420" spans="2:14" hidden="1">
      <c r="B3420" s="268"/>
      <c r="C3420" s="289"/>
      <c r="D3420" s="500">
        <f t="shared" si="349"/>
        <v>0</v>
      </c>
      <c r="E3420" s="500"/>
      <c r="F3420" s="285"/>
      <c r="G3420" s="286"/>
      <c r="N3420" t="str">
        <f t="shared" si="346"/>
        <v>ATK</v>
      </c>
    </row>
    <row r="3421" spans="2:14" hidden="1">
      <c r="B3421" s="268"/>
      <c r="C3421" s="289"/>
      <c r="D3421" s="500">
        <f t="shared" si="349"/>
        <v>0</v>
      </c>
      <c r="E3421" s="500"/>
      <c r="F3421" s="285"/>
      <c r="G3421" s="286"/>
      <c r="N3421" t="str">
        <f t="shared" si="346"/>
        <v>ATK</v>
      </c>
    </row>
    <row r="3422" spans="2:14" hidden="1">
      <c r="B3422" s="501" t="s">
        <v>24</v>
      </c>
      <c r="C3422" s="501"/>
      <c r="D3422" s="501"/>
      <c r="E3422" s="501"/>
      <c r="F3422" s="276">
        <f>F3413+F3414-F3415</f>
        <v>0</v>
      </c>
      <c r="G3422" s="277">
        <f>G3413+G3414-G3415</f>
        <v>0</v>
      </c>
      <c r="N3422" t="str">
        <f t="shared" si="346"/>
        <v>ATK</v>
      </c>
    </row>
    <row r="3423" spans="2:14" hidden="1">
      <c r="N3423" t="str">
        <f t="shared" si="346"/>
        <v>ATK</v>
      </c>
    </row>
    <row r="3424" spans="2:14" hidden="1">
      <c r="N3424" t="str">
        <f t="shared" si="346"/>
        <v>ATK</v>
      </c>
    </row>
    <row r="3425" spans="1:14" hidden="1">
      <c r="B3425" s="502" t="s">
        <v>0</v>
      </c>
      <c r="C3425" s="502"/>
      <c r="D3425" s="502"/>
      <c r="E3425" s="502"/>
      <c r="F3425" s="502"/>
      <c r="G3425" s="502"/>
      <c r="N3425" t="str">
        <f t="shared" si="346"/>
        <v>ATK</v>
      </c>
    </row>
    <row r="3426" spans="1:14" hidden="1">
      <c r="N3426" t="str">
        <f t="shared" si="346"/>
        <v>ATK</v>
      </c>
    </row>
    <row r="3427" spans="1:14" hidden="1">
      <c r="A3427" s="250">
        <v>97</v>
      </c>
      <c r="B3427" s="252" t="s">
        <v>1</v>
      </c>
      <c r="C3427" s="253" t="e">
        <f>#REF!</f>
        <v>#REF!</v>
      </c>
      <c r="G3427" s="253"/>
      <c r="N3427" t="s">
        <v>524</v>
      </c>
    </row>
    <row r="3428" spans="1:14" hidden="1">
      <c r="B3428" s="252" t="s">
        <v>48</v>
      </c>
      <c r="C3428" s="308" t="s">
        <v>27</v>
      </c>
      <c r="G3428" s="253"/>
      <c r="N3428" t="str">
        <f t="shared" ref="N3428:N3455" si="350">N3427</f>
        <v>ATK</v>
      </c>
    </row>
    <row r="3429" spans="1:14" hidden="1">
      <c r="G3429" s="253"/>
      <c r="N3429" t="str">
        <f t="shared" si="350"/>
        <v>ATK</v>
      </c>
    </row>
    <row r="3430" spans="1:14" ht="15" hidden="1" customHeight="1">
      <c r="B3430" s="499" t="s">
        <v>5</v>
      </c>
      <c r="C3430" s="487" t="s">
        <v>6</v>
      </c>
      <c r="D3430" s="489" t="s">
        <v>7</v>
      </c>
      <c r="E3430" s="490"/>
      <c r="F3430" s="491"/>
      <c r="G3430" s="492" t="s">
        <v>8</v>
      </c>
      <c r="N3430" t="str">
        <f t="shared" si="350"/>
        <v>ATK</v>
      </c>
    </row>
    <row r="3431" spans="1:14" hidden="1">
      <c r="B3431" s="499"/>
      <c r="C3431" s="488"/>
      <c r="D3431" s="254" t="s">
        <v>9</v>
      </c>
      <c r="E3431" s="254" t="s">
        <v>10</v>
      </c>
      <c r="F3431" s="254" t="s">
        <v>11</v>
      </c>
      <c r="G3431" s="492"/>
      <c r="N3431" t="str">
        <f t="shared" si="350"/>
        <v>ATK</v>
      </c>
    </row>
    <row r="3432" spans="1:14" hidden="1">
      <c r="B3432" s="267">
        <v>46024</v>
      </c>
      <c r="C3432" s="257"/>
      <c r="D3432" s="258"/>
      <c r="E3432" s="258"/>
      <c r="F3432" s="258"/>
      <c r="G3432" s="257">
        <f>C3432*D3432</f>
        <v>0</v>
      </c>
      <c r="N3432" t="str">
        <f t="shared" si="350"/>
        <v>ATK</v>
      </c>
    </row>
    <row r="3433" spans="1:14" hidden="1">
      <c r="B3433" s="428"/>
      <c r="C3433" s="257"/>
      <c r="D3433" s="268"/>
      <c r="E3433" s="258"/>
      <c r="F3433" s="258"/>
      <c r="G3433" s="257">
        <f>C3433*D3433</f>
        <v>0</v>
      </c>
      <c r="N3433" t="str">
        <f t="shared" si="350"/>
        <v>ATK</v>
      </c>
    </row>
    <row r="3434" spans="1:14" hidden="1">
      <c r="B3434" s="267"/>
      <c r="C3434" s="257"/>
      <c r="D3434" s="271"/>
      <c r="E3434" s="313"/>
      <c r="F3434" s="261"/>
      <c r="G3434" s="262">
        <f>D3434*C3434</f>
        <v>0</v>
      </c>
      <c r="N3434" t="str">
        <f t="shared" si="350"/>
        <v>ATK</v>
      </c>
    </row>
    <row r="3435" spans="1:14" hidden="1">
      <c r="B3435" s="256"/>
      <c r="C3435" s="257"/>
      <c r="D3435" s="271"/>
      <c r="E3435" s="261"/>
      <c r="F3435" s="261"/>
      <c r="G3435" s="262">
        <f>D3435*C3435</f>
        <v>0</v>
      </c>
      <c r="N3435" t="str">
        <f t="shared" si="350"/>
        <v>ATK</v>
      </c>
    </row>
    <row r="3436" spans="1:14" hidden="1">
      <c r="B3436" s="311"/>
      <c r="C3436" s="96"/>
      <c r="D3436" s="303"/>
      <c r="E3436" s="303"/>
      <c r="F3436" s="268"/>
      <c r="G3436" s="289">
        <f t="shared" ref="G3436:G3439" si="351">C3436*D3436</f>
        <v>0</v>
      </c>
      <c r="N3436" t="str">
        <f t="shared" si="350"/>
        <v>ATK</v>
      </c>
    </row>
    <row r="3437" spans="1:14" hidden="1">
      <c r="B3437" s="311"/>
      <c r="C3437" s="96"/>
      <c r="D3437" s="303"/>
      <c r="E3437" s="303"/>
      <c r="F3437" s="268"/>
      <c r="G3437" s="289">
        <f t="shared" si="351"/>
        <v>0</v>
      </c>
      <c r="N3437" t="str">
        <f t="shared" si="350"/>
        <v>ATK</v>
      </c>
    </row>
    <row r="3438" spans="1:14" hidden="1">
      <c r="B3438" s="311"/>
      <c r="C3438" s="83"/>
      <c r="D3438" s="303"/>
      <c r="E3438" s="303"/>
      <c r="F3438" s="268"/>
      <c r="G3438" s="289">
        <f t="shared" si="351"/>
        <v>0</v>
      </c>
      <c r="N3438" t="str">
        <f t="shared" si="350"/>
        <v>ATK</v>
      </c>
    </row>
    <row r="3439" spans="1:14" hidden="1">
      <c r="B3439" s="311"/>
      <c r="C3439" s="96"/>
      <c r="D3439" s="303"/>
      <c r="E3439" s="303"/>
      <c r="F3439" s="268"/>
      <c r="G3439" s="289">
        <f t="shared" si="351"/>
        <v>0</v>
      </c>
      <c r="N3439" t="str">
        <f t="shared" si="350"/>
        <v>ATK</v>
      </c>
    </row>
    <row r="3440" spans="1:14" hidden="1">
      <c r="B3440" s="493" t="s">
        <v>16</v>
      </c>
      <c r="C3440" s="494"/>
      <c r="D3440" s="276">
        <f>SUM(D3432:D3439)</f>
        <v>0</v>
      </c>
      <c r="E3440" s="276">
        <f>SUM(E3433:E3439)</f>
        <v>0</v>
      </c>
      <c r="F3440" s="276">
        <f>D3440-E3440</f>
        <v>0</v>
      </c>
      <c r="G3440" s="277">
        <f>SUM(G3432:G3439)</f>
        <v>0</v>
      </c>
      <c r="N3440" t="str">
        <f t="shared" si="350"/>
        <v>ATK</v>
      </c>
    </row>
    <row r="3441" spans="1:14" hidden="1">
      <c r="N3441" t="str">
        <f t="shared" si="350"/>
        <v>ATK</v>
      </c>
    </row>
    <row r="3442" spans="1:14" hidden="1">
      <c r="B3442" s="493" t="s">
        <v>18</v>
      </c>
      <c r="C3442" s="495"/>
      <c r="D3442" s="495"/>
      <c r="E3442" s="494"/>
      <c r="F3442" s="276" t="s">
        <v>19</v>
      </c>
      <c r="G3442" s="279" t="s">
        <v>20</v>
      </c>
      <c r="N3442" t="str">
        <f t="shared" si="350"/>
        <v>ATK</v>
      </c>
    </row>
    <row r="3443" spans="1:14" hidden="1">
      <c r="B3443" s="496" t="str">
        <f>B3413</f>
        <v>Saldo Awal 1 Mei  2026</v>
      </c>
      <c r="C3443" s="497"/>
      <c r="D3443" s="497"/>
      <c r="E3443" s="498"/>
      <c r="F3443" s="276">
        <f>D3432</f>
        <v>0</v>
      </c>
      <c r="G3443" s="277">
        <f>G3432</f>
        <v>0</v>
      </c>
      <c r="N3443" t="str">
        <f t="shared" si="350"/>
        <v>ATK</v>
      </c>
    </row>
    <row r="3444" spans="1:14" hidden="1">
      <c r="B3444" s="496" t="s">
        <v>317</v>
      </c>
      <c r="C3444" s="497"/>
      <c r="D3444" s="497"/>
      <c r="E3444" s="498"/>
      <c r="F3444" s="276">
        <f>D3440-F3443</f>
        <v>0</v>
      </c>
      <c r="G3444" s="277">
        <f>G3440-G3443</f>
        <v>0</v>
      </c>
      <c r="N3444" t="str">
        <f t="shared" si="350"/>
        <v>ATK</v>
      </c>
    </row>
    <row r="3445" spans="1:14" hidden="1">
      <c r="B3445" s="496" t="str">
        <f>B3415</f>
        <v>Saldo Ahir  30  Mei  2026</v>
      </c>
      <c r="C3445" s="497"/>
      <c r="D3445" s="497"/>
      <c r="E3445" s="498"/>
      <c r="F3445" s="280">
        <f>SUM(B3448:B3451)</f>
        <v>0</v>
      </c>
      <c r="G3445" s="281">
        <f>SUM(D3448:E3451)</f>
        <v>0</v>
      </c>
      <c r="N3445" t="str">
        <f t="shared" si="350"/>
        <v>ATK</v>
      </c>
    </row>
    <row r="3446" spans="1:14" hidden="1">
      <c r="B3446" s="282" t="s">
        <v>465</v>
      </c>
      <c r="C3446" s="283"/>
      <c r="D3446" s="283"/>
      <c r="E3446" s="284"/>
      <c r="F3446" s="285"/>
      <c r="G3446" s="286"/>
      <c r="N3446" t="str">
        <f t="shared" si="350"/>
        <v>ATK</v>
      </c>
    </row>
    <row r="3447" spans="1:14" ht="30" hidden="1">
      <c r="B3447" s="255" t="s">
        <v>22</v>
      </c>
      <c r="C3447" s="254" t="s">
        <v>23</v>
      </c>
      <c r="D3447" s="499" t="s">
        <v>20</v>
      </c>
      <c r="E3447" s="499"/>
      <c r="F3447" s="287"/>
      <c r="G3447" s="288"/>
      <c r="N3447" t="str">
        <f t="shared" si="350"/>
        <v>ATK</v>
      </c>
    </row>
    <row r="3448" spans="1:14" hidden="1">
      <c r="B3448" s="268">
        <f>F3440</f>
        <v>0</v>
      </c>
      <c r="C3448" s="257">
        <v>2200</v>
      </c>
      <c r="D3448" s="500">
        <f>B3448*C3448</f>
        <v>0</v>
      </c>
      <c r="E3448" s="500"/>
      <c r="F3448" s="285"/>
      <c r="G3448" s="286"/>
      <c r="N3448" t="str">
        <f t="shared" si="350"/>
        <v>ATK</v>
      </c>
    </row>
    <row r="3449" spans="1:14" hidden="1">
      <c r="B3449" s="268"/>
      <c r="C3449" s="289"/>
      <c r="D3449" s="500">
        <f t="shared" ref="D3449:D3451" si="352">B3449*C3449</f>
        <v>0</v>
      </c>
      <c r="E3449" s="500"/>
      <c r="F3449" s="285"/>
      <c r="G3449" s="286"/>
      <c r="N3449" t="str">
        <f t="shared" si="350"/>
        <v>ATK</v>
      </c>
    </row>
    <row r="3450" spans="1:14" hidden="1">
      <c r="B3450" s="268"/>
      <c r="C3450" s="289"/>
      <c r="D3450" s="500">
        <f t="shared" si="352"/>
        <v>0</v>
      </c>
      <c r="E3450" s="500"/>
      <c r="F3450" s="285"/>
      <c r="G3450" s="286"/>
      <c r="N3450" t="str">
        <f t="shared" si="350"/>
        <v>ATK</v>
      </c>
    </row>
    <row r="3451" spans="1:14" hidden="1">
      <c r="B3451" s="268"/>
      <c r="C3451" s="289"/>
      <c r="D3451" s="500">
        <f t="shared" si="352"/>
        <v>0</v>
      </c>
      <c r="E3451" s="500"/>
      <c r="F3451" s="285"/>
      <c r="G3451" s="286"/>
      <c r="N3451" t="str">
        <f t="shared" si="350"/>
        <v>ATK</v>
      </c>
    </row>
    <row r="3452" spans="1:14" hidden="1">
      <c r="B3452" s="501" t="s">
        <v>24</v>
      </c>
      <c r="C3452" s="501"/>
      <c r="D3452" s="501"/>
      <c r="E3452" s="501"/>
      <c r="F3452" s="276">
        <f>F3443+F3444-F3445</f>
        <v>0</v>
      </c>
      <c r="G3452" s="277">
        <f>G3443+G3444-G3445</f>
        <v>0</v>
      </c>
      <c r="N3452" t="str">
        <f t="shared" si="350"/>
        <v>ATK</v>
      </c>
    </row>
    <row r="3453" spans="1:14" hidden="1">
      <c r="N3453" t="str">
        <f t="shared" si="350"/>
        <v>ATK</v>
      </c>
    </row>
    <row r="3454" spans="1:14" hidden="1">
      <c r="B3454" s="502" t="s">
        <v>0</v>
      </c>
      <c r="C3454" s="502"/>
      <c r="D3454" s="502"/>
      <c r="E3454" s="502"/>
      <c r="F3454" s="502"/>
      <c r="G3454" s="502"/>
      <c r="N3454" t="str">
        <f t="shared" si="350"/>
        <v>ATK</v>
      </c>
    </row>
    <row r="3455" spans="1:14" hidden="1">
      <c r="N3455" t="str">
        <f t="shared" si="350"/>
        <v>ATK</v>
      </c>
    </row>
    <row r="3456" spans="1:14" hidden="1">
      <c r="A3456" s="251">
        <v>98</v>
      </c>
      <c r="B3456" s="252" t="s">
        <v>1</v>
      </c>
      <c r="C3456" s="253" t="str">
        <f>'Rekap Master'!B107</f>
        <v>Tinta  HP GT52 warna</v>
      </c>
      <c r="G3456" s="253"/>
      <c r="N3456" t="s">
        <v>526</v>
      </c>
    </row>
    <row r="3457" spans="1:14" hidden="1">
      <c r="A3457" s="251"/>
      <c r="B3457" s="252" t="s">
        <v>48</v>
      </c>
      <c r="C3457" s="308" t="s">
        <v>34</v>
      </c>
      <c r="G3457" s="253"/>
      <c r="N3457" t="str">
        <f t="shared" ref="N3457:N3486" si="353">N3456</f>
        <v>Komputer</v>
      </c>
    </row>
    <row r="3458" spans="1:14" hidden="1">
      <c r="A3458" s="251"/>
      <c r="G3458" s="253"/>
      <c r="N3458" t="str">
        <f t="shared" si="353"/>
        <v>Komputer</v>
      </c>
    </row>
    <row r="3459" spans="1:14" hidden="1">
      <c r="A3459" s="251"/>
      <c r="B3459" s="499" t="s">
        <v>5</v>
      </c>
      <c r="C3459" s="487" t="s">
        <v>6</v>
      </c>
      <c r="D3459" s="489" t="s">
        <v>7</v>
      </c>
      <c r="E3459" s="490"/>
      <c r="F3459" s="491"/>
      <c r="G3459" s="492" t="s">
        <v>8</v>
      </c>
      <c r="N3459" t="str">
        <f t="shared" si="353"/>
        <v>Komputer</v>
      </c>
    </row>
    <row r="3460" spans="1:14" s="65" customFormat="1" ht="15" hidden="1" customHeight="1">
      <c r="A3460" s="251"/>
      <c r="B3460" s="499"/>
      <c r="C3460" s="488"/>
      <c r="D3460" s="254" t="s">
        <v>9</v>
      </c>
      <c r="E3460" s="254" t="s">
        <v>10</v>
      </c>
      <c r="F3460" s="254" t="s">
        <v>11</v>
      </c>
      <c r="G3460" s="492"/>
      <c r="N3460" t="str">
        <f t="shared" si="353"/>
        <v>Komputer</v>
      </c>
    </row>
    <row r="3461" spans="1:14" s="65" customFormat="1" hidden="1">
      <c r="A3461" s="251"/>
      <c r="B3461" s="267">
        <v>46024</v>
      </c>
      <c r="C3461" s="257">
        <v>110000</v>
      </c>
      <c r="D3461" s="258">
        <v>5</v>
      </c>
      <c r="E3461" s="258"/>
      <c r="F3461" s="258">
        <f>D3461-E3461</f>
        <v>5</v>
      </c>
      <c r="G3461" s="257">
        <f>C3461*D3461</f>
        <v>550000</v>
      </c>
      <c r="N3461" t="str">
        <f t="shared" si="353"/>
        <v>Komputer</v>
      </c>
    </row>
    <row r="3462" spans="1:14" s="65" customFormat="1" hidden="1">
      <c r="A3462" s="251"/>
      <c r="B3462" s="267"/>
      <c r="C3462" s="257">
        <v>119000</v>
      </c>
      <c r="D3462" s="258">
        <v>6</v>
      </c>
      <c r="E3462" s="258"/>
      <c r="F3462" s="258">
        <f t="shared" ref="F3462:F3463" si="354">D3462-E3462</f>
        <v>6</v>
      </c>
      <c r="G3462" s="257">
        <f t="shared" ref="G3462:G3470" si="355">C3462*D3462</f>
        <v>714000</v>
      </c>
      <c r="N3462" t="str">
        <f t="shared" si="353"/>
        <v>Komputer</v>
      </c>
    </row>
    <row r="3463" spans="1:14" s="65" customFormat="1" hidden="1">
      <c r="A3463" s="251"/>
      <c r="B3463" s="267">
        <v>46037</v>
      </c>
      <c r="C3463" s="257"/>
      <c r="D3463" s="258"/>
      <c r="E3463" s="258">
        <v>2</v>
      </c>
      <c r="F3463" s="258">
        <f t="shared" si="354"/>
        <v>-2</v>
      </c>
      <c r="G3463" s="272">
        <f t="shared" si="355"/>
        <v>0</v>
      </c>
      <c r="N3463" t="str">
        <f t="shared" si="353"/>
        <v>Komputer</v>
      </c>
    </row>
    <row r="3464" spans="1:14" hidden="1">
      <c r="A3464" s="251"/>
      <c r="B3464" s="267">
        <v>46071</v>
      </c>
      <c r="C3464" s="257"/>
      <c r="D3464" s="258"/>
      <c r="E3464" s="258">
        <v>2</v>
      </c>
      <c r="F3464" s="258"/>
      <c r="G3464" s="257">
        <f t="shared" si="355"/>
        <v>0</v>
      </c>
      <c r="N3464" t="str">
        <f t="shared" si="353"/>
        <v>Komputer</v>
      </c>
    </row>
    <row r="3465" spans="1:14" hidden="1">
      <c r="A3465" s="251"/>
      <c r="B3465" s="267">
        <v>46101</v>
      </c>
      <c r="C3465" s="257"/>
      <c r="D3465" s="258"/>
      <c r="E3465" s="258">
        <v>1</v>
      </c>
      <c r="F3465" s="258"/>
      <c r="G3465" s="257">
        <f t="shared" si="355"/>
        <v>0</v>
      </c>
      <c r="N3465" t="str">
        <f t="shared" si="353"/>
        <v>Komputer</v>
      </c>
    </row>
    <row r="3466" spans="1:14" hidden="1">
      <c r="A3466" s="251"/>
      <c r="B3466" s="267"/>
      <c r="C3466" s="83"/>
      <c r="D3466" s="303"/>
      <c r="E3466" s="273"/>
      <c r="F3466" s="258"/>
      <c r="G3466" s="257">
        <f t="shared" si="355"/>
        <v>0</v>
      </c>
      <c r="N3466" t="str">
        <f t="shared" si="353"/>
        <v>Komputer</v>
      </c>
    </row>
    <row r="3467" spans="1:14" hidden="1">
      <c r="A3467" s="251"/>
      <c r="B3467" s="311"/>
      <c r="C3467" s="96"/>
      <c r="D3467" s="303"/>
      <c r="E3467" s="303"/>
      <c r="F3467" s="258"/>
      <c r="G3467" s="289">
        <f t="shared" si="355"/>
        <v>0</v>
      </c>
      <c r="N3467" t="str">
        <f t="shared" si="353"/>
        <v>Komputer</v>
      </c>
    </row>
    <row r="3468" spans="1:14" hidden="1">
      <c r="A3468" s="251"/>
      <c r="B3468" s="311"/>
      <c r="C3468" s="96"/>
      <c r="D3468" s="303"/>
      <c r="E3468" s="303"/>
      <c r="F3468" s="268"/>
      <c r="G3468" s="289">
        <f t="shared" si="355"/>
        <v>0</v>
      </c>
      <c r="N3468" t="str">
        <f t="shared" si="353"/>
        <v>Komputer</v>
      </c>
    </row>
    <row r="3469" spans="1:14" hidden="1">
      <c r="A3469" s="251"/>
      <c r="B3469" s="311"/>
      <c r="C3469" s="83"/>
      <c r="D3469" s="303"/>
      <c r="E3469" s="303"/>
      <c r="F3469" s="268"/>
      <c r="G3469" s="289">
        <f t="shared" si="355"/>
        <v>0</v>
      </c>
      <c r="N3469" t="str">
        <f t="shared" si="353"/>
        <v>Komputer</v>
      </c>
    </row>
    <row r="3470" spans="1:14" hidden="1">
      <c r="A3470" s="251"/>
      <c r="B3470" s="311"/>
      <c r="C3470" s="96"/>
      <c r="D3470" s="303"/>
      <c r="E3470" s="303"/>
      <c r="F3470" s="268"/>
      <c r="G3470" s="289">
        <f t="shared" si="355"/>
        <v>0</v>
      </c>
      <c r="N3470" t="str">
        <f t="shared" si="353"/>
        <v>Komputer</v>
      </c>
    </row>
    <row r="3471" spans="1:14" hidden="1">
      <c r="A3471" s="251"/>
      <c r="B3471" s="493" t="s">
        <v>16</v>
      </c>
      <c r="C3471" s="494"/>
      <c r="D3471" s="276">
        <f>SUM(D3461:D3470)</f>
        <v>11</v>
      </c>
      <c r="E3471" s="276">
        <f>SUM(E3462:E3470)</f>
        <v>5</v>
      </c>
      <c r="F3471" s="276">
        <f>D3471-E3471</f>
        <v>6</v>
      </c>
      <c r="G3471" s="277">
        <f>SUM(G3461:G3470)</f>
        <v>1264000</v>
      </c>
      <c r="N3471" t="str">
        <f t="shared" si="353"/>
        <v>Komputer</v>
      </c>
    </row>
    <row r="3472" spans="1:14" hidden="1">
      <c r="A3472" s="251"/>
      <c r="N3472" t="str">
        <f t="shared" si="353"/>
        <v>Komputer</v>
      </c>
    </row>
    <row r="3473" spans="1:14" hidden="1">
      <c r="A3473" s="251"/>
      <c r="B3473" s="493" t="s">
        <v>18</v>
      </c>
      <c r="C3473" s="495"/>
      <c r="D3473" s="495"/>
      <c r="E3473" s="494"/>
      <c r="F3473" s="276" t="s">
        <v>19</v>
      </c>
      <c r="G3473" s="279" t="s">
        <v>20</v>
      </c>
      <c r="N3473" t="str">
        <f t="shared" si="353"/>
        <v>Komputer</v>
      </c>
    </row>
    <row r="3474" spans="1:14" hidden="1">
      <c r="A3474" s="251"/>
      <c r="B3474" s="496" t="str">
        <f>B3443</f>
        <v>Saldo Awal 1 Mei  2026</v>
      </c>
      <c r="C3474" s="497"/>
      <c r="D3474" s="497"/>
      <c r="E3474" s="498"/>
      <c r="F3474" s="276">
        <v>11</v>
      </c>
      <c r="G3474" s="277">
        <f>SUM(G3461:G3462)</f>
        <v>1264000</v>
      </c>
      <c r="N3474" t="str">
        <f t="shared" si="353"/>
        <v>Komputer</v>
      </c>
    </row>
    <row r="3475" spans="1:14" hidden="1">
      <c r="A3475" s="251"/>
      <c r="B3475" s="496" t="s">
        <v>518</v>
      </c>
      <c r="C3475" s="497"/>
      <c r="D3475" s="497"/>
      <c r="E3475" s="498"/>
      <c r="F3475" s="276">
        <f>D3471-F3474</f>
        <v>0</v>
      </c>
      <c r="G3475" s="277">
        <f>G3471-G3474</f>
        <v>0</v>
      </c>
      <c r="N3475" t="str">
        <f t="shared" si="353"/>
        <v>Komputer</v>
      </c>
    </row>
    <row r="3476" spans="1:14" hidden="1">
      <c r="A3476" s="251"/>
      <c r="B3476" s="496" t="str">
        <f>B3445</f>
        <v>Saldo Ahir  30  Mei  2026</v>
      </c>
      <c r="C3476" s="497"/>
      <c r="D3476" s="497"/>
      <c r="E3476" s="498"/>
      <c r="F3476" s="280">
        <f>F3471</f>
        <v>6</v>
      </c>
      <c r="G3476" s="281">
        <f>SUM(D3479:E3480)</f>
        <v>714000</v>
      </c>
      <c r="N3476" t="str">
        <f t="shared" si="353"/>
        <v>Komputer</v>
      </c>
    </row>
    <row r="3477" spans="1:14" hidden="1">
      <c r="A3477" s="251"/>
      <c r="B3477" s="282" t="s">
        <v>465</v>
      </c>
      <c r="C3477" s="283"/>
      <c r="D3477" s="283"/>
      <c r="E3477" s="284"/>
      <c r="F3477" s="285"/>
      <c r="G3477" s="286"/>
      <c r="N3477" t="str">
        <f t="shared" si="353"/>
        <v>Komputer</v>
      </c>
    </row>
    <row r="3478" spans="1:14" ht="30" hidden="1">
      <c r="A3478" s="251"/>
      <c r="B3478" s="255" t="s">
        <v>22</v>
      </c>
      <c r="C3478" s="254" t="s">
        <v>23</v>
      </c>
      <c r="D3478" s="499" t="s">
        <v>20</v>
      </c>
      <c r="E3478" s="499"/>
      <c r="F3478" s="287"/>
      <c r="G3478" s="288"/>
      <c r="N3478" t="str">
        <f t="shared" si="353"/>
        <v>Komputer</v>
      </c>
    </row>
    <row r="3479" spans="1:14" hidden="1">
      <c r="A3479" s="251"/>
      <c r="B3479" s="268"/>
      <c r="C3479" s="257"/>
      <c r="D3479" s="500">
        <f>B3479*C3479</f>
        <v>0</v>
      </c>
      <c r="E3479" s="500"/>
      <c r="F3479" s="285"/>
      <c r="G3479" s="286"/>
      <c r="H3479" s="66"/>
      <c r="N3479" t="str">
        <f t="shared" si="353"/>
        <v>Komputer</v>
      </c>
    </row>
    <row r="3480" spans="1:14" hidden="1">
      <c r="A3480" s="251"/>
      <c r="B3480" s="268">
        <v>6</v>
      </c>
      <c r="C3480" s="257">
        <v>119000</v>
      </c>
      <c r="D3480" s="500">
        <f t="shared" ref="D3480:D3482" si="356">B3480*C3480</f>
        <v>714000</v>
      </c>
      <c r="E3480" s="500"/>
      <c r="F3480" s="285"/>
      <c r="G3480" s="286"/>
      <c r="N3480" t="str">
        <f t="shared" si="353"/>
        <v>Komputer</v>
      </c>
    </row>
    <row r="3481" spans="1:14" hidden="1">
      <c r="A3481" s="251"/>
      <c r="B3481" s="268"/>
      <c r="C3481" s="257"/>
      <c r="D3481" s="500"/>
      <c r="E3481" s="500"/>
      <c r="F3481" s="285"/>
      <c r="G3481" s="286"/>
      <c r="N3481" t="str">
        <f t="shared" si="353"/>
        <v>Komputer</v>
      </c>
    </row>
    <row r="3482" spans="1:14" hidden="1">
      <c r="A3482" s="251"/>
      <c r="B3482" s="268"/>
      <c r="C3482" s="289"/>
      <c r="D3482" s="500">
        <f t="shared" si="356"/>
        <v>0</v>
      </c>
      <c r="E3482" s="500"/>
      <c r="F3482" s="285"/>
      <c r="G3482" s="286"/>
      <c r="N3482" t="str">
        <f t="shared" si="353"/>
        <v>Komputer</v>
      </c>
    </row>
    <row r="3483" spans="1:14" hidden="1">
      <c r="A3483" s="251"/>
      <c r="B3483" s="501" t="s">
        <v>24</v>
      </c>
      <c r="C3483" s="501"/>
      <c r="D3483" s="501"/>
      <c r="E3483" s="501"/>
      <c r="F3483" s="276">
        <f>F3474+F3475-F3476</f>
        <v>5</v>
      </c>
      <c r="G3483" s="277">
        <f>G3474+G3475-G3476</f>
        <v>550000</v>
      </c>
      <c r="N3483" t="str">
        <f t="shared" si="353"/>
        <v>Komputer</v>
      </c>
    </row>
    <row r="3484" spans="1:14" hidden="1">
      <c r="N3484" t="str">
        <f t="shared" si="353"/>
        <v>Komputer</v>
      </c>
    </row>
    <row r="3485" spans="1:14" hidden="1">
      <c r="B3485" s="502" t="s">
        <v>0</v>
      </c>
      <c r="C3485" s="502"/>
      <c r="D3485" s="502"/>
      <c r="E3485" s="502"/>
      <c r="F3485" s="502"/>
      <c r="G3485" s="502"/>
      <c r="N3485" t="str">
        <f t="shared" si="353"/>
        <v>Komputer</v>
      </c>
    </row>
    <row r="3486" spans="1:14" hidden="1">
      <c r="N3486" t="str">
        <f t="shared" si="353"/>
        <v>Komputer</v>
      </c>
    </row>
    <row r="3487" spans="1:14" hidden="1">
      <c r="A3487" s="250">
        <v>99</v>
      </c>
      <c r="B3487" s="252" t="s">
        <v>1</v>
      </c>
      <c r="C3487" s="253" t="str">
        <f>'Rekap Master'!B108</f>
        <v xml:space="preserve">Tinta  HP GT53 </v>
      </c>
      <c r="G3487" s="253"/>
      <c r="N3487" t="s">
        <v>526</v>
      </c>
    </row>
    <row r="3488" spans="1:14" hidden="1">
      <c r="A3488" s="253"/>
      <c r="B3488" s="252" t="s">
        <v>48</v>
      </c>
      <c r="C3488" s="308" t="s">
        <v>34</v>
      </c>
      <c r="G3488" s="253"/>
      <c r="N3488" t="str">
        <f t="shared" ref="N3488:N3518" si="357">N3487</f>
        <v>Komputer</v>
      </c>
    </row>
    <row r="3489" spans="1:14" hidden="1">
      <c r="A3489" s="253"/>
      <c r="G3489" s="253"/>
      <c r="N3489" t="str">
        <f t="shared" si="357"/>
        <v>Komputer</v>
      </c>
    </row>
    <row r="3490" spans="1:14" hidden="1">
      <c r="A3490" s="253"/>
      <c r="B3490" s="499" t="s">
        <v>5</v>
      </c>
      <c r="C3490" s="487" t="s">
        <v>6</v>
      </c>
      <c r="D3490" s="489" t="s">
        <v>7</v>
      </c>
      <c r="E3490" s="490"/>
      <c r="F3490" s="491"/>
      <c r="G3490" s="492" t="s">
        <v>8</v>
      </c>
      <c r="N3490" t="str">
        <f t="shared" si="357"/>
        <v>Komputer</v>
      </c>
    </row>
    <row r="3491" spans="1:14" ht="15" hidden="1" customHeight="1">
      <c r="A3491" s="253"/>
      <c r="B3491" s="499"/>
      <c r="C3491" s="488"/>
      <c r="D3491" s="254" t="s">
        <v>9</v>
      </c>
      <c r="E3491" s="254" t="s">
        <v>10</v>
      </c>
      <c r="F3491" s="254" t="s">
        <v>11</v>
      </c>
      <c r="G3491" s="492"/>
      <c r="N3491" t="str">
        <f t="shared" si="357"/>
        <v>Komputer</v>
      </c>
    </row>
    <row r="3492" spans="1:14" hidden="1">
      <c r="A3492" s="253"/>
      <c r="B3492" s="267">
        <v>46024</v>
      </c>
      <c r="C3492" s="257">
        <v>110000</v>
      </c>
      <c r="D3492" s="258">
        <v>1</v>
      </c>
      <c r="E3492" s="258"/>
      <c r="F3492" s="258">
        <v>4</v>
      </c>
      <c r="G3492" s="257">
        <f>C3492*D3492</f>
        <v>110000</v>
      </c>
      <c r="N3492" t="str">
        <f t="shared" si="357"/>
        <v>Komputer</v>
      </c>
    </row>
    <row r="3493" spans="1:14" hidden="1">
      <c r="A3493" s="253"/>
      <c r="B3493" s="267"/>
      <c r="C3493" s="257">
        <v>133200</v>
      </c>
      <c r="D3493" s="268">
        <v>3</v>
      </c>
      <c r="E3493" s="258"/>
      <c r="F3493" s="258"/>
      <c r="G3493" s="257">
        <f>C3493*D3493</f>
        <v>399600</v>
      </c>
      <c r="N3493" t="str">
        <f t="shared" si="357"/>
        <v>Komputer</v>
      </c>
    </row>
    <row r="3494" spans="1:14" hidden="1">
      <c r="A3494" s="253"/>
      <c r="B3494" s="267">
        <v>46071</v>
      </c>
      <c r="C3494" s="257"/>
      <c r="D3494" s="268"/>
      <c r="E3494" s="258">
        <v>1</v>
      </c>
      <c r="F3494" s="258">
        <f>F3492+D3494-E3494</f>
        <v>3</v>
      </c>
      <c r="G3494" s="257">
        <f t="shared" ref="G3494:G3501" si="358">C3494*D3494</f>
        <v>0</v>
      </c>
      <c r="N3494" t="str">
        <f t="shared" si="357"/>
        <v>Komputer</v>
      </c>
    </row>
    <row r="3495" spans="1:14" hidden="1">
      <c r="A3495" s="253"/>
      <c r="B3495" s="428"/>
      <c r="C3495" s="257"/>
      <c r="D3495" s="258"/>
      <c r="E3495" s="258"/>
      <c r="F3495" s="258">
        <f t="shared" ref="F3495:F3496" si="359">F3493+D3495-E3495</f>
        <v>0</v>
      </c>
      <c r="G3495" s="455">
        <f t="shared" si="358"/>
        <v>0</v>
      </c>
      <c r="N3495" t="str">
        <f t="shared" si="357"/>
        <v>Komputer</v>
      </c>
    </row>
    <row r="3496" spans="1:14" hidden="1">
      <c r="A3496" s="253"/>
      <c r="B3496" s="267"/>
      <c r="C3496" s="257"/>
      <c r="D3496" s="258"/>
      <c r="E3496" s="258"/>
      <c r="F3496" s="258">
        <f t="shared" si="359"/>
        <v>3</v>
      </c>
      <c r="G3496" s="257">
        <f t="shared" si="358"/>
        <v>0</v>
      </c>
      <c r="N3496" t="str">
        <f t="shared" si="357"/>
        <v>Komputer</v>
      </c>
    </row>
    <row r="3497" spans="1:14" hidden="1">
      <c r="A3497" s="253"/>
      <c r="B3497" s="267"/>
      <c r="C3497" s="257"/>
      <c r="D3497" s="258"/>
      <c r="E3497" s="258"/>
      <c r="F3497" s="258"/>
      <c r="G3497" s="289">
        <f t="shared" si="358"/>
        <v>0</v>
      </c>
      <c r="N3497" t="str">
        <f t="shared" si="357"/>
        <v>Komputer</v>
      </c>
    </row>
    <row r="3498" spans="1:14" hidden="1">
      <c r="A3498" s="253"/>
      <c r="B3498" s="267"/>
      <c r="C3498" s="257"/>
      <c r="D3498" s="271"/>
      <c r="E3498" s="258"/>
      <c r="F3498" s="258"/>
      <c r="G3498" s="257"/>
      <c r="N3498" t="str">
        <f t="shared" si="357"/>
        <v>Komputer</v>
      </c>
    </row>
    <row r="3499" spans="1:14" hidden="1">
      <c r="A3499" s="253"/>
      <c r="B3499" s="311"/>
      <c r="C3499" s="96"/>
      <c r="D3499" s="303"/>
      <c r="E3499" s="303"/>
      <c r="F3499" s="268"/>
      <c r="G3499" s="289">
        <f t="shared" si="358"/>
        <v>0</v>
      </c>
      <c r="N3499" t="str">
        <f t="shared" si="357"/>
        <v>Komputer</v>
      </c>
    </row>
    <row r="3500" spans="1:14" hidden="1">
      <c r="A3500" s="253"/>
      <c r="B3500" s="311"/>
      <c r="C3500" s="83"/>
      <c r="D3500" s="303"/>
      <c r="E3500" s="303"/>
      <c r="F3500" s="268">
        <f>D3500+F3499-E3500</f>
        <v>0</v>
      </c>
      <c r="G3500" s="289">
        <f t="shared" si="358"/>
        <v>0</v>
      </c>
      <c r="N3500" t="str">
        <f t="shared" si="357"/>
        <v>Komputer</v>
      </c>
    </row>
    <row r="3501" spans="1:14" hidden="1">
      <c r="A3501" s="253"/>
      <c r="B3501" s="311"/>
      <c r="C3501" s="96"/>
      <c r="D3501" s="303"/>
      <c r="E3501" s="303"/>
      <c r="F3501" s="268">
        <f>D3501+F3500-E3501</f>
        <v>0</v>
      </c>
      <c r="G3501" s="289">
        <f t="shared" si="358"/>
        <v>0</v>
      </c>
      <c r="N3501" t="str">
        <f t="shared" si="357"/>
        <v>Komputer</v>
      </c>
    </row>
    <row r="3502" spans="1:14" hidden="1">
      <c r="A3502" s="253"/>
      <c r="B3502" s="493" t="s">
        <v>16</v>
      </c>
      <c r="C3502" s="494"/>
      <c r="D3502" s="276">
        <f>SUM(D3492:D3501)</f>
        <v>4</v>
      </c>
      <c r="E3502" s="276">
        <f>SUM(E3494:E3501)</f>
        <v>1</v>
      </c>
      <c r="F3502" s="276">
        <f>D3502-E3502</f>
        <v>3</v>
      </c>
      <c r="G3502" s="277">
        <f>SUM(G3492:G3501)</f>
        <v>509600</v>
      </c>
      <c r="N3502" t="str">
        <f t="shared" si="357"/>
        <v>Komputer</v>
      </c>
    </row>
    <row r="3503" spans="1:14" hidden="1">
      <c r="A3503" s="253"/>
      <c r="N3503" t="str">
        <f t="shared" si="357"/>
        <v>Komputer</v>
      </c>
    </row>
    <row r="3504" spans="1:14" hidden="1">
      <c r="A3504" s="253"/>
      <c r="B3504" s="493" t="s">
        <v>18</v>
      </c>
      <c r="C3504" s="495"/>
      <c r="D3504" s="495"/>
      <c r="E3504" s="494"/>
      <c r="F3504" s="276" t="s">
        <v>19</v>
      </c>
      <c r="G3504" s="279" t="s">
        <v>20</v>
      </c>
      <c r="N3504" t="str">
        <f t="shared" si="357"/>
        <v>Komputer</v>
      </c>
    </row>
    <row r="3505" spans="1:14" hidden="1">
      <c r="A3505" s="253"/>
      <c r="B3505" s="496" t="str">
        <f>B3474</f>
        <v>Saldo Awal 1 Mei  2026</v>
      </c>
      <c r="C3505" s="497"/>
      <c r="D3505" s="497"/>
      <c r="E3505" s="498"/>
      <c r="F3505" s="276">
        <v>4</v>
      </c>
      <c r="G3505" s="277">
        <f>G3502</f>
        <v>509600</v>
      </c>
      <c r="N3505" t="str">
        <f t="shared" si="357"/>
        <v>Komputer</v>
      </c>
    </row>
    <row r="3506" spans="1:14" hidden="1">
      <c r="A3506" s="253"/>
      <c r="B3506" s="496" t="s">
        <v>317</v>
      </c>
      <c r="C3506" s="497"/>
      <c r="D3506" s="497"/>
      <c r="E3506" s="498"/>
      <c r="F3506" s="276">
        <f>D3502-F3505</f>
        <v>0</v>
      </c>
      <c r="G3506" s="277">
        <f>G3502-G3505</f>
        <v>0</v>
      </c>
      <c r="N3506" t="str">
        <f t="shared" si="357"/>
        <v>Komputer</v>
      </c>
    </row>
    <row r="3507" spans="1:14" hidden="1">
      <c r="A3507" s="253"/>
      <c r="B3507" s="496" t="str">
        <f>B3476</f>
        <v>Saldo Ahir  30  Mei  2026</v>
      </c>
      <c r="C3507" s="497"/>
      <c r="D3507" s="497"/>
      <c r="E3507" s="498"/>
      <c r="F3507" s="280">
        <f>SUM(B3510:B3513)</f>
        <v>3</v>
      </c>
      <c r="G3507" s="281">
        <f>SUM(D3510:E3513)</f>
        <v>399600</v>
      </c>
      <c r="N3507" t="str">
        <f t="shared" si="357"/>
        <v>Komputer</v>
      </c>
    </row>
    <row r="3508" spans="1:14" hidden="1">
      <c r="A3508" s="253"/>
      <c r="B3508" s="282" t="s">
        <v>465</v>
      </c>
      <c r="C3508" s="283"/>
      <c r="D3508" s="283"/>
      <c r="E3508" s="284"/>
      <c r="F3508" s="285"/>
      <c r="G3508" s="286"/>
      <c r="N3508" t="str">
        <f t="shared" si="357"/>
        <v>Komputer</v>
      </c>
    </row>
    <row r="3509" spans="1:14" ht="30" hidden="1">
      <c r="A3509" s="253"/>
      <c r="B3509" s="255" t="s">
        <v>22</v>
      </c>
      <c r="C3509" s="254" t="s">
        <v>23</v>
      </c>
      <c r="D3509" s="499" t="s">
        <v>20</v>
      </c>
      <c r="E3509" s="499"/>
      <c r="F3509" s="287"/>
      <c r="G3509" s="288"/>
      <c r="N3509" t="str">
        <f t="shared" si="357"/>
        <v>Komputer</v>
      </c>
    </row>
    <row r="3510" spans="1:14" hidden="1">
      <c r="A3510" s="253"/>
      <c r="B3510" s="268"/>
      <c r="C3510" s="257"/>
      <c r="D3510" s="500">
        <f>B3510*C3510</f>
        <v>0</v>
      </c>
      <c r="E3510" s="500"/>
      <c r="F3510" s="285"/>
      <c r="G3510" s="286"/>
      <c r="N3510" t="str">
        <f t="shared" si="357"/>
        <v>Komputer</v>
      </c>
    </row>
    <row r="3511" spans="1:14" hidden="1">
      <c r="A3511" s="253"/>
      <c r="B3511" s="268">
        <v>3</v>
      </c>
      <c r="C3511" s="257">
        <v>133200</v>
      </c>
      <c r="D3511" s="500">
        <f t="shared" ref="D3511:D3513" si="360">B3511*C3511</f>
        <v>399600</v>
      </c>
      <c r="E3511" s="500"/>
      <c r="F3511" s="285"/>
      <c r="G3511" s="286"/>
      <c r="N3511" t="str">
        <f t="shared" si="357"/>
        <v>Komputer</v>
      </c>
    </row>
    <row r="3512" spans="1:14" hidden="1">
      <c r="A3512" s="253"/>
      <c r="B3512" s="268"/>
      <c r="C3512" s="289"/>
      <c r="D3512" s="500">
        <f t="shared" si="360"/>
        <v>0</v>
      </c>
      <c r="E3512" s="500"/>
      <c r="F3512" s="285"/>
      <c r="G3512" s="286"/>
      <c r="N3512" t="str">
        <f t="shared" si="357"/>
        <v>Komputer</v>
      </c>
    </row>
    <row r="3513" spans="1:14" hidden="1">
      <c r="A3513" s="253"/>
      <c r="B3513" s="268"/>
      <c r="C3513" s="289"/>
      <c r="D3513" s="500">
        <f t="shared" si="360"/>
        <v>0</v>
      </c>
      <c r="E3513" s="500"/>
      <c r="F3513" s="285"/>
      <c r="G3513" s="286"/>
      <c r="N3513" t="str">
        <f t="shared" si="357"/>
        <v>Komputer</v>
      </c>
    </row>
    <row r="3514" spans="1:14" hidden="1">
      <c r="A3514" s="253"/>
      <c r="B3514" s="501" t="s">
        <v>24</v>
      </c>
      <c r="C3514" s="501"/>
      <c r="D3514" s="501"/>
      <c r="E3514" s="501"/>
      <c r="F3514" s="276">
        <f>F3505+F3506-F3507</f>
        <v>1</v>
      </c>
      <c r="G3514" s="277">
        <f>G3505+G3506-G3507</f>
        <v>110000</v>
      </c>
      <c r="N3514" t="str">
        <f t="shared" si="357"/>
        <v>Komputer</v>
      </c>
    </row>
    <row r="3515" spans="1:14" hidden="1">
      <c r="N3515" t="str">
        <f t="shared" si="357"/>
        <v>Komputer</v>
      </c>
    </row>
    <row r="3516" spans="1:14" hidden="1">
      <c r="N3516" t="str">
        <f t="shared" si="357"/>
        <v>Komputer</v>
      </c>
    </row>
    <row r="3517" spans="1:14" hidden="1">
      <c r="B3517" s="502" t="s">
        <v>0</v>
      </c>
      <c r="C3517" s="502"/>
      <c r="D3517" s="502"/>
      <c r="E3517" s="502"/>
      <c r="F3517" s="502"/>
      <c r="G3517" s="502"/>
      <c r="N3517" t="str">
        <f t="shared" si="357"/>
        <v>Komputer</v>
      </c>
    </row>
    <row r="3518" spans="1:14" hidden="1">
      <c r="N3518" t="str">
        <f t="shared" si="357"/>
        <v>Komputer</v>
      </c>
    </row>
    <row r="3519" spans="1:14" hidden="1">
      <c r="A3519" s="250">
        <v>100</v>
      </c>
      <c r="B3519" s="252" t="s">
        <v>1</v>
      </c>
      <c r="C3519" s="253" t="e">
        <f>#REF!</f>
        <v>#REF!</v>
      </c>
      <c r="G3519" s="253"/>
      <c r="N3519" t="s">
        <v>524</v>
      </c>
    </row>
    <row r="3520" spans="1:14" hidden="1">
      <c r="B3520" s="252" t="s">
        <v>49</v>
      </c>
      <c r="C3520" s="253" t="s">
        <v>27</v>
      </c>
      <c r="G3520" s="253"/>
      <c r="N3520" t="str">
        <f t="shared" ref="N3520:N3555" si="361">N3519</f>
        <v>ATK</v>
      </c>
    </row>
    <row r="3521" spans="2:14" hidden="1">
      <c r="G3521" s="253"/>
      <c r="N3521" t="str">
        <f t="shared" si="361"/>
        <v>ATK</v>
      </c>
    </row>
    <row r="3522" spans="2:14" ht="15" hidden="1" customHeight="1">
      <c r="B3522" s="499" t="s">
        <v>5</v>
      </c>
      <c r="C3522" s="487" t="s">
        <v>6</v>
      </c>
      <c r="D3522" s="489" t="s">
        <v>7</v>
      </c>
      <c r="E3522" s="490"/>
      <c r="F3522" s="491"/>
      <c r="G3522" s="492" t="s">
        <v>8</v>
      </c>
      <c r="N3522" t="str">
        <f t="shared" si="361"/>
        <v>ATK</v>
      </c>
    </row>
    <row r="3523" spans="2:14" hidden="1">
      <c r="B3523" s="499"/>
      <c r="C3523" s="488"/>
      <c r="D3523" s="254" t="s">
        <v>9</v>
      </c>
      <c r="E3523" s="254" t="s">
        <v>10</v>
      </c>
      <c r="F3523" s="254" t="s">
        <v>11</v>
      </c>
      <c r="G3523" s="492"/>
      <c r="N3523" t="str">
        <f t="shared" si="361"/>
        <v>ATK</v>
      </c>
    </row>
    <row r="3524" spans="2:14" hidden="1">
      <c r="B3524" s="267">
        <v>46024</v>
      </c>
      <c r="C3524" s="401"/>
      <c r="D3524" s="258"/>
      <c r="E3524" s="258"/>
      <c r="F3524" s="258">
        <f>D3524-E3524</f>
        <v>0</v>
      </c>
      <c r="G3524" s="257">
        <f>C3524*D3524</f>
        <v>0</v>
      </c>
      <c r="N3524" t="str">
        <f t="shared" si="361"/>
        <v>ATK</v>
      </c>
    </row>
    <row r="3525" spans="2:14" hidden="1">
      <c r="B3525" s="256">
        <v>46072</v>
      </c>
      <c r="C3525" s="257">
        <v>4995</v>
      </c>
      <c r="D3525" s="258">
        <v>36</v>
      </c>
      <c r="E3525" s="258"/>
      <c r="F3525" s="258"/>
      <c r="G3525" s="289">
        <f>C3525*D3525</f>
        <v>179820</v>
      </c>
      <c r="N3525" t="str">
        <f t="shared" si="361"/>
        <v>ATK</v>
      </c>
    </row>
    <row r="3526" spans="2:14" hidden="1">
      <c r="B3526" s="256">
        <v>46077</v>
      </c>
      <c r="C3526" s="401"/>
      <c r="D3526" s="364"/>
      <c r="E3526" s="268">
        <v>5</v>
      </c>
      <c r="F3526" s="258"/>
      <c r="G3526" s="289">
        <f>C3526*D3526</f>
        <v>0</v>
      </c>
      <c r="N3526" t="str">
        <f t="shared" si="361"/>
        <v>ATK</v>
      </c>
    </row>
    <row r="3527" spans="2:14" hidden="1">
      <c r="B3527" s="256">
        <v>46090</v>
      </c>
      <c r="C3527" s="401"/>
      <c r="D3527" s="364"/>
      <c r="E3527" s="268">
        <v>6</v>
      </c>
      <c r="F3527" s="258"/>
      <c r="G3527" s="289">
        <f>C3527*D3527</f>
        <v>0</v>
      </c>
      <c r="N3527" t="str">
        <f t="shared" si="361"/>
        <v>ATK</v>
      </c>
    </row>
    <row r="3528" spans="2:14" hidden="1">
      <c r="B3528" s="256">
        <v>46105</v>
      </c>
      <c r="C3528" s="249"/>
      <c r="D3528" s="364"/>
      <c r="E3528" s="268">
        <v>3</v>
      </c>
      <c r="F3528" s="258"/>
      <c r="G3528" s="289">
        <f t="shared" ref="G3528:G3538" si="362">C3528*D3528</f>
        <v>0</v>
      </c>
      <c r="N3528" t="str">
        <f t="shared" si="361"/>
        <v>ATK</v>
      </c>
    </row>
    <row r="3529" spans="2:14" hidden="1">
      <c r="B3529" s="256"/>
      <c r="C3529" s="249"/>
      <c r="D3529" s="364"/>
      <c r="E3529" s="268"/>
      <c r="F3529" s="258"/>
      <c r="G3529" s="289">
        <f t="shared" si="362"/>
        <v>0</v>
      </c>
      <c r="N3529" t="str">
        <f t="shared" si="361"/>
        <v>ATK</v>
      </c>
    </row>
    <row r="3530" spans="2:14" hidden="1">
      <c r="B3530" s="256"/>
      <c r="C3530" s="249"/>
      <c r="D3530" s="364"/>
      <c r="E3530" s="402"/>
      <c r="F3530" s="258"/>
      <c r="G3530" s="289">
        <f t="shared" si="362"/>
        <v>0</v>
      </c>
      <c r="N3530" t="str">
        <f t="shared" si="361"/>
        <v>ATK</v>
      </c>
    </row>
    <row r="3531" spans="2:14" hidden="1">
      <c r="B3531" s="256"/>
      <c r="C3531" s="249"/>
      <c r="D3531" s="364"/>
      <c r="E3531" s="268"/>
      <c r="F3531" s="258"/>
      <c r="G3531" s="289">
        <f t="shared" si="362"/>
        <v>0</v>
      </c>
      <c r="N3531" t="str">
        <f t="shared" si="361"/>
        <v>ATK</v>
      </c>
    </row>
    <row r="3532" spans="2:14" hidden="1">
      <c r="B3532" s="267"/>
      <c r="C3532" s="403"/>
      <c r="D3532" s="303"/>
      <c r="E3532" s="303"/>
      <c r="F3532" s="258"/>
      <c r="G3532" s="289">
        <f t="shared" si="362"/>
        <v>0</v>
      </c>
      <c r="N3532" t="str">
        <f t="shared" si="361"/>
        <v>ATK</v>
      </c>
    </row>
    <row r="3533" spans="2:14" hidden="1">
      <c r="B3533" s="256"/>
      <c r="C3533" s="249"/>
      <c r="D3533" s="364"/>
      <c r="E3533" s="364"/>
      <c r="F3533" s="268"/>
      <c r="G3533" s="289">
        <f t="shared" si="362"/>
        <v>0</v>
      </c>
      <c r="N3533" t="str">
        <f t="shared" si="361"/>
        <v>ATK</v>
      </c>
    </row>
    <row r="3534" spans="2:14" hidden="1">
      <c r="B3534" s="256"/>
      <c r="C3534" s="249"/>
      <c r="D3534" s="364"/>
      <c r="E3534" s="364"/>
      <c r="F3534" s="268"/>
      <c r="G3534" s="289">
        <f t="shared" si="362"/>
        <v>0</v>
      </c>
      <c r="N3534" t="str">
        <f t="shared" si="361"/>
        <v>ATK</v>
      </c>
    </row>
    <row r="3535" spans="2:14" hidden="1">
      <c r="B3535" s="256"/>
      <c r="C3535" s="249"/>
      <c r="D3535" s="364"/>
      <c r="E3535" s="364"/>
      <c r="F3535" s="268"/>
      <c r="G3535" s="289">
        <f t="shared" si="362"/>
        <v>0</v>
      </c>
      <c r="N3535" t="str">
        <f t="shared" si="361"/>
        <v>ATK</v>
      </c>
    </row>
    <row r="3536" spans="2:14" hidden="1">
      <c r="B3536" s="256"/>
      <c r="C3536" s="249"/>
      <c r="D3536" s="364"/>
      <c r="E3536" s="303"/>
      <c r="F3536" s="268"/>
      <c r="G3536" s="289">
        <f t="shared" si="362"/>
        <v>0</v>
      </c>
      <c r="N3536" t="str">
        <f t="shared" si="361"/>
        <v>ATK</v>
      </c>
    </row>
    <row r="3537" spans="2:14" hidden="1">
      <c r="B3537" s="311"/>
      <c r="C3537" s="83"/>
      <c r="D3537" s="364"/>
      <c r="E3537" s="303"/>
      <c r="F3537" s="268"/>
      <c r="G3537" s="289">
        <f t="shared" si="362"/>
        <v>0</v>
      </c>
      <c r="N3537" t="str">
        <f t="shared" si="361"/>
        <v>ATK</v>
      </c>
    </row>
    <row r="3538" spans="2:14" hidden="1">
      <c r="B3538" s="311"/>
      <c r="C3538" s="96"/>
      <c r="D3538" s="364"/>
      <c r="E3538" s="303"/>
      <c r="F3538" s="268"/>
      <c r="G3538" s="289">
        <f t="shared" si="362"/>
        <v>0</v>
      </c>
      <c r="N3538" t="str">
        <f t="shared" si="361"/>
        <v>ATK</v>
      </c>
    </row>
    <row r="3539" spans="2:14" hidden="1">
      <c r="B3539" s="493" t="s">
        <v>16</v>
      </c>
      <c r="C3539" s="494"/>
      <c r="D3539" s="276">
        <f>SUM(D3524:D3538)</f>
        <v>36</v>
      </c>
      <c r="E3539" s="276">
        <f>SUM(E3525:E3538)</f>
        <v>14</v>
      </c>
      <c r="F3539" s="276">
        <f>D3539-E3539</f>
        <v>22</v>
      </c>
      <c r="G3539" s="277">
        <f>SUM(G3524:G3538)</f>
        <v>179820</v>
      </c>
      <c r="N3539" t="str">
        <f t="shared" si="361"/>
        <v>ATK</v>
      </c>
    </row>
    <row r="3540" spans="2:14" hidden="1">
      <c r="N3540" t="str">
        <f t="shared" si="361"/>
        <v>ATK</v>
      </c>
    </row>
    <row r="3541" spans="2:14" hidden="1">
      <c r="B3541" s="493" t="s">
        <v>18</v>
      </c>
      <c r="C3541" s="495"/>
      <c r="D3541" s="495"/>
      <c r="E3541" s="494"/>
      <c r="F3541" s="276" t="s">
        <v>19</v>
      </c>
      <c r="G3541" s="279" t="s">
        <v>20</v>
      </c>
      <c r="N3541" t="str">
        <f t="shared" si="361"/>
        <v>ATK</v>
      </c>
    </row>
    <row r="3542" spans="2:14" hidden="1">
      <c r="B3542" s="496" t="str">
        <f>B3505</f>
        <v>Saldo Awal 1 Mei  2026</v>
      </c>
      <c r="C3542" s="497"/>
      <c r="D3542" s="497"/>
      <c r="E3542" s="498"/>
      <c r="F3542" s="276">
        <f>D3524</f>
        <v>0</v>
      </c>
      <c r="G3542" s="277">
        <f>G3524</f>
        <v>0</v>
      </c>
      <c r="N3542" t="str">
        <f t="shared" si="361"/>
        <v>ATK</v>
      </c>
    </row>
    <row r="3543" spans="2:14" hidden="1">
      <c r="B3543" s="496" t="s">
        <v>518</v>
      </c>
      <c r="C3543" s="497"/>
      <c r="D3543" s="497"/>
      <c r="E3543" s="498"/>
      <c r="F3543" s="276">
        <f>D3539-F3542</f>
        <v>36</v>
      </c>
      <c r="G3543" s="277">
        <f>G3539-G3542</f>
        <v>179820</v>
      </c>
      <c r="N3543" t="str">
        <f t="shared" si="361"/>
        <v>ATK</v>
      </c>
    </row>
    <row r="3544" spans="2:14" hidden="1">
      <c r="B3544" s="496" t="str">
        <f>B3476</f>
        <v>Saldo Ahir  30  Mei  2026</v>
      </c>
      <c r="C3544" s="497"/>
      <c r="D3544" s="497"/>
      <c r="E3544" s="498"/>
      <c r="F3544" s="280">
        <f>SUM(B3547:B3550)</f>
        <v>22</v>
      </c>
      <c r="G3544" s="281">
        <f>SUM(D3547:E3550)</f>
        <v>109890</v>
      </c>
      <c r="N3544" t="str">
        <f t="shared" si="361"/>
        <v>ATK</v>
      </c>
    </row>
    <row r="3545" spans="2:14" hidden="1">
      <c r="B3545" s="282" t="s">
        <v>465</v>
      </c>
      <c r="C3545" s="283"/>
      <c r="D3545" s="283"/>
      <c r="E3545" s="284"/>
      <c r="F3545" s="285"/>
      <c r="G3545" s="286"/>
      <c r="N3545" t="str">
        <f t="shared" si="361"/>
        <v>ATK</v>
      </c>
    </row>
    <row r="3546" spans="2:14" ht="30" hidden="1">
      <c r="B3546" s="255" t="s">
        <v>22</v>
      </c>
      <c r="C3546" s="254" t="s">
        <v>23</v>
      </c>
      <c r="D3546" s="499" t="s">
        <v>20</v>
      </c>
      <c r="E3546" s="499"/>
      <c r="F3546" s="287"/>
      <c r="G3546" s="288"/>
      <c r="N3546" t="str">
        <f t="shared" si="361"/>
        <v>ATK</v>
      </c>
    </row>
    <row r="3547" spans="2:14" hidden="1">
      <c r="B3547" s="268">
        <f>F3539</f>
        <v>22</v>
      </c>
      <c r="C3547" s="257">
        <v>4995</v>
      </c>
      <c r="D3547" s="500">
        <f>B3547*C3547</f>
        <v>109890</v>
      </c>
      <c r="E3547" s="500"/>
      <c r="F3547" s="285"/>
      <c r="G3547" s="286"/>
      <c r="N3547" t="str">
        <f t="shared" si="361"/>
        <v>ATK</v>
      </c>
    </row>
    <row r="3548" spans="2:14" hidden="1">
      <c r="B3548" s="268"/>
      <c r="C3548" s="289"/>
      <c r="D3548" s="500">
        <f t="shared" ref="D3548:D3550" si="363">B3548*C3548</f>
        <v>0</v>
      </c>
      <c r="E3548" s="500"/>
      <c r="F3548" s="285"/>
      <c r="G3548" s="286"/>
      <c r="N3548" t="str">
        <f t="shared" si="361"/>
        <v>ATK</v>
      </c>
    </row>
    <row r="3549" spans="2:14" hidden="1">
      <c r="B3549" s="268"/>
      <c r="C3549" s="289"/>
      <c r="D3549" s="500">
        <f t="shared" si="363"/>
        <v>0</v>
      </c>
      <c r="E3549" s="500"/>
      <c r="F3549" s="285"/>
      <c r="G3549" s="286"/>
      <c r="N3549" t="str">
        <f t="shared" si="361"/>
        <v>ATK</v>
      </c>
    </row>
    <row r="3550" spans="2:14" hidden="1">
      <c r="B3550" s="268"/>
      <c r="C3550" s="289"/>
      <c r="D3550" s="500">
        <f t="shared" si="363"/>
        <v>0</v>
      </c>
      <c r="E3550" s="500"/>
      <c r="F3550" s="285"/>
      <c r="G3550" s="286"/>
      <c r="N3550" t="str">
        <f t="shared" si="361"/>
        <v>ATK</v>
      </c>
    </row>
    <row r="3551" spans="2:14" hidden="1">
      <c r="B3551" s="501" t="s">
        <v>24</v>
      </c>
      <c r="C3551" s="501"/>
      <c r="D3551" s="501"/>
      <c r="E3551" s="501"/>
      <c r="F3551" s="276">
        <f>F3542+F3543-F3544</f>
        <v>14</v>
      </c>
      <c r="G3551" s="277">
        <f>G3542+G3543-G3544</f>
        <v>69930</v>
      </c>
      <c r="N3551" t="str">
        <f t="shared" si="361"/>
        <v>ATK</v>
      </c>
    </row>
    <row r="3552" spans="2:14" hidden="1">
      <c r="N3552" t="str">
        <f t="shared" si="361"/>
        <v>ATK</v>
      </c>
    </row>
    <row r="3553" spans="1:14" hidden="1">
      <c r="N3553" t="str">
        <f t="shared" si="361"/>
        <v>ATK</v>
      </c>
    </row>
    <row r="3554" spans="1:14" hidden="1">
      <c r="B3554" s="502" t="s">
        <v>0</v>
      </c>
      <c r="C3554" s="502"/>
      <c r="D3554" s="502"/>
      <c r="E3554" s="502"/>
      <c r="F3554" s="502"/>
      <c r="G3554" s="502"/>
      <c r="N3554" t="str">
        <f t="shared" si="361"/>
        <v>ATK</v>
      </c>
    </row>
    <row r="3555" spans="1:14" hidden="1">
      <c r="N3555" t="str">
        <f t="shared" si="361"/>
        <v>ATK</v>
      </c>
    </row>
    <row r="3556" spans="1:14">
      <c r="A3556" s="250">
        <v>10</v>
      </c>
      <c r="B3556" s="252" t="s">
        <v>1</v>
      </c>
      <c r="C3556" s="253" t="str">
        <f>'Rekap Master'!B110</f>
        <v>Kertas NCR Middle</v>
      </c>
      <c r="G3556" s="253"/>
      <c r="N3556" t="s">
        <v>525</v>
      </c>
    </row>
    <row r="3557" spans="1:14">
      <c r="B3557" s="252" t="s">
        <v>48</v>
      </c>
      <c r="C3557" s="308" t="s">
        <v>41</v>
      </c>
      <c r="G3557" s="253"/>
      <c r="N3557" t="str">
        <f t="shared" ref="N3557:N3598" si="364">N3556</f>
        <v>Kertas</v>
      </c>
    </row>
    <row r="3558" spans="1:14">
      <c r="G3558" s="253"/>
      <c r="N3558" t="str">
        <f t="shared" si="364"/>
        <v>Kertas</v>
      </c>
    </row>
    <row r="3559" spans="1:14" ht="15" customHeight="1">
      <c r="B3559" s="499" t="s">
        <v>5</v>
      </c>
      <c r="C3559" s="487" t="s">
        <v>6</v>
      </c>
      <c r="D3559" s="489" t="s">
        <v>7</v>
      </c>
      <c r="E3559" s="490"/>
      <c r="F3559" s="491"/>
      <c r="G3559" s="492" t="s">
        <v>8</v>
      </c>
      <c r="N3559" t="str">
        <f t="shared" si="364"/>
        <v>Kertas</v>
      </c>
    </row>
    <row r="3560" spans="1:14">
      <c r="B3560" s="499"/>
      <c r="C3560" s="488"/>
      <c r="D3560" s="254" t="s">
        <v>9</v>
      </c>
      <c r="E3560" s="254" t="s">
        <v>10</v>
      </c>
      <c r="F3560" s="254" t="s">
        <v>11</v>
      </c>
      <c r="G3560" s="492"/>
      <c r="N3560" t="str">
        <f t="shared" si="364"/>
        <v>Kertas</v>
      </c>
    </row>
    <row r="3561" spans="1:14">
      <c r="B3561" s="267">
        <v>46143</v>
      </c>
      <c r="C3561" s="401">
        <v>75000</v>
      </c>
      <c r="D3561" s="258">
        <v>3</v>
      </c>
      <c r="E3561" s="258"/>
      <c r="F3561" s="258">
        <f>D3561</f>
        <v>3</v>
      </c>
      <c r="G3561" s="257">
        <f>C3561*D3561</f>
        <v>225000</v>
      </c>
      <c r="N3561" t="str">
        <f t="shared" si="364"/>
        <v>Kertas</v>
      </c>
    </row>
    <row r="3562" spans="1:14">
      <c r="B3562" s="267">
        <v>46150</v>
      </c>
      <c r="C3562" s="401">
        <v>77999.92</v>
      </c>
      <c r="D3562" s="258">
        <v>2</v>
      </c>
      <c r="E3562" s="258">
        <v>2</v>
      </c>
      <c r="F3562" s="258"/>
      <c r="G3562" s="257">
        <f t="shared" ref="G3562:G3575" si="365">C3562*D3562</f>
        <v>155999.84</v>
      </c>
      <c r="N3562" t="str">
        <f t="shared" si="364"/>
        <v>Kertas</v>
      </c>
    </row>
    <row r="3563" spans="1:14">
      <c r="B3563" s="431"/>
      <c r="C3563" s="257"/>
      <c r="D3563" s="258"/>
      <c r="E3563" s="258"/>
      <c r="F3563" s="258"/>
      <c r="G3563" s="257">
        <f t="shared" si="365"/>
        <v>0</v>
      </c>
      <c r="N3563" t="str">
        <f t="shared" si="364"/>
        <v>Kertas</v>
      </c>
    </row>
    <row r="3564" spans="1:14">
      <c r="B3564" s="431"/>
      <c r="C3564" s="22"/>
      <c r="D3564" s="266"/>
      <c r="E3564" s="268"/>
      <c r="F3564" s="258"/>
      <c r="G3564" s="257">
        <f t="shared" si="365"/>
        <v>0</v>
      </c>
      <c r="N3564" t="str">
        <f t="shared" si="364"/>
        <v>Kertas</v>
      </c>
    </row>
    <row r="3565" spans="1:14">
      <c r="B3565" s="297"/>
      <c r="C3565" s="22"/>
      <c r="D3565" s="266"/>
      <c r="E3565" s="268"/>
      <c r="F3565" s="258"/>
      <c r="G3565" s="257">
        <f t="shared" si="365"/>
        <v>0</v>
      </c>
      <c r="N3565" t="str">
        <f t="shared" si="364"/>
        <v>Kertas</v>
      </c>
    </row>
    <row r="3566" spans="1:14">
      <c r="B3566" s="428"/>
      <c r="C3566" s="401"/>
      <c r="D3566" s="258"/>
      <c r="E3566" s="258"/>
      <c r="F3566" s="258"/>
      <c r="G3566" s="257">
        <f t="shared" si="365"/>
        <v>0</v>
      </c>
      <c r="N3566" t="str">
        <f t="shared" si="364"/>
        <v>Kertas</v>
      </c>
    </row>
    <row r="3567" spans="1:14">
      <c r="B3567" s="297"/>
      <c r="C3567" s="22"/>
      <c r="D3567" s="266"/>
      <c r="E3567" s="268"/>
      <c r="F3567" s="258"/>
      <c r="G3567" s="257">
        <f t="shared" si="365"/>
        <v>0</v>
      </c>
      <c r="N3567" t="str">
        <f t="shared" si="364"/>
        <v>Kertas</v>
      </c>
    </row>
    <row r="3568" spans="1:14">
      <c r="B3568" s="297"/>
      <c r="C3568" s="22"/>
      <c r="D3568" s="266"/>
      <c r="E3568" s="268"/>
      <c r="F3568" s="258"/>
      <c r="G3568" s="257">
        <f t="shared" si="365"/>
        <v>0</v>
      </c>
      <c r="N3568" t="str">
        <f t="shared" si="364"/>
        <v>Kertas</v>
      </c>
    </row>
    <row r="3569" spans="2:14">
      <c r="B3569" s="256"/>
      <c r="C3569" s="257"/>
      <c r="D3569" s="258"/>
      <c r="E3569" s="258"/>
      <c r="F3569" s="258"/>
      <c r="G3569" s="257">
        <f t="shared" si="365"/>
        <v>0</v>
      </c>
      <c r="N3569" t="str">
        <f t="shared" si="364"/>
        <v>Kertas</v>
      </c>
    </row>
    <row r="3570" spans="2:14">
      <c r="B3570" s="256"/>
      <c r="C3570" s="257"/>
      <c r="D3570" s="271"/>
      <c r="E3570" s="258"/>
      <c r="F3570" s="258"/>
      <c r="G3570" s="257">
        <f t="shared" si="365"/>
        <v>0</v>
      </c>
      <c r="N3570" t="str">
        <f t="shared" si="364"/>
        <v>Kertas</v>
      </c>
    </row>
    <row r="3571" spans="2:14">
      <c r="B3571" s="256"/>
      <c r="C3571" s="22"/>
      <c r="D3571" s="266"/>
      <c r="E3571" s="258"/>
      <c r="F3571" s="258"/>
      <c r="G3571" s="257">
        <f t="shared" si="365"/>
        <v>0</v>
      </c>
      <c r="N3571" t="str">
        <f t="shared" si="364"/>
        <v>Kertas</v>
      </c>
    </row>
    <row r="3572" spans="2:14">
      <c r="B3572" s="256"/>
      <c r="C3572" s="22"/>
      <c r="D3572" s="258"/>
      <c r="E3572" s="258"/>
      <c r="F3572" s="258"/>
      <c r="G3572" s="257">
        <f t="shared" si="365"/>
        <v>0</v>
      </c>
      <c r="N3572" t="str">
        <f t="shared" si="364"/>
        <v>Kertas</v>
      </c>
    </row>
    <row r="3573" spans="2:14">
      <c r="B3573" s="256"/>
      <c r="C3573" s="83"/>
      <c r="D3573" s="266"/>
      <c r="E3573" s="268"/>
      <c r="F3573" s="258"/>
      <c r="G3573" s="272">
        <f t="shared" si="365"/>
        <v>0</v>
      </c>
      <c r="N3573" t="str">
        <f t="shared" si="364"/>
        <v>Kertas</v>
      </c>
    </row>
    <row r="3574" spans="2:14">
      <c r="B3574" s="256"/>
      <c r="C3574" s="83"/>
      <c r="D3574" s="266"/>
      <c r="E3574" s="268"/>
      <c r="F3574" s="258"/>
      <c r="G3574" s="272">
        <f t="shared" si="365"/>
        <v>0</v>
      </c>
      <c r="N3574" t="str">
        <f t="shared" si="364"/>
        <v>Kertas</v>
      </c>
    </row>
    <row r="3575" spans="2:14">
      <c r="B3575" s="256"/>
      <c r="C3575" s="83"/>
      <c r="D3575" s="266"/>
      <c r="E3575" s="273"/>
      <c r="F3575" s="258"/>
      <c r="G3575" s="272">
        <f t="shared" si="365"/>
        <v>0</v>
      </c>
      <c r="N3575" t="str">
        <f t="shared" si="364"/>
        <v>Kertas</v>
      </c>
    </row>
    <row r="3576" spans="2:14">
      <c r="B3576" s="256"/>
      <c r="C3576" s="83"/>
      <c r="D3576" s="266"/>
      <c r="E3576" s="273"/>
      <c r="F3576" s="258"/>
      <c r="G3576" s="272"/>
      <c r="N3576" t="str">
        <f t="shared" si="364"/>
        <v>Kertas</v>
      </c>
    </row>
    <row r="3577" spans="2:14">
      <c r="B3577" s="256"/>
      <c r="C3577" s="83"/>
      <c r="D3577" s="266"/>
      <c r="E3577" s="273"/>
      <c r="F3577" s="258"/>
      <c r="G3577" s="272">
        <f>C3577*D3577</f>
        <v>0</v>
      </c>
      <c r="N3577" t="str">
        <f t="shared" si="364"/>
        <v>Kertas</v>
      </c>
    </row>
    <row r="3578" spans="2:14">
      <c r="B3578" s="256"/>
      <c r="C3578" s="83"/>
      <c r="D3578" s="266"/>
      <c r="E3578" s="273"/>
      <c r="F3578" s="258"/>
      <c r="G3578" s="272"/>
      <c r="N3578" t="str">
        <f t="shared" si="364"/>
        <v>Kertas</v>
      </c>
    </row>
    <row r="3579" spans="2:14">
      <c r="B3579" s="256"/>
      <c r="C3579" s="83"/>
      <c r="D3579" s="266"/>
      <c r="E3579" s="273"/>
      <c r="F3579" s="258"/>
      <c r="G3579" s="272"/>
      <c r="N3579" t="str">
        <f t="shared" si="364"/>
        <v>Kertas</v>
      </c>
    </row>
    <row r="3580" spans="2:14">
      <c r="B3580" s="256"/>
      <c r="C3580" s="83"/>
      <c r="D3580" s="266"/>
      <c r="E3580" s="273"/>
      <c r="F3580" s="258"/>
      <c r="G3580" s="272">
        <f>C3580*D3580</f>
        <v>0</v>
      </c>
      <c r="N3580" t="str">
        <f t="shared" si="364"/>
        <v>Kertas</v>
      </c>
    </row>
    <row r="3581" spans="2:14">
      <c r="B3581" s="256"/>
      <c r="C3581" s="83"/>
      <c r="D3581" s="266"/>
      <c r="E3581" s="273"/>
      <c r="F3581" s="258"/>
      <c r="G3581" s="272"/>
      <c r="N3581" t="str">
        <f t="shared" si="364"/>
        <v>Kertas</v>
      </c>
    </row>
    <row r="3582" spans="2:14">
      <c r="B3582" s="256"/>
      <c r="C3582" s="83"/>
      <c r="D3582" s="266"/>
      <c r="E3582" s="273"/>
      <c r="F3582" s="258"/>
      <c r="G3582" s="272">
        <f t="shared" ref="G3582:G3583" si="366">C3582*D3582</f>
        <v>0</v>
      </c>
      <c r="N3582" t="str">
        <f t="shared" si="364"/>
        <v>Kertas</v>
      </c>
    </row>
    <row r="3583" spans="2:14">
      <c r="B3583" s="256"/>
      <c r="C3583" s="83"/>
      <c r="D3583" s="266"/>
      <c r="E3583" s="273"/>
      <c r="F3583" s="258"/>
      <c r="G3583" s="272">
        <f t="shared" si="366"/>
        <v>0</v>
      </c>
      <c r="N3583" t="str">
        <f t="shared" si="364"/>
        <v>Kertas</v>
      </c>
    </row>
    <row r="3584" spans="2:14">
      <c r="B3584" s="493" t="s">
        <v>16</v>
      </c>
      <c r="C3584" s="494"/>
      <c r="D3584" s="276">
        <f>SUM(D3561:D3580)</f>
        <v>5</v>
      </c>
      <c r="E3584" s="276">
        <f>SUM(E3562:E3583)</f>
        <v>2</v>
      </c>
      <c r="F3584" s="276">
        <f>D3584-E3584</f>
        <v>3</v>
      </c>
      <c r="G3584" s="277">
        <f>SUM(G3561:G3575)</f>
        <v>380999.83999999997</v>
      </c>
      <c r="N3584" t="str">
        <f t="shared" si="364"/>
        <v>Kertas</v>
      </c>
    </row>
    <row r="3585" spans="1:14">
      <c r="B3585" s="493" t="s">
        <v>18</v>
      </c>
      <c r="C3585" s="495"/>
      <c r="D3585" s="495"/>
      <c r="E3585" s="494"/>
      <c r="F3585" s="276" t="s">
        <v>19</v>
      </c>
      <c r="G3585" s="279" t="s">
        <v>20</v>
      </c>
      <c r="N3585" t="str">
        <f t="shared" si="364"/>
        <v>Kertas</v>
      </c>
    </row>
    <row r="3586" spans="1:14">
      <c r="B3586" s="496" t="str">
        <f>B3542</f>
        <v>Saldo Awal 1 Mei  2026</v>
      </c>
      <c r="C3586" s="497"/>
      <c r="D3586" s="497"/>
      <c r="E3586" s="498"/>
      <c r="F3586" s="276">
        <f>D3561</f>
        <v>3</v>
      </c>
      <c r="G3586" s="277">
        <f>G3561</f>
        <v>225000</v>
      </c>
      <c r="N3586" t="str">
        <f t="shared" si="364"/>
        <v>Kertas</v>
      </c>
    </row>
    <row r="3587" spans="1:14">
      <c r="B3587" s="496" t="s">
        <v>518</v>
      </c>
      <c r="C3587" s="497"/>
      <c r="D3587" s="497"/>
      <c r="E3587" s="498"/>
      <c r="F3587" s="276">
        <f>D3584-F3586</f>
        <v>2</v>
      </c>
      <c r="G3587" s="277">
        <f>G3584-G3586</f>
        <v>155999.83999999997</v>
      </c>
      <c r="N3587" t="str">
        <f t="shared" si="364"/>
        <v>Kertas</v>
      </c>
    </row>
    <row r="3588" spans="1:14">
      <c r="B3588" s="496" t="str">
        <f>B3544</f>
        <v>Saldo Ahir  30  Mei  2026</v>
      </c>
      <c r="C3588" s="497"/>
      <c r="D3588" s="497"/>
      <c r="E3588" s="498"/>
      <c r="F3588" s="280">
        <f>SUM(B3591:B3594)</f>
        <v>3</v>
      </c>
      <c r="G3588" s="281">
        <f>SUM(D3591:E3594)</f>
        <v>225000</v>
      </c>
      <c r="N3588" t="str">
        <f t="shared" si="364"/>
        <v>Kertas</v>
      </c>
    </row>
    <row r="3589" spans="1:14">
      <c r="B3589" s="282" t="s">
        <v>465</v>
      </c>
      <c r="C3589" s="283"/>
      <c r="D3589" s="283"/>
      <c r="E3589" s="284"/>
      <c r="F3589" s="285"/>
      <c r="G3589" s="286"/>
      <c r="N3589" t="str">
        <f t="shared" si="364"/>
        <v>Kertas</v>
      </c>
    </row>
    <row r="3590" spans="1:14" ht="30">
      <c r="B3590" s="255" t="s">
        <v>22</v>
      </c>
      <c r="C3590" s="254" t="s">
        <v>23</v>
      </c>
      <c r="D3590" s="499" t="s">
        <v>20</v>
      </c>
      <c r="E3590" s="499"/>
      <c r="F3590" s="287"/>
      <c r="G3590" s="288"/>
      <c r="N3590" t="str">
        <f t="shared" si="364"/>
        <v>Kertas</v>
      </c>
    </row>
    <row r="3591" spans="1:14">
      <c r="B3591" s="268">
        <f>F3584</f>
        <v>3</v>
      </c>
      <c r="C3591" s="401">
        <v>75000</v>
      </c>
      <c r="D3591" s="500">
        <f>B3591*C3591</f>
        <v>225000</v>
      </c>
      <c r="E3591" s="500"/>
      <c r="F3591" s="285"/>
      <c r="G3591" s="286"/>
      <c r="N3591" t="str">
        <f t="shared" si="364"/>
        <v>Kertas</v>
      </c>
    </row>
    <row r="3592" spans="1:14">
      <c r="B3592" s="268"/>
      <c r="C3592" s="81"/>
      <c r="D3592" s="500">
        <f t="shared" ref="D3592:D3594" si="367">B3592*C3592</f>
        <v>0</v>
      </c>
      <c r="E3592" s="500"/>
      <c r="F3592" s="285"/>
      <c r="G3592" s="286"/>
      <c r="N3592" t="str">
        <f t="shared" si="364"/>
        <v>Kertas</v>
      </c>
    </row>
    <row r="3593" spans="1:14">
      <c r="B3593" s="268"/>
      <c r="C3593" s="289"/>
      <c r="D3593" s="500">
        <f t="shared" si="367"/>
        <v>0</v>
      </c>
      <c r="E3593" s="500"/>
      <c r="F3593" s="285"/>
      <c r="G3593" s="286"/>
      <c r="N3593" t="str">
        <f t="shared" si="364"/>
        <v>Kertas</v>
      </c>
    </row>
    <row r="3594" spans="1:14">
      <c r="B3594" s="268"/>
      <c r="C3594" s="289"/>
      <c r="D3594" s="500">
        <f t="shared" si="367"/>
        <v>0</v>
      </c>
      <c r="E3594" s="500"/>
      <c r="F3594" s="285"/>
      <c r="G3594" s="286"/>
      <c r="N3594" t="str">
        <f t="shared" si="364"/>
        <v>Kertas</v>
      </c>
    </row>
    <row r="3595" spans="1:14">
      <c r="B3595" s="501" t="s">
        <v>24</v>
      </c>
      <c r="C3595" s="501"/>
      <c r="D3595" s="501"/>
      <c r="E3595" s="501"/>
      <c r="F3595" s="276">
        <f>F3586+F3587-F3588</f>
        <v>2</v>
      </c>
      <c r="G3595" s="277">
        <f>G3586+G3587-G3588</f>
        <v>155999.83999999997</v>
      </c>
      <c r="N3595" t="str">
        <f t="shared" si="364"/>
        <v>Kertas</v>
      </c>
    </row>
    <row r="3596" spans="1:14">
      <c r="N3596" t="str">
        <f t="shared" si="364"/>
        <v>Kertas</v>
      </c>
    </row>
    <row r="3597" spans="1:14">
      <c r="B3597" s="502" t="s">
        <v>0</v>
      </c>
      <c r="C3597" s="502"/>
      <c r="D3597" s="502"/>
      <c r="E3597" s="502"/>
      <c r="F3597" s="502"/>
      <c r="G3597" s="502"/>
      <c r="N3597" t="str">
        <f t="shared" si="364"/>
        <v>Kertas</v>
      </c>
    </row>
    <row r="3598" spans="1:14">
      <c r="N3598" t="str">
        <f t="shared" si="364"/>
        <v>Kertas</v>
      </c>
    </row>
    <row r="3599" spans="1:14">
      <c r="A3599" s="250">
        <v>11</v>
      </c>
      <c r="B3599" s="252" t="s">
        <v>1</v>
      </c>
      <c r="C3599" s="253" t="str">
        <f>'Rekap Master'!B111</f>
        <v>Kertas NCR  Botom</v>
      </c>
      <c r="G3599" s="253"/>
      <c r="N3599" t="s">
        <v>525</v>
      </c>
    </row>
    <row r="3600" spans="1:14">
      <c r="B3600" s="252" t="s">
        <v>48</v>
      </c>
      <c r="C3600" s="308" t="s">
        <v>41</v>
      </c>
      <c r="G3600" s="253"/>
      <c r="N3600" t="str">
        <f t="shared" ref="N3600:N3642" si="368">N3599</f>
        <v>Kertas</v>
      </c>
    </row>
    <row r="3601" spans="2:14">
      <c r="G3601" s="253"/>
      <c r="N3601" t="str">
        <f t="shared" si="368"/>
        <v>Kertas</v>
      </c>
    </row>
    <row r="3602" spans="2:14">
      <c r="B3602" s="499" t="s">
        <v>5</v>
      </c>
      <c r="C3602" s="487" t="s">
        <v>6</v>
      </c>
      <c r="D3602" s="489" t="s">
        <v>7</v>
      </c>
      <c r="E3602" s="490"/>
      <c r="F3602" s="491"/>
      <c r="G3602" s="492" t="s">
        <v>8</v>
      </c>
      <c r="N3602" t="str">
        <f t="shared" si="368"/>
        <v>Kertas</v>
      </c>
    </row>
    <row r="3603" spans="2:14" ht="15" customHeight="1">
      <c r="B3603" s="499"/>
      <c r="C3603" s="488"/>
      <c r="D3603" s="254" t="s">
        <v>9</v>
      </c>
      <c r="E3603" s="254" t="s">
        <v>10</v>
      </c>
      <c r="F3603" s="254" t="s">
        <v>11</v>
      </c>
      <c r="G3603" s="492"/>
      <c r="N3603" t="str">
        <f t="shared" si="368"/>
        <v>Kertas</v>
      </c>
    </row>
    <row r="3604" spans="2:14">
      <c r="B3604" s="267">
        <v>46143</v>
      </c>
      <c r="C3604" s="401">
        <v>75000</v>
      </c>
      <c r="D3604" s="258">
        <v>3</v>
      </c>
      <c r="E3604" s="258"/>
      <c r="F3604" s="258">
        <f>D3604-E3604</f>
        <v>3</v>
      </c>
      <c r="G3604" s="257">
        <f>C3604*D3604</f>
        <v>225000</v>
      </c>
      <c r="N3604" t="str">
        <f t="shared" si="368"/>
        <v>Kertas</v>
      </c>
    </row>
    <row r="3605" spans="2:14">
      <c r="B3605" s="267">
        <v>46150</v>
      </c>
      <c r="C3605" s="401">
        <v>79999.58</v>
      </c>
      <c r="D3605" s="258">
        <v>2</v>
      </c>
      <c r="E3605" s="258">
        <v>2</v>
      </c>
      <c r="F3605" s="258"/>
      <c r="G3605" s="455">
        <f t="shared" ref="G3605:G3627" si="369">C3605*D3605</f>
        <v>159999.16</v>
      </c>
      <c r="N3605" t="str">
        <f t="shared" si="368"/>
        <v>Kertas</v>
      </c>
    </row>
    <row r="3606" spans="2:14">
      <c r="B3606" s="431"/>
      <c r="C3606" s="257"/>
      <c r="D3606" s="258"/>
      <c r="E3606" s="258"/>
      <c r="F3606" s="258"/>
      <c r="G3606" s="272">
        <f t="shared" si="369"/>
        <v>0</v>
      </c>
      <c r="N3606" t="str">
        <f t="shared" si="368"/>
        <v>Kertas</v>
      </c>
    </row>
    <row r="3607" spans="2:14">
      <c r="B3607" s="431"/>
      <c r="C3607" s="22"/>
      <c r="D3607" s="266"/>
      <c r="E3607" s="268"/>
      <c r="F3607" s="258"/>
      <c r="G3607" s="272">
        <f t="shared" si="369"/>
        <v>0</v>
      </c>
      <c r="N3607" t="str">
        <f t="shared" si="368"/>
        <v>Kertas</v>
      </c>
    </row>
    <row r="3608" spans="2:14">
      <c r="B3608" s="297"/>
      <c r="C3608" s="22"/>
      <c r="D3608" s="266"/>
      <c r="E3608" s="268"/>
      <c r="F3608" s="258"/>
      <c r="G3608" s="272">
        <f t="shared" si="369"/>
        <v>0</v>
      </c>
      <c r="N3608" t="str">
        <f t="shared" si="368"/>
        <v>Kertas</v>
      </c>
    </row>
    <row r="3609" spans="2:14">
      <c r="B3609" s="428"/>
      <c r="C3609" s="401"/>
      <c r="D3609" s="258"/>
      <c r="E3609" s="258"/>
      <c r="F3609" s="258"/>
      <c r="G3609" s="272">
        <f t="shared" si="369"/>
        <v>0</v>
      </c>
      <c r="N3609" t="str">
        <f t="shared" si="368"/>
        <v>Kertas</v>
      </c>
    </row>
    <row r="3610" spans="2:14">
      <c r="B3610" s="297"/>
      <c r="C3610" s="22"/>
      <c r="D3610" s="266"/>
      <c r="E3610" s="268"/>
      <c r="F3610" s="258"/>
      <c r="G3610" s="272">
        <f t="shared" si="369"/>
        <v>0</v>
      </c>
      <c r="N3610" t="str">
        <f t="shared" si="368"/>
        <v>Kertas</v>
      </c>
    </row>
    <row r="3611" spans="2:14">
      <c r="B3611" s="297"/>
      <c r="C3611" s="22"/>
      <c r="D3611" s="266"/>
      <c r="E3611" s="268"/>
      <c r="F3611" s="258"/>
      <c r="G3611" s="272">
        <f t="shared" si="369"/>
        <v>0</v>
      </c>
      <c r="N3611" t="str">
        <f t="shared" si="368"/>
        <v>Kertas</v>
      </c>
    </row>
    <row r="3612" spans="2:14">
      <c r="B3612" s="256"/>
      <c r="C3612" s="22"/>
      <c r="D3612" s="266"/>
      <c r="E3612" s="268"/>
      <c r="F3612" s="258"/>
      <c r="G3612" s="272">
        <f t="shared" si="369"/>
        <v>0</v>
      </c>
      <c r="N3612" t="str">
        <f t="shared" si="368"/>
        <v>Kertas</v>
      </c>
    </row>
    <row r="3613" spans="2:14">
      <c r="B3613" s="256"/>
      <c r="C3613" s="257"/>
      <c r="D3613" s="258"/>
      <c r="E3613" s="258"/>
      <c r="F3613" s="258"/>
      <c r="G3613" s="272">
        <f t="shared" si="369"/>
        <v>0</v>
      </c>
      <c r="N3613" t="str">
        <f t="shared" si="368"/>
        <v>Kertas</v>
      </c>
    </row>
    <row r="3614" spans="2:14">
      <c r="B3614" s="256"/>
      <c r="C3614" s="257"/>
      <c r="D3614" s="271"/>
      <c r="E3614" s="258"/>
      <c r="F3614" s="258"/>
      <c r="G3614" s="272">
        <f t="shared" si="369"/>
        <v>0</v>
      </c>
      <c r="N3614" t="str">
        <f t="shared" si="368"/>
        <v>Kertas</v>
      </c>
    </row>
    <row r="3615" spans="2:14">
      <c r="B3615" s="256"/>
      <c r="C3615" s="22"/>
      <c r="D3615" s="258"/>
      <c r="E3615" s="258"/>
      <c r="F3615" s="258"/>
      <c r="G3615" s="272">
        <f t="shared" si="369"/>
        <v>0</v>
      </c>
      <c r="N3615" t="str">
        <f t="shared" si="368"/>
        <v>Kertas</v>
      </c>
    </row>
    <row r="3616" spans="2:14">
      <c r="B3616" s="256"/>
      <c r="C3616" s="81"/>
      <c r="D3616" s="266"/>
      <c r="E3616" s="268"/>
      <c r="F3616" s="258"/>
      <c r="G3616" s="272">
        <f t="shared" si="369"/>
        <v>0</v>
      </c>
      <c r="N3616" t="str">
        <f t="shared" si="368"/>
        <v>Kertas</v>
      </c>
    </row>
    <row r="3617" spans="2:14">
      <c r="B3617" s="256"/>
      <c r="C3617" s="81"/>
      <c r="D3617" s="266"/>
      <c r="E3617" s="268"/>
      <c r="F3617" s="258"/>
      <c r="G3617" s="272"/>
      <c r="N3617" t="str">
        <f t="shared" si="368"/>
        <v>Kertas</v>
      </c>
    </row>
    <row r="3618" spans="2:14">
      <c r="B3618" s="256"/>
      <c r="C3618" s="81"/>
      <c r="D3618" s="266"/>
      <c r="E3618" s="268"/>
      <c r="F3618" s="258"/>
      <c r="G3618" s="272">
        <f t="shared" si="369"/>
        <v>0</v>
      </c>
      <c r="N3618" t="str">
        <f t="shared" si="368"/>
        <v>Kertas</v>
      </c>
    </row>
    <row r="3619" spans="2:14">
      <c r="B3619" s="256"/>
      <c r="C3619" s="81"/>
      <c r="D3619" s="266"/>
      <c r="E3619" s="268"/>
      <c r="F3619" s="258"/>
      <c r="G3619" s="272"/>
      <c r="N3619" t="str">
        <f t="shared" si="368"/>
        <v>Kertas</v>
      </c>
    </row>
    <row r="3620" spans="2:14">
      <c r="B3620" s="256"/>
      <c r="C3620" s="81"/>
      <c r="D3620" s="266"/>
      <c r="E3620" s="268"/>
      <c r="F3620" s="258"/>
      <c r="G3620" s="272"/>
      <c r="N3620" t="str">
        <f t="shared" si="368"/>
        <v>Kertas</v>
      </c>
    </row>
    <row r="3621" spans="2:14">
      <c r="B3621" s="256"/>
      <c r="C3621" s="81"/>
      <c r="D3621" s="266"/>
      <c r="E3621" s="273"/>
      <c r="F3621" s="258"/>
      <c r="G3621" s="272">
        <f t="shared" si="369"/>
        <v>0</v>
      </c>
      <c r="N3621" t="str">
        <f t="shared" si="368"/>
        <v>Kertas</v>
      </c>
    </row>
    <row r="3622" spans="2:14">
      <c r="B3622" s="256"/>
      <c r="C3622" s="81"/>
      <c r="D3622" s="266"/>
      <c r="E3622" s="273"/>
      <c r="F3622" s="258"/>
      <c r="G3622" s="272"/>
      <c r="N3622" t="str">
        <f t="shared" si="368"/>
        <v>Kertas</v>
      </c>
    </row>
    <row r="3623" spans="2:14">
      <c r="B3623" s="256"/>
      <c r="C3623" s="81"/>
      <c r="D3623" s="266"/>
      <c r="E3623" s="273"/>
      <c r="F3623" s="258"/>
      <c r="G3623" s="272"/>
      <c r="N3623" t="str">
        <f t="shared" si="368"/>
        <v>Kertas</v>
      </c>
    </row>
    <row r="3624" spans="2:14">
      <c r="B3624" s="256"/>
      <c r="C3624" s="81"/>
      <c r="D3624" s="266"/>
      <c r="E3624" s="273"/>
      <c r="F3624" s="258"/>
      <c r="G3624" s="272">
        <f t="shared" si="369"/>
        <v>0</v>
      </c>
      <c r="N3624" t="str">
        <f t="shared" si="368"/>
        <v>Kertas</v>
      </c>
    </row>
    <row r="3625" spans="2:14">
      <c r="B3625" s="256"/>
      <c r="C3625" s="81"/>
      <c r="D3625" s="266"/>
      <c r="E3625" s="273"/>
      <c r="F3625" s="258"/>
      <c r="G3625" s="272">
        <f t="shared" si="369"/>
        <v>0</v>
      </c>
      <c r="N3625" t="str">
        <f t="shared" si="368"/>
        <v>Kertas</v>
      </c>
    </row>
    <row r="3626" spans="2:14">
      <c r="B3626" s="256"/>
      <c r="C3626" s="81"/>
      <c r="D3626" s="266"/>
      <c r="E3626" s="273"/>
      <c r="F3626" s="258"/>
      <c r="G3626" s="272">
        <f t="shared" si="369"/>
        <v>0</v>
      </c>
      <c r="N3626" t="str">
        <f t="shared" si="368"/>
        <v>Kertas</v>
      </c>
    </row>
    <row r="3627" spans="2:14">
      <c r="B3627" s="256"/>
      <c r="C3627" s="81"/>
      <c r="D3627" s="266"/>
      <c r="E3627" s="273"/>
      <c r="F3627" s="258"/>
      <c r="G3627" s="272">
        <f t="shared" si="369"/>
        <v>0</v>
      </c>
      <c r="N3627" t="str">
        <f t="shared" si="368"/>
        <v>Kertas</v>
      </c>
    </row>
    <row r="3628" spans="2:14">
      <c r="B3628" s="493" t="s">
        <v>16</v>
      </c>
      <c r="C3628" s="494"/>
      <c r="D3628" s="276">
        <f>SUM(D3604:D3627)</f>
        <v>5</v>
      </c>
      <c r="E3628" s="276">
        <f>SUM(E3605:E3627)</f>
        <v>2</v>
      </c>
      <c r="F3628" s="276">
        <f>D3628-E3628</f>
        <v>3</v>
      </c>
      <c r="G3628" s="277">
        <f>SUM(G3604:G3624)</f>
        <v>384999.16000000003</v>
      </c>
      <c r="N3628" t="str">
        <f t="shared" si="368"/>
        <v>Kertas</v>
      </c>
    </row>
    <row r="3629" spans="2:14">
      <c r="B3629" s="493" t="s">
        <v>18</v>
      </c>
      <c r="C3629" s="495"/>
      <c r="D3629" s="495"/>
      <c r="E3629" s="494"/>
      <c r="F3629" s="276" t="s">
        <v>19</v>
      </c>
      <c r="G3629" s="279" t="s">
        <v>20</v>
      </c>
      <c r="N3629" t="str">
        <f t="shared" si="368"/>
        <v>Kertas</v>
      </c>
    </row>
    <row r="3630" spans="2:14">
      <c r="B3630" s="496" t="str">
        <f>B3586</f>
        <v>Saldo Awal 1 Mei  2026</v>
      </c>
      <c r="C3630" s="497"/>
      <c r="D3630" s="497"/>
      <c r="E3630" s="498"/>
      <c r="F3630" s="276">
        <f>D3604</f>
        <v>3</v>
      </c>
      <c r="G3630" s="277">
        <f>G3604</f>
        <v>225000</v>
      </c>
      <c r="N3630" t="str">
        <f t="shared" si="368"/>
        <v>Kertas</v>
      </c>
    </row>
    <row r="3631" spans="2:14">
      <c r="B3631" s="496" t="s">
        <v>518</v>
      </c>
      <c r="C3631" s="497"/>
      <c r="D3631" s="497"/>
      <c r="E3631" s="498"/>
      <c r="F3631" s="276">
        <f>D3628-F3630</f>
        <v>2</v>
      </c>
      <c r="G3631" s="277">
        <f>G3628-G3630</f>
        <v>159999.16000000003</v>
      </c>
      <c r="N3631" t="str">
        <f t="shared" si="368"/>
        <v>Kertas</v>
      </c>
    </row>
    <row r="3632" spans="2:14">
      <c r="B3632" s="496" t="str">
        <f>B3588</f>
        <v>Saldo Ahir  30  Mei  2026</v>
      </c>
      <c r="C3632" s="497"/>
      <c r="D3632" s="497"/>
      <c r="E3632" s="498"/>
      <c r="F3632" s="280">
        <f>SUM(B3635:B3638)</f>
        <v>3</v>
      </c>
      <c r="G3632" s="281">
        <f>SUM(D3635:E3638)</f>
        <v>225000</v>
      </c>
      <c r="N3632" t="str">
        <f t="shared" si="368"/>
        <v>Kertas</v>
      </c>
    </row>
    <row r="3633" spans="1:14">
      <c r="B3633" s="282" t="s">
        <v>465</v>
      </c>
      <c r="C3633" s="283"/>
      <c r="D3633" s="283"/>
      <c r="E3633" s="284"/>
      <c r="F3633" s="285"/>
      <c r="G3633" s="286"/>
      <c r="N3633" t="str">
        <f t="shared" si="368"/>
        <v>Kertas</v>
      </c>
    </row>
    <row r="3634" spans="1:14" ht="30">
      <c r="B3634" s="255" t="s">
        <v>22</v>
      </c>
      <c r="C3634" s="254" t="s">
        <v>23</v>
      </c>
      <c r="D3634" s="499" t="s">
        <v>20</v>
      </c>
      <c r="E3634" s="499"/>
      <c r="F3634" s="287"/>
      <c r="G3634" s="288"/>
      <c r="N3634" t="str">
        <f t="shared" si="368"/>
        <v>Kertas</v>
      </c>
    </row>
    <row r="3635" spans="1:14">
      <c r="B3635" s="268">
        <f>F3628</f>
        <v>3</v>
      </c>
      <c r="C3635" s="81">
        <v>75000</v>
      </c>
      <c r="D3635" s="500">
        <f>B3635*C3635</f>
        <v>225000</v>
      </c>
      <c r="E3635" s="500"/>
      <c r="F3635" s="285"/>
      <c r="G3635" s="286"/>
      <c r="N3635" t="str">
        <f t="shared" si="368"/>
        <v>Kertas</v>
      </c>
    </row>
    <row r="3636" spans="1:14">
      <c r="B3636" s="268"/>
      <c r="C3636" s="289"/>
      <c r="D3636" s="500">
        <f t="shared" ref="D3636:D3638" si="370">B3636*C3636</f>
        <v>0</v>
      </c>
      <c r="E3636" s="500"/>
      <c r="F3636" s="285"/>
      <c r="G3636" s="286"/>
      <c r="N3636" t="str">
        <f t="shared" si="368"/>
        <v>Kertas</v>
      </c>
    </row>
    <row r="3637" spans="1:14">
      <c r="B3637" s="268"/>
      <c r="C3637" s="289"/>
      <c r="D3637" s="500">
        <f t="shared" si="370"/>
        <v>0</v>
      </c>
      <c r="E3637" s="500"/>
      <c r="F3637" s="285"/>
      <c r="G3637" s="286"/>
      <c r="N3637" t="str">
        <f t="shared" si="368"/>
        <v>Kertas</v>
      </c>
    </row>
    <row r="3638" spans="1:14">
      <c r="B3638" s="268"/>
      <c r="C3638" s="289"/>
      <c r="D3638" s="500">
        <f t="shared" si="370"/>
        <v>0</v>
      </c>
      <c r="E3638" s="500"/>
      <c r="F3638" s="285"/>
      <c r="G3638" s="286"/>
      <c r="N3638" t="str">
        <f t="shared" si="368"/>
        <v>Kertas</v>
      </c>
    </row>
    <row r="3639" spans="1:14">
      <c r="B3639" s="501" t="s">
        <v>24</v>
      </c>
      <c r="C3639" s="501"/>
      <c r="D3639" s="501"/>
      <c r="E3639" s="501"/>
      <c r="F3639" s="276">
        <f>F3630+F3631-F3632</f>
        <v>2</v>
      </c>
      <c r="G3639" s="277">
        <f>G3630+G3631-G3632</f>
        <v>159999.16000000003</v>
      </c>
      <c r="N3639" t="str">
        <f t="shared" si="368"/>
        <v>Kertas</v>
      </c>
    </row>
    <row r="3640" spans="1:14">
      <c r="N3640" t="str">
        <f t="shared" si="368"/>
        <v>Kertas</v>
      </c>
    </row>
    <row r="3641" spans="1:14">
      <c r="B3641" s="502" t="s">
        <v>0</v>
      </c>
      <c r="C3641" s="502"/>
      <c r="D3641" s="502"/>
      <c r="E3641" s="502"/>
      <c r="F3641" s="502"/>
      <c r="G3641" s="502"/>
      <c r="N3641" t="str">
        <f t="shared" si="368"/>
        <v>Kertas</v>
      </c>
    </row>
    <row r="3642" spans="1:14">
      <c r="N3642" t="str">
        <f t="shared" si="368"/>
        <v>Kertas</v>
      </c>
    </row>
    <row r="3643" spans="1:14">
      <c r="A3643" s="250">
        <v>12</v>
      </c>
      <c r="B3643" s="252" t="s">
        <v>1</v>
      </c>
      <c r="C3643" s="253" t="str">
        <f>April!B21</f>
        <v>Kertas HVS 70 gsm A4 warna</v>
      </c>
      <c r="G3643" s="253"/>
      <c r="N3643" t="s">
        <v>525</v>
      </c>
    </row>
    <row r="3644" spans="1:14">
      <c r="B3644" s="252" t="s">
        <v>48</v>
      </c>
      <c r="C3644" s="308" t="s">
        <v>41</v>
      </c>
      <c r="G3644" s="253"/>
      <c r="N3644" t="str">
        <f t="shared" ref="N3644:N3681" si="371">N3643</f>
        <v>Kertas</v>
      </c>
    </row>
    <row r="3645" spans="1:14">
      <c r="G3645" s="253"/>
      <c r="N3645" t="str">
        <f t="shared" si="371"/>
        <v>Kertas</v>
      </c>
    </row>
    <row r="3646" spans="1:14">
      <c r="B3646" s="499" t="s">
        <v>5</v>
      </c>
      <c r="C3646" s="487" t="s">
        <v>6</v>
      </c>
      <c r="D3646" s="489" t="s">
        <v>7</v>
      </c>
      <c r="E3646" s="490"/>
      <c r="F3646" s="491"/>
      <c r="G3646" s="492" t="s">
        <v>8</v>
      </c>
      <c r="N3646" t="str">
        <f t="shared" si="371"/>
        <v>Kertas</v>
      </c>
    </row>
    <row r="3647" spans="1:14">
      <c r="B3647" s="499"/>
      <c r="C3647" s="488"/>
      <c r="D3647" s="254" t="s">
        <v>9</v>
      </c>
      <c r="E3647" s="254" t="s">
        <v>10</v>
      </c>
      <c r="F3647" s="254" t="s">
        <v>11</v>
      </c>
      <c r="G3647" s="492"/>
      <c r="N3647" t="str">
        <f t="shared" si="371"/>
        <v>Kertas</v>
      </c>
    </row>
    <row r="3648" spans="1:14">
      <c r="B3648" s="267">
        <v>45778</v>
      </c>
      <c r="C3648" s="257"/>
      <c r="D3648" s="258"/>
      <c r="E3648" s="258"/>
      <c r="F3648" s="258"/>
      <c r="G3648" s="257">
        <f>C3648*D3648</f>
        <v>0</v>
      </c>
      <c r="N3648" t="str">
        <f t="shared" si="371"/>
        <v>Kertas</v>
      </c>
    </row>
    <row r="3649" spans="2:14">
      <c r="B3649" s="267"/>
      <c r="C3649" s="401"/>
      <c r="D3649" s="258"/>
      <c r="E3649" s="258"/>
      <c r="F3649" s="258"/>
      <c r="G3649" s="272">
        <f t="shared" ref="G3649:G3650" si="372">C3649*D3649</f>
        <v>0</v>
      </c>
      <c r="N3649" t="str">
        <f t="shared" si="371"/>
        <v>Kertas</v>
      </c>
    </row>
    <row r="3650" spans="2:14">
      <c r="B3650" s="256"/>
      <c r="C3650" s="257"/>
      <c r="D3650" s="258"/>
      <c r="E3650" s="258"/>
      <c r="F3650" s="258"/>
      <c r="G3650" s="272">
        <f t="shared" si="372"/>
        <v>0</v>
      </c>
      <c r="N3650" t="str">
        <f t="shared" si="371"/>
        <v>Kertas</v>
      </c>
    </row>
    <row r="3651" spans="2:14">
      <c r="B3651" s="256"/>
      <c r="C3651" s="257"/>
      <c r="D3651" s="258"/>
      <c r="E3651" s="258"/>
      <c r="F3651" s="258"/>
      <c r="G3651" s="272"/>
      <c r="N3651" t="str">
        <f t="shared" si="371"/>
        <v>Kertas</v>
      </c>
    </row>
    <row r="3652" spans="2:14">
      <c r="B3652" s="256"/>
      <c r="C3652" s="257"/>
      <c r="D3652" s="271"/>
      <c r="E3652" s="258"/>
      <c r="F3652" s="258"/>
      <c r="G3652" s="272">
        <f t="shared" ref="G3652" si="373">C3652*D3652</f>
        <v>0</v>
      </c>
      <c r="N3652" t="str">
        <f t="shared" si="371"/>
        <v>Kertas</v>
      </c>
    </row>
    <row r="3653" spans="2:14">
      <c r="B3653" s="256"/>
      <c r="C3653" s="81"/>
      <c r="D3653" s="266"/>
      <c r="E3653" s="268"/>
      <c r="F3653" s="258"/>
      <c r="G3653" s="272"/>
      <c r="N3653" t="str">
        <f t="shared" si="371"/>
        <v>Kertas</v>
      </c>
    </row>
    <row r="3654" spans="2:14">
      <c r="B3654" s="256"/>
      <c r="C3654" s="81"/>
      <c r="D3654" s="266"/>
      <c r="E3654" s="268"/>
      <c r="F3654" s="258"/>
      <c r="G3654" s="272"/>
      <c r="N3654" t="str">
        <f t="shared" si="371"/>
        <v>Kertas</v>
      </c>
    </row>
    <row r="3655" spans="2:14">
      <c r="B3655" s="256"/>
      <c r="C3655" s="81"/>
      <c r="D3655" s="266"/>
      <c r="E3655" s="268"/>
      <c r="F3655" s="258"/>
      <c r="G3655" s="272">
        <f t="shared" ref="G3655" si="374">C3655*D3655</f>
        <v>0</v>
      </c>
      <c r="N3655" t="str">
        <f t="shared" si="371"/>
        <v>Kertas</v>
      </c>
    </row>
    <row r="3656" spans="2:14">
      <c r="B3656" s="256"/>
      <c r="C3656" s="81"/>
      <c r="D3656" s="266"/>
      <c r="E3656" s="268"/>
      <c r="F3656" s="258"/>
      <c r="G3656" s="272"/>
      <c r="N3656" t="str">
        <f t="shared" si="371"/>
        <v>Kertas</v>
      </c>
    </row>
    <row r="3657" spans="2:14">
      <c r="B3657" s="256"/>
      <c r="C3657" s="81"/>
      <c r="D3657" s="266"/>
      <c r="E3657" s="268"/>
      <c r="F3657" s="258"/>
      <c r="G3657" s="272"/>
      <c r="N3657" t="str">
        <f t="shared" si="371"/>
        <v>Kertas</v>
      </c>
    </row>
    <row r="3658" spans="2:14">
      <c r="B3658" s="256"/>
      <c r="C3658" s="81"/>
      <c r="D3658" s="266"/>
      <c r="E3658" s="273"/>
      <c r="F3658" s="258"/>
      <c r="G3658" s="272">
        <f t="shared" ref="G3658" si="375">C3658*D3658</f>
        <v>0</v>
      </c>
      <c r="N3658" t="str">
        <f t="shared" si="371"/>
        <v>Kertas</v>
      </c>
    </row>
    <row r="3659" spans="2:14">
      <c r="B3659" s="256"/>
      <c r="C3659" s="81"/>
      <c r="D3659" s="266"/>
      <c r="E3659" s="273"/>
      <c r="F3659" s="258"/>
      <c r="G3659" s="272"/>
      <c r="N3659" t="str">
        <f t="shared" si="371"/>
        <v>Kertas</v>
      </c>
    </row>
    <row r="3660" spans="2:14">
      <c r="B3660" s="256"/>
      <c r="C3660" s="81"/>
      <c r="D3660" s="266"/>
      <c r="E3660" s="273"/>
      <c r="F3660" s="258"/>
      <c r="G3660" s="272"/>
      <c r="N3660" t="str">
        <f t="shared" si="371"/>
        <v>Kertas</v>
      </c>
    </row>
    <row r="3661" spans="2:14">
      <c r="B3661" s="256"/>
      <c r="C3661" s="81"/>
      <c r="D3661" s="266"/>
      <c r="E3661" s="273"/>
      <c r="F3661" s="258"/>
      <c r="G3661" s="272">
        <f t="shared" ref="G3661:G3664" si="376">C3661*D3661</f>
        <v>0</v>
      </c>
      <c r="N3661" t="str">
        <f t="shared" si="371"/>
        <v>Kertas</v>
      </c>
    </row>
    <row r="3662" spans="2:14">
      <c r="B3662" s="256"/>
      <c r="C3662" s="81"/>
      <c r="D3662" s="266"/>
      <c r="E3662" s="273"/>
      <c r="F3662" s="258"/>
      <c r="G3662" s="272">
        <f t="shared" si="376"/>
        <v>0</v>
      </c>
      <c r="N3662" t="str">
        <f t="shared" si="371"/>
        <v>Kertas</v>
      </c>
    </row>
    <row r="3663" spans="2:14">
      <c r="B3663" s="256"/>
      <c r="C3663" s="81"/>
      <c r="D3663" s="266"/>
      <c r="E3663" s="273"/>
      <c r="F3663" s="258"/>
      <c r="G3663" s="272">
        <f t="shared" si="376"/>
        <v>0</v>
      </c>
      <c r="N3663" t="str">
        <f t="shared" si="371"/>
        <v>Kertas</v>
      </c>
    </row>
    <row r="3664" spans="2:14">
      <c r="B3664" s="256"/>
      <c r="C3664" s="81"/>
      <c r="D3664" s="266"/>
      <c r="E3664" s="273"/>
      <c r="F3664" s="258"/>
      <c r="G3664" s="272">
        <f t="shared" si="376"/>
        <v>0</v>
      </c>
      <c r="N3664" t="str">
        <f t="shared" si="371"/>
        <v>Kertas</v>
      </c>
    </row>
    <row r="3665" spans="2:14">
      <c r="B3665" s="493" t="s">
        <v>16</v>
      </c>
      <c r="C3665" s="494"/>
      <c r="D3665" s="276">
        <f>SUM(D3648:D3664)</f>
        <v>0</v>
      </c>
      <c r="E3665" s="276">
        <f>SUM(E3649:E3664)</f>
        <v>0</v>
      </c>
      <c r="F3665" s="276">
        <f>D3665-E3665</f>
        <v>0</v>
      </c>
      <c r="G3665" s="277">
        <f>SUM(G3649:G3664)</f>
        <v>0</v>
      </c>
      <c r="N3665" t="str">
        <f t="shared" si="371"/>
        <v>Kertas</v>
      </c>
    </row>
    <row r="3666" spans="2:14">
      <c r="B3666" s="493" t="s">
        <v>18</v>
      </c>
      <c r="C3666" s="495"/>
      <c r="D3666" s="495"/>
      <c r="E3666" s="494"/>
      <c r="F3666" s="276" t="s">
        <v>19</v>
      </c>
      <c r="G3666" s="279" t="s">
        <v>20</v>
      </c>
      <c r="N3666" t="str">
        <f t="shared" si="371"/>
        <v>Kertas</v>
      </c>
    </row>
    <row r="3667" spans="2:14">
      <c r="B3667" s="496" t="str">
        <f>B3630</f>
        <v>Saldo Awal 1 Mei  2026</v>
      </c>
      <c r="C3667" s="497"/>
      <c r="D3667" s="497"/>
      <c r="E3667" s="498"/>
      <c r="F3667" s="276">
        <f>D3648</f>
        <v>0</v>
      </c>
      <c r="G3667" s="277">
        <f>G3648</f>
        <v>0</v>
      </c>
      <c r="N3667" t="str">
        <f t="shared" si="371"/>
        <v>Kertas</v>
      </c>
    </row>
    <row r="3668" spans="2:14">
      <c r="B3668" s="496" t="str">
        <f>B3631</f>
        <v>Nilai Penerimaan Barang Persediaan Tahun 2026</v>
      </c>
      <c r="C3668" s="497"/>
      <c r="D3668" s="497"/>
      <c r="E3668" s="498"/>
      <c r="F3668" s="276">
        <f>D3665-F3667</f>
        <v>0</v>
      </c>
      <c r="G3668" s="277"/>
      <c r="N3668" t="str">
        <f t="shared" si="371"/>
        <v>Kertas</v>
      </c>
    </row>
    <row r="3669" spans="2:14">
      <c r="B3669" s="496" t="str">
        <f>B3632</f>
        <v>Saldo Ahir  30  Mei  2026</v>
      </c>
      <c r="C3669" s="497"/>
      <c r="D3669" s="497"/>
      <c r="E3669" s="498"/>
      <c r="F3669" s="280">
        <f>SUM(B3672:B3675)</f>
        <v>0</v>
      </c>
      <c r="G3669" s="281">
        <f>SUM(D3672:E3675)</f>
        <v>0</v>
      </c>
      <c r="N3669" t="str">
        <f t="shared" si="371"/>
        <v>Kertas</v>
      </c>
    </row>
    <row r="3670" spans="2:14">
      <c r="B3670" s="282" t="s">
        <v>465</v>
      </c>
      <c r="C3670" s="283"/>
      <c r="D3670" s="283"/>
      <c r="E3670" s="284"/>
      <c r="F3670" s="285"/>
      <c r="G3670" s="286"/>
      <c r="N3670" t="str">
        <f t="shared" si="371"/>
        <v>Kertas</v>
      </c>
    </row>
    <row r="3671" spans="2:14" ht="30">
      <c r="B3671" s="255" t="s">
        <v>22</v>
      </c>
      <c r="C3671" s="254" t="s">
        <v>23</v>
      </c>
      <c r="D3671" s="499" t="s">
        <v>20</v>
      </c>
      <c r="E3671" s="499"/>
      <c r="F3671" s="287"/>
      <c r="G3671" s="288"/>
      <c r="N3671" t="str">
        <f t="shared" si="371"/>
        <v>Kertas</v>
      </c>
    </row>
    <row r="3672" spans="2:14">
      <c r="B3672" s="268">
        <f>F3665</f>
        <v>0</v>
      </c>
      <c r="C3672" s="257"/>
      <c r="D3672" s="500">
        <f>B3672*C3672</f>
        <v>0</v>
      </c>
      <c r="E3672" s="500"/>
      <c r="F3672" s="285"/>
      <c r="G3672" s="286"/>
      <c r="N3672" t="str">
        <f t="shared" si="371"/>
        <v>Kertas</v>
      </c>
    </row>
    <row r="3673" spans="2:14">
      <c r="B3673" s="268"/>
      <c r="C3673" s="289"/>
      <c r="D3673" s="500">
        <f t="shared" ref="D3673:D3675" si="377">B3673*C3673</f>
        <v>0</v>
      </c>
      <c r="E3673" s="500"/>
      <c r="F3673" s="285"/>
      <c r="G3673" s="286"/>
      <c r="N3673" t="str">
        <f t="shared" si="371"/>
        <v>Kertas</v>
      </c>
    </row>
    <row r="3674" spans="2:14">
      <c r="B3674" s="268"/>
      <c r="C3674" s="289"/>
      <c r="D3674" s="500">
        <f t="shared" si="377"/>
        <v>0</v>
      </c>
      <c r="E3674" s="500"/>
      <c r="F3674" s="285"/>
      <c r="G3674" s="286"/>
      <c r="N3674" t="str">
        <f t="shared" si="371"/>
        <v>Kertas</v>
      </c>
    </row>
    <row r="3675" spans="2:14">
      <c r="B3675" s="268"/>
      <c r="C3675" s="289"/>
      <c r="D3675" s="500">
        <f t="shared" si="377"/>
        <v>0</v>
      </c>
      <c r="E3675" s="500"/>
      <c r="F3675" s="285"/>
      <c r="G3675" s="286"/>
      <c r="N3675" t="str">
        <f t="shared" si="371"/>
        <v>Kertas</v>
      </c>
    </row>
    <row r="3676" spans="2:14">
      <c r="B3676" s="501" t="s">
        <v>24</v>
      </c>
      <c r="C3676" s="501"/>
      <c r="D3676" s="501"/>
      <c r="E3676" s="501"/>
      <c r="F3676" s="276">
        <f>F3667+F3668-F3669</f>
        <v>0</v>
      </c>
      <c r="G3676" s="277">
        <f>G3667+G3668-G3669</f>
        <v>0</v>
      </c>
      <c r="N3676" t="str">
        <f t="shared" si="371"/>
        <v>Kertas</v>
      </c>
    </row>
    <row r="3677" spans="2:14">
      <c r="N3677" t="str">
        <f t="shared" si="371"/>
        <v>Kertas</v>
      </c>
    </row>
    <row r="3678" spans="2:14">
      <c r="N3678" t="str">
        <f t="shared" si="371"/>
        <v>Kertas</v>
      </c>
    </row>
    <row r="3679" spans="2:14">
      <c r="N3679" t="str">
        <f t="shared" si="371"/>
        <v>Kertas</v>
      </c>
    </row>
    <row r="3680" spans="2:14">
      <c r="B3680" s="502" t="s">
        <v>0</v>
      </c>
      <c r="C3680" s="502"/>
      <c r="D3680" s="502"/>
      <c r="E3680" s="502"/>
      <c r="F3680" s="502"/>
      <c r="G3680" s="502"/>
      <c r="N3680" t="str">
        <f t="shared" si="371"/>
        <v>Kertas</v>
      </c>
    </row>
    <row r="3681" spans="1:14">
      <c r="N3681" t="str">
        <f t="shared" si="371"/>
        <v>Kertas</v>
      </c>
    </row>
    <row r="3682" spans="1:14" hidden="1">
      <c r="A3682" s="250">
        <v>104</v>
      </c>
      <c r="B3682" s="252" t="s">
        <v>1</v>
      </c>
      <c r="C3682" s="253" t="e">
        <f>#REF!</f>
        <v>#REF!</v>
      </c>
      <c r="G3682" s="253"/>
      <c r="N3682" t="s">
        <v>524</v>
      </c>
    </row>
    <row r="3683" spans="1:14" hidden="1">
      <c r="B3683" s="252" t="s">
        <v>48</v>
      </c>
      <c r="C3683" s="308" t="s">
        <v>27</v>
      </c>
      <c r="G3683" s="253"/>
      <c r="N3683" t="str">
        <f t="shared" ref="N3683:N3727" si="378">N3682</f>
        <v>ATK</v>
      </c>
    </row>
    <row r="3684" spans="1:14" hidden="1">
      <c r="G3684" s="253"/>
      <c r="N3684" t="str">
        <f t="shared" si="378"/>
        <v>ATK</v>
      </c>
    </row>
    <row r="3685" spans="1:14" hidden="1">
      <c r="B3685" s="499" t="s">
        <v>5</v>
      </c>
      <c r="C3685" s="487" t="s">
        <v>6</v>
      </c>
      <c r="D3685" s="489" t="s">
        <v>7</v>
      </c>
      <c r="E3685" s="490"/>
      <c r="F3685" s="491"/>
      <c r="G3685" s="492" t="s">
        <v>8</v>
      </c>
      <c r="N3685" t="str">
        <f t="shared" si="378"/>
        <v>ATK</v>
      </c>
    </row>
    <row r="3686" spans="1:14" hidden="1">
      <c r="B3686" s="499"/>
      <c r="C3686" s="488"/>
      <c r="D3686" s="254" t="s">
        <v>9</v>
      </c>
      <c r="E3686" s="254" t="s">
        <v>10</v>
      </c>
      <c r="F3686" s="254" t="s">
        <v>11</v>
      </c>
      <c r="G3686" s="492"/>
      <c r="N3686" t="str">
        <f t="shared" si="378"/>
        <v>ATK</v>
      </c>
    </row>
    <row r="3687" spans="1:14" hidden="1">
      <c r="B3687" s="267">
        <v>46024</v>
      </c>
      <c r="C3687" s="401">
        <v>16650</v>
      </c>
      <c r="D3687" s="258">
        <v>2</v>
      </c>
      <c r="E3687" s="258"/>
      <c r="F3687" s="258"/>
      <c r="G3687" s="257">
        <f>C3687*D3687</f>
        <v>33300</v>
      </c>
      <c r="N3687" t="str">
        <f t="shared" si="378"/>
        <v>ATK</v>
      </c>
    </row>
    <row r="3688" spans="1:14" hidden="1">
      <c r="B3688" s="436"/>
      <c r="C3688" s="401"/>
      <c r="D3688" s="258"/>
      <c r="E3688" s="258"/>
      <c r="F3688" s="258"/>
      <c r="G3688" s="272">
        <f t="shared" ref="G3688:G3689" si="379">C3688*D3688</f>
        <v>0</v>
      </c>
      <c r="N3688" t="str">
        <f t="shared" si="378"/>
        <v>ATK</v>
      </c>
    </row>
    <row r="3689" spans="1:14" hidden="1">
      <c r="B3689" s="256"/>
      <c r="C3689" s="257"/>
      <c r="D3689" s="258"/>
      <c r="E3689" s="258"/>
      <c r="F3689" s="258"/>
      <c r="G3689" s="272">
        <f t="shared" si="379"/>
        <v>0</v>
      </c>
      <c r="N3689" t="str">
        <f t="shared" si="378"/>
        <v>ATK</v>
      </c>
    </row>
    <row r="3690" spans="1:14" hidden="1">
      <c r="B3690" s="256"/>
      <c r="C3690" s="257"/>
      <c r="D3690" s="258"/>
      <c r="E3690" s="258"/>
      <c r="F3690" s="258"/>
      <c r="G3690" s="272"/>
      <c r="N3690" t="str">
        <f t="shared" si="378"/>
        <v>ATK</v>
      </c>
    </row>
    <row r="3691" spans="1:14" hidden="1">
      <c r="B3691" s="256"/>
      <c r="C3691" s="257"/>
      <c r="D3691" s="271"/>
      <c r="E3691" s="258"/>
      <c r="F3691" s="258"/>
      <c r="G3691" s="272">
        <f t="shared" ref="G3691" si="380">C3691*D3691</f>
        <v>0</v>
      </c>
      <c r="N3691" t="str">
        <f t="shared" si="378"/>
        <v>ATK</v>
      </c>
    </row>
    <row r="3692" spans="1:14" hidden="1">
      <c r="B3692" s="256"/>
      <c r="C3692" s="81"/>
      <c r="D3692" s="266"/>
      <c r="E3692" s="268"/>
      <c r="F3692" s="258"/>
      <c r="G3692" s="272"/>
      <c r="N3692" t="str">
        <f t="shared" si="378"/>
        <v>ATK</v>
      </c>
    </row>
    <row r="3693" spans="1:14" hidden="1">
      <c r="B3693" s="256"/>
      <c r="C3693" s="81"/>
      <c r="D3693" s="266"/>
      <c r="E3693" s="268"/>
      <c r="F3693" s="258"/>
      <c r="G3693" s="272"/>
      <c r="N3693" t="str">
        <f t="shared" si="378"/>
        <v>ATK</v>
      </c>
    </row>
    <row r="3694" spans="1:14" hidden="1">
      <c r="B3694" s="256"/>
      <c r="C3694" s="81"/>
      <c r="D3694" s="266"/>
      <c r="E3694" s="268"/>
      <c r="F3694" s="258"/>
      <c r="G3694" s="272">
        <f t="shared" ref="G3694" si="381">C3694*D3694</f>
        <v>0</v>
      </c>
      <c r="N3694" t="str">
        <f t="shared" si="378"/>
        <v>ATK</v>
      </c>
    </row>
    <row r="3695" spans="1:14" hidden="1">
      <c r="B3695" s="256"/>
      <c r="C3695" s="81"/>
      <c r="D3695" s="266"/>
      <c r="E3695" s="268"/>
      <c r="F3695" s="258"/>
      <c r="G3695" s="272"/>
      <c r="N3695" t="str">
        <f t="shared" si="378"/>
        <v>ATK</v>
      </c>
    </row>
    <row r="3696" spans="1:14" hidden="1">
      <c r="B3696" s="256"/>
      <c r="C3696" s="81"/>
      <c r="D3696" s="266"/>
      <c r="E3696" s="268"/>
      <c r="F3696" s="258"/>
      <c r="G3696" s="272"/>
      <c r="N3696" t="str">
        <f t="shared" si="378"/>
        <v>ATK</v>
      </c>
    </row>
    <row r="3697" spans="2:14" hidden="1">
      <c r="B3697" s="256"/>
      <c r="C3697" s="81"/>
      <c r="D3697" s="266"/>
      <c r="E3697" s="273"/>
      <c r="F3697" s="258"/>
      <c r="G3697" s="272">
        <f t="shared" ref="G3697" si="382">C3697*D3697</f>
        <v>0</v>
      </c>
      <c r="N3697" t="str">
        <f t="shared" si="378"/>
        <v>ATK</v>
      </c>
    </row>
    <row r="3698" spans="2:14" hidden="1">
      <c r="B3698" s="256"/>
      <c r="C3698" s="81"/>
      <c r="D3698" s="266"/>
      <c r="E3698" s="273"/>
      <c r="F3698" s="258"/>
      <c r="G3698" s="272"/>
      <c r="N3698" t="str">
        <f t="shared" si="378"/>
        <v>ATK</v>
      </c>
    </row>
    <row r="3699" spans="2:14" hidden="1">
      <c r="B3699" s="256"/>
      <c r="C3699" s="81"/>
      <c r="D3699" s="266"/>
      <c r="E3699" s="273"/>
      <c r="F3699" s="258"/>
      <c r="G3699" s="272"/>
      <c r="N3699" t="str">
        <f t="shared" si="378"/>
        <v>ATK</v>
      </c>
    </row>
    <row r="3700" spans="2:14" hidden="1">
      <c r="B3700" s="256"/>
      <c r="C3700" s="81"/>
      <c r="D3700" s="266"/>
      <c r="E3700" s="273"/>
      <c r="F3700" s="258"/>
      <c r="G3700" s="272">
        <f t="shared" ref="G3700:G3703" si="383">C3700*D3700</f>
        <v>0</v>
      </c>
      <c r="N3700" t="str">
        <f t="shared" si="378"/>
        <v>ATK</v>
      </c>
    </row>
    <row r="3701" spans="2:14" hidden="1">
      <c r="B3701" s="256"/>
      <c r="C3701" s="81"/>
      <c r="D3701" s="266"/>
      <c r="E3701" s="273"/>
      <c r="F3701" s="258"/>
      <c r="G3701" s="272">
        <f t="shared" si="383"/>
        <v>0</v>
      </c>
      <c r="N3701" t="str">
        <f t="shared" si="378"/>
        <v>ATK</v>
      </c>
    </row>
    <row r="3702" spans="2:14" hidden="1">
      <c r="B3702" s="256"/>
      <c r="C3702" s="81"/>
      <c r="D3702" s="266"/>
      <c r="E3702" s="273"/>
      <c r="F3702" s="258"/>
      <c r="G3702" s="272">
        <f t="shared" si="383"/>
        <v>0</v>
      </c>
      <c r="N3702" t="str">
        <f t="shared" si="378"/>
        <v>ATK</v>
      </c>
    </row>
    <row r="3703" spans="2:14" hidden="1">
      <c r="B3703" s="256"/>
      <c r="C3703" s="81"/>
      <c r="D3703" s="266"/>
      <c r="E3703" s="273"/>
      <c r="F3703" s="258"/>
      <c r="G3703" s="272">
        <f t="shared" si="383"/>
        <v>0</v>
      </c>
      <c r="N3703" t="str">
        <f t="shared" si="378"/>
        <v>ATK</v>
      </c>
    </row>
    <row r="3704" spans="2:14" hidden="1">
      <c r="B3704" s="493" t="s">
        <v>16</v>
      </c>
      <c r="C3704" s="494"/>
      <c r="D3704" s="276">
        <f>SUM(D3687:D3703)</f>
        <v>2</v>
      </c>
      <c r="E3704" s="276">
        <f>SUM(E3688:E3703)</f>
        <v>0</v>
      </c>
      <c r="F3704" s="276">
        <f>D3704-E3704</f>
        <v>2</v>
      </c>
      <c r="G3704" s="277">
        <f>SUM(G3688:G3703)</f>
        <v>0</v>
      </c>
      <c r="N3704" t="str">
        <f t="shared" si="378"/>
        <v>ATK</v>
      </c>
    </row>
    <row r="3705" spans="2:14" hidden="1">
      <c r="B3705" s="493" t="s">
        <v>18</v>
      </c>
      <c r="C3705" s="495"/>
      <c r="D3705" s="495"/>
      <c r="E3705" s="494"/>
      <c r="F3705" s="276" t="s">
        <v>19</v>
      </c>
      <c r="G3705" s="279" t="s">
        <v>20</v>
      </c>
      <c r="N3705" t="str">
        <f t="shared" si="378"/>
        <v>ATK</v>
      </c>
    </row>
    <row r="3706" spans="2:14" hidden="1">
      <c r="B3706" s="496" t="str">
        <f>B3667</f>
        <v>Saldo Awal 1 Mei  2026</v>
      </c>
      <c r="C3706" s="497"/>
      <c r="D3706" s="497"/>
      <c r="E3706" s="498"/>
      <c r="F3706" s="276">
        <f>D3687</f>
        <v>2</v>
      </c>
      <c r="G3706" s="277">
        <f>G3687</f>
        <v>33300</v>
      </c>
      <c r="N3706" t="str">
        <f t="shared" si="378"/>
        <v>ATK</v>
      </c>
    </row>
    <row r="3707" spans="2:14" hidden="1">
      <c r="B3707" s="496" t="s">
        <v>518</v>
      </c>
      <c r="C3707" s="497"/>
      <c r="D3707" s="497"/>
      <c r="E3707" s="498"/>
      <c r="F3707" s="276">
        <f>D3704-F3706</f>
        <v>0</v>
      </c>
      <c r="G3707" s="277"/>
      <c r="N3707" t="str">
        <f t="shared" si="378"/>
        <v>ATK</v>
      </c>
    </row>
    <row r="3708" spans="2:14" hidden="1">
      <c r="B3708" s="496" t="str">
        <f>B3669</f>
        <v>Saldo Ahir  30  Mei  2026</v>
      </c>
      <c r="C3708" s="497"/>
      <c r="D3708" s="497"/>
      <c r="E3708" s="498"/>
      <c r="F3708" s="280">
        <f>SUM(B3711:B3714)</f>
        <v>2</v>
      </c>
      <c r="G3708" s="281">
        <f>SUM(D3711:E3714)</f>
        <v>33300</v>
      </c>
      <c r="N3708" t="str">
        <f t="shared" si="378"/>
        <v>ATK</v>
      </c>
    </row>
    <row r="3709" spans="2:14" hidden="1">
      <c r="B3709" s="282" t="s">
        <v>465</v>
      </c>
      <c r="C3709" s="283"/>
      <c r="D3709" s="283"/>
      <c r="E3709" s="284"/>
      <c r="F3709" s="285"/>
      <c r="G3709" s="286"/>
      <c r="N3709" t="str">
        <f t="shared" si="378"/>
        <v>ATK</v>
      </c>
    </row>
    <row r="3710" spans="2:14" ht="30" hidden="1">
      <c r="B3710" s="255" t="s">
        <v>22</v>
      </c>
      <c r="C3710" s="254" t="s">
        <v>23</v>
      </c>
      <c r="D3710" s="499" t="s">
        <v>20</v>
      </c>
      <c r="E3710" s="499"/>
      <c r="F3710" s="287"/>
      <c r="G3710" s="288"/>
      <c r="N3710" t="str">
        <f t="shared" si="378"/>
        <v>ATK</v>
      </c>
    </row>
    <row r="3711" spans="2:14" hidden="1">
      <c r="B3711" s="268">
        <f>F3704</f>
        <v>2</v>
      </c>
      <c r="C3711" s="401">
        <v>16650</v>
      </c>
      <c r="D3711" s="500">
        <f>B3711*C3711</f>
        <v>33300</v>
      </c>
      <c r="E3711" s="500"/>
      <c r="F3711" s="285"/>
      <c r="G3711" s="286"/>
      <c r="N3711" t="str">
        <f t="shared" si="378"/>
        <v>ATK</v>
      </c>
    </row>
    <row r="3712" spans="2:14" hidden="1">
      <c r="B3712" s="268"/>
      <c r="C3712" s="289"/>
      <c r="D3712" s="500">
        <f t="shared" ref="D3712:D3714" si="384">B3712*C3712</f>
        <v>0</v>
      </c>
      <c r="E3712" s="500"/>
      <c r="F3712" s="285"/>
      <c r="G3712" s="286"/>
      <c r="N3712" t="str">
        <f t="shared" si="378"/>
        <v>ATK</v>
      </c>
    </row>
    <row r="3713" spans="1:14" hidden="1">
      <c r="B3713" s="268"/>
      <c r="C3713" s="289"/>
      <c r="D3713" s="500">
        <f t="shared" si="384"/>
        <v>0</v>
      </c>
      <c r="E3713" s="500"/>
      <c r="F3713" s="285"/>
      <c r="G3713" s="286"/>
      <c r="N3713" t="str">
        <f t="shared" si="378"/>
        <v>ATK</v>
      </c>
    </row>
    <row r="3714" spans="1:14" hidden="1">
      <c r="B3714" s="268"/>
      <c r="C3714" s="289"/>
      <c r="D3714" s="500">
        <f t="shared" si="384"/>
        <v>0</v>
      </c>
      <c r="E3714" s="500"/>
      <c r="F3714" s="285"/>
      <c r="G3714" s="286"/>
      <c r="N3714" t="str">
        <f t="shared" si="378"/>
        <v>ATK</v>
      </c>
    </row>
    <row r="3715" spans="1:14" hidden="1">
      <c r="B3715" s="501" t="s">
        <v>24</v>
      </c>
      <c r="C3715" s="501"/>
      <c r="D3715" s="501"/>
      <c r="E3715" s="501"/>
      <c r="F3715" s="276">
        <f>F3706+F3707-F3708</f>
        <v>0</v>
      </c>
      <c r="G3715" s="277">
        <f>G3706+G3707-G3708</f>
        <v>0</v>
      </c>
      <c r="N3715" t="str">
        <f t="shared" si="378"/>
        <v>ATK</v>
      </c>
    </row>
    <row r="3716" spans="1:14" hidden="1">
      <c r="N3716" t="str">
        <f t="shared" si="378"/>
        <v>ATK</v>
      </c>
    </row>
    <row r="3717" spans="1:14" hidden="1">
      <c r="N3717" t="str">
        <f t="shared" si="378"/>
        <v>ATK</v>
      </c>
    </row>
    <row r="3718" spans="1:14" hidden="1">
      <c r="N3718" t="str">
        <f t="shared" si="378"/>
        <v>ATK</v>
      </c>
    </row>
    <row r="3719" spans="1:14" hidden="1">
      <c r="N3719" t="str">
        <f t="shared" si="378"/>
        <v>ATK</v>
      </c>
    </row>
    <row r="3720" spans="1:14" hidden="1">
      <c r="N3720" t="str">
        <f t="shared" si="378"/>
        <v>ATK</v>
      </c>
    </row>
    <row r="3721" spans="1:14" hidden="1">
      <c r="N3721" t="str">
        <f t="shared" si="378"/>
        <v>ATK</v>
      </c>
    </row>
    <row r="3722" spans="1:14" hidden="1">
      <c r="N3722" t="str">
        <f t="shared" si="378"/>
        <v>ATK</v>
      </c>
    </row>
    <row r="3723" spans="1:14" hidden="1">
      <c r="N3723" t="str">
        <f t="shared" si="378"/>
        <v>ATK</v>
      </c>
    </row>
    <row r="3724" spans="1:14" hidden="1">
      <c r="N3724" t="str">
        <f t="shared" si="378"/>
        <v>ATK</v>
      </c>
    </row>
    <row r="3725" spans="1:14" hidden="1">
      <c r="N3725" t="str">
        <f t="shared" si="378"/>
        <v>ATK</v>
      </c>
    </row>
    <row r="3726" spans="1:14" hidden="1">
      <c r="B3726" s="502" t="s">
        <v>0</v>
      </c>
      <c r="C3726" s="502"/>
      <c r="D3726" s="502"/>
      <c r="E3726" s="502"/>
      <c r="F3726" s="502"/>
      <c r="G3726" s="502"/>
      <c r="N3726" t="str">
        <f t="shared" si="378"/>
        <v>ATK</v>
      </c>
    </row>
    <row r="3727" spans="1:14" hidden="1">
      <c r="N3727" t="str">
        <f t="shared" si="378"/>
        <v>ATK</v>
      </c>
    </row>
    <row r="3728" spans="1:14" hidden="1">
      <c r="A3728" s="250">
        <v>105</v>
      </c>
      <c r="B3728" s="252" t="s">
        <v>1</v>
      </c>
      <c r="C3728" s="253" t="e">
        <f>#REF!</f>
        <v>#REF!</v>
      </c>
      <c r="G3728" s="253"/>
      <c r="N3728" t="s">
        <v>524</v>
      </c>
    </row>
    <row r="3729" spans="2:14" hidden="1">
      <c r="B3729" s="252" t="s">
        <v>48</v>
      </c>
      <c r="C3729" s="308" t="s">
        <v>147</v>
      </c>
      <c r="G3729" s="253"/>
      <c r="N3729" t="s">
        <v>524</v>
      </c>
    </row>
    <row r="3730" spans="2:14" hidden="1">
      <c r="G3730" s="253"/>
      <c r="N3730" t="str">
        <f t="shared" ref="N3730:N3768" si="385">N3729</f>
        <v>ATK</v>
      </c>
    </row>
    <row r="3731" spans="2:14" hidden="1">
      <c r="B3731" s="499" t="s">
        <v>5</v>
      </c>
      <c r="C3731" s="487" t="s">
        <v>6</v>
      </c>
      <c r="D3731" s="489" t="s">
        <v>7</v>
      </c>
      <c r="E3731" s="490"/>
      <c r="F3731" s="491"/>
      <c r="G3731" s="492" t="s">
        <v>8</v>
      </c>
      <c r="N3731" t="str">
        <f t="shared" si="385"/>
        <v>ATK</v>
      </c>
    </row>
    <row r="3732" spans="2:14" hidden="1">
      <c r="B3732" s="499"/>
      <c r="C3732" s="488"/>
      <c r="D3732" s="254" t="s">
        <v>9</v>
      </c>
      <c r="E3732" s="254" t="s">
        <v>10</v>
      </c>
      <c r="F3732" s="254" t="s">
        <v>11</v>
      </c>
      <c r="G3732" s="492"/>
      <c r="N3732" t="str">
        <f t="shared" si="385"/>
        <v>ATK</v>
      </c>
    </row>
    <row r="3733" spans="2:14" hidden="1">
      <c r="B3733" s="267">
        <v>46024</v>
      </c>
      <c r="C3733" s="401">
        <v>14130</v>
      </c>
      <c r="D3733" s="258">
        <v>3</v>
      </c>
      <c r="E3733" s="258"/>
      <c r="F3733" s="258"/>
      <c r="G3733" s="257">
        <f>C3733*D3733</f>
        <v>42390</v>
      </c>
      <c r="N3733" t="str">
        <f t="shared" si="385"/>
        <v>ATK</v>
      </c>
    </row>
    <row r="3734" spans="2:14" hidden="1">
      <c r="B3734" s="436"/>
      <c r="C3734" s="401"/>
      <c r="D3734" s="258"/>
      <c r="E3734" s="258"/>
      <c r="F3734" s="258"/>
      <c r="G3734" s="272">
        <f t="shared" ref="G3734:G3735" si="386">C3734*D3734</f>
        <v>0</v>
      </c>
      <c r="N3734" t="str">
        <f t="shared" si="385"/>
        <v>ATK</v>
      </c>
    </row>
    <row r="3735" spans="2:14" hidden="1">
      <c r="B3735" s="297"/>
      <c r="C3735" s="257"/>
      <c r="D3735" s="258"/>
      <c r="E3735" s="258"/>
      <c r="F3735" s="258"/>
      <c r="G3735" s="272">
        <f t="shared" si="386"/>
        <v>0</v>
      </c>
      <c r="N3735" t="str">
        <f t="shared" si="385"/>
        <v>ATK</v>
      </c>
    </row>
    <row r="3736" spans="2:14" hidden="1">
      <c r="B3736" s="297"/>
      <c r="C3736" s="257"/>
      <c r="D3736" s="258"/>
      <c r="E3736" s="258"/>
      <c r="F3736" s="258"/>
      <c r="G3736" s="272"/>
      <c r="N3736" t="str">
        <f t="shared" si="385"/>
        <v>ATK</v>
      </c>
    </row>
    <row r="3737" spans="2:14" hidden="1">
      <c r="B3737" s="297"/>
      <c r="C3737" s="257"/>
      <c r="D3737" s="271"/>
      <c r="E3737" s="258"/>
      <c r="F3737" s="258"/>
      <c r="G3737" s="272">
        <f t="shared" ref="G3737" si="387">C3737*D3737</f>
        <v>0</v>
      </c>
      <c r="N3737" t="str">
        <f t="shared" si="385"/>
        <v>ATK</v>
      </c>
    </row>
    <row r="3738" spans="2:14" hidden="1">
      <c r="B3738" s="297"/>
      <c r="C3738" s="81"/>
      <c r="D3738" s="266"/>
      <c r="E3738" s="268"/>
      <c r="F3738" s="258"/>
      <c r="G3738" s="272"/>
      <c r="N3738" t="str">
        <f t="shared" si="385"/>
        <v>ATK</v>
      </c>
    </row>
    <row r="3739" spans="2:14" hidden="1">
      <c r="B3739" s="256"/>
      <c r="C3739" s="81"/>
      <c r="D3739" s="266"/>
      <c r="E3739" s="268"/>
      <c r="F3739" s="258"/>
      <c r="G3739" s="272"/>
      <c r="N3739" t="str">
        <f t="shared" si="385"/>
        <v>ATK</v>
      </c>
    </row>
    <row r="3740" spans="2:14" hidden="1">
      <c r="B3740" s="256"/>
      <c r="C3740" s="81"/>
      <c r="D3740" s="266"/>
      <c r="E3740" s="268"/>
      <c r="F3740" s="258"/>
      <c r="G3740" s="272">
        <f t="shared" ref="G3740" si="388">C3740*D3740</f>
        <v>0</v>
      </c>
      <c r="N3740" t="str">
        <f t="shared" si="385"/>
        <v>ATK</v>
      </c>
    </row>
    <row r="3741" spans="2:14" hidden="1">
      <c r="B3741" s="256"/>
      <c r="C3741" s="81"/>
      <c r="D3741" s="266"/>
      <c r="E3741" s="268"/>
      <c r="F3741" s="258"/>
      <c r="G3741" s="272"/>
      <c r="N3741" t="str">
        <f t="shared" si="385"/>
        <v>ATK</v>
      </c>
    </row>
    <row r="3742" spans="2:14" hidden="1">
      <c r="B3742" s="256"/>
      <c r="C3742" s="81"/>
      <c r="D3742" s="266"/>
      <c r="E3742" s="268"/>
      <c r="F3742" s="258"/>
      <c r="G3742" s="272"/>
      <c r="N3742" t="str">
        <f t="shared" si="385"/>
        <v>ATK</v>
      </c>
    </row>
    <row r="3743" spans="2:14" hidden="1">
      <c r="B3743" s="256"/>
      <c r="C3743" s="81"/>
      <c r="D3743" s="266"/>
      <c r="E3743" s="273"/>
      <c r="F3743" s="258"/>
      <c r="G3743" s="272">
        <f t="shared" ref="G3743" si="389">C3743*D3743</f>
        <v>0</v>
      </c>
      <c r="N3743" t="str">
        <f t="shared" si="385"/>
        <v>ATK</v>
      </c>
    </row>
    <row r="3744" spans="2:14" hidden="1">
      <c r="B3744" s="256"/>
      <c r="C3744" s="81"/>
      <c r="D3744" s="266"/>
      <c r="E3744" s="273"/>
      <c r="F3744" s="258"/>
      <c r="G3744" s="272"/>
      <c r="N3744" t="str">
        <f t="shared" si="385"/>
        <v>ATK</v>
      </c>
    </row>
    <row r="3745" spans="2:14" hidden="1">
      <c r="B3745" s="256"/>
      <c r="C3745" s="81"/>
      <c r="D3745" s="266"/>
      <c r="E3745" s="273"/>
      <c r="F3745" s="258"/>
      <c r="G3745" s="272"/>
      <c r="N3745" t="str">
        <f t="shared" si="385"/>
        <v>ATK</v>
      </c>
    </row>
    <row r="3746" spans="2:14" hidden="1">
      <c r="B3746" s="256"/>
      <c r="C3746" s="81"/>
      <c r="D3746" s="266"/>
      <c r="E3746" s="273"/>
      <c r="F3746" s="258"/>
      <c r="G3746" s="272">
        <f t="shared" ref="G3746:G3749" si="390">C3746*D3746</f>
        <v>0</v>
      </c>
      <c r="N3746" t="str">
        <f t="shared" si="385"/>
        <v>ATK</v>
      </c>
    </row>
    <row r="3747" spans="2:14" hidden="1">
      <c r="B3747" s="256"/>
      <c r="C3747" s="81"/>
      <c r="D3747" s="266"/>
      <c r="E3747" s="273"/>
      <c r="F3747" s="258"/>
      <c r="G3747" s="272">
        <f t="shared" si="390"/>
        <v>0</v>
      </c>
      <c r="N3747" t="str">
        <f t="shared" si="385"/>
        <v>ATK</v>
      </c>
    </row>
    <row r="3748" spans="2:14" hidden="1">
      <c r="B3748" s="256"/>
      <c r="C3748" s="81"/>
      <c r="D3748" s="266"/>
      <c r="E3748" s="273"/>
      <c r="F3748" s="258"/>
      <c r="G3748" s="272">
        <f t="shared" si="390"/>
        <v>0</v>
      </c>
      <c r="N3748" t="str">
        <f t="shared" si="385"/>
        <v>ATK</v>
      </c>
    </row>
    <row r="3749" spans="2:14" hidden="1">
      <c r="B3749" s="256"/>
      <c r="C3749" s="81"/>
      <c r="D3749" s="266"/>
      <c r="E3749" s="273"/>
      <c r="F3749" s="258"/>
      <c r="G3749" s="272">
        <f t="shared" si="390"/>
        <v>0</v>
      </c>
      <c r="N3749" t="str">
        <f t="shared" si="385"/>
        <v>ATK</v>
      </c>
    </row>
    <row r="3750" spans="2:14" hidden="1">
      <c r="B3750" s="493" t="s">
        <v>16</v>
      </c>
      <c r="C3750" s="494"/>
      <c r="D3750" s="276">
        <f>SUM(D3733:D3749)</f>
        <v>3</v>
      </c>
      <c r="E3750" s="276">
        <f>SUM(E3734:E3749)</f>
        <v>0</v>
      </c>
      <c r="F3750" s="276">
        <f>D3750-E3750</f>
        <v>3</v>
      </c>
      <c r="G3750" s="277">
        <f>SUM(G3734:G3749)</f>
        <v>0</v>
      </c>
      <c r="N3750" t="str">
        <f t="shared" si="385"/>
        <v>ATK</v>
      </c>
    </row>
    <row r="3751" spans="2:14" hidden="1">
      <c r="B3751" s="493" t="s">
        <v>18</v>
      </c>
      <c r="C3751" s="495"/>
      <c r="D3751" s="495"/>
      <c r="E3751" s="494"/>
      <c r="F3751" s="276" t="s">
        <v>19</v>
      </c>
      <c r="G3751" s="279" t="s">
        <v>20</v>
      </c>
      <c r="N3751" t="str">
        <f t="shared" si="385"/>
        <v>ATK</v>
      </c>
    </row>
    <row r="3752" spans="2:14" hidden="1">
      <c r="B3752" s="496" t="str">
        <f>B3706</f>
        <v>Saldo Awal 1 Mei  2026</v>
      </c>
      <c r="C3752" s="497"/>
      <c r="D3752" s="497"/>
      <c r="E3752" s="498"/>
      <c r="F3752" s="276">
        <f>D3733</f>
        <v>3</v>
      </c>
      <c r="G3752" s="277">
        <f>G3733</f>
        <v>42390</v>
      </c>
      <c r="N3752" t="str">
        <f t="shared" si="385"/>
        <v>ATK</v>
      </c>
    </row>
    <row r="3753" spans="2:14" hidden="1">
      <c r="B3753" s="496" t="s">
        <v>518</v>
      </c>
      <c r="C3753" s="497"/>
      <c r="D3753" s="497"/>
      <c r="E3753" s="498"/>
      <c r="F3753" s="276">
        <f>D3750-F3752</f>
        <v>0</v>
      </c>
      <c r="G3753" s="277"/>
      <c r="N3753" t="str">
        <f t="shared" si="385"/>
        <v>ATK</v>
      </c>
    </row>
    <row r="3754" spans="2:14" hidden="1">
      <c r="B3754" s="496" t="str">
        <f>B3708</f>
        <v>Saldo Ahir  30  Mei  2026</v>
      </c>
      <c r="C3754" s="497"/>
      <c r="D3754" s="497"/>
      <c r="E3754" s="498"/>
      <c r="F3754" s="280">
        <f>SUM(B3757:B3760)</f>
        <v>3</v>
      </c>
      <c r="G3754" s="281">
        <f>SUM(D3757:E3760)</f>
        <v>42390</v>
      </c>
      <c r="N3754" t="str">
        <f t="shared" si="385"/>
        <v>ATK</v>
      </c>
    </row>
    <row r="3755" spans="2:14" hidden="1">
      <c r="B3755" s="282" t="s">
        <v>465</v>
      </c>
      <c r="C3755" s="283"/>
      <c r="D3755" s="283"/>
      <c r="E3755" s="284"/>
      <c r="F3755" s="285"/>
      <c r="G3755" s="286"/>
      <c r="N3755" t="str">
        <f t="shared" si="385"/>
        <v>ATK</v>
      </c>
    </row>
    <row r="3756" spans="2:14" ht="30" hidden="1">
      <c r="B3756" s="255" t="s">
        <v>22</v>
      </c>
      <c r="C3756" s="254" t="s">
        <v>23</v>
      </c>
      <c r="D3756" s="499" t="s">
        <v>20</v>
      </c>
      <c r="E3756" s="499"/>
      <c r="F3756" s="287"/>
      <c r="G3756" s="288"/>
      <c r="N3756" t="str">
        <f t="shared" si="385"/>
        <v>ATK</v>
      </c>
    </row>
    <row r="3757" spans="2:14" hidden="1">
      <c r="B3757" s="268">
        <f>F3750</f>
        <v>3</v>
      </c>
      <c r="C3757" s="401">
        <v>14130</v>
      </c>
      <c r="D3757" s="500">
        <f>B3757*C3757</f>
        <v>42390</v>
      </c>
      <c r="E3757" s="500"/>
      <c r="F3757" s="285"/>
      <c r="G3757" s="286"/>
      <c r="N3757" t="str">
        <f t="shared" si="385"/>
        <v>ATK</v>
      </c>
    </row>
    <row r="3758" spans="2:14" hidden="1">
      <c r="B3758" s="268"/>
      <c r="C3758" s="289"/>
      <c r="D3758" s="500">
        <f t="shared" ref="D3758:D3760" si="391">B3758*C3758</f>
        <v>0</v>
      </c>
      <c r="E3758" s="500"/>
      <c r="F3758" s="285"/>
      <c r="G3758" s="286"/>
      <c r="N3758" t="str">
        <f t="shared" si="385"/>
        <v>ATK</v>
      </c>
    </row>
    <row r="3759" spans="2:14" hidden="1">
      <c r="B3759" s="268"/>
      <c r="C3759" s="289"/>
      <c r="D3759" s="500">
        <f t="shared" si="391"/>
        <v>0</v>
      </c>
      <c r="E3759" s="500"/>
      <c r="F3759" s="285"/>
      <c r="G3759" s="286"/>
      <c r="N3759" t="str">
        <f t="shared" si="385"/>
        <v>ATK</v>
      </c>
    </row>
    <row r="3760" spans="2:14" hidden="1">
      <c r="B3760" s="268"/>
      <c r="C3760" s="289"/>
      <c r="D3760" s="500">
        <f t="shared" si="391"/>
        <v>0</v>
      </c>
      <c r="E3760" s="500"/>
      <c r="F3760" s="285"/>
      <c r="G3760" s="286"/>
      <c r="N3760" t="str">
        <f t="shared" si="385"/>
        <v>ATK</v>
      </c>
    </row>
    <row r="3761" spans="1:14" hidden="1">
      <c r="B3761" s="501" t="s">
        <v>24</v>
      </c>
      <c r="C3761" s="501"/>
      <c r="D3761" s="501"/>
      <c r="E3761" s="501"/>
      <c r="F3761" s="276">
        <f>F3752+F3753-F3754</f>
        <v>0</v>
      </c>
      <c r="G3761" s="277">
        <f>G3752+G3753-G3754</f>
        <v>0</v>
      </c>
      <c r="N3761" t="str">
        <f t="shared" si="385"/>
        <v>ATK</v>
      </c>
    </row>
    <row r="3762" spans="1:14" hidden="1">
      <c r="N3762" t="str">
        <f t="shared" si="385"/>
        <v>ATK</v>
      </c>
    </row>
    <row r="3763" spans="1:14" hidden="1">
      <c r="N3763" t="str">
        <f t="shared" si="385"/>
        <v>ATK</v>
      </c>
    </row>
    <row r="3764" spans="1:14" hidden="1">
      <c r="N3764" t="str">
        <f t="shared" si="385"/>
        <v>ATK</v>
      </c>
    </row>
    <row r="3765" spans="1:14" hidden="1">
      <c r="N3765" t="str">
        <f t="shared" si="385"/>
        <v>ATK</v>
      </c>
    </row>
    <row r="3766" spans="1:14" hidden="1">
      <c r="N3766" t="str">
        <f t="shared" si="385"/>
        <v>ATK</v>
      </c>
    </row>
    <row r="3767" spans="1:14" hidden="1">
      <c r="B3767" s="502" t="s">
        <v>0</v>
      </c>
      <c r="C3767" s="502"/>
      <c r="D3767" s="502"/>
      <c r="E3767" s="502"/>
      <c r="F3767" s="502"/>
      <c r="G3767" s="502"/>
      <c r="N3767" t="str">
        <f t="shared" si="385"/>
        <v>ATK</v>
      </c>
    </row>
    <row r="3768" spans="1:14" hidden="1">
      <c r="N3768" t="str">
        <f t="shared" si="385"/>
        <v>ATK</v>
      </c>
    </row>
    <row r="3769" spans="1:14" hidden="1">
      <c r="A3769" s="250">
        <v>101</v>
      </c>
      <c r="B3769" s="252" t="s">
        <v>1</v>
      </c>
      <c r="C3769" s="253" t="e">
        <f>#REF!</f>
        <v>#REF!</v>
      </c>
      <c r="G3769" s="253"/>
      <c r="N3769" t="s">
        <v>524</v>
      </c>
    </row>
    <row r="3770" spans="1:14" hidden="1">
      <c r="B3770" s="252" t="s">
        <v>48</v>
      </c>
      <c r="C3770" s="308" t="s">
        <v>27</v>
      </c>
      <c r="G3770" s="253"/>
      <c r="N3770" t="str">
        <f t="shared" ref="N3770:N3809" si="392">N3769</f>
        <v>ATK</v>
      </c>
    </row>
    <row r="3771" spans="1:14" hidden="1">
      <c r="G3771" s="253"/>
      <c r="N3771" t="str">
        <f t="shared" si="392"/>
        <v>ATK</v>
      </c>
    </row>
    <row r="3772" spans="1:14" hidden="1">
      <c r="B3772" s="499" t="s">
        <v>5</v>
      </c>
      <c r="C3772" s="487" t="s">
        <v>6</v>
      </c>
      <c r="D3772" s="489" t="s">
        <v>7</v>
      </c>
      <c r="E3772" s="490"/>
      <c r="F3772" s="491"/>
      <c r="G3772" s="492" t="s">
        <v>8</v>
      </c>
      <c r="N3772" t="str">
        <f t="shared" si="392"/>
        <v>ATK</v>
      </c>
    </row>
    <row r="3773" spans="1:14" hidden="1">
      <c r="B3773" s="499"/>
      <c r="C3773" s="488"/>
      <c r="D3773" s="254" t="s">
        <v>9</v>
      </c>
      <c r="E3773" s="254" t="s">
        <v>10</v>
      </c>
      <c r="F3773" s="254" t="s">
        <v>11</v>
      </c>
      <c r="G3773" s="492"/>
      <c r="N3773" t="str">
        <f t="shared" si="392"/>
        <v>ATK</v>
      </c>
    </row>
    <row r="3774" spans="1:14" hidden="1">
      <c r="B3774" s="267">
        <v>46024</v>
      </c>
      <c r="C3774" s="401">
        <v>6660</v>
      </c>
      <c r="D3774" s="258">
        <v>5</v>
      </c>
      <c r="E3774" s="258"/>
      <c r="F3774" s="258"/>
      <c r="G3774" s="257">
        <f>C3774*D3774</f>
        <v>33300</v>
      </c>
      <c r="N3774" t="str">
        <f t="shared" si="392"/>
        <v>ATK</v>
      </c>
    </row>
    <row r="3775" spans="1:14" hidden="1">
      <c r="B3775" s="436"/>
      <c r="C3775" s="401"/>
      <c r="D3775" s="258"/>
      <c r="E3775" s="258"/>
      <c r="F3775" s="258"/>
      <c r="G3775" s="272">
        <f t="shared" ref="G3775:G3776" si="393">C3775*D3775</f>
        <v>0</v>
      </c>
      <c r="N3775" t="str">
        <f t="shared" si="392"/>
        <v>ATK</v>
      </c>
    </row>
    <row r="3776" spans="1:14" hidden="1">
      <c r="B3776" s="297"/>
      <c r="C3776" s="257"/>
      <c r="D3776" s="258"/>
      <c r="E3776" s="258"/>
      <c r="F3776" s="258"/>
      <c r="G3776" s="272">
        <f t="shared" si="393"/>
        <v>0</v>
      </c>
      <c r="N3776" t="str">
        <f t="shared" si="392"/>
        <v>ATK</v>
      </c>
    </row>
    <row r="3777" spans="2:14" hidden="1">
      <c r="B3777" s="297"/>
      <c r="C3777" s="257"/>
      <c r="D3777" s="258"/>
      <c r="E3777" s="258"/>
      <c r="F3777" s="258"/>
      <c r="G3777" s="272"/>
      <c r="N3777" t="str">
        <f t="shared" si="392"/>
        <v>ATK</v>
      </c>
    </row>
    <row r="3778" spans="2:14" hidden="1">
      <c r="B3778" s="297"/>
      <c r="C3778" s="257"/>
      <c r="D3778" s="271"/>
      <c r="E3778" s="258"/>
      <c r="F3778" s="258"/>
      <c r="G3778" s="272">
        <f t="shared" ref="G3778" si="394">C3778*D3778</f>
        <v>0</v>
      </c>
      <c r="N3778" t="str">
        <f t="shared" si="392"/>
        <v>ATK</v>
      </c>
    </row>
    <row r="3779" spans="2:14" hidden="1">
      <c r="B3779" s="297"/>
      <c r="C3779" s="81"/>
      <c r="D3779" s="266"/>
      <c r="E3779" s="268"/>
      <c r="F3779" s="258"/>
      <c r="G3779" s="272"/>
      <c r="N3779" t="str">
        <f t="shared" si="392"/>
        <v>ATK</v>
      </c>
    </row>
    <row r="3780" spans="2:14" hidden="1">
      <c r="B3780" s="256"/>
      <c r="C3780" s="81"/>
      <c r="D3780" s="266"/>
      <c r="E3780" s="268"/>
      <c r="F3780" s="258"/>
      <c r="G3780" s="272"/>
      <c r="N3780" t="str">
        <f t="shared" si="392"/>
        <v>ATK</v>
      </c>
    </row>
    <row r="3781" spans="2:14" hidden="1">
      <c r="B3781" s="256"/>
      <c r="C3781" s="81"/>
      <c r="D3781" s="266"/>
      <c r="E3781" s="268"/>
      <c r="F3781" s="258"/>
      <c r="G3781" s="272">
        <f t="shared" ref="G3781" si="395">C3781*D3781</f>
        <v>0</v>
      </c>
      <c r="N3781" t="str">
        <f t="shared" si="392"/>
        <v>ATK</v>
      </c>
    </row>
    <row r="3782" spans="2:14" hidden="1">
      <c r="B3782" s="256"/>
      <c r="C3782" s="81"/>
      <c r="D3782" s="266"/>
      <c r="E3782" s="268"/>
      <c r="F3782" s="258"/>
      <c r="G3782" s="272"/>
      <c r="N3782" t="str">
        <f t="shared" si="392"/>
        <v>ATK</v>
      </c>
    </row>
    <row r="3783" spans="2:14" hidden="1">
      <c r="B3783" s="256"/>
      <c r="C3783" s="81"/>
      <c r="D3783" s="266"/>
      <c r="E3783" s="268"/>
      <c r="F3783" s="258"/>
      <c r="G3783" s="272"/>
      <c r="N3783" t="str">
        <f t="shared" si="392"/>
        <v>ATK</v>
      </c>
    </row>
    <row r="3784" spans="2:14" hidden="1">
      <c r="B3784" s="256"/>
      <c r="C3784" s="81"/>
      <c r="D3784" s="266"/>
      <c r="E3784" s="273"/>
      <c r="F3784" s="258"/>
      <c r="G3784" s="272">
        <f t="shared" ref="G3784" si="396">C3784*D3784</f>
        <v>0</v>
      </c>
      <c r="N3784" t="str">
        <f t="shared" si="392"/>
        <v>ATK</v>
      </c>
    </row>
    <row r="3785" spans="2:14" hidden="1">
      <c r="B3785" s="256"/>
      <c r="C3785" s="81"/>
      <c r="D3785" s="266"/>
      <c r="E3785" s="273"/>
      <c r="F3785" s="258"/>
      <c r="G3785" s="272"/>
      <c r="N3785" t="str">
        <f t="shared" si="392"/>
        <v>ATK</v>
      </c>
    </row>
    <row r="3786" spans="2:14" hidden="1">
      <c r="B3786" s="256"/>
      <c r="C3786" s="81"/>
      <c r="D3786" s="266"/>
      <c r="E3786" s="273"/>
      <c r="F3786" s="258"/>
      <c r="G3786" s="272"/>
      <c r="N3786" t="str">
        <f t="shared" si="392"/>
        <v>ATK</v>
      </c>
    </row>
    <row r="3787" spans="2:14" hidden="1">
      <c r="B3787" s="256"/>
      <c r="C3787" s="81"/>
      <c r="D3787" s="266"/>
      <c r="E3787" s="273"/>
      <c r="F3787" s="258"/>
      <c r="G3787" s="272">
        <f t="shared" ref="G3787:G3790" si="397">C3787*D3787</f>
        <v>0</v>
      </c>
      <c r="N3787" t="str">
        <f t="shared" si="392"/>
        <v>ATK</v>
      </c>
    </row>
    <row r="3788" spans="2:14" hidden="1">
      <c r="B3788" s="256"/>
      <c r="C3788" s="81"/>
      <c r="D3788" s="266"/>
      <c r="E3788" s="273"/>
      <c r="F3788" s="258"/>
      <c r="G3788" s="272">
        <f t="shared" si="397"/>
        <v>0</v>
      </c>
      <c r="N3788" t="str">
        <f t="shared" si="392"/>
        <v>ATK</v>
      </c>
    </row>
    <row r="3789" spans="2:14" hidden="1">
      <c r="B3789" s="256"/>
      <c r="C3789" s="81"/>
      <c r="D3789" s="266"/>
      <c r="E3789" s="273"/>
      <c r="F3789" s="258"/>
      <c r="G3789" s="272">
        <f t="shared" si="397"/>
        <v>0</v>
      </c>
      <c r="N3789" t="str">
        <f t="shared" si="392"/>
        <v>ATK</v>
      </c>
    </row>
    <row r="3790" spans="2:14" hidden="1">
      <c r="B3790" s="256"/>
      <c r="C3790" s="81"/>
      <c r="D3790" s="266"/>
      <c r="E3790" s="273"/>
      <c r="F3790" s="258"/>
      <c r="G3790" s="272">
        <f t="shared" si="397"/>
        <v>0</v>
      </c>
      <c r="N3790" t="str">
        <f t="shared" si="392"/>
        <v>ATK</v>
      </c>
    </row>
    <row r="3791" spans="2:14" hidden="1">
      <c r="B3791" s="493" t="s">
        <v>16</v>
      </c>
      <c r="C3791" s="494"/>
      <c r="D3791" s="276">
        <f>SUM(D3774:D3790)</f>
        <v>5</v>
      </c>
      <c r="E3791" s="276">
        <f>SUM(E3775:E3790)</f>
        <v>0</v>
      </c>
      <c r="F3791" s="276">
        <f>D3791-E3791</f>
        <v>5</v>
      </c>
      <c r="G3791" s="277">
        <f>SUM(G3775:G3790)</f>
        <v>0</v>
      </c>
      <c r="N3791" t="str">
        <f t="shared" si="392"/>
        <v>ATK</v>
      </c>
    </row>
    <row r="3792" spans="2:14" hidden="1">
      <c r="B3792" s="493" t="s">
        <v>18</v>
      </c>
      <c r="C3792" s="495"/>
      <c r="D3792" s="495"/>
      <c r="E3792" s="494"/>
      <c r="F3792" s="276" t="s">
        <v>19</v>
      </c>
      <c r="G3792" s="279" t="s">
        <v>20</v>
      </c>
      <c r="N3792" t="str">
        <f t="shared" si="392"/>
        <v>ATK</v>
      </c>
    </row>
    <row r="3793" spans="2:14" hidden="1">
      <c r="B3793" s="496" t="str">
        <f>B3752</f>
        <v>Saldo Awal 1 Mei  2026</v>
      </c>
      <c r="C3793" s="497"/>
      <c r="D3793" s="497"/>
      <c r="E3793" s="498"/>
      <c r="F3793" s="276">
        <f>D3774</f>
        <v>5</v>
      </c>
      <c r="G3793" s="277">
        <f>G3774</f>
        <v>33300</v>
      </c>
      <c r="N3793" t="str">
        <f t="shared" si="392"/>
        <v>ATK</v>
      </c>
    </row>
    <row r="3794" spans="2:14" hidden="1">
      <c r="B3794" s="496" t="s">
        <v>466</v>
      </c>
      <c r="C3794" s="497"/>
      <c r="D3794" s="497"/>
      <c r="E3794" s="498"/>
      <c r="F3794" s="276">
        <f>D3791-F3793</f>
        <v>0</v>
      </c>
      <c r="G3794" s="277"/>
      <c r="N3794" t="str">
        <f t="shared" si="392"/>
        <v>ATK</v>
      </c>
    </row>
    <row r="3795" spans="2:14" hidden="1">
      <c r="B3795" s="496" t="str">
        <f>B3754</f>
        <v>Saldo Ahir  30  Mei  2026</v>
      </c>
      <c r="C3795" s="497"/>
      <c r="D3795" s="497"/>
      <c r="E3795" s="498"/>
      <c r="F3795" s="280">
        <f>SUM(B3798:B3801)</f>
        <v>5</v>
      </c>
      <c r="G3795" s="281">
        <f>SUM(D3798:E3801)</f>
        <v>33300</v>
      </c>
      <c r="N3795" t="str">
        <f t="shared" si="392"/>
        <v>ATK</v>
      </c>
    </row>
    <row r="3796" spans="2:14" hidden="1">
      <c r="B3796" s="282" t="s">
        <v>465</v>
      </c>
      <c r="C3796" s="283"/>
      <c r="D3796" s="283"/>
      <c r="E3796" s="284"/>
      <c r="F3796" s="285"/>
      <c r="G3796" s="286"/>
      <c r="N3796" t="str">
        <f t="shared" si="392"/>
        <v>ATK</v>
      </c>
    </row>
    <row r="3797" spans="2:14" ht="30" hidden="1">
      <c r="B3797" s="255" t="s">
        <v>22</v>
      </c>
      <c r="C3797" s="254" t="s">
        <v>23</v>
      </c>
      <c r="D3797" s="499" t="s">
        <v>20</v>
      </c>
      <c r="E3797" s="499"/>
      <c r="F3797" s="287"/>
      <c r="G3797" s="288"/>
      <c r="N3797" t="str">
        <f t="shared" si="392"/>
        <v>ATK</v>
      </c>
    </row>
    <row r="3798" spans="2:14" hidden="1">
      <c r="B3798" s="268">
        <f>F3791</f>
        <v>5</v>
      </c>
      <c r="C3798" s="401">
        <v>6660</v>
      </c>
      <c r="D3798" s="500">
        <f>B3798*C3798</f>
        <v>33300</v>
      </c>
      <c r="E3798" s="500"/>
      <c r="F3798" s="285"/>
      <c r="G3798" s="286"/>
      <c r="N3798" t="str">
        <f t="shared" si="392"/>
        <v>ATK</v>
      </c>
    </row>
    <row r="3799" spans="2:14" hidden="1">
      <c r="B3799" s="268"/>
      <c r="C3799" s="289"/>
      <c r="D3799" s="500">
        <f t="shared" ref="D3799:D3801" si="398">B3799*C3799</f>
        <v>0</v>
      </c>
      <c r="E3799" s="500"/>
      <c r="F3799" s="285"/>
      <c r="G3799" s="286"/>
      <c r="N3799" t="str">
        <f t="shared" si="392"/>
        <v>ATK</v>
      </c>
    </row>
    <row r="3800" spans="2:14" hidden="1">
      <c r="B3800" s="268"/>
      <c r="C3800" s="289"/>
      <c r="D3800" s="500">
        <f t="shared" si="398"/>
        <v>0</v>
      </c>
      <c r="E3800" s="500"/>
      <c r="F3800" s="285"/>
      <c r="G3800" s="286"/>
      <c r="N3800" t="str">
        <f t="shared" si="392"/>
        <v>ATK</v>
      </c>
    </row>
    <row r="3801" spans="2:14" hidden="1">
      <c r="B3801" s="268"/>
      <c r="C3801" s="289"/>
      <c r="D3801" s="500">
        <f t="shared" si="398"/>
        <v>0</v>
      </c>
      <c r="E3801" s="500"/>
      <c r="F3801" s="285"/>
      <c r="G3801" s="286"/>
      <c r="N3801" t="str">
        <f t="shared" si="392"/>
        <v>ATK</v>
      </c>
    </row>
    <row r="3802" spans="2:14" hidden="1">
      <c r="B3802" s="501" t="s">
        <v>24</v>
      </c>
      <c r="C3802" s="501"/>
      <c r="D3802" s="501"/>
      <c r="E3802" s="501"/>
      <c r="F3802" s="276">
        <f>F3793+F3794-F3795</f>
        <v>0</v>
      </c>
      <c r="G3802" s="277">
        <f>G3793+G3794-G3795</f>
        <v>0</v>
      </c>
      <c r="N3802" t="str">
        <f t="shared" si="392"/>
        <v>ATK</v>
      </c>
    </row>
    <row r="3803" spans="2:14" hidden="1">
      <c r="N3803" t="str">
        <f t="shared" si="392"/>
        <v>ATK</v>
      </c>
    </row>
    <row r="3804" spans="2:14" hidden="1">
      <c r="N3804" t="str">
        <f t="shared" si="392"/>
        <v>ATK</v>
      </c>
    </row>
    <row r="3805" spans="2:14" hidden="1">
      <c r="N3805" t="str">
        <f t="shared" si="392"/>
        <v>ATK</v>
      </c>
    </row>
    <row r="3806" spans="2:14" hidden="1">
      <c r="N3806" t="str">
        <f t="shared" si="392"/>
        <v>ATK</v>
      </c>
    </row>
    <row r="3807" spans="2:14" hidden="1">
      <c r="N3807" t="str">
        <f t="shared" si="392"/>
        <v>ATK</v>
      </c>
    </row>
    <row r="3808" spans="2:14" hidden="1">
      <c r="N3808" t="str">
        <f t="shared" si="392"/>
        <v>ATK</v>
      </c>
    </row>
    <row r="3809" spans="1:14" hidden="1">
      <c r="N3809" t="str">
        <f t="shared" si="392"/>
        <v>ATK</v>
      </c>
    </row>
    <row r="3810" spans="1:14" hidden="1">
      <c r="A3810" s="250">
        <v>101</v>
      </c>
      <c r="B3810" s="252" t="s">
        <v>1</v>
      </c>
      <c r="C3810" s="253" t="e">
        <f>#REF!</f>
        <v>#REF!</v>
      </c>
      <c r="G3810" s="253"/>
      <c r="N3810" t="s">
        <v>524</v>
      </c>
    </row>
    <row r="3811" spans="1:14" hidden="1">
      <c r="B3811" s="252" t="s">
        <v>48</v>
      </c>
      <c r="C3811" s="308" t="s">
        <v>27</v>
      </c>
      <c r="G3811" s="253"/>
      <c r="N3811" t="str">
        <f t="shared" ref="N3811:N3849" si="399">N3810</f>
        <v>ATK</v>
      </c>
    </row>
    <row r="3812" spans="1:14" hidden="1">
      <c r="G3812" s="253"/>
      <c r="N3812" t="str">
        <f t="shared" si="399"/>
        <v>ATK</v>
      </c>
    </row>
    <row r="3813" spans="1:14" hidden="1">
      <c r="B3813" s="499" t="s">
        <v>5</v>
      </c>
      <c r="C3813" s="487" t="s">
        <v>6</v>
      </c>
      <c r="D3813" s="489" t="s">
        <v>7</v>
      </c>
      <c r="E3813" s="490"/>
      <c r="F3813" s="491"/>
      <c r="G3813" s="492" t="s">
        <v>8</v>
      </c>
      <c r="N3813" t="str">
        <f t="shared" si="399"/>
        <v>ATK</v>
      </c>
    </row>
    <row r="3814" spans="1:14" hidden="1">
      <c r="B3814" s="499"/>
      <c r="C3814" s="488"/>
      <c r="D3814" s="254" t="s">
        <v>9</v>
      </c>
      <c r="E3814" s="254" t="s">
        <v>10</v>
      </c>
      <c r="F3814" s="254" t="s">
        <v>11</v>
      </c>
      <c r="G3814" s="492"/>
      <c r="N3814" t="str">
        <f t="shared" si="399"/>
        <v>ATK</v>
      </c>
    </row>
    <row r="3815" spans="1:14" hidden="1">
      <c r="B3815" s="267">
        <v>46024</v>
      </c>
      <c r="C3815" s="257"/>
      <c r="D3815" s="258"/>
      <c r="E3815" s="258"/>
      <c r="F3815" s="258"/>
      <c r="G3815" s="257">
        <f>C3815*D3815</f>
        <v>0</v>
      </c>
      <c r="N3815" t="str">
        <f t="shared" si="399"/>
        <v>ATK</v>
      </c>
    </row>
    <row r="3816" spans="1:14" hidden="1">
      <c r="B3816" s="256">
        <v>46072</v>
      </c>
      <c r="C3816" s="401">
        <v>5550</v>
      </c>
      <c r="D3816" s="258">
        <v>26</v>
      </c>
      <c r="E3816" s="258"/>
      <c r="F3816" s="258"/>
      <c r="G3816" s="272">
        <f t="shared" ref="G3816:G3822" si="400">C3816*D3816</f>
        <v>144300</v>
      </c>
      <c r="N3816" t="str">
        <f t="shared" si="399"/>
        <v>ATK</v>
      </c>
    </row>
    <row r="3817" spans="1:14" hidden="1">
      <c r="B3817" s="440"/>
      <c r="C3817" s="443"/>
      <c r="D3817" s="444"/>
      <c r="E3817" s="442"/>
      <c r="F3817" s="442"/>
      <c r="G3817" s="272">
        <f t="shared" si="400"/>
        <v>0</v>
      </c>
      <c r="N3817" t="str">
        <f t="shared" si="399"/>
        <v>ATK</v>
      </c>
    </row>
    <row r="3818" spans="1:14" hidden="1">
      <c r="B3818" s="440"/>
      <c r="C3818" s="441"/>
      <c r="D3818" s="444"/>
      <c r="E3818" s="442"/>
      <c r="F3818" s="442"/>
      <c r="G3818" s="272">
        <f t="shared" si="400"/>
        <v>0</v>
      </c>
      <c r="N3818" t="str">
        <f t="shared" si="399"/>
        <v>ATK</v>
      </c>
    </row>
    <row r="3819" spans="1:14" hidden="1">
      <c r="B3819" s="440"/>
      <c r="C3819" s="441"/>
      <c r="D3819" s="446"/>
      <c r="E3819" s="447"/>
      <c r="F3819" s="448"/>
      <c r="G3819" s="272">
        <f t="shared" si="400"/>
        <v>0</v>
      </c>
      <c r="N3819" t="str">
        <f t="shared" si="399"/>
        <v>ATK</v>
      </c>
    </row>
    <row r="3820" spans="1:14" hidden="1">
      <c r="B3820" s="440"/>
      <c r="C3820" s="445"/>
      <c r="D3820" s="446"/>
      <c r="E3820" s="446"/>
      <c r="F3820" s="448"/>
      <c r="G3820" s="272">
        <f t="shared" si="400"/>
        <v>0</v>
      </c>
      <c r="N3820" t="str">
        <f t="shared" si="399"/>
        <v>ATK</v>
      </c>
    </row>
    <row r="3821" spans="1:14" hidden="1">
      <c r="B3821" s="256"/>
      <c r="C3821" s="81"/>
      <c r="D3821" s="266"/>
      <c r="E3821" s="268"/>
      <c r="F3821" s="258"/>
      <c r="G3821" s="272">
        <f t="shared" si="400"/>
        <v>0</v>
      </c>
      <c r="N3821" t="str">
        <f t="shared" si="399"/>
        <v>ATK</v>
      </c>
    </row>
    <row r="3822" spans="1:14" hidden="1">
      <c r="B3822" s="256"/>
      <c r="C3822" s="81"/>
      <c r="D3822" s="266"/>
      <c r="E3822" s="268"/>
      <c r="F3822" s="258"/>
      <c r="G3822" s="272">
        <f t="shared" si="400"/>
        <v>0</v>
      </c>
      <c r="N3822" t="str">
        <f t="shared" si="399"/>
        <v>ATK</v>
      </c>
    </row>
    <row r="3823" spans="1:14" hidden="1">
      <c r="B3823" s="256"/>
      <c r="C3823" s="81"/>
      <c r="D3823" s="266"/>
      <c r="E3823" s="268"/>
      <c r="F3823" s="258"/>
      <c r="G3823" s="272"/>
      <c r="N3823" t="str">
        <f t="shared" si="399"/>
        <v>ATK</v>
      </c>
    </row>
    <row r="3824" spans="1:14" hidden="1">
      <c r="B3824" s="256"/>
      <c r="C3824" s="81"/>
      <c r="D3824" s="266"/>
      <c r="E3824" s="268"/>
      <c r="F3824" s="258"/>
      <c r="G3824" s="272"/>
      <c r="N3824" t="str">
        <f t="shared" si="399"/>
        <v>ATK</v>
      </c>
    </row>
    <row r="3825" spans="2:14" hidden="1">
      <c r="B3825" s="256"/>
      <c r="C3825" s="81"/>
      <c r="D3825" s="266"/>
      <c r="E3825" s="273"/>
      <c r="F3825" s="258"/>
      <c r="G3825" s="272">
        <f t="shared" ref="G3825" si="401">C3825*D3825</f>
        <v>0</v>
      </c>
      <c r="N3825" t="str">
        <f t="shared" si="399"/>
        <v>ATK</v>
      </c>
    </row>
    <row r="3826" spans="2:14" hidden="1">
      <c r="B3826" s="256"/>
      <c r="C3826" s="81"/>
      <c r="D3826" s="266"/>
      <c r="E3826" s="273"/>
      <c r="F3826" s="258"/>
      <c r="G3826" s="272"/>
      <c r="N3826" t="str">
        <f t="shared" si="399"/>
        <v>ATK</v>
      </c>
    </row>
    <row r="3827" spans="2:14" hidden="1">
      <c r="B3827" s="256"/>
      <c r="C3827" s="81"/>
      <c r="D3827" s="266"/>
      <c r="E3827" s="273"/>
      <c r="F3827" s="258"/>
      <c r="G3827" s="272"/>
      <c r="N3827" t="str">
        <f t="shared" si="399"/>
        <v>ATK</v>
      </c>
    </row>
    <row r="3828" spans="2:14" hidden="1">
      <c r="B3828" s="256"/>
      <c r="C3828" s="81"/>
      <c r="D3828" s="266"/>
      <c r="E3828" s="273"/>
      <c r="F3828" s="258"/>
      <c r="G3828" s="272">
        <f t="shared" ref="G3828:G3831" si="402">C3828*D3828</f>
        <v>0</v>
      </c>
      <c r="N3828" t="str">
        <f t="shared" si="399"/>
        <v>ATK</v>
      </c>
    </row>
    <row r="3829" spans="2:14" hidden="1">
      <c r="B3829" s="256"/>
      <c r="C3829" s="81"/>
      <c r="D3829" s="266"/>
      <c r="E3829" s="273"/>
      <c r="F3829" s="258"/>
      <c r="G3829" s="272">
        <f t="shared" si="402"/>
        <v>0</v>
      </c>
      <c r="N3829" t="str">
        <f t="shared" si="399"/>
        <v>ATK</v>
      </c>
    </row>
    <row r="3830" spans="2:14" hidden="1">
      <c r="B3830" s="256"/>
      <c r="C3830" s="81"/>
      <c r="D3830" s="266"/>
      <c r="E3830" s="273"/>
      <c r="F3830" s="258"/>
      <c r="G3830" s="272">
        <f t="shared" si="402"/>
        <v>0</v>
      </c>
      <c r="N3830" t="str">
        <f t="shared" si="399"/>
        <v>ATK</v>
      </c>
    </row>
    <row r="3831" spans="2:14" hidden="1">
      <c r="B3831" s="256"/>
      <c r="C3831" s="81"/>
      <c r="D3831" s="266"/>
      <c r="E3831" s="273"/>
      <c r="F3831" s="258"/>
      <c r="G3831" s="272">
        <f t="shared" si="402"/>
        <v>0</v>
      </c>
      <c r="N3831" t="str">
        <f t="shared" si="399"/>
        <v>ATK</v>
      </c>
    </row>
    <row r="3832" spans="2:14" hidden="1">
      <c r="B3832" s="493" t="s">
        <v>16</v>
      </c>
      <c r="C3832" s="494"/>
      <c r="D3832" s="276">
        <f>SUM(D3815:D3831)</f>
        <v>26</v>
      </c>
      <c r="E3832" s="276">
        <f>SUM(E3816:E3831)</f>
        <v>0</v>
      </c>
      <c r="F3832" s="276">
        <f>D3832-E3832</f>
        <v>26</v>
      </c>
      <c r="G3832" s="277">
        <f>SUM(G3816:G3831)</f>
        <v>144300</v>
      </c>
      <c r="N3832" t="str">
        <f t="shared" si="399"/>
        <v>ATK</v>
      </c>
    </row>
    <row r="3833" spans="2:14" hidden="1">
      <c r="B3833" s="493" t="s">
        <v>18</v>
      </c>
      <c r="C3833" s="495"/>
      <c r="D3833" s="495"/>
      <c r="E3833" s="494"/>
      <c r="F3833" s="276" t="s">
        <v>19</v>
      </c>
      <c r="G3833" s="279" t="s">
        <v>20</v>
      </c>
      <c r="N3833" t="str">
        <f t="shared" si="399"/>
        <v>ATK</v>
      </c>
    </row>
    <row r="3834" spans="2:14" hidden="1">
      <c r="B3834" s="496" t="str">
        <f>B3793</f>
        <v>Saldo Awal 1 Mei  2026</v>
      </c>
      <c r="C3834" s="497"/>
      <c r="D3834" s="497"/>
      <c r="E3834" s="498"/>
      <c r="F3834" s="276">
        <f>D3815</f>
        <v>0</v>
      </c>
      <c r="G3834" s="277">
        <f>G3815</f>
        <v>0</v>
      </c>
      <c r="N3834" t="str">
        <f t="shared" si="399"/>
        <v>ATK</v>
      </c>
    </row>
    <row r="3835" spans="2:14" hidden="1">
      <c r="B3835" s="496" t="s">
        <v>518</v>
      </c>
      <c r="C3835" s="497"/>
      <c r="D3835" s="497"/>
      <c r="E3835" s="498"/>
      <c r="F3835" s="276">
        <f>D3832-F3834</f>
        <v>26</v>
      </c>
      <c r="G3835" s="277">
        <f>G3832-G3834</f>
        <v>144300</v>
      </c>
      <c r="N3835" t="str">
        <f t="shared" si="399"/>
        <v>ATK</v>
      </c>
    </row>
    <row r="3836" spans="2:14" hidden="1">
      <c r="B3836" s="496" t="str">
        <f>B3795</f>
        <v>Saldo Ahir  30  Mei  2026</v>
      </c>
      <c r="C3836" s="497"/>
      <c r="D3836" s="497"/>
      <c r="E3836" s="498"/>
      <c r="F3836" s="280">
        <f>SUM(B3839:B3842)</f>
        <v>26</v>
      </c>
      <c r="G3836" s="281">
        <f>SUM(D3839:E3842)</f>
        <v>144300</v>
      </c>
      <c r="N3836" t="str">
        <f t="shared" si="399"/>
        <v>ATK</v>
      </c>
    </row>
    <row r="3837" spans="2:14" hidden="1">
      <c r="B3837" s="282" t="s">
        <v>465</v>
      </c>
      <c r="C3837" s="283"/>
      <c r="D3837" s="283"/>
      <c r="E3837" s="284"/>
      <c r="F3837" s="285"/>
      <c r="G3837" s="286"/>
      <c r="N3837" t="str">
        <f t="shared" si="399"/>
        <v>ATK</v>
      </c>
    </row>
    <row r="3838" spans="2:14" ht="30" hidden="1">
      <c r="B3838" s="255" t="s">
        <v>22</v>
      </c>
      <c r="C3838" s="254" t="s">
        <v>23</v>
      </c>
      <c r="D3838" s="499" t="s">
        <v>20</v>
      </c>
      <c r="E3838" s="499"/>
      <c r="F3838" s="287"/>
      <c r="G3838" s="288"/>
      <c r="N3838" t="str">
        <f t="shared" si="399"/>
        <v>ATK</v>
      </c>
    </row>
    <row r="3839" spans="2:14" hidden="1">
      <c r="B3839" s="268">
        <f>F3832</f>
        <v>26</v>
      </c>
      <c r="C3839" s="401">
        <v>5550</v>
      </c>
      <c r="D3839" s="500">
        <f>B3839*C3839</f>
        <v>144300</v>
      </c>
      <c r="E3839" s="500"/>
      <c r="F3839" s="285"/>
      <c r="G3839" s="286"/>
      <c r="N3839" t="str">
        <f t="shared" si="399"/>
        <v>ATK</v>
      </c>
    </row>
    <row r="3840" spans="2:14" hidden="1">
      <c r="B3840" s="268"/>
      <c r="C3840" s="289"/>
      <c r="D3840" s="500">
        <f t="shared" ref="D3840:D3842" si="403">B3840*C3840</f>
        <v>0</v>
      </c>
      <c r="E3840" s="500"/>
      <c r="F3840" s="285"/>
      <c r="G3840" s="286"/>
      <c r="N3840" t="str">
        <f t="shared" si="399"/>
        <v>ATK</v>
      </c>
    </row>
    <row r="3841" spans="1:14" hidden="1">
      <c r="B3841" s="268"/>
      <c r="C3841" s="289"/>
      <c r="D3841" s="500">
        <f t="shared" si="403"/>
        <v>0</v>
      </c>
      <c r="E3841" s="500"/>
      <c r="F3841" s="285"/>
      <c r="G3841" s="286"/>
      <c r="N3841" t="str">
        <f t="shared" si="399"/>
        <v>ATK</v>
      </c>
    </row>
    <row r="3842" spans="1:14" hidden="1">
      <c r="B3842" s="268"/>
      <c r="C3842" s="289"/>
      <c r="D3842" s="500">
        <f t="shared" si="403"/>
        <v>0</v>
      </c>
      <c r="E3842" s="500"/>
      <c r="F3842" s="285"/>
      <c r="G3842" s="286"/>
      <c r="N3842" t="str">
        <f t="shared" si="399"/>
        <v>ATK</v>
      </c>
    </row>
    <row r="3843" spans="1:14" hidden="1">
      <c r="B3843" s="501" t="s">
        <v>24</v>
      </c>
      <c r="C3843" s="501"/>
      <c r="D3843" s="501"/>
      <c r="E3843" s="501"/>
      <c r="F3843" s="276">
        <f>F3834+F3835-F3836</f>
        <v>0</v>
      </c>
      <c r="G3843" s="277"/>
      <c r="N3843" t="str">
        <f t="shared" si="399"/>
        <v>ATK</v>
      </c>
    </row>
    <row r="3844" spans="1:14" hidden="1">
      <c r="N3844" t="str">
        <f t="shared" si="399"/>
        <v>ATK</v>
      </c>
    </row>
    <row r="3845" spans="1:14" hidden="1">
      <c r="N3845" t="str">
        <f t="shared" si="399"/>
        <v>ATK</v>
      </c>
    </row>
    <row r="3846" spans="1:14" hidden="1">
      <c r="N3846" t="str">
        <f t="shared" si="399"/>
        <v>ATK</v>
      </c>
    </row>
    <row r="3847" spans="1:14" hidden="1">
      <c r="N3847" t="str">
        <f t="shared" si="399"/>
        <v>ATK</v>
      </c>
    </row>
    <row r="3848" spans="1:14" hidden="1">
      <c r="B3848" s="502" t="s">
        <v>0</v>
      </c>
      <c r="C3848" s="502"/>
      <c r="D3848" s="502"/>
      <c r="E3848" s="502"/>
      <c r="F3848" s="502"/>
      <c r="G3848" s="502"/>
      <c r="N3848" t="str">
        <f t="shared" si="399"/>
        <v>ATK</v>
      </c>
    </row>
    <row r="3849" spans="1:14" hidden="1">
      <c r="N3849" t="str">
        <f t="shared" si="399"/>
        <v>ATK</v>
      </c>
    </row>
    <row r="3850" spans="1:14" hidden="1">
      <c r="A3850" s="250">
        <v>101</v>
      </c>
      <c r="B3850" s="252" t="s">
        <v>1</v>
      </c>
      <c r="C3850" s="253" t="e">
        <f>#REF!</f>
        <v>#REF!</v>
      </c>
      <c r="G3850" s="253"/>
      <c r="N3850" t="s">
        <v>524</v>
      </c>
    </row>
    <row r="3851" spans="1:14" hidden="1">
      <c r="B3851" s="252" t="s">
        <v>48</v>
      </c>
      <c r="C3851" s="308" t="s">
        <v>27</v>
      </c>
      <c r="G3851" s="253"/>
      <c r="N3851" t="str">
        <f t="shared" ref="N3851:N3887" si="404">N3850</f>
        <v>ATK</v>
      </c>
    </row>
    <row r="3852" spans="1:14" hidden="1">
      <c r="G3852" s="253"/>
      <c r="N3852" t="str">
        <f t="shared" si="404"/>
        <v>ATK</v>
      </c>
    </row>
    <row r="3853" spans="1:14" hidden="1">
      <c r="B3853" s="499" t="s">
        <v>5</v>
      </c>
      <c r="C3853" s="487" t="s">
        <v>6</v>
      </c>
      <c r="D3853" s="489" t="s">
        <v>7</v>
      </c>
      <c r="E3853" s="490"/>
      <c r="F3853" s="491"/>
      <c r="G3853" s="492" t="s">
        <v>8</v>
      </c>
      <c r="N3853" t="str">
        <f t="shared" si="404"/>
        <v>ATK</v>
      </c>
    </row>
    <row r="3854" spans="1:14" hidden="1">
      <c r="B3854" s="499"/>
      <c r="C3854" s="488"/>
      <c r="D3854" s="254" t="s">
        <v>9</v>
      </c>
      <c r="E3854" s="254" t="s">
        <v>10</v>
      </c>
      <c r="F3854" s="254" t="s">
        <v>11</v>
      </c>
      <c r="G3854" s="492"/>
      <c r="N3854" t="str">
        <f t="shared" si="404"/>
        <v>ATK</v>
      </c>
    </row>
    <row r="3855" spans="1:14" hidden="1">
      <c r="B3855" s="267">
        <v>46024</v>
      </c>
      <c r="C3855" s="257"/>
      <c r="D3855" s="258"/>
      <c r="E3855" s="258"/>
      <c r="F3855" s="258"/>
      <c r="G3855" s="257">
        <f>C3855*D3855</f>
        <v>0</v>
      </c>
      <c r="N3855" t="str">
        <f t="shared" si="404"/>
        <v>ATK</v>
      </c>
    </row>
    <row r="3856" spans="1:14" hidden="1">
      <c r="B3856" s="256">
        <v>46072</v>
      </c>
      <c r="C3856" s="401">
        <v>3330</v>
      </c>
      <c r="D3856" s="258">
        <v>26</v>
      </c>
      <c r="E3856" s="442"/>
      <c r="F3856" s="258"/>
      <c r="G3856" s="272">
        <f t="shared" ref="G3856:G3857" si="405">C3856*D3856</f>
        <v>86580</v>
      </c>
      <c r="N3856" t="str">
        <f t="shared" si="404"/>
        <v>ATK</v>
      </c>
    </row>
    <row r="3857" spans="2:14" hidden="1">
      <c r="B3857" s="256">
        <v>46072</v>
      </c>
      <c r="C3857" s="257"/>
      <c r="D3857" s="258"/>
      <c r="E3857" s="258">
        <v>20</v>
      </c>
      <c r="F3857" s="258"/>
      <c r="G3857" s="272">
        <f t="shared" si="405"/>
        <v>0</v>
      </c>
      <c r="N3857" t="str">
        <f t="shared" si="404"/>
        <v>ATK</v>
      </c>
    </row>
    <row r="3858" spans="2:14" hidden="1">
      <c r="B3858" s="297"/>
      <c r="C3858" s="257"/>
      <c r="D3858" s="258"/>
      <c r="E3858" s="258"/>
      <c r="F3858" s="258"/>
      <c r="G3858" s="272"/>
      <c r="N3858" t="str">
        <f t="shared" si="404"/>
        <v>ATK</v>
      </c>
    </row>
    <row r="3859" spans="2:14" hidden="1">
      <c r="B3859" s="297"/>
      <c r="C3859" s="257"/>
      <c r="D3859" s="271"/>
      <c r="E3859" s="258"/>
      <c r="F3859" s="258"/>
      <c r="G3859" s="272">
        <f t="shared" ref="G3859" si="406">C3859*D3859</f>
        <v>0</v>
      </c>
      <c r="N3859" t="str">
        <f t="shared" si="404"/>
        <v>ATK</v>
      </c>
    </row>
    <row r="3860" spans="2:14" hidden="1">
      <c r="B3860" s="297"/>
      <c r="C3860" s="81"/>
      <c r="D3860" s="266"/>
      <c r="E3860" s="268"/>
      <c r="F3860" s="258"/>
      <c r="G3860" s="272"/>
      <c r="N3860" t="str">
        <f t="shared" si="404"/>
        <v>ATK</v>
      </c>
    </row>
    <row r="3861" spans="2:14" hidden="1">
      <c r="B3861" s="256"/>
      <c r="C3861" s="81"/>
      <c r="D3861" s="266"/>
      <c r="E3861" s="268"/>
      <c r="F3861" s="258"/>
      <c r="G3861" s="272"/>
      <c r="N3861" t="str">
        <f t="shared" si="404"/>
        <v>ATK</v>
      </c>
    </row>
    <row r="3862" spans="2:14" hidden="1">
      <c r="B3862" s="256"/>
      <c r="C3862" s="81"/>
      <c r="D3862" s="266"/>
      <c r="E3862" s="268"/>
      <c r="F3862" s="258"/>
      <c r="G3862" s="272">
        <f t="shared" ref="G3862" si="407">C3862*D3862</f>
        <v>0</v>
      </c>
      <c r="N3862" t="str">
        <f t="shared" si="404"/>
        <v>ATK</v>
      </c>
    </row>
    <row r="3863" spans="2:14" hidden="1">
      <c r="B3863" s="256"/>
      <c r="C3863" s="81"/>
      <c r="D3863" s="266"/>
      <c r="E3863" s="268"/>
      <c r="F3863" s="258"/>
      <c r="G3863" s="272"/>
      <c r="N3863" t="str">
        <f t="shared" si="404"/>
        <v>ATK</v>
      </c>
    </row>
    <row r="3864" spans="2:14" hidden="1">
      <c r="B3864" s="256"/>
      <c r="C3864" s="81"/>
      <c r="D3864" s="266"/>
      <c r="E3864" s="268"/>
      <c r="F3864" s="258"/>
      <c r="G3864" s="272"/>
      <c r="N3864" t="str">
        <f t="shared" si="404"/>
        <v>ATK</v>
      </c>
    </row>
    <row r="3865" spans="2:14" hidden="1">
      <c r="B3865" s="256"/>
      <c r="C3865" s="81"/>
      <c r="D3865" s="266"/>
      <c r="E3865" s="273"/>
      <c r="F3865" s="258"/>
      <c r="G3865" s="272">
        <f t="shared" ref="G3865" si="408">C3865*D3865</f>
        <v>0</v>
      </c>
      <c r="N3865" t="str">
        <f t="shared" si="404"/>
        <v>ATK</v>
      </c>
    </row>
    <row r="3866" spans="2:14" hidden="1">
      <c r="B3866" s="256"/>
      <c r="C3866" s="81"/>
      <c r="D3866" s="266"/>
      <c r="E3866" s="273"/>
      <c r="F3866" s="258"/>
      <c r="G3866" s="272"/>
      <c r="N3866" t="str">
        <f t="shared" si="404"/>
        <v>ATK</v>
      </c>
    </row>
    <row r="3867" spans="2:14" hidden="1">
      <c r="B3867" s="256"/>
      <c r="C3867" s="81"/>
      <c r="D3867" s="266"/>
      <c r="E3867" s="273"/>
      <c r="F3867" s="258"/>
      <c r="G3867" s="272"/>
      <c r="N3867" t="str">
        <f t="shared" si="404"/>
        <v>ATK</v>
      </c>
    </row>
    <row r="3868" spans="2:14" hidden="1">
      <c r="B3868" s="256"/>
      <c r="C3868" s="81"/>
      <c r="D3868" s="266"/>
      <c r="E3868" s="273"/>
      <c r="F3868" s="258"/>
      <c r="G3868" s="272">
        <f t="shared" ref="G3868:G3871" si="409">C3868*D3868</f>
        <v>0</v>
      </c>
      <c r="N3868" t="str">
        <f t="shared" si="404"/>
        <v>ATK</v>
      </c>
    </row>
    <row r="3869" spans="2:14" hidden="1">
      <c r="B3869" s="256"/>
      <c r="C3869" s="81"/>
      <c r="D3869" s="266"/>
      <c r="E3869" s="273"/>
      <c r="F3869" s="258"/>
      <c r="G3869" s="272">
        <f t="shared" si="409"/>
        <v>0</v>
      </c>
      <c r="N3869" t="str">
        <f t="shared" si="404"/>
        <v>ATK</v>
      </c>
    </row>
    <row r="3870" spans="2:14" hidden="1">
      <c r="B3870" s="256"/>
      <c r="C3870" s="81"/>
      <c r="D3870" s="266"/>
      <c r="E3870" s="273"/>
      <c r="F3870" s="258"/>
      <c r="G3870" s="272">
        <f t="shared" si="409"/>
        <v>0</v>
      </c>
      <c r="N3870" t="str">
        <f t="shared" si="404"/>
        <v>ATK</v>
      </c>
    </row>
    <row r="3871" spans="2:14" hidden="1">
      <c r="B3871" s="256"/>
      <c r="C3871" s="81"/>
      <c r="D3871" s="266"/>
      <c r="E3871" s="273"/>
      <c r="F3871" s="258"/>
      <c r="G3871" s="272">
        <f t="shared" si="409"/>
        <v>0</v>
      </c>
      <c r="N3871" t="str">
        <f t="shared" si="404"/>
        <v>ATK</v>
      </c>
    </row>
    <row r="3872" spans="2:14" hidden="1">
      <c r="B3872" s="493" t="s">
        <v>16</v>
      </c>
      <c r="C3872" s="494"/>
      <c r="D3872" s="276">
        <f>SUM(D3855:D3871)</f>
        <v>26</v>
      </c>
      <c r="E3872" s="276">
        <f>SUM(E3856:E3871)</f>
        <v>20</v>
      </c>
      <c r="F3872" s="276">
        <f>D3872-E3872</f>
        <v>6</v>
      </c>
      <c r="G3872" s="277">
        <f>SUM(G3856:G3871)</f>
        <v>86580</v>
      </c>
      <c r="N3872" t="str">
        <f t="shared" si="404"/>
        <v>ATK</v>
      </c>
    </row>
    <row r="3873" spans="1:14" hidden="1">
      <c r="B3873" s="493" t="s">
        <v>18</v>
      </c>
      <c r="C3873" s="495"/>
      <c r="D3873" s="495"/>
      <c r="E3873" s="494"/>
      <c r="F3873" s="276" t="s">
        <v>19</v>
      </c>
      <c r="G3873" s="279" t="s">
        <v>20</v>
      </c>
      <c r="N3873" t="str">
        <f t="shared" si="404"/>
        <v>ATK</v>
      </c>
    </row>
    <row r="3874" spans="1:14" hidden="1">
      <c r="B3874" s="496" t="s">
        <v>489</v>
      </c>
      <c r="C3874" s="497"/>
      <c r="D3874" s="497"/>
      <c r="E3874" s="498"/>
      <c r="F3874" s="276">
        <f>D3855</f>
        <v>0</v>
      </c>
      <c r="G3874" s="277">
        <f>G3855</f>
        <v>0</v>
      </c>
      <c r="N3874" t="str">
        <f t="shared" si="404"/>
        <v>ATK</v>
      </c>
    </row>
    <row r="3875" spans="1:14" hidden="1">
      <c r="B3875" s="496" t="str">
        <f>B3835</f>
        <v>Nilai Penerimaan Barang Persediaan Tahun 2026</v>
      </c>
      <c r="C3875" s="497"/>
      <c r="D3875" s="497"/>
      <c r="E3875" s="498"/>
      <c r="F3875" s="276">
        <f>D3872-F3874</f>
        <v>26</v>
      </c>
      <c r="G3875" s="277">
        <f>G3872-G3874</f>
        <v>86580</v>
      </c>
      <c r="N3875" t="str">
        <f t="shared" si="404"/>
        <v>ATK</v>
      </c>
    </row>
    <row r="3876" spans="1:14" hidden="1">
      <c r="B3876" s="496" t="str">
        <f>B3836</f>
        <v>Saldo Ahir  30  Mei  2026</v>
      </c>
      <c r="C3876" s="497"/>
      <c r="D3876" s="497"/>
      <c r="E3876" s="498"/>
      <c r="F3876" s="280">
        <f>SUM(B3879:B3882)</f>
        <v>6</v>
      </c>
      <c r="G3876" s="281">
        <f>SUM(D3879:E3882)</f>
        <v>19980</v>
      </c>
      <c r="N3876" t="str">
        <f t="shared" si="404"/>
        <v>ATK</v>
      </c>
    </row>
    <row r="3877" spans="1:14" hidden="1">
      <c r="B3877" s="282" t="s">
        <v>465</v>
      </c>
      <c r="C3877" s="283"/>
      <c r="D3877" s="283"/>
      <c r="E3877" s="284"/>
      <c r="F3877" s="285"/>
      <c r="G3877" s="286"/>
      <c r="N3877" t="str">
        <f t="shared" si="404"/>
        <v>ATK</v>
      </c>
    </row>
    <row r="3878" spans="1:14" ht="30" hidden="1">
      <c r="B3878" s="255" t="s">
        <v>22</v>
      </c>
      <c r="C3878" s="254" t="s">
        <v>23</v>
      </c>
      <c r="D3878" s="499" t="s">
        <v>20</v>
      </c>
      <c r="E3878" s="499"/>
      <c r="F3878" s="287"/>
      <c r="G3878" s="288"/>
      <c r="N3878" t="str">
        <f t="shared" si="404"/>
        <v>ATK</v>
      </c>
    </row>
    <row r="3879" spans="1:14" hidden="1">
      <c r="B3879" s="268">
        <f>F3872</f>
        <v>6</v>
      </c>
      <c r="C3879" s="401">
        <v>3330</v>
      </c>
      <c r="D3879" s="500">
        <f>B3879*C3879</f>
        <v>19980</v>
      </c>
      <c r="E3879" s="500"/>
      <c r="F3879" s="285"/>
      <c r="G3879" s="286"/>
      <c r="N3879" t="str">
        <f t="shared" si="404"/>
        <v>ATK</v>
      </c>
    </row>
    <row r="3880" spans="1:14" hidden="1">
      <c r="B3880" s="268"/>
      <c r="C3880" s="289"/>
      <c r="D3880" s="500">
        <f t="shared" ref="D3880:D3882" si="410">B3880*C3880</f>
        <v>0</v>
      </c>
      <c r="E3880" s="500"/>
      <c r="F3880" s="285"/>
      <c r="G3880" s="286"/>
      <c r="N3880" t="str">
        <f t="shared" si="404"/>
        <v>ATK</v>
      </c>
    </row>
    <row r="3881" spans="1:14" hidden="1">
      <c r="B3881" s="268"/>
      <c r="C3881" s="289"/>
      <c r="D3881" s="500">
        <f t="shared" si="410"/>
        <v>0</v>
      </c>
      <c r="E3881" s="500"/>
      <c r="F3881" s="285"/>
      <c r="G3881" s="286"/>
      <c r="N3881" t="str">
        <f t="shared" si="404"/>
        <v>ATK</v>
      </c>
    </row>
    <row r="3882" spans="1:14" hidden="1">
      <c r="B3882" s="268"/>
      <c r="C3882" s="289"/>
      <c r="D3882" s="500">
        <f t="shared" si="410"/>
        <v>0</v>
      </c>
      <c r="E3882" s="500"/>
      <c r="F3882" s="285"/>
      <c r="G3882" s="286"/>
      <c r="N3882" t="str">
        <f t="shared" si="404"/>
        <v>ATK</v>
      </c>
    </row>
    <row r="3883" spans="1:14" hidden="1">
      <c r="B3883" s="501" t="s">
        <v>24</v>
      </c>
      <c r="C3883" s="501"/>
      <c r="D3883" s="501"/>
      <c r="E3883" s="501"/>
      <c r="F3883" s="276">
        <f>F3874+F3875-F3876</f>
        <v>20</v>
      </c>
      <c r="G3883" s="277">
        <f>G3874+G3875-G3876</f>
        <v>66600</v>
      </c>
      <c r="N3883" t="str">
        <f t="shared" si="404"/>
        <v>ATK</v>
      </c>
    </row>
    <row r="3884" spans="1:14" hidden="1">
      <c r="N3884" t="str">
        <f t="shared" si="404"/>
        <v>ATK</v>
      </c>
    </row>
    <row r="3885" spans="1:14" hidden="1">
      <c r="N3885" t="str">
        <f t="shared" si="404"/>
        <v>ATK</v>
      </c>
    </row>
    <row r="3886" spans="1:14" hidden="1">
      <c r="B3886" s="502" t="s">
        <v>0</v>
      </c>
      <c r="C3886" s="502"/>
      <c r="D3886" s="502"/>
      <c r="E3886" s="502"/>
      <c r="F3886" s="502"/>
      <c r="G3886" s="502"/>
      <c r="N3886" t="str">
        <f t="shared" si="404"/>
        <v>ATK</v>
      </c>
    </row>
    <row r="3887" spans="1:14" hidden="1">
      <c r="N3887" t="str">
        <f t="shared" si="404"/>
        <v>ATK</v>
      </c>
    </row>
    <row r="3888" spans="1:14" hidden="1">
      <c r="A3888" s="250">
        <v>101</v>
      </c>
      <c r="B3888" s="252" t="s">
        <v>1</v>
      </c>
      <c r="C3888" s="253" t="e">
        <f>#REF!</f>
        <v>#REF!</v>
      </c>
      <c r="G3888" s="253"/>
      <c r="N3888" t="s">
        <v>524</v>
      </c>
    </row>
    <row r="3889" spans="1:14" s="66" customFormat="1" hidden="1">
      <c r="A3889" s="250"/>
      <c r="B3889" s="252" t="s">
        <v>48</v>
      </c>
      <c r="C3889" s="308" t="s">
        <v>27</v>
      </c>
      <c r="D3889" s="253"/>
      <c r="E3889" s="253"/>
      <c r="F3889" s="253"/>
      <c r="G3889" s="253"/>
      <c r="H3889"/>
      <c r="I3889"/>
      <c r="N3889" t="str">
        <f t="shared" ref="N3889:N3925" si="411">N3888</f>
        <v>ATK</v>
      </c>
    </row>
    <row r="3890" spans="1:14" hidden="1">
      <c r="G3890" s="253"/>
      <c r="N3890" t="str">
        <f t="shared" si="411"/>
        <v>ATK</v>
      </c>
    </row>
    <row r="3891" spans="1:14" hidden="1">
      <c r="B3891" s="499" t="s">
        <v>5</v>
      </c>
      <c r="C3891" s="487" t="s">
        <v>6</v>
      </c>
      <c r="D3891" s="489" t="s">
        <v>7</v>
      </c>
      <c r="E3891" s="490"/>
      <c r="F3891" s="491"/>
      <c r="G3891" s="492" t="s">
        <v>8</v>
      </c>
      <c r="N3891" t="str">
        <f t="shared" si="411"/>
        <v>ATK</v>
      </c>
    </row>
    <row r="3892" spans="1:14" hidden="1">
      <c r="B3892" s="499"/>
      <c r="C3892" s="488"/>
      <c r="D3892" s="254" t="s">
        <v>9</v>
      </c>
      <c r="E3892" s="254" t="s">
        <v>10</v>
      </c>
      <c r="F3892" s="254" t="s">
        <v>11</v>
      </c>
      <c r="G3892" s="492"/>
      <c r="N3892" t="str">
        <f t="shared" si="411"/>
        <v>ATK</v>
      </c>
    </row>
    <row r="3893" spans="1:14" hidden="1">
      <c r="B3893" s="267">
        <v>45659</v>
      </c>
      <c r="C3893" s="401">
        <v>6660</v>
      </c>
      <c r="D3893" s="258">
        <v>4</v>
      </c>
      <c r="E3893" s="258"/>
      <c r="F3893" s="258"/>
      <c r="G3893" s="257">
        <f>C3893*D3893</f>
        <v>26640</v>
      </c>
      <c r="N3893" t="str">
        <f t="shared" si="411"/>
        <v>ATK</v>
      </c>
    </row>
    <row r="3894" spans="1:14" hidden="1">
      <c r="B3894" s="457"/>
      <c r="C3894" s="441"/>
      <c r="D3894" s="442"/>
      <c r="E3894" s="442"/>
      <c r="F3894" s="258"/>
      <c r="G3894" s="257">
        <f>C3894*D3894</f>
        <v>0</v>
      </c>
      <c r="N3894" t="str">
        <f t="shared" si="411"/>
        <v>ATK</v>
      </c>
    </row>
    <row r="3895" spans="1:14" hidden="1">
      <c r="B3895" s="456"/>
      <c r="C3895" s="441"/>
      <c r="D3895" s="442"/>
      <c r="E3895" s="442"/>
      <c r="F3895" s="258"/>
      <c r="G3895" s="455">
        <f t="shared" ref="G3895:G3896" si="412">C3895*D3895</f>
        <v>0</v>
      </c>
      <c r="N3895" t="str">
        <f t="shared" si="411"/>
        <v>ATK</v>
      </c>
    </row>
    <row r="3896" spans="1:14" hidden="1">
      <c r="B3896" s="457"/>
      <c r="C3896" s="441"/>
      <c r="D3896" s="442"/>
      <c r="E3896" s="442"/>
      <c r="F3896" s="258"/>
      <c r="G3896" s="455">
        <f t="shared" si="412"/>
        <v>0</v>
      </c>
      <c r="N3896" t="str">
        <f t="shared" si="411"/>
        <v>ATK</v>
      </c>
    </row>
    <row r="3897" spans="1:14" hidden="1">
      <c r="B3897" s="297"/>
      <c r="C3897" s="257"/>
      <c r="D3897" s="258"/>
      <c r="E3897" s="258"/>
      <c r="F3897" s="258"/>
      <c r="G3897" s="272"/>
      <c r="N3897" t="str">
        <f t="shared" si="411"/>
        <v>ATK</v>
      </c>
    </row>
    <row r="3898" spans="1:14" hidden="1">
      <c r="B3898" s="297"/>
      <c r="C3898" s="257"/>
      <c r="D3898" s="271"/>
      <c r="E3898" s="258"/>
      <c r="F3898" s="258"/>
      <c r="G3898" s="272">
        <f t="shared" ref="G3898" si="413">C3898*D3898</f>
        <v>0</v>
      </c>
      <c r="N3898" t="str">
        <f t="shared" si="411"/>
        <v>ATK</v>
      </c>
    </row>
    <row r="3899" spans="1:14" hidden="1">
      <c r="B3899" s="297"/>
      <c r="C3899" s="81"/>
      <c r="D3899" s="266"/>
      <c r="E3899" s="268"/>
      <c r="F3899" s="258"/>
      <c r="G3899" s="272"/>
      <c r="N3899" t="str">
        <f t="shared" si="411"/>
        <v>ATK</v>
      </c>
    </row>
    <row r="3900" spans="1:14" hidden="1">
      <c r="B3900" s="256"/>
      <c r="C3900" s="81"/>
      <c r="D3900" s="266"/>
      <c r="E3900" s="268"/>
      <c r="F3900" s="258"/>
      <c r="G3900" s="272"/>
      <c r="N3900" t="str">
        <f t="shared" si="411"/>
        <v>ATK</v>
      </c>
    </row>
    <row r="3901" spans="1:14" hidden="1">
      <c r="B3901" s="256"/>
      <c r="C3901" s="81"/>
      <c r="D3901" s="266"/>
      <c r="E3901" s="268"/>
      <c r="F3901" s="258"/>
      <c r="G3901" s="272">
        <f t="shared" ref="G3901" si="414">C3901*D3901</f>
        <v>0</v>
      </c>
      <c r="N3901" t="str">
        <f t="shared" si="411"/>
        <v>ATK</v>
      </c>
    </row>
    <row r="3902" spans="1:14" hidden="1">
      <c r="B3902" s="256"/>
      <c r="C3902" s="81"/>
      <c r="D3902" s="266"/>
      <c r="E3902" s="268"/>
      <c r="F3902" s="258"/>
      <c r="G3902" s="272"/>
      <c r="N3902" t="str">
        <f t="shared" si="411"/>
        <v>ATK</v>
      </c>
    </row>
    <row r="3903" spans="1:14" hidden="1">
      <c r="B3903" s="256"/>
      <c r="C3903" s="81"/>
      <c r="D3903" s="266"/>
      <c r="E3903" s="268"/>
      <c r="F3903" s="258"/>
      <c r="G3903" s="272"/>
      <c r="N3903" t="str">
        <f t="shared" si="411"/>
        <v>ATK</v>
      </c>
    </row>
    <row r="3904" spans="1:14" hidden="1">
      <c r="B3904" s="256"/>
      <c r="C3904" s="81"/>
      <c r="D3904" s="266"/>
      <c r="E3904" s="273"/>
      <c r="F3904" s="258"/>
      <c r="G3904" s="272">
        <f t="shared" ref="G3904" si="415">C3904*D3904</f>
        <v>0</v>
      </c>
      <c r="N3904" t="str">
        <f t="shared" si="411"/>
        <v>ATK</v>
      </c>
    </row>
    <row r="3905" spans="2:14" hidden="1">
      <c r="B3905" s="256"/>
      <c r="C3905" s="81"/>
      <c r="D3905" s="266"/>
      <c r="E3905" s="273"/>
      <c r="F3905" s="258"/>
      <c r="G3905" s="272"/>
      <c r="N3905" t="str">
        <f t="shared" si="411"/>
        <v>ATK</v>
      </c>
    </row>
    <row r="3906" spans="2:14" hidden="1">
      <c r="B3906" s="256"/>
      <c r="C3906" s="81"/>
      <c r="D3906" s="266"/>
      <c r="E3906" s="273"/>
      <c r="F3906" s="258"/>
      <c r="G3906" s="272"/>
      <c r="N3906" t="str">
        <f t="shared" si="411"/>
        <v>ATK</v>
      </c>
    </row>
    <row r="3907" spans="2:14" hidden="1">
      <c r="B3907" s="256"/>
      <c r="C3907" s="81"/>
      <c r="D3907" s="266"/>
      <c r="E3907" s="273"/>
      <c r="F3907" s="258"/>
      <c r="G3907" s="272">
        <f t="shared" ref="G3907:G3910" si="416">C3907*D3907</f>
        <v>0</v>
      </c>
      <c r="N3907" t="str">
        <f t="shared" si="411"/>
        <v>ATK</v>
      </c>
    </row>
    <row r="3908" spans="2:14" hidden="1">
      <c r="B3908" s="256"/>
      <c r="C3908" s="81"/>
      <c r="D3908" s="266"/>
      <c r="E3908" s="273"/>
      <c r="F3908" s="258"/>
      <c r="G3908" s="272">
        <f t="shared" si="416"/>
        <v>0</v>
      </c>
      <c r="N3908" t="str">
        <f t="shared" si="411"/>
        <v>ATK</v>
      </c>
    </row>
    <row r="3909" spans="2:14" hidden="1">
      <c r="B3909" s="256"/>
      <c r="C3909" s="81"/>
      <c r="D3909" s="266"/>
      <c r="E3909" s="273"/>
      <c r="F3909" s="258"/>
      <c r="G3909" s="272">
        <f t="shared" si="416"/>
        <v>0</v>
      </c>
      <c r="N3909" t="str">
        <f t="shared" si="411"/>
        <v>ATK</v>
      </c>
    </row>
    <row r="3910" spans="2:14" hidden="1">
      <c r="B3910" s="256"/>
      <c r="C3910" s="81"/>
      <c r="D3910" s="266"/>
      <c r="E3910" s="273"/>
      <c r="F3910" s="258"/>
      <c r="G3910" s="272">
        <f t="shared" si="416"/>
        <v>0</v>
      </c>
      <c r="N3910" t="str">
        <f t="shared" si="411"/>
        <v>ATK</v>
      </c>
    </row>
    <row r="3911" spans="2:14" hidden="1">
      <c r="B3911" s="493" t="s">
        <v>16</v>
      </c>
      <c r="C3911" s="494"/>
      <c r="D3911" s="276">
        <f>SUM(D3893:D3910)</f>
        <v>4</v>
      </c>
      <c r="E3911" s="276">
        <f>SUM(E3895:E3910)</f>
        <v>0</v>
      </c>
      <c r="F3911" s="276">
        <f>D3911-E3911</f>
        <v>4</v>
      </c>
      <c r="G3911" s="277">
        <f>SUM(G3895:G3910)</f>
        <v>0</v>
      </c>
      <c r="N3911" t="str">
        <f t="shared" si="411"/>
        <v>ATK</v>
      </c>
    </row>
    <row r="3912" spans="2:14" hidden="1">
      <c r="B3912" s="493" t="s">
        <v>18</v>
      </c>
      <c r="C3912" s="495"/>
      <c r="D3912" s="495"/>
      <c r="E3912" s="494"/>
      <c r="F3912" s="276" t="s">
        <v>19</v>
      </c>
      <c r="G3912" s="279" t="s">
        <v>20</v>
      </c>
      <c r="N3912" t="str">
        <f t="shared" si="411"/>
        <v>ATK</v>
      </c>
    </row>
    <row r="3913" spans="2:14" hidden="1">
      <c r="B3913" s="496" t="s">
        <v>489</v>
      </c>
      <c r="C3913" s="497"/>
      <c r="D3913" s="497"/>
      <c r="E3913" s="498"/>
      <c r="F3913" s="276">
        <f>D3893</f>
        <v>4</v>
      </c>
      <c r="G3913" s="277">
        <f>G3893</f>
        <v>26640</v>
      </c>
      <c r="N3913" t="str">
        <f t="shared" si="411"/>
        <v>ATK</v>
      </c>
    </row>
    <row r="3914" spans="2:14" hidden="1">
      <c r="B3914" s="496" t="str">
        <f>B3875</f>
        <v>Nilai Penerimaan Barang Persediaan Tahun 2026</v>
      </c>
      <c r="C3914" s="497"/>
      <c r="D3914" s="497"/>
      <c r="E3914" s="498"/>
      <c r="F3914" s="276">
        <f>D3911-F3913</f>
        <v>0</v>
      </c>
      <c r="G3914" s="277"/>
      <c r="N3914" t="str">
        <f t="shared" si="411"/>
        <v>ATK</v>
      </c>
    </row>
    <row r="3915" spans="2:14" hidden="1">
      <c r="B3915" s="496" t="str">
        <f>B3876</f>
        <v>Saldo Ahir  30  Mei  2026</v>
      </c>
      <c r="C3915" s="497"/>
      <c r="D3915" s="497"/>
      <c r="E3915" s="498"/>
      <c r="F3915" s="280">
        <f>SUM(B3918:B3921)</f>
        <v>4</v>
      </c>
      <c r="G3915" s="281">
        <f>SUM(D3918:E3921)</f>
        <v>26640</v>
      </c>
      <c r="N3915" t="str">
        <f t="shared" si="411"/>
        <v>ATK</v>
      </c>
    </row>
    <row r="3916" spans="2:14" hidden="1">
      <c r="B3916" s="282" t="s">
        <v>465</v>
      </c>
      <c r="C3916" s="283"/>
      <c r="D3916" s="283"/>
      <c r="E3916" s="284"/>
      <c r="F3916" s="285"/>
      <c r="G3916" s="286"/>
      <c r="N3916" t="str">
        <f t="shared" si="411"/>
        <v>ATK</v>
      </c>
    </row>
    <row r="3917" spans="2:14" ht="30" hidden="1">
      <c r="B3917" s="255" t="s">
        <v>22</v>
      </c>
      <c r="C3917" s="254" t="s">
        <v>23</v>
      </c>
      <c r="D3917" s="499" t="s">
        <v>20</v>
      </c>
      <c r="E3917" s="499"/>
      <c r="F3917" s="287"/>
      <c r="G3917" s="288"/>
      <c r="N3917" t="str">
        <f t="shared" si="411"/>
        <v>ATK</v>
      </c>
    </row>
    <row r="3918" spans="2:14" hidden="1">
      <c r="B3918" s="268">
        <f>F3911</f>
        <v>4</v>
      </c>
      <c r="C3918" s="401">
        <v>6660</v>
      </c>
      <c r="D3918" s="500">
        <f>B3918*C3918</f>
        <v>26640</v>
      </c>
      <c r="E3918" s="500"/>
      <c r="F3918" s="285"/>
      <c r="G3918" s="286"/>
      <c r="N3918" t="str">
        <f t="shared" si="411"/>
        <v>ATK</v>
      </c>
    </row>
    <row r="3919" spans="2:14" hidden="1">
      <c r="B3919" s="268"/>
      <c r="C3919" s="289"/>
      <c r="D3919" s="500">
        <f t="shared" ref="D3919:D3921" si="417">B3919*C3919</f>
        <v>0</v>
      </c>
      <c r="E3919" s="500"/>
      <c r="F3919" s="285"/>
      <c r="G3919" s="286"/>
      <c r="N3919" t="str">
        <f t="shared" si="411"/>
        <v>ATK</v>
      </c>
    </row>
    <row r="3920" spans="2:14" hidden="1">
      <c r="B3920" s="268"/>
      <c r="C3920" s="289"/>
      <c r="D3920" s="500">
        <f t="shared" si="417"/>
        <v>0</v>
      </c>
      <c r="E3920" s="500"/>
      <c r="F3920" s="285"/>
      <c r="G3920" s="286"/>
      <c r="N3920" t="str">
        <f t="shared" si="411"/>
        <v>ATK</v>
      </c>
    </row>
    <row r="3921" spans="1:14" hidden="1">
      <c r="B3921" s="268"/>
      <c r="C3921" s="289"/>
      <c r="D3921" s="500">
        <f t="shared" si="417"/>
        <v>0</v>
      </c>
      <c r="E3921" s="500"/>
      <c r="F3921" s="285"/>
      <c r="G3921" s="286"/>
      <c r="N3921" t="str">
        <f t="shared" si="411"/>
        <v>ATK</v>
      </c>
    </row>
    <row r="3922" spans="1:14" hidden="1">
      <c r="B3922" s="501" t="s">
        <v>24</v>
      </c>
      <c r="C3922" s="501"/>
      <c r="D3922" s="501"/>
      <c r="E3922" s="501"/>
      <c r="F3922" s="276">
        <f>F3913+F3914-F3915</f>
        <v>0</v>
      </c>
      <c r="G3922" s="277">
        <f>G3913+G3914-G3915</f>
        <v>0</v>
      </c>
      <c r="N3922" t="str">
        <f t="shared" si="411"/>
        <v>ATK</v>
      </c>
    </row>
    <row r="3923" spans="1:14" hidden="1">
      <c r="N3923" t="str">
        <f t="shared" si="411"/>
        <v>ATK</v>
      </c>
    </row>
    <row r="3924" spans="1:14" hidden="1">
      <c r="B3924" s="502" t="s">
        <v>0</v>
      </c>
      <c r="C3924" s="502"/>
      <c r="D3924" s="502"/>
      <c r="E3924" s="502"/>
      <c r="F3924" s="502"/>
      <c r="G3924" s="502"/>
      <c r="N3924" t="str">
        <f t="shared" si="411"/>
        <v>ATK</v>
      </c>
    </row>
    <row r="3925" spans="1:14" hidden="1">
      <c r="N3925" t="str">
        <f t="shared" si="411"/>
        <v>ATK</v>
      </c>
    </row>
    <row r="3926" spans="1:14" hidden="1">
      <c r="A3926" s="250">
        <v>101</v>
      </c>
      <c r="B3926" s="252" t="s">
        <v>1</v>
      </c>
      <c r="C3926" s="253" t="e">
        <f>#REF!</f>
        <v>#REF!</v>
      </c>
      <c r="G3926" s="253"/>
      <c r="N3926" t="s">
        <v>524</v>
      </c>
    </row>
    <row r="3927" spans="1:14" hidden="1">
      <c r="B3927" s="252" t="s">
        <v>48</v>
      </c>
      <c r="C3927" s="308" t="s">
        <v>27</v>
      </c>
      <c r="G3927" s="253"/>
      <c r="N3927" t="str">
        <f t="shared" ref="N3927:N3960" si="418">N3926</f>
        <v>ATK</v>
      </c>
    </row>
    <row r="3928" spans="1:14" hidden="1">
      <c r="G3928" s="253"/>
      <c r="N3928" t="str">
        <f t="shared" si="418"/>
        <v>ATK</v>
      </c>
    </row>
    <row r="3929" spans="1:14" ht="15" hidden="1" customHeight="1">
      <c r="B3929" s="499" t="s">
        <v>5</v>
      </c>
      <c r="C3929" s="487" t="s">
        <v>6</v>
      </c>
      <c r="D3929" s="489" t="s">
        <v>7</v>
      </c>
      <c r="E3929" s="490"/>
      <c r="F3929" s="491"/>
      <c r="G3929" s="492" t="s">
        <v>8</v>
      </c>
      <c r="N3929" t="str">
        <f t="shared" si="418"/>
        <v>ATK</v>
      </c>
    </row>
    <row r="3930" spans="1:14" hidden="1">
      <c r="B3930" s="499"/>
      <c r="C3930" s="488"/>
      <c r="D3930" s="254" t="s">
        <v>9</v>
      </c>
      <c r="E3930" s="254" t="s">
        <v>10</v>
      </c>
      <c r="F3930" s="254" t="s">
        <v>11</v>
      </c>
      <c r="G3930" s="492"/>
      <c r="N3930" t="str">
        <f t="shared" si="418"/>
        <v>ATK</v>
      </c>
    </row>
    <row r="3931" spans="1:14" hidden="1">
      <c r="B3931" s="267">
        <v>46024</v>
      </c>
      <c r="C3931" s="401"/>
      <c r="D3931" s="258"/>
      <c r="E3931" s="258"/>
      <c r="F3931" s="258"/>
      <c r="G3931" s="257">
        <f>C3931*D3931</f>
        <v>0</v>
      </c>
      <c r="N3931" t="str">
        <f t="shared" si="418"/>
        <v>ATK</v>
      </c>
    </row>
    <row r="3932" spans="1:14" hidden="1">
      <c r="B3932" s="256">
        <v>46072</v>
      </c>
      <c r="C3932" s="257">
        <v>13320</v>
      </c>
      <c r="D3932" s="258">
        <v>8</v>
      </c>
      <c r="E3932" s="258">
        <v>1</v>
      </c>
      <c r="F3932" s="258"/>
      <c r="G3932" s="257">
        <f>C3932*D3932</f>
        <v>106560</v>
      </c>
      <c r="N3932" t="str">
        <f t="shared" si="418"/>
        <v>ATK</v>
      </c>
    </row>
    <row r="3933" spans="1:14" hidden="1">
      <c r="B3933" s="256">
        <v>46097</v>
      </c>
      <c r="C3933" s="441"/>
      <c r="D3933" s="442"/>
      <c r="E3933" s="418">
        <v>2</v>
      </c>
      <c r="F3933" s="258"/>
      <c r="G3933" s="455">
        <f t="shared" ref="G3933:G3934" si="419">C3933*D3933</f>
        <v>0</v>
      </c>
      <c r="N3933" t="str">
        <f t="shared" si="418"/>
        <v>ATK</v>
      </c>
    </row>
    <row r="3934" spans="1:14" hidden="1">
      <c r="B3934" s="256">
        <v>46107</v>
      </c>
      <c r="C3934" s="441"/>
      <c r="D3934" s="442"/>
      <c r="E3934" s="442">
        <v>2</v>
      </c>
      <c r="F3934" s="258"/>
      <c r="G3934" s="455">
        <f t="shared" si="419"/>
        <v>0</v>
      </c>
      <c r="N3934" t="str">
        <f t="shared" si="418"/>
        <v>ATK</v>
      </c>
    </row>
    <row r="3935" spans="1:14" hidden="1">
      <c r="B3935" s="297"/>
      <c r="C3935" s="257"/>
      <c r="D3935" s="258"/>
      <c r="E3935" s="258"/>
      <c r="F3935" s="258"/>
      <c r="G3935" s="272"/>
      <c r="N3935" t="str">
        <f t="shared" si="418"/>
        <v>ATK</v>
      </c>
    </row>
    <row r="3936" spans="1:14" hidden="1">
      <c r="B3936" s="297"/>
      <c r="C3936" s="257"/>
      <c r="D3936" s="271"/>
      <c r="E3936" s="258"/>
      <c r="F3936" s="258"/>
      <c r="G3936" s="272">
        <f t="shared" ref="G3936" si="420">C3936*D3936</f>
        <v>0</v>
      </c>
      <c r="N3936" t="str">
        <f t="shared" si="418"/>
        <v>ATK</v>
      </c>
    </row>
    <row r="3937" spans="2:14" hidden="1">
      <c r="B3937" s="297"/>
      <c r="C3937" s="81"/>
      <c r="D3937" s="266"/>
      <c r="E3937" s="268"/>
      <c r="F3937" s="258"/>
      <c r="G3937" s="272"/>
      <c r="N3937" t="str">
        <f t="shared" si="418"/>
        <v>ATK</v>
      </c>
    </row>
    <row r="3938" spans="2:14" hidden="1">
      <c r="B3938" s="256"/>
      <c r="C3938" s="81"/>
      <c r="D3938" s="266"/>
      <c r="E3938" s="268"/>
      <c r="F3938" s="258"/>
      <c r="G3938" s="272"/>
      <c r="N3938" t="str">
        <f t="shared" si="418"/>
        <v>ATK</v>
      </c>
    </row>
    <row r="3939" spans="2:14" hidden="1">
      <c r="B3939" s="256"/>
      <c r="C3939" s="81"/>
      <c r="D3939" s="266"/>
      <c r="E3939" s="268"/>
      <c r="F3939" s="258"/>
      <c r="G3939" s="272">
        <f t="shared" ref="G3939" si="421">C3939*D3939</f>
        <v>0</v>
      </c>
      <c r="N3939" t="str">
        <f t="shared" si="418"/>
        <v>ATK</v>
      </c>
    </row>
    <row r="3940" spans="2:14" hidden="1">
      <c r="B3940" s="256"/>
      <c r="C3940" s="81"/>
      <c r="D3940" s="266"/>
      <c r="E3940" s="268"/>
      <c r="F3940" s="258"/>
      <c r="G3940" s="272"/>
      <c r="N3940" t="str">
        <f t="shared" si="418"/>
        <v>ATK</v>
      </c>
    </row>
    <row r="3941" spans="2:14" hidden="1">
      <c r="B3941" s="256"/>
      <c r="C3941" s="81"/>
      <c r="D3941" s="266"/>
      <c r="E3941" s="268"/>
      <c r="F3941" s="258"/>
      <c r="G3941" s="272"/>
      <c r="N3941" t="str">
        <f t="shared" si="418"/>
        <v>ATK</v>
      </c>
    </row>
    <row r="3942" spans="2:14" hidden="1">
      <c r="B3942" s="256"/>
      <c r="C3942" s="81"/>
      <c r="D3942" s="266"/>
      <c r="E3942" s="273"/>
      <c r="F3942" s="258"/>
      <c r="G3942" s="272">
        <f t="shared" ref="G3942" si="422">C3942*D3942</f>
        <v>0</v>
      </c>
      <c r="N3942" t="str">
        <f t="shared" si="418"/>
        <v>ATK</v>
      </c>
    </row>
    <row r="3943" spans="2:14" hidden="1">
      <c r="B3943" s="256"/>
      <c r="C3943" s="81"/>
      <c r="D3943" s="266"/>
      <c r="E3943" s="273"/>
      <c r="F3943" s="258"/>
      <c r="G3943" s="272"/>
      <c r="N3943" t="str">
        <f t="shared" si="418"/>
        <v>ATK</v>
      </c>
    </row>
    <row r="3944" spans="2:14" hidden="1">
      <c r="B3944" s="256"/>
      <c r="C3944" s="81"/>
      <c r="D3944" s="266"/>
      <c r="E3944" s="273"/>
      <c r="F3944" s="258"/>
      <c r="G3944" s="272"/>
      <c r="N3944" t="str">
        <f t="shared" si="418"/>
        <v>ATK</v>
      </c>
    </row>
    <row r="3945" spans="2:14" hidden="1">
      <c r="B3945" s="256"/>
      <c r="C3945" s="81"/>
      <c r="D3945" s="266"/>
      <c r="E3945" s="273"/>
      <c r="F3945" s="258"/>
      <c r="G3945" s="272">
        <f t="shared" ref="G3945:G3948" si="423">C3945*D3945</f>
        <v>0</v>
      </c>
      <c r="N3945" t="str">
        <f t="shared" si="418"/>
        <v>ATK</v>
      </c>
    </row>
    <row r="3946" spans="2:14" hidden="1">
      <c r="B3946" s="256"/>
      <c r="C3946" s="81"/>
      <c r="D3946" s="266"/>
      <c r="E3946" s="273"/>
      <c r="F3946" s="258"/>
      <c r="G3946" s="272">
        <f t="shared" si="423"/>
        <v>0</v>
      </c>
      <c r="N3946" t="str">
        <f t="shared" si="418"/>
        <v>ATK</v>
      </c>
    </row>
    <row r="3947" spans="2:14" hidden="1">
      <c r="B3947" s="256"/>
      <c r="C3947" s="81"/>
      <c r="D3947" s="266"/>
      <c r="E3947" s="273"/>
      <c r="F3947" s="258"/>
      <c r="G3947" s="272">
        <f t="shared" si="423"/>
        <v>0</v>
      </c>
      <c r="N3947" t="str">
        <f t="shared" si="418"/>
        <v>ATK</v>
      </c>
    </row>
    <row r="3948" spans="2:14" hidden="1">
      <c r="B3948" s="256"/>
      <c r="C3948" s="81"/>
      <c r="D3948" s="266"/>
      <c r="E3948" s="273"/>
      <c r="F3948" s="258"/>
      <c r="G3948" s="272">
        <f t="shared" si="423"/>
        <v>0</v>
      </c>
      <c r="N3948" t="str">
        <f t="shared" si="418"/>
        <v>ATK</v>
      </c>
    </row>
    <row r="3949" spans="2:14" hidden="1">
      <c r="B3949" s="493" t="s">
        <v>16</v>
      </c>
      <c r="C3949" s="494"/>
      <c r="D3949" s="276">
        <f>SUM(D3931:D3948)</f>
        <v>8</v>
      </c>
      <c r="E3949" s="276">
        <f>SUM(E3932:E3948)</f>
        <v>5</v>
      </c>
      <c r="F3949" s="276">
        <f>D3949-E3949</f>
        <v>3</v>
      </c>
      <c r="G3949" s="277">
        <f>SUM(G3931:G3946)</f>
        <v>106560</v>
      </c>
      <c r="N3949" t="str">
        <f t="shared" si="418"/>
        <v>ATK</v>
      </c>
    </row>
    <row r="3950" spans="2:14" hidden="1">
      <c r="B3950" s="493" t="s">
        <v>18</v>
      </c>
      <c r="C3950" s="495"/>
      <c r="D3950" s="495"/>
      <c r="E3950" s="494"/>
      <c r="F3950" s="276" t="s">
        <v>19</v>
      </c>
      <c r="G3950" s="279" t="s">
        <v>20</v>
      </c>
      <c r="N3950" t="str">
        <f t="shared" si="418"/>
        <v>ATK</v>
      </c>
    </row>
    <row r="3951" spans="2:14" hidden="1">
      <c r="B3951" s="496" t="s">
        <v>520</v>
      </c>
      <c r="C3951" s="497"/>
      <c r="D3951" s="497"/>
      <c r="E3951" s="498"/>
      <c r="F3951" s="276">
        <f>D3931</f>
        <v>0</v>
      </c>
      <c r="G3951" s="277">
        <f>G3931</f>
        <v>0</v>
      </c>
      <c r="N3951" t="str">
        <f t="shared" si="418"/>
        <v>ATK</v>
      </c>
    </row>
    <row r="3952" spans="2:14" hidden="1">
      <c r="B3952" s="496" t="str">
        <f>B3914</f>
        <v>Nilai Penerimaan Barang Persediaan Tahun 2026</v>
      </c>
      <c r="C3952" s="497"/>
      <c r="D3952" s="497"/>
      <c r="E3952" s="498"/>
      <c r="F3952" s="276">
        <f>D3949-F3951</f>
        <v>8</v>
      </c>
      <c r="G3952" s="277">
        <f>G3949-G3951</f>
        <v>106560</v>
      </c>
      <c r="N3952" t="str">
        <f t="shared" si="418"/>
        <v>ATK</v>
      </c>
    </row>
    <row r="3953" spans="2:14" hidden="1">
      <c r="B3953" s="496" t="str">
        <f>B3915</f>
        <v>Saldo Ahir  30  Mei  2026</v>
      </c>
      <c r="C3953" s="497"/>
      <c r="D3953" s="497"/>
      <c r="E3953" s="498"/>
      <c r="F3953" s="280">
        <f>SUM(B3956:B3959)</f>
        <v>3</v>
      </c>
      <c r="G3953" s="281">
        <f>SUM(D3956:E3959)</f>
        <v>39960</v>
      </c>
      <c r="N3953" t="str">
        <f t="shared" si="418"/>
        <v>ATK</v>
      </c>
    </row>
    <row r="3954" spans="2:14" hidden="1">
      <c r="B3954" s="282" t="s">
        <v>465</v>
      </c>
      <c r="C3954" s="283"/>
      <c r="D3954" s="283"/>
      <c r="E3954" s="284"/>
      <c r="F3954" s="285"/>
      <c r="G3954" s="286"/>
      <c r="N3954" t="str">
        <f t="shared" si="418"/>
        <v>ATK</v>
      </c>
    </row>
    <row r="3955" spans="2:14" ht="30" hidden="1">
      <c r="B3955" s="255" t="s">
        <v>22</v>
      </c>
      <c r="C3955" s="254" t="s">
        <v>23</v>
      </c>
      <c r="D3955" s="499" t="s">
        <v>20</v>
      </c>
      <c r="E3955" s="499"/>
      <c r="F3955" s="287"/>
      <c r="G3955" s="288"/>
      <c r="N3955" t="str">
        <f t="shared" si="418"/>
        <v>ATK</v>
      </c>
    </row>
    <row r="3956" spans="2:14" hidden="1">
      <c r="B3956" s="268">
        <f>F3949</f>
        <v>3</v>
      </c>
      <c r="C3956" s="257">
        <v>13320</v>
      </c>
      <c r="D3956" s="500">
        <f>B3956*C3956</f>
        <v>39960</v>
      </c>
      <c r="E3956" s="500"/>
      <c r="F3956" s="285"/>
      <c r="G3956" s="286"/>
      <c r="N3956" t="str">
        <f t="shared" si="418"/>
        <v>ATK</v>
      </c>
    </row>
    <row r="3957" spans="2:14" hidden="1">
      <c r="B3957" s="268"/>
      <c r="C3957" s="289"/>
      <c r="D3957" s="500">
        <f t="shared" ref="D3957:D3959" si="424">B3957*C3957</f>
        <v>0</v>
      </c>
      <c r="E3957" s="500"/>
      <c r="F3957" s="285"/>
      <c r="G3957" s="286"/>
      <c r="N3957" t="str">
        <f t="shared" si="418"/>
        <v>ATK</v>
      </c>
    </row>
    <row r="3958" spans="2:14" hidden="1">
      <c r="B3958" s="268"/>
      <c r="C3958" s="289"/>
      <c r="D3958" s="500">
        <f t="shared" si="424"/>
        <v>0</v>
      </c>
      <c r="E3958" s="500"/>
      <c r="F3958" s="285"/>
      <c r="G3958" s="286"/>
      <c r="N3958" t="str">
        <f t="shared" si="418"/>
        <v>ATK</v>
      </c>
    </row>
    <row r="3959" spans="2:14" hidden="1">
      <c r="B3959" s="268"/>
      <c r="C3959" s="289"/>
      <c r="D3959" s="500">
        <f t="shared" si="424"/>
        <v>0</v>
      </c>
      <c r="E3959" s="500"/>
      <c r="F3959" s="285"/>
      <c r="G3959" s="286"/>
      <c r="N3959" t="str">
        <f t="shared" si="418"/>
        <v>ATK</v>
      </c>
    </row>
    <row r="3960" spans="2:14" hidden="1">
      <c r="B3960" s="501" t="s">
        <v>24</v>
      </c>
      <c r="C3960" s="501"/>
      <c r="D3960" s="501"/>
      <c r="E3960" s="501"/>
      <c r="F3960" s="276">
        <f>F3951+F3952-F3953</f>
        <v>5</v>
      </c>
      <c r="G3960" s="277">
        <f>G3951+G3952-G3953</f>
        <v>66600</v>
      </c>
      <c r="N3960" t="str">
        <f t="shared" si="418"/>
        <v>ATK</v>
      </c>
    </row>
  </sheetData>
  <autoFilter ref="A2:N3960" xr:uid="{17F569AA-BC0C-41CD-9FC1-86F9746710ED}">
    <filterColumn colId="13">
      <filters>
        <filter val="Kertas"/>
      </filters>
    </filterColumn>
  </autoFilter>
  <mergeCells count="1759">
    <mergeCell ref="D3958:E3958"/>
    <mergeCell ref="D3959:E3959"/>
    <mergeCell ref="B3960:E3960"/>
    <mergeCell ref="B3951:E3951"/>
    <mergeCell ref="B3952:E3952"/>
    <mergeCell ref="B3953:E3953"/>
    <mergeCell ref="D3955:E3955"/>
    <mergeCell ref="D3956:E3956"/>
    <mergeCell ref="D3957:E3957"/>
    <mergeCell ref="B3929:B3930"/>
    <mergeCell ref="C3929:C3930"/>
    <mergeCell ref="D3929:F3929"/>
    <mergeCell ref="G3929:G3930"/>
    <mergeCell ref="B3949:C3949"/>
    <mergeCell ref="B3950:E3950"/>
    <mergeCell ref="D3918:E3918"/>
    <mergeCell ref="D3919:E3919"/>
    <mergeCell ref="D3920:E3920"/>
    <mergeCell ref="D3921:E3921"/>
    <mergeCell ref="B3922:E3922"/>
    <mergeCell ref="B3924:G3924"/>
    <mergeCell ref="B3911:C3911"/>
    <mergeCell ref="B3912:E3912"/>
    <mergeCell ref="B3913:E3913"/>
    <mergeCell ref="B3914:E3914"/>
    <mergeCell ref="B3915:E3915"/>
    <mergeCell ref="D3917:E3917"/>
    <mergeCell ref="D3880:E3880"/>
    <mergeCell ref="D3881:E3881"/>
    <mergeCell ref="D3882:E3882"/>
    <mergeCell ref="B3883:E3883"/>
    <mergeCell ref="B3886:G3886"/>
    <mergeCell ref="B3891:B3892"/>
    <mergeCell ref="C3891:C3892"/>
    <mergeCell ref="D3891:F3891"/>
    <mergeCell ref="G3891:G3892"/>
    <mergeCell ref="B3873:E3873"/>
    <mergeCell ref="B3874:E3874"/>
    <mergeCell ref="B3875:E3875"/>
    <mergeCell ref="B3876:E3876"/>
    <mergeCell ref="D3878:E3878"/>
    <mergeCell ref="D3879:E3879"/>
    <mergeCell ref="B3848:G3848"/>
    <mergeCell ref="B3853:B3854"/>
    <mergeCell ref="C3853:C3854"/>
    <mergeCell ref="D3853:F3853"/>
    <mergeCell ref="G3853:G3854"/>
    <mergeCell ref="B3872:C3872"/>
    <mergeCell ref="D3838:E3838"/>
    <mergeCell ref="D3839:E3839"/>
    <mergeCell ref="D3840:E3840"/>
    <mergeCell ref="D3841:E3841"/>
    <mergeCell ref="D3842:E3842"/>
    <mergeCell ref="B3843:E3843"/>
    <mergeCell ref="G3813:G3814"/>
    <mergeCell ref="B3832:C3832"/>
    <mergeCell ref="B3833:E3833"/>
    <mergeCell ref="B3834:E3834"/>
    <mergeCell ref="B3835:E3835"/>
    <mergeCell ref="B3836:E3836"/>
    <mergeCell ref="D3798:E3798"/>
    <mergeCell ref="D3799:E3799"/>
    <mergeCell ref="D3800:E3800"/>
    <mergeCell ref="D3801:E3801"/>
    <mergeCell ref="B3802:E3802"/>
    <mergeCell ref="B3813:B3814"/>
    <mergeCell ref="C3813:C3814"/>
    <mergeCell ref="D3813:F3813"/>
    <mergeCell ref="B3791:C3791"/>
    <mergeCell ref="B3792:E3792"/>
    <mergeCell ref="B3793:E3793"/>
    <mergeCell ref="B3794:E3794"/>
    <mergeCell ref="B3795:E3795"/>
    <mergeCell ref="D3797:E3797"/>
    <mergeCell ref="D3759:E3759"/>
    <mergeCell ref="D3760:E3760"/>
    <mergeCell ref="B3761:E3761"/>
    <mergeCell ref="B3767:G3767"/>
    <mergeCell ref="B3772:B3773"/>
    <mergeCell ref="C3772:C3773"/>
    <mergeCell ref="D3772:F3772"/>
    <mergeCell ref="G3772:G3773"/>
    <mergeCell ref="B3752:E3752"/>
    <mergeCell ref="B3753:E3753"/>
    <mergeCell ref="B3754:E3754"/>
    <mergeCell ref="D3756:E3756"/>
    <mergeCell ref="D3757:E3757"/>
    <mergeCell ref="D3758:E3758"/>
    <mergeCell ref="B3731:B3732"/>
    <mergeCell ref="C3731:C3732"/>
    <mergeCell ref="D3731:F3731"/>
    <mergeCell ref="G3731:G3732"/>
    <mergeCell ref="B3750:C3750"/>
    <mergeCell ref="B3751:E3751"/>
    <mergeCell ref="D3711:E3711"/>
    <mergeCell ref="D3712:E3712"/>
    <mergeCell ref="D3713:E3713"/>
    <mergeCell ref="D3714:E3714"/>
    <mergeCell ref="B3715:E3715"/>
    <mergeCell ref="B3726:G3726"/>
    <mergeCell ref="B3704:C3704"/>
    <mergeCell ref="B3705:E3705"/>
    <mergeCell ref="B3706:E3706"/>
    <mergeCell ref="B3707:E3707"/>
    <mergeCell ref="B3708:E3708"/>
    <mergeCell ref="D3710:E3710"/>
    <mergeCell ref="D3674:E3674"/>
    <mergeCell ref="D3675:E3675"/>
    <mergeCell ref="B3676:E3676"/>
    <mergeCell ref="B3680:G3680"/>
    <mergeCell ref="B3685:B3686"/>
    <mergeCell ref="C3685:C3686"/>
    <mergeCell ref="D3685:F3685"/>
    <mergeCell ref="G3685:G3686"/>
    <mergeCell ref="B3667:E3667"/>
    <mergeCell ref="B3668:E3668"/>
    <mergeCell ref="B3669:E3669"/>
    <mergeCell ref="D3671:E3671"/>
    <mergeCell ref="D3672:E3672"/>
    <mergeCell ref="D3673:E3673"/>
    <mergeCell ref="B3646:B3647"/>
    <mergeCell ref="C3646:C3647"/>
    <mergeCell ref="D3646:F3646"/>
    <mergeCell ref="G3646:G3647"/>
    <mergeCell ref="B3665:C3665"/>
    <mergeCell ref="B3666:E3666"/>
    <mergeCell ref="D3635:E3635"/>
    <mergeCell ref="D3636:E3636"/>
    <mergeCell ref="D3637:E3637"/>
    <mergeCell ref="D3638:E3638"/>
    <mergeCell ref="B3639:E3639"/>
    <mergeCell ref="B3641:G3641"/>
    <mergeCell ref="B3628:C3628"/>
    <mergeCell ref="B3629:E3629"/>
    <mergeCell ref="B3630:E3630"/>
    <mergeCell ref="B3631:E3631"/>
    <mergeCell ref="B3632:E3632"/>
    <mergeCell ref="D3634:E3634"/>
    <mergeCell ref="D3593:E3593"/>
    <mergeCell ref="D3594:E3594"/>
    <mergeCell ref="B3595:E3595"/>
    <mergeCell ref="B3597:G3597"/>
    <mergeCell ref="B3602:B3603"/>
    <mergeCell ref="C3602:C3603"/>
    <mergeCell ref="D3602:F3602"/>
    <mergeCell ref="G3602:G3603"/>
    <mergeCell ref="B3586:E3586"/>
    <mergeCell ref="B3587:E3587"/>
    <mergeCell ref="B3588:E3588"/>
    <mergeCell ref="D3590:E3590"/>
    <mergeCell ref="D3591:E3591"/>
    <mergeCell ref="D3592:E3592"/>
    <mergeCell ref="B3559:B3560"/>
    <mergeCell ref="C3559:C3560"/>
    <mergeCell ref="D3559:F3559"/>
    <mergeCell ref="G3559:G3560"/>
    <mergeCell ref="B3584:C3584"/>
    <mergeCell ref="B3585:E3585"/>
    <mergeCell ref="D3547:E3547"/>
    <mergeCell ref="D3548:E3548"/>
    <mergeCell ref="D3549:E3549"/>
    <mergeCell ref="D3550:E3550"/>
    <mergeCell ref="B3551:E3551"/>
    <mergeCell ref="B3554:G3554"/>
    <mergeCell ref="B3539:C3539"/>
    <mergeCell ref="B3541:E3541"/>
    <mergeCell ref="B3542:E3542"/>
    <mergeCell ref="B3543:E3543"/>
    <mergeCell ref="B3544:E3544"/>
    <mergeCell ref="D3546:E3546"/>
    <mergeCell ref="D3512:E3512"/>
    <mergeCell ref="D3513:E3513"/>
    <mergeCell ref="B3514:E3514"/>
    <mergeCell ref="B3517:G3517"/>
    <mergeCell ref="B3522:B3523"/>
    <mergeCell ref="C3522:C3523"/>
    <mergeCell ref="D3522:F3522"/>
    <mergeCell ref="G3522:G3523"/>
    <mergeCell ref="B3505:E3505"/>
    <mergeCell ref="B3506:E3506"/>
    <mergeCell ref="B3507:E3507"/>
    <mergeCell ref="D3509:E3509"/>
    <mergeCell ref="D3510:E3510"/>
    <mergeCell ref="D3511:E3511"/>
    <mergeCell ref="B3490:B3491"/>
    <mergeCell ref="C3490:C3491"/>
    <mergeCell ref="D3490:F3490"/>
    <mergeCell ref="G3490:G3491"/>
    <mergeCell ref="B3502:C3502"/>
    <mergeCell ref="B3504:E3504"/>
    <mergeCell ref="D3479:E3479"/>
    <mergeCell ref="D3480:E3480"/>
    <mergeCell ref="D3481:E3481"/>
    <mergeCell ref="D3482:E3482"/>
    <mergeCell ref="B3483:E3483"/>
    <mergeCell ref="B3485:G3485"/>
    <mergeCell ref="B3471:C3471"/>
    <mergeCell ref="B3473:E3473"/>
    <mergeCell ref="B3474:E3474"/>
    <mergeCell ref="B3475:E3475"/>
    <mergeCell ref="B3476:E3476"/>
    <mergeCell ref="D3478:E3478"/>
    <mergeCell ref="D3450:E3450"/>
    <mergeCell ref="D3451:E3451"/>
    <mergeCell ref="B3452:E3452"/>
    <mergeCell ref="B3454:G3454"/>
    <mergeCell ref="B3459:B3460"/>
    <mergeCell ref="C3459:C3460"/>
    <mergeCell ref="D3459:F3459"/>
    <mergeCell ref="G3459:G3460"/>
    <mergeCell ref="B3443:E3443"/>
    <mergeCell ref="B3444:E3444"/>
    <mergeCell ref="B3445:E3445"/>
    <mergeCell ref="D3447:E3447"/>
    <mergeCell ref="D3448:E3448"/>
    <mergeCell ref="D3449:E3449"/>
    <mergeCell ref="B3430:B3431"/>
    <mergeCell ref="C3430:C3431"/>
    <mergeCell ref="D3430:F3430"/>
    <mergeCell ref="G3430:G3431"/>
    <mergeCell ref="B3440:C3440"/>
    <mergeCell ref="B3442:E3442"/>
    <mergeCell ref="D3418:E3418"/>
    <mergeCell ref="D3419:E3419"/>
    <mergeCell ref="D3420:E3420"/>
    <mergeCell ref="D3421:E3421"/>
    <mergeCell ref="B3422:E3422"/>
    <mergeCell ref="B3425:G3425"/>
    <mergeCell ref="B3410:C3410"/>
    <mergeCell ref="B3412:E3412"/>
    <mergeCell ref="B3413:E3413"/>
    <mergeCell ref="B3414:E3414"/>
    <mergeCell ref="B3415:E3415"/>
    <mergeCell ref="D3417:E3417"/>
    <mergeCell ref="D3384:E3384"/>
    <mergeCell ref="D3385:E3385"/>
    <mergeCell ref="B3386:E3386"/>
    <mergeCell ref="B3389:G3389"/>
    <mergeCell ref="B3394:B3395"/>
    <mergeCell ref="C3394:C3395"/>
    <mergeCell ref="D3394:F3394"/>
    <mergeCell ref="G3394:G3395"/>
    <mergeCell ref="B3377:E3377"/>
    <mergeCell ref="B3378:E3378"/>
    <mergeCell ref="B3379:E3379"/>
    <mergeCell ref="D3381:E3381"/>
    <mergeCell ref="D3382:E3382"/>
    <mergeCell ref="D3383:E3383"/>
    <mergeCell ref="B3364:B3365"/>
    <mergeCell ref="C3364:C3365"/>
    <mergeCell ref="D3364:F3364"/>
    <mergeCell ref="G3364:G3365"/>
    <mergeCell ref="B3374:C3374"/>
    <mergeCell ref="B3376:E3376"/>
    <mergeCell ref="D3352:E3352"/>
    <mergeCell ref="D3353:E3353"/>
    <mergeCell ref="D3354:E3354"/>
    <mergeCell ref="D3355:E3355"/>
    <mergeCell ref="B3356:E3356"/>
    <mergeCell ref="B3359:G3359"/>
    <mergeCell ref="B3344:C3344"/>
    <mergeCell ref="B3346:E3346"/>
    <mergeCell ref="B3347:E3347"/>
    <mergeCell ref="B3348:E3348"/>
    <mergeCell ref="B3349:E3349"/>
    <mergeCell ref="D3351:E3351"/>
    <mergeCell ref="D3322:E3322"/>
    <mergeCell ref="D3323:E3323"/>
    <mergeCell ref="B3324:E3324"/>
    <mergeCell ref="B3327:G3327"/>
    <mergeCell ref="B3332:B3333"/>
    <mergeCell ref="C3332:C3333"/>
    <mergeCell ref="D3332:F3332"/>
    <mergeCell ref="G3332:G3333"/>
    <mergeCell ref="B3315:E3315"/>
    <mergeCell ref="B3316:E3316"/>
    <mergeCell ref="B3317:E3317"/>
    <mergeCell ref="D3319:E3319"/>
    <mergeCell ref="D3320:E3320"/>
    <mergeCell ref="D3321:E3321"/>
    <mergeCell ref="B3302:B3303"/>
    <mergeCell ref="C3302:C3303"/>
    <mergeCell ref="D3302:F3302"/>
    <mergeCell ref="G3302:G3303"/>
    <mergeCell ref="B3312:C3312"/>
    <mergeCell ref="B3314:E3314"/>
    <mergeCell ref="D3290:E3290"/>
    <mergeCell ref="D3291:E3291"/>
    <mergeCell ref="D3292:E3292"/>
    <mergeCell ref="D3293:E3293"/>
    <mergeCell ref="B3294:E3294"/>
    <mergeCell ref="B3297:G3297"/>
    <mergeCell ref="B3282:C3282"/>
    <mergeCell ref="B3284:E3284"/>
    <mergeCell ref="B3285:E3285"/>
    <mergeCell ref="B3286:E3286"/>
    <mergeCell ref="B3287:E3287"/>
    <mergeCell ref="D3289:E3289"/>
    <mergeCell ref="D3262:E3262"/>
    <mergeCell ref="D3263:E3263"/>
    <mergeCell ref="B3264:E3264"/>
    <mergeCell ref="B3267:G3267"/>
    <mergeCell ref="B3272:B3273"/>
    <mergeCell ref="C3272:C3273"/>
    <mergeCell ref="D3272:F3272"/>
    <mergeCell ref="G3272:G3273"/>
    <mergeCell ref="B3255:E3255"/>
    <mergeCell ref="B3256:E3256"/>
    <mergeCell ref="B3257:E3257"/>
    <mergeCell ref="D3259:E3259"/>
    <mergeCell ref="D3260:E3260"/>
    <mergeCell ref="D3261:E3261"/>
    <mergeCell ref="B3241:B3242"/>
    <mergeCell ref="C3241:C3242"/>
    <mergeCell ref="D3241:F3241"/>
    <mergeCell ref="G3241:G3242"/>
    <mergeCell ref="B3252:C3252"/>
    <mergeCell ref="B3254:E3254"/>
    <mergeCell ref="D3230:E3230"/>
    <mergeCell ref="D3231:E3231"/>
    <mergeCell ref="D3232:E3232"/>
    <mergeCell ref="D3233:E3233"/>
    <mergeCell ref="B3234:E3234"/>
    <mergeCell ref="B3236:G3236"/>
    <mergeCell ref="B3222:C3222"/>
    <mergeCell ref="B3224:E3224"/>
    <mergeCell ref="B3225:E3225"/>
    <mergeCell ref="B3226:E3226"/>
    <mergeCell ref="B3227:E3227"/>
    <mergeCell ref="D3229:E3229"/>
    <mergeCell ref="D3202:E3202"/>
    <mergeCell ref="D3203:E3203"/>
    <mergeCell ref="B3204:E3204"/>
    <mergeCell ref="B3206:G3206"/>
    <mergeCell ref="B3211:B3212"/>
    <mergeCell ref="C3211:C3212"/>
    <mergeCell ref="D3211:F3211"/>
    <mergeCell ref="G3211:G3212"/>
    <mergeCell ref="B3195:E3195"/>
    <mergeCell ref="B3196:E3196"/>
    <mergeCell ref="B3197:E3197"/>
    <mergeCell ref="D3199:E3199"/>
    <mergeCell ref="D3200:E3200"/>
    <mergeCell ref="D3201:E3201"/>
    <mergeCell ref="B3178:B3179"/>
    <mergeCell ref="C3178:C3179"/>
    <mergeCell ref="D3178:F3178"/>
    <mergeCell ref="G3178:G3179"/>
    <mergeCell ref="B3192:C3192"/>
    <mergeCell ref="B3194:E3194"/>
    <mergeCell ref="D3166:E3166"/>
    <mergeCell ref="D3167:E3167"/>
    <mergeCell ref="D3168:E3168"/>
    <mergeCell ref="D3169:E3169"/>
    <mergeCell ref="B3170:E3170"/>
    <mergeCell ref="B3173:G3173"/>
    <mergeCell ref="B3158:C3158"/>
    <mergeCell ref="B3160:E3160"/>
    <mergeCell ref="B3161:E3161"/>
    <mergeCell ref="B3162:E3162"/>
    <mergeCell ref="B3163:E3163"/>
    <mergeCell ref="D3165:E3165"/>
    <mergeCell ref="D3137:E3137"/>
    <mergeCell ref="D3138:E3138"/>
    <mergeCell ref="B3139:E3139"/>
    <mergeCell ref="B3142:G3142"/>
    <mergeCell ref="B3147:B3148"/>
    <mergeCell ref="C3147:C3148"/>
    <mergeCell ref="D3147:F3147"/>
    <mergeCell ref="G3147:G3148"/>
    <mergeCell ref="B3130:E3130"/>
    <mergeCell ref="B3131:E3131"/>
    <mergeCell ref="B3132:E3132"/>
    <mergeCell ref="D3134:E3134"/>
    <mergeCell ref="D3135:E3135"/>
    <mergeCell ref="D3136:E3136"/>
    <mergeCell ref="B3111:B3112"/>
    <mergeCell ref="C3111:C3112"/>
    <mergeCell ref="D3111:F3111"/>
    <mergeCell ref="G3111:G3112"/>
    <mergeCell ref="B3127:C3127"/>
    <mergeCell ref="B3129:E3129"/>
    <mergeCell ref="D3099:E3099"/>
    <mergeCell ref="D3100:E3100"/>
    <mergeCell ref="D3101:E3101"/>
    <mergeCell ref="D3102:E3102"/>
    <mergeCell ref="B3103:E3103"/>
    <mergeCell ref="B3106:G3106"/>
    <mergeCell ref="B3091:C3091"/>
    <mergeCell ref="B3093:E3093"/>
    <mergeCell ref="B3094:E3094"/>
    <mergeCell ref="B3095:E3095"/>
    <mergeCell ref="B3096:E3096"/>
    <mergeCell ref="D3098:E3098"/>
    <mergeCell ref="D3071:E3071"/>
    <mergeCell ref="D3072:E3072"/>
    <mergeCell ref="B3073:E3073"/>
    <mergeCell ref="B3076:G3076"/>
    <mergeCell ref="B3081:B3082"/>
    <mergeCell ref="C3081:C3082"/>
    <mergeCell ref="D3081:F3081"/>
    <mergeCell ref="G3081:G3082"/>
    <mergeCell ref="B3064:E3064"/>
    <mergeCell ref="B3065:E3065"/>
    <mergeCell ref="B3066:E3066"/>
    <mergeCell ref="D3068:E3068"/>
    <mergeCell ref="D3069:E3069"/>
    <mergeCell ref="D3070:E3070"/>
    <mergeCell ref="B3051:B3052"/>
    <mergeCell ref="C3051:C3052"/>
    <mergeCell ref="D3051:F3051"/>
    <mergeCell ref="G3051:G3052"/>
    <mergeCell ref="B3061:C3061"/>
    <mergeCell ref="B3063:E3063"/>
    <mergeCell ref="D3039:E3039"/>
    <mergeCell ref="D3040:E3040"/>
    <mergeCell ref="D3041:E3041"/>
    <mergeCell ref="D3042:E3042"/>
    <mergeCell ref="B3043:E3043"/>
    <mergeCell ref="B3046:G3046"/>
    <mergeCell ref="B3031:C3031"/>
    <mergeCell ref="B3033:E3033"/>
    <mergeCell ref="B3034:E3034"/>
    <mergeCell ref="B3035:E3035"/>
    <mergeCell ref="B3036:E3036"/>
    <mergeCell ref="D3038:E3038"/>
    <mergeCell ref="D3010:E3010"/>
    <mergeCell ref="D3011:E3011"/>
    <mergeCell ref="B3012:E3012"/>
    <mergeCell ref="B3015:G3015"/>
    <mergeCell ref="B3020:B3021"/>
    <mergeCell ref="C3020:C3021"/>
    <mergeCell ref="D3020:F3020"/>
    <mergeCell ref="G3020:G3021"/>
    <mergeCell ref="B3003:E3003"/>
    <mergeCell ref="B3004:E3004"/>
    <mergeCell ref="B3005:E3005"/>
    <mergeCell ref="D3007:E3007"/>
    <mergeCell ref="D3008:E3008"/>
    <mergeCell ref="D3009:E3009"/>
    <mergeCell ref="B2990:B2991"/>
    <mergeCell ref="C2990:C2991"/>
    <mergeCell ref="D2990:F2990"/>
    <mergeCell ref="G2990:G2991"/>
    <mergeCell ref="B3000:C3000"/>
    <mergeCell ref="B3002:E3002"/>
    <mergeCell ref="D2979:E2979"/>
    <mergeCell ref="D2980:E2980"/>
    <mergeCell ref="D2981:E2981"/>
    <mergeCell ref="D2982:E2982"/>
    <mergeCell ref="B2983:E2983"/>
    <mergeCell ref="B2985:G2985"/>
    <mergeCell ref="B2971:C2971"/>
    <mergeCell ref="B2973:E2973"/>
    <mergeCell ref="B2974:E2974"/>
    <mergeCell ref="B2975:E2975"/>
    <mergeCell ref="B2976:E2976"/>
    <mergeCell ref="D2978:E2978"/>
    <mergeCell ref="D2946:E2946"/>
    <mergeCell ref="D2947:E2947"/>
    <mergeCell ref="B2948:E2948"/>
    <mergeCell ref="B2950:G2950"/>
    <mergeCell ref="B2955:B2956"/>
    <mergeCell ref="C2955:C2956"/>
    <mergeCell ref="D2955:F2955"/>
    <mergeCell ref="G2955:G2956"/>
    <mergeCell ref="B2939:E2939"/>
    <mergeCell ref="B2940:E2940"/>
    <mergeCell ref="B2941:E2941"/>
    <mergeCell ref="D2943:E2943"/>
    <mergeCell ref="D2944:E2944"/>
    <mergeCell ref="D2945:E2945"/>
    <mergeCell ref="B2921:B2922"/>
    <mergeCell ref="C2921:C2922"/>
    <mergeCell ref="D2921:F2921"/>
    <mergeCell ref="G2921:G2922"/>
    <mergeCell ref="B2936:C2936"/>
    <mergeCell ref="B2938:E2938"/>
    <mergeCell ref="D2909:E2909"/>
    <mergeCell ref="D2910:E2910"/>
    <mergeCell ref="D2911:E2911"/>
    <mergeCell ref="D2912:E2912"/>
    <mergeCell ref="B2913:E2913"/>
    <mergeCell ref="B2916:G2916"/>
    <mergeCell ref="B2901:C2901"/>
    <mergeCell ref="B2903:E2903"/>
    <mergeCell ref="B2904:E2904"/>
    <mergeCell ref="B2905:E2905"/>
    <mergeCell ref="B2906:E2906"/>
    <mergeCell ref="D2908:E2908"/>
    <mergeCell ref="D2881:E2881"/>
    <mergeCell ref="D2882:E2882"/>
    <mergeCell ref="B2883:E2883"/>
    <mergeCell ref="B2886:G2886"/>
    <mergeCell ref="B2891:B2892"/>
    <mergeCell ref="C2891:C2892"/>
    <mergeCell ref="D2891:F2891"/>
    <mergeCell ref="G2891:G2892"/>
    <mergeCell ref="B2874:E2874"/>
    <mergeCell ref="B2875:E2875"/>
    <mergeCell ref="B2876:E2876"/>
    <mergeCell ref="D2878:E2878"/>
    <mergeCell ref="D2879:E2879"/>
    <mergeCell ref="D2880:E2880"/>
    <mergeCell ref="B2861:B2862"/>
    <mergeCell ref="C2861:C2862"/>
    <mergeCell ref="D2861:F2861"/>
    <mergeCell ref="G2861:G2862"/>
    <mergeCell ref="B2871:C2871"/>
    <mergeCell ref="B2873:E2873"/>
    <mergeCell ref="D2849:E2849"/>
    <mergeCell ref="D2850:E2850"/>
    <mergeCell ref="D2851:E2851"/>
    <mergeCell ref="D2852:E2852"/>
    <mergeCell ref="B2853:E2853"/>
    <mergeCell ref="B2856:G2856"/>
    <mergeCell ref="B2841:C2841"/>
    <mergeCell ref="B2843:E2843"/>
    <mergeCell ref="B2844:E2844"/>
    <mergeCell ref="B2845:E2845"/>
    <mergeCell ref="B2846:E2846"/>
    <mergeCell ref="D2848:E2848"/>
    <mergeCell ref="D2821:E2821"/>
    <mergeCell ref="D2822:E2822"/>
    <mergeCell ref="B2823:E2823"/>
    <mergeCell ref="B2826:G2826"/>
    <mergeCell ref="B2831:B2832"/>
    <mergeCell ref="C2831:C2832"/>
    <mergeCell ref="D2831:F2831"/>
    <mergeCell ref="G2831:G2832"/>
    <mergeCell ref="B2814:E2814"/>
    <mergeCell ref="B2815:E2815"/>
    <mergeCell ref="B2816:E2816"/>
    <mergeCell ref="D2818:E2818"/>
    <mergeCell ref="D2819:E2819"/>
    <mergeCell ref="D2820:E2820"/>
    <mergeCell ref="B2799:B2800"/>
    <mergeCell ref="C2799:C2800"/>
    <mergeCell ref="D2799:F2799"/>
    <mergeCell ref="G2799:G2800"/>
    <mergeCell ref="B2811:C2811"/>
    <mergeCell ref="B2813:E2813"/>
    <mergeCell ref="D2787:E2787"/>
    <mergeCell ref="D2788:E2788"/>
    <mergeCell ref="D2789:E2789"/>
    <mergeCell ref="D2790:E2790"/>
    <mergeCell ref="B2791:E2791"/>
    <mergeCell ref="B2794:G2794"/>
    <mergeCell ref="B2779:C2779"/>
    <mergeCell ref="B2781:E2781"/>
    <mergeCell ref="B2782:E2782"/>
    <mergeCell ref="B2783:E2783"/>
    <mergeCell ref="B2784:E2784"/>
    <mergeCell ref="D2786:E2786"/>
    <mergeCell ref="D2756:E2756"/>
    <mergeCell ref="D2757:E2757"/>
    <mergeCell ref="B2758:E2758"/>
    <mergeCell ref="B2761:G2761"/>
    <mergeCell ref="B2766:B2767"/>
    <mergeCell ref="C2766:C2767"/>
    <mergeCell ref="D2766:F2766"/>
    <mergeCell ref="G2766:G2767"/>
    <mergeCell ref="B2749:E2749"/>
    <mergeCell ref="B2750:E2750"/>
    <mergeCell ref="B2751:E2751"/>
    <mergeCell ref="D2753:E2753"/>
    <mergeCell ref="D2754:E2754"/>
    <mergeCell ref="D2755:E2755"/>
    <mergeCell ref="B2733:B2734"/>
    <mergeCell ref="C2733:C2734"/>
    <mergeCell ref="D2733:F2733"/>
    <mergeCell ref="G2733:G2734"/>
    <mergeCell ref="B2746:C2746"/>
    <mergeCell ref="B2748:E2748"/>
    <mergeCell ref="D2722:E2722"/>
    <mergeCell ref="D2723:E2723"/>
    <mergeCell ref="D2724:E2724"/>
    <mergeCell ref="D2725:E2725"/>
    <mergeCell ref="B2726:E2726"/>
    <mergeCell ref="B2728:G2728"/>
    <mergeCell ref="B2714:C2714"/>
    <mergeCell ref="B2716:E2716"/>
    <mergeCell ref="B2717:E2717"/>
    <mergeCell ref="B2718:E2718"/>
    <mergeCell ref="B2719:E2719"/>
    <mergeCell ref="D2721:E2721"/>
    <mergeCell ref="D2692:E2692"/>
    <mergeCell ref="D2693:E2693"/>
    <mergeCell ref="B2694:E2694"/>
    <mergeCell ref="B2696:G2696"/>
    <mergeCell ref="B2701:B2702"/>
    <mergeCell ref="C2701:C2702"/>
    <mergeCell ref="D2701:F2701"/>
    <mergeCell ref="G2701:G2702"/>
    <mergeCell ref="B2685:E2685"/>
    <mergeCell ref="B2686:E2686"/>
    <mergeCell ref="B2687:E2687"/>
    <mergeCell ref="D2689:E2689"/>
    <mergeCell ref="D2690:E2690"/>
    <mergeCell ref="D2691:E2691"/>
    <mergeCell ref="B2671:B2672"/>
    <mergeCell ref="C2671:C2672"/>
    <mergeCell ref="D2671:F2671"/>
    <mergeCell ref="G2671:G2672"/>
    <mergeCell ref="B2682:C2682"/>
    <mergeCell ref="B2684:E2684"/>
    <mergeCell ref="D2659:E2659"/>
    <mergeCell ref="D2660:E2660"/>
    <mergeCell ref="D2661:E2661"/>
    <mergeCell ref="D2662:E2662"/>
    <mergeCell ref="B2663:E2663"/>
    <mergeCell ref="B2666:G2666"/>
    <mergeCell ref="B2651:C2651"/>
    <mergeCell ref="B2653:E2653"/>
    <mergeCell ref="B2654:E2654"/>
    <mergeCell ref="B2655:E2655"/>
    <mergeCell ref="B2656:E2656"/>
    <mergeCell ref="D2658:E2658"/>
    <mergeCell ref="D2626:E2626"/>
    <mergeCell ref="D2627:E2627"/>
    <mergeCell ref="B2628:E2628"/>
    <mergeCell ref="B2631:G2631"/>
    <mergeCell ref="B2636:B2637"/>
    <mergeCell ref="C2636:C2637"/>
    <mergeCell ref="D2636:F2636"/>
    <mergeCell ref="G2636:G2637"/>
    <mergeCell ref="B2619:E2619"/>
    <mergeCell ref="B2620:E2620"/>
    <mergeCell ref="B2621:E2621"/>
    <mergeCell ref="D2623:E2623"/>
    <mergeCell ref="D2624:E2624"/>
    <mergeCell ref="D2625:E2625"/>
    <mergeCell ref="B2599:B2600"/>
    <mergeCell ref="C2599:C2600"/>
    <mergeCell ref="D2599:F2599"/>
    <mergeCell ref="G2599:G2600"/>
    <mergeCell ref="B2616:C2616"/>
    <mergeCell ref="B2618:E2618"/>
    <mergeCell ref="D2587:E2587"/>
    <mergeCell ref="D2588:E2588"/>
    <mergeCell ref="D2589:E2589"/>
    <mergeCell ref="D2590:E2590"/>
    <mergeCell ref="B2591:E2591"/>
    <mergeCell ref="B2594:G2594"/>
    <mergeCell ref="B2579:C2579"/>
    <mergeCell ref="B2581:E2581"/>
    <mergeCell ref="B2582:E2582"/>
    <mergeCell ref="B2583:E2583"/>
    <mergeCell ref="B2584:E2584"/>
    <mergeCell ref="D2586:E2586"/>
    <mergeCell ref="D2557:E2557"/>
    <mergeCell ref="D2558:E2558"/>
    <mergeCell ref="B2559:E2559"/>
    <mergeCell ref="B2562:G2562"/>
    <mergeCell ref="B2567:B2568"/>
    <mergeCell ref="C2567:C2568"/>
    <mergeCell ref="D2567:F2567"/>
    <mergeCell ref="G2567:G2568"/>
    <mergeCell ref="B2550:E2550"/>
    <mergeCell ref="B2551:E2551"/>
    <mergeCell ref="B2552:E2552"/>
    <mergeCell ref="D2554:E2554"/>
    <mergeCell ref="D2555:E2555"/>
    <mergeCell ref="D2556:E2556"/>
    <mergeCell ref="B2536:B2537"/>
    <mergeCell ref="C2536:C2537"/>
    <mergeCell ref="D2536:F2536"/>
    <mergeCell ref="G2536:G2537"/>
    <mergeCell ref="B2547:C2547"/>
    <mergeCell ref="B2549:E2549"/>
    <mergeCell ref="D2524:E2524"/>
    <mergeCell ref="D2525:E2525"/>
    <mergeCell ref="D2526:E2526"/>
    <mergeCell ref="D2527:E2527"/>
    <mergeCell ref="B2528:E2528"/>
    <mergeCell ref="B2531:G2531"/>
    <mergeCell ref="B2516:C2516"/>
    <mergeCell ref="B2518:E2518"/>
    <mergeCell ref="B2519:E2519"/>
    <mergeCell ref="B2520:E2520"/>
    <mergeCell ref="B2521:E2521"/>
    <mergeCell ref="D2523:E2523"/>
    <mergeCell ref="D2494:E2494"/>
    <mergeCell ref="D2495:E2495"/>
    <mergeCell ref="B2496:E2496"/>
    <mergeCell ref="B2499:G2499"/>
    <mergeCell ref="B2504:B2505"/>
    <mergeCell ref="C2504:C2505"/>
    <mergeCell ref="D2504:F2504"/>
    <mergeCell ref="G2504:G2505"/>
    <mergeCell ref="B2487:E2487"/>
    <mergeCell ref="B2488:E2488"/>
    <mergeCell ref="B2489:E2489"/>
    <mergeCell ref="D2491:E2491"/>
    <mergeCell ref="D2492:E2492"/>
    <mergeCell ref="D2493:E2493"/>
    <mergeCell ref="B2466:B2467"/>
    <mergeCell ref="C2466:C2467"/>
    <mergeCell ref="D2466:F2466"/>
    <mergeCell ref="G2466:G2467"/>
    <mergeCell ref="B2484:C2484"/>
    <mergeCell ref="B2486:E2486"/>
    <mergeCell ref="D2455:E2455"/>
    <mergeCell ref="D2456:E2456"/>
    <mergeCell ref="D2457:E2457"/>
    <mergeCell ref="D2458:E2458"/>
    <mergeCell ref="B2459:E2459"/>
    <mergeCell ref="B2461:G2461"/>
    <mergeCell ref="B2447:C2447"/>
    <mergeCell ref="B2449:E2449"/>
    <mergeCell ref="B2450:E2450"/>
    <mergeCell ref="B2451:E2451"/>
    <mergeCell ref="B2452:E2452"/>
    <mergeCell ref="D2454:E2454"/>
    <mergeCell ref="D2423:E2423"/>
    <mergeCell ref="D2424:E2424"/>
    <mergeCell ref="B2425:E2425"/>
    <mergeCell ref="B2427:G2427"/>
    <mergeCell ref="B2432:B2433"/>
    <mergeCell ref="C2432:C2433"/>
    <mergeCell ref="D2432:F2432"/>
    <mergeCell ref="G2432:G2433"/>
    <mergeCell ref="B2416:E2416"/>
    <mergeCell ref="B2417:E2417"/>
    <mergeCell ref="B2418:E2418"/>
    <mergeCell ref="D2420:E2420"/>
    <mergeCell ref="D2421:E2421"/>
    <mergeCell ref="D2422:E2422"/>
    <mergeCell ref="B2401:B2402"/>
    <mergeCell ref="C2401:C2402"/>
    <mergeCell ref="D2401:F2401"/>
    <mergeCell ref="G2401:G2402"/>
    <mergeCell ref="B2413:C2413"/>
    <mergeCell ref="B2415:E2415"/>
    <mergeCell ref="D2389:E2389"/>
    <mergeCell ref="D2390:E2390"/>
    <mergeCell ref="D2391:E2391"/>
    <mergeCell ref="D2392:E2392"/>
    <mergeCell ref="B2393:E2393"/>
    <mergeCell ref="B2396:G2396"/>
    <mergeCell ref="B2381:C2381"/>
    <mergeCell ref="B2383:E2383"/>
    <mergeCell ref="B2384:E2384"/>
    <mergeCell ref="B2385:E2385"/>
    <mergeCell ref="B2386:E2386"/>
    <mergeCell ref="D2388:E2388"/>
    <mergeCell ref="D2358:E2358"/>
    <mergeCell ref="D2359:E2359"/>
    <mergeCell ref="B2360:E2360"/>
    <mergeCell ref="B2363:G2363"/>
    <mergeCell ref="B2368:B2369"/>
    <mergeCell ref="C2368:C2369"/>
    <mergeCell ref="D2368:F2368"/>
    <mergeCell ref="G2368:G2369"/>
    <mergeCell ref="B2351:E2351"/>
    <mergeCell ref="B2352:E2352"/>
    <mergeCell ref="B2353:E2353"/>
    <mergeCell ref="D2355:E2355"/>
    <mergeCell ref="D2356:E2356"/>
    <mergeCell ref="D2357:E2357"/>
    <mergeCell ref="B2322:B2323"/>
    <mergeCell ref="C2322:C2323"/>
    <mergeCell ref="D2322:F2322"/>
    <mergeCell ref="G2322:G2323"/>
    <mergeCell ref="B2348:C2348"/>
    <mergeCell ref="B2350:E2350"/>
    <mergeCell ref="D2310:E2310"/>
    <mergeCell ref="D2311:E2311"/>
    <mergeCell ref="D2312:E2312"/>
    <mergeCell ref="D2313:E2313"/>
    <mergeCell ref="B2314:E2314"/>
    <mergeCell ref="B2317:G2317"/>
    <mergeCell ref="B2302:C2302"/>
    <mergeCell ref="B2304:E2304"/>
    <mergeCell ref="B2305:E2305"/>
    <mergeCell ref="B2306:E2306"/>
    <mergeCell ref="B2307:E2307"/>
    <mergeCell ref="D2309:E2309"/>
    <mergeCell ref="D2265:E2265"/>
    <mergeCell ref="D2266:E2266"/>
    <mergeCell ref="B2267:E2267"/>
    <mergeCell ref="B2270:G2270"/>
    <mergeCell ref="B2275:B2276"/>
    <mergeCell ref="C2275:C2276"/>
    <mergeCell ref="D2275:F2275"/>
    <mergeCell ref="G2275:G2276"/>
    <mergeCell ref="B2258:E2258"/>
    <mergeCell ref="B2259:E2259"/>
    <mergeCell ref="B2260:E2260"/>
    <mergeCell ref="D2262:E2262"/>
    <mergeCell ref="D2263:E2263"/>
    <mergeCell ref="D2264:E2264"/>
    <mergeCell ref="B2231:B2232"/>
    <mergeCell ref="C2231:C2232"/>
    <mergeCell ref="D2231:F2231"/>
    <mergeCell ref="G2231:G2232"/>
    <mergeCell ref="B2255:C2255"/>
    <mergeCell ref="B2257:E2257"/>
    <mergeCell ref="D2219:E2219"/>
    <mergeCell ref="D2220:E2220"/>
    <mergeCell ref="D2221:E2221"/>
    <mergeCell ref="D2222:E2222"/>
    <mergeCell ref="B2223:E2223"/>
    <mergeCell ref="B2226:G2226"/>
    <mergeCell ref="B2211:C2211"/>
    <mergeCell ref="B2213:E2213"/>
    <mergeCell ref="B2214:E2214"/>
    <mergeCell ref="B2215:E2215"/>
    <mergeCell ref="B2216:E2216"/>
    <mergeCell ref="D2218:E2218"/>
    <mergeCell ref="D2191:E2191"/>
    <mergeCell ref="D2192:E2192"/>
    <mergeCell ref="B2193:E2193"/>
    <mergeCell ref="B2195:G2195"/>
    <mergeCell ref="B2200:B2201"/>
    <mergeCell ref="C2200:C2201"/>
    <mergeCell ref="D2200:F2200"/>
    <mergeCell ref="G2200:G2201"/>
    <mergeCell ref="B2184:E2184"/>
    <mergeCell ref="B2185:E2185"/>
    <mergeCell ref="B2186:E2186"/>
    <mergeCell ref="D2188:E2188"/>
    <mergeCell ref="D2189:E2189"/>
    <mergeCell ref="D2190:E2190"/>
    <mergeCell ref="B2171:B2172"/>
    <mergeCell ref="C2171:C2172"/>
    <mergeCell ref="D2171:F2171"/>
    <mergeCell ref="G2171:G2172"/>
    <mergeCell ref="B2181:C2181"/>
    <mergeCell ref="B2183:E2183"/>
    <mergeCell ref="D2160:E2160"/>
    <mergeCell ref="D2161:E2161"/>
    <mergeCell ref="D2162:E2162"/>
    <mergeCell ref="D2163:E2163"/>
    <mergeCell ref="B2164:E2164"/>
    <mergeCell ref="B2166:G2166"/>
    <mergeCell ref="B2152:C2152"/>
    <mergeCell ref="B2154:E2154"/>
    <mergeCell ref="B2155:E2155"/>
    <mergeCell ref="B2156:E2156"/>
    <mergeCell ref="B2157:E2157"/>
    <mergeCell ref="D2159:E2159"/>
    <mergeCell ref="D2127:E2127"/>
    <mergeCell ref="D2128:E2128"/>
    <mergeCell ref="B2129:E2129"/>
    <mergeCell ref="B2132:G2132"/>
    <mergeCell ref="B2137:B2138"/>
    <mergeCell ref="C2137:C2138"/>
    <mergeCell ref="D2137:F2137"/>
    <mergeCell ref="G2137:G2138"/>
    <mergeCell ref="B2120:E2120"/>
    <mergeCell ref="B2121:E2121"/>
    <mergeCell ref="B2122:E2122"/>
    <mergeCell ref="D2124:E2124"/>
    <mergeCell ref="D2125:E2125"/>
    <mergeCell ref="D2126:E2126"/>
    <mergeCell ref="B2106:B2107"/>
    <mergeCell ref="C2106:C2107"/>
    <mergeCell ref="D2106:F2106"/>
    <mergeCell ref="G2106:G2107"/>
    <mergeCell ref="B2117:C2117"/>
    <mergeCell ref="B2119:E2119"/>
    <mergeCell ref="D2094:E2094"/>
    <mergeCell ref="D2095:E2095"/>
    <mergeCell ref="D2096:E2096"/>
    <mergeCell ref="D2097:E2097"/>
    <mergeCell ref="B2098:E2098"/>
    <mergeCell ref="B2101:G2101"/>
    <mergeCell ref="B2086:C2086"/>
    <mergeCell ref="B2088:E2088"/>
    <mergeCell ref="B2089:E2089"/>
    <mergeCell ref="B2090:E2090"/>
    <mergeCell ref="B2091:E2091"/>
    <mergeCell ref="D2093:E2093"/>
    <mergeCell ref="D2066:E2066"/>
    <mergeCell ref="D2067:E2067"/>
    <mergeCell ref="B2068:E2068"/>
    <mergeCell ref="B2071:G2071"/>
    <mergeCell ref="B2076:B2077"/>
    <mergeCell ref="C2076:C2077"/>
    <mergeCell ref="D2076:F2076"/>
    <mergeCell ref="G2076:G2077"/>
    <mergeCell ref="B2059:E2059"/>
    <mergeCell ref="B2060:E2060"/>
    <mergeCell ref="B2061:E2061"/>
    <mergeCell ref="D2063:E2063"/>
    <mergeCell ref="D2064:E2064"/>
    <mergeCell ref="D2065:E2065"/>
    <mergeCell ref="B2029:B2030"/>
    <mergeCell ref="C2029:C2030"/>
    <mergeCell ref="D2029:F2029"/>
    <mergeCell ref="G2029:G2030"/>
    <mergeCell ref="B2056:C2056"/>
    <mergeCell ref="B2058:E2058"/>
    <mergeCell ref="D2017:E2017"/>
    <mergeCell ref="D2018:E2018"/>
    <mergeCell ref="D2019:E2019"/>
    <mergeCell ref="D2020:E2020"/>
    <mergeCell ref="B2021:E2021"/>
    <mergeCell ref="B2024:G2024"/>
    <mergeCell ref="B2009:C2009"/>
    <mergeCell ref="B2011:E2011"/>
    <mergeCell ref="B2012:E2012"/>
    <mergeCell ref="B2013:E2013"/>
    <mergeCell ref="B2014:E2014"/>
    <mergeCell ref="D2016:E2016"/>
    <mergeCell ref="D1986:E1986"/>
    <mergeCell ref="D1987:E1987"/>
    <mergeCell ref="B1988:E1988"/>
    <mergeCell ref="B1991:G1991"/>
    <mergeCell ref="B1996:B1997"/>
    <mergeCell ref="C1996:C1997"/>
    <mergeCell ref="D1996:F1996"/>
    <mergeCell ref="G1996:G1997"/>
    <mergeCell ref="B1979:E1979"/>
    <mergeCell ref="B1980:E1980"/>
    <mergeCell ref="B1981:E1981"/>
    <mergeCell ref="D1983:E1983"/>
    <mergeCell ref="D1984:E1984"/>
    <mergeCell ref="D1985:E1985"/>
    <mergeCell ref="B1956:B1957"/>
    <mergeCell ref="C1956:C1957"/>
    <mergeCell ref="D1956:F1956"/>
    <mergeCell ref="G1956:G1957"/>
    <mergeCell ref="B1976:C1976"/>
    <mergeCell ref="B1978:E1978"/>
    <mergeCell ref="D1944:E1944"/>
    <mergeCell ref="D1945:E1945"/>
    <mergeCell ref="D1946:E1946"/>
    <mergeCell ref="D1947:E1947"/>
    <mergeCell ref="B1948:E1948"/>
    <mergeCell ref="B1951:G1951"/>
    <mergeCell ref="B1936:C1936"/>
    <mergeCell ref="B1938:E1938"/>
    <mergeCell ref="B1939:E1939"/>
    <mergeCell ref="B1940:E1940"/>
    <mergeCell ref="B1941:E1941"/>
    <mergeCell ref="D1943:E1943"/>
    <mergeCell ref="D1903:E1903"/>
    <mergeCell ref="D1904:E1904"/>
    <mergeCell ref="B1905:E1905"/>
    <mergeCell ref="B1907:G1907"/>
    <mergeCell ref="B1912:B1913"/>
    <mergeCell ref="C1912:C1913"/>
    <mergeCell ref="D1912:F1912"/>
    <mergeCell ref="G1912:G1913"/>
    <mergeCell ref="B1896:E1896"/>
    <mergeCell ref="B1897:E1897"/>
    <mergeCell ref="B1898:E1898"/>
    <mergeCell ref="D1900:E1900"/>
    <mergeCell ref="D1901:E1901"/>
    <mergeCell ref="D1902:E1902"/>
    <mergeCell ref="B1885:B1886"/>
    <mergeCell ref="C1885:C1886"/>
    <mergeCell ref="D1885:F1885"/>
    <mergeCell ref="G1885:G1886"/>
    <mergeCell ref="B1893:C1893"/>
    <mergeCell ref="B1895:E1895"/>
    <mergeCell ref="D1874:E1874"/>
    <mergeCell ref="D1875:E1875"/>
    <mergeCell ref="D1876:E1876"/>
    <mergeCell ref="D1877:E1877"/>
    <mergeCell ref="B1878:E1878"/>
    <mergeCell ref="B1880:G1880"/>
    <mergeCell ref="B1866:C1866"/>
    <mergeCell ref="B1868:E1868"/>
    <mergeCell ref="B1869:E1869"/>
    <mergeCell ref="B1870:E1870"/>
    <mergeCell ref="B1871:E1871"/>
    <mergeCell ref="D1873:E1873"/>
    <mergeCell ref="D1846:E1846"/>
    <mergeCell ref="D1847:E1847"/>
    <mergeCell ref="B1848:E1848"/>
    <mergeCell ref="B1851:G1851"/>
    <mergeCell ref="B1856:B1857"/>
    <mergeCell ref="C1856:C1857"/>
    <mergeCell ref="D1856:F1856"/>
    <mergeCell ref="G1856:G1857"/>
    <mergeCell ref="B1839:E1839"/>
    <mergeCell ref="B1840:E1840"/>
    <mergeCell ref="B1841:E1841"/>
    <mergeCell ref="D1843:E1843"/>
    <mergeCell ref="D1844:E1844"/>
    <mergeCell ref="D1845:E1845"/>
    <mergeCell ref="B1824:B1825"/>
    <mergeCell ref="C1824:C1825"/>
    <mergeCell ref="D1824:F1824"/>
    <mergeCell ref="G1824:G1825"/>
    <mergeCell ref="B1836:C1836"/>
    <mergeCell ref="B1838:E1838"/>
    <mergeCell ref="D1812:E1812"/>
    <mergeCell ref="D1813:E1813"/>
    <mergeCell ref="D1814:E1814"/>
    <mergeCell ref="D1815:E1815"/>
    <mergeCell ref="B1816:E1816"/>
    <mergeCell ref="B1819:G1819"/>
    <mergeCell ref="B1804:C1804"/>
    <mergeCell ref="B1806:E1806"/>
    <mergeCell ref="B1807:E1807"/>
    <mergeCell ref="B1808:E1808"/>
    <mergeCell ref="B1809:E1809"/>
    <mergeCell ref="D1811:E1811"/>
    <mergeCell ref="D1783:E1783"/>
    <mergeCell ref="D1784:E1784"/>
    <mergeCell ref="B1785:E1785"/>
    <mergeCell ref="B1788:G1788"/>
    <mergeCell ref="B1793:B1794"/>
    <mergeCell ref="C1793:C1794"/>
    <mergeCell ref="D1793:F1793"/>
    <mergeCell ref="G1793:G1794"/>
    <mergeCell ref="B1776:E1776"/>
    <mergeCell ref="B1777:E1777"/>
    <mergeCell ref="B1778:E1778"/>
    <mergeCell ref="D1780:E1780"/>
    <mergeCell ref="D1781:E1781"/>
    <mergeCell ref="D1782:E1782"/>
    <mergeCell ref="B1763:B1764"/>
    <mergeCell ref="C1763:C1764"/>
    <mergeCell ref="D1763:F1763"/>
    <mergeCell ref="G1763:G1764"/>
    <mergeCell ref="B1773:C1773"/>
    <mergeCell ref="B1775:E1775"/>
    <mergeCell ref="D1751:E1751"/>
    <mergeCell ref="D1752:E1752"/>
    <mergeCell ref="D1753:E1753"/>
    <mergeCell ref="D1754:E1754"/>
    <mergeCell ref="B1755:E1755"/>
    <mergeCell ref="B1758:G1758"/>
    <mergeCell ref="B1743:C1743"/>
    <mergeCell ref="B1745:E1745"/>
    <mergeCell ref="B1746:E1746"/>
    <mergeCell ref="B1747:E1747"/>
    <mergeCell ref="B1748:E1748"/>
    <mergeCell ref="D1750:E1750"/>
    <mergeCell ref="D1720:E1720"/>
    <mergeCell ref="D1721:E1721"/>
    <mergeCell ref="B1722:E1722"/>
    <mergeCell ref="B1725:G1725"/>
    <mergeCell ref="B1730:B1731"/>
    <mergeCell ref="C1730:C1731"/>
    <mergeCell ref="D1730:F1730"/>
    <mergeCell ref="G1730:G1731"/>
    <mergeCell ref="B1713:E1713"/>
    <mergeCell ref="B1714:E1714"/>
    <mergeCell ref="B1715:E1715"/>
    <mergeCell ref="D1717:E1717"/>
    <mergeCell ref="D1718:E1718"/>
    <mergeCell ref="D1719:E1719"/>
    <mergeCell ref="B1694:B1695"/>
    <mergeCell ref="C1694:C1695"/>
    <mergeCell ref="D1694:F1694"/>
    <mergeCell ref="G1694:G1695"/>
    <mergeCell ref="B1710:C1710"/>
    <mergeCell ref="B1712:E1712"/>
    <mergeCell ref="D1682:E1682"/>
    <mergeCell ref="D1683:E1683"/>
    <mergeCell ref="D1684:E1684"/>
    <mergeCell ref="D1685:E1685"/>
    <mergeCell ref="B1686:E1686"/>
    <mergeCell ref="B1689:G1689"/>
    <mergeCell ref="B1674:C1674"/>
    <mergeCell ref="B1676:E1676"/>
    <mergeCell ref="B1677:E1677"/>
    <mergeCell ref="B1678:E1678"/>
    <mergeCell ref="B1679:E1679"/>
    <mergeCell ref="D1681:E1681"/>
    <mergeCell ref="D1652:E1652"/>
    <mergeCell ref="D1653:E1653"/>
    <mergeCell ref="B1654:E1654"/>
    <mergeCell ref="B1656:G1656"/>
    <mergeCell ref="B1661:B1662"/>
    <mergeCell ref="C1661:C1662"/>
    <mergeCell ref="D1661:F1661"/>
    <mergeCell ref="G1661:G1662"/>
    <mergeCell ref="B1645:E1645"/>
    <mergeCell ref="B1646:E1646"/>
    <mergeCell ref="B1647:E1647"/>
    <mergeCell ref="D1649:E1649"/>
    <mergeCell ref="D1650:E1650"/>
    <mergeCell ref="D1651:E1651"/>
    <mergeCell ref="B1616:B1617"/>
    <mergeCell ref="C1616:C1617"/>
    <mergeCell ref="D1616:F1616"/>
    <mergeCell ref="G1616:G1617"/>
    <mergeCell ref="B1642:C1642"/>
    <mergeCell ref="B1644:E1644"/>
    <mergeCell ref="D1605:E1605"/>
    <mergeCell ref="D1606:E1606"/>
    <mergeCell ref="D1607:E1607"/>
    <mergeCell ref="D1608:E1608"/>
    <mergeCell ref="B1609:E1609"/>
    <mergeCell ref="B1611:G1611"/>
    <mergeCell ref="B1597:C1597"/>
    <mergeCell ref="B1599:E1599"/>
    <mergeCell ref="B1600:E1600"/>
    <mergeCell ref="B1601:E1601"/>
    <mergeCell ref="B1602:E1602"/>
    <mergeCell ref="D1604:E1604"/>
    <mergeCell ref="D1575:E1575"/>
    <mergeCell ref="D1576:E1576"/>
    <mergeCell ref="B1577:E1577"/>
    <mergeCell ref="B1580:G1580"/>
    <mergeCell ref="B1585:B1586"/>
    <mergeCell ref="C1585:C1586"/>
    <mergeCell ref="D1585:F1585"/>
    <mergeCell ref="G1585:G1586"/>
    <mergeCell ref="B1568:E1568"/>
    <mergeCell ref="B1569:E1569"/>
    <mergeCell ref="B1570:E1570"/>
    <mergeCell ref="D1572:E1572"/>
    <mergeCell ref="D1573:E1573"/>
    <mergeCell ref="D1574:E1574"/>
    <mergeCell ref="B1557:B1558"/>
    <mergeCell ref="C1557:C1558"/>
    <mergeCell ref="D1557:F1557"/>
    <mergeCell ref="G1557:G1558"/>
    <mergeCell ref="B1565:C1565"/>
    <mergeCell ref="B1567:E1567"/>
    <mergeCell ref="D1545:E1545"/>
    <mergeCell ref="D1546:E1546"/>
    <mergeCell ref="D1547:E1547"/>
    <mergeCell ref="D1548:E1548"/>
    <mergeCell ref="B1549:E1549"/>
    <mergeCell ref="B1552:G1552"/>
    <mergeCell ref="B1537:C1537"/>
    <mergeCell ref="B1539:E1539"/>
    <mergeCell ref="B1540:E1540"/>
    <mergeCell ref="B1541:E1541"/>
    <mergeCell ref="B1542:E1542"/>
    <mergeCell ref="D1544:E1544"/>
    <mergeCell ref="D1509:E1509"/>
    <mergeCell ref="D1510:E1510"/>
    <mergeCell ref="B1511:E1511"/>
    <mergeCell ref="B1514:G1514"/>
    <mergeCell ref="B1519:B1520"/>
    <mergeCell ref="C1519:C1520"/>
    <mergeCell ref="D1519:F1519"/>
    <mergeCell ref="G1519:G1520"/>
    <mergeCell ref="B1502:E1502"/>
    <mergeCell ref="B1503:E1503"/>
    <mergeCell ref="B1504:E1504"/>
    <mergeCell ref="D1506:E1506"/>
    <mergeCell ref="D1507:E1507"/>
    <mergeCell ref="D1508:E1508"/>
    <mergeCell ref="B1482:B1483"/>
    <mergeCell ref="C1482:C1483"/>
    <mergeCell ref="D1482:F1482"/>
    <mergeCell ref="G1482:G1483"/>
    <mergeCell ref="B1499:C1499"/>
    <mergeCell ref="B1501:E1501"/>
    <mergeCell ref="D1470:E1470"/>
    <mergeCell ref="D1471:E1471"/>
    <mergeCell ref="D1472:E1472"/>
    <mergeCell ref="D1473:E1473"/>
    <mergeCell ref="B1474:E1474"/>
    <mergeCell ref="B1477:G1477"/>
    <mergeCell ref="B1462:C1462"/>
    <mergeCell ref="B1464:E1464"/>
    <mergeCell ref="B1465:E1465"/>
    <mergeCell ref="B1466:E1466"/>
    <mergeCell ref="B1467:E1467"/>
    <mergeCell ref="D1469:E1469"/>
    <mergeCell ref="D1437:E1437"/>
    <mergeCell ref="D1438:E1438"/>
    <mergeCell ref="B1439:E1439"/>
    <mergeCell ref="B1442:G1442"/>
    <mergeCell ref="B1447:B1448"/>
    <mergeCell ref="C1447:C1448"/>
    <mergeCell ref="D1447:F1447"/>
    <mergeCell ref="G1447:G1448"/>
    <mergeCell ref="B1430:E1430"/>
    <mergeCell ref="B1431:E1431"/>
    <mergeCell ref="B1432:E1432"/>
    <mergeCell ref="D1434:E1434"/>
    <mergeCell ref="D1435:E1435"/>
    <mergeCell ref="D1436:E1436"/>
    <mergeCell ref="B1403:B1404"/>
    <mergeCell ref="C1403:C1404"/>
    <mergeCell ref="D1403:F1403"/>
    <mergeCell ref="G1403:G1404"/>
    <mergeCell ref="B1427:C1427"/>
    <mergeCell ref="B1429:E1429"/>
    <mergeCell ref="D1391:E1391"/>
    <mergeCell ref="D1392:E1392"/>
    <mergeCell ref="D1393:E1393"/>
    <mergeCell ref="D1394:E1394"/>
    <mergeCell ref="B1395:E1395"/>
    <mergeCell ref="B1398:G1398"/>
    <mergeCell ref="B1383:C1383"/>
    <mergeCell ref="B1385:E1385"/>
    <mergeCell ref="B1386:E1386"/>
    <mergeCell ref="B1387:E1387"/>
    <mergeCell ref="B1388:E1388"/>
    <mergeCell ref="D1390:E1390"/>
    <mergeCell ref="D1366:E1366"/>
    <mergeCell ref="D1367:E1367"/>
    <mergeCell ref="B1368:E1368"/>
    <mergeCell ref="B1370:G1370"/>
    <mergeCell ref="B1375:B1376"/>
    <mergeCell ref="C1375:C1376"/>
    <mergeCell ref="D1375:F1375"/>
    <mergeCell ref="G1375:G1376"/>
    <mergeCell ref="B1359:E1359"/>
    <mergeCell ref="B1360:E1360"/>
    <mergeCell ref="B1361:E1361"/>
    <mergeCell ref="D1363:E1363"/>
    <mergeCell ref="D1364:E1364"/>
    <mergeCell ref="D1365:E1365"/>
    <mergeCell ref="B1338:B1339"/>
    <mergeCell ref="C1338:C1339"/>
    <mergeCell ref="D1338:F1338"/>
    <mergeCell ref="G1338:G1339"/>
    <mergeCell ref="B1356:C1356"/>
    <mergeCell ref="B1358:E1358"/>
    <mergeCell ref="D1327:E1327"/>
    <mergeCell ref="D1328:E1328"/>
    <mergeCell ref="D1329:E1329"/>
    <mergeCell ref="D1330:E1330"/>
    <mergeCell ref="B1331:E1331"/>
    <mergeCell ref="B1333:G1333"/>
    <mergeCell ref="B1319:C1319"/>
    <mergeCell ref="B1321:E1321"/>
    <mergeCell ref="B1322:E1322"/>
    <mergeCell ref="B1323:E1323"/>
    <mergeCell ref="B1324:E1324"/>
    <mergeCell ref="D1326:E1326"/>
    <mergeCell ref="D1294:E1294"/>
    <mergeCell ref="D1295:E1295"/>
    <mergeCell ref="B1296:E1296"/>
    <mergeCell ref="B1299:G1299"/>
    <mergeCell ref="B1304:B1305"/>
    <mergeCell ref="C1304:C1305"/>
    <mergeCell ref="D1304:F1304"/>
    <mergeCell ref="G1304:G1305"/>
    <mergeCell ref="B1287:E1287"/>
    <mergeCell ref="B1288:E1288"/>
    <mergeCell ref="B1289:E1289"/>
    <mergeCell ref="D1291:E1291"/>
    <mergeCell ref="D1292:E1292"/>
    <mergeCell ref="D1293:E1293"/>
    <mergeCell ref="B1272:B1273"/>
    <mergeCell ref="C1272:C1273"/>
    <mergeCell ref="D1272:F1272"/>
    <mergeCell ref="G1272:G1273"/>
    <mergeCell ref="B1284:C1284"/>
    <mergeCell ref="B1286:E1286"/>
    <mergeCell ref="D1260:E1260"/>
    <mergeCell ref="D1261:E1261"/>
    <mergeCell ref="D1262:E1262"/>
    <mergeCell ref="D1263:E1263"/>
    <mergeCell ref="B1264:E1264"/>
    <mergeCell ref="B1267:G1267"/>
    <mergeCell ref="B1252:C1252"/>
    <mergeCell ref="B1254:E1254"/>
    <mergeCell ref="B1255:E1255"/>
    <mergeCell ref="B1256:E1256"/>
    <mergeCell ref="B1257:E1257"/>
    <mergeCell ref="D1259:E1259"/>
    <mergeCell ref="D1224:E1224"/>
    <mergeCell ref="D1225:E1225"/>
    <mergeCell ref="B1226:E1226"/>
    <mergeCell ref="B1229:G1229"/>
    <mergeCell ref="B1234:B1235"/>
    <mergeCell ref="C1234:C1235"/>
    <mergeCell ref="D1234:F1234"/>
    <mergeCell ref="G1234:G1235"/>
    <mergeCell ref="B1217:E1217"/>
    <mergeCell ref="B1218:E1218"/>
    <mergeCell ref="B1219:E1219"/>
    <mergeCell ref="D1221:E1221"/>
    <mergeCell ref="D1222:E1222"/>
    <mergeCell ref="D1223:E1223"/>
    <mergeCell ref="B1197:B1198"/>
    <mergeCell ref="C1197:C1198"/>
    <mergeCell ref="D1197:F1197"/>
    <mergeCell ref="G1197:G1198"/>
    <mergeCell ref="B1214:C1214"/>
    <mergeCell ref="B1216:E1216"/>
    <mergeCell ref="D1185:E1185"/>
    <mergeCell ref="D1186:E1186"/>
    <mergeCell ref="D1187:E1187"/>
    <mergeCell ref="D1188:E1188"/>
    <mergeCell ref="B1189:E1189"/>
    <mergeCell ref="B1192:G1192"/>
    <mergeCell ref="B1177:C1177"/>
    <mergeCell ref="B1179:E1179"/>
    <mergeCell ref="B1180:E1180"/>
    <mergeCell ref="B1181:E1181"/>
    <mergeCell ref="B1182:E1182"/>
    <mergeCell ref="D1184:E1184"/>
    <mergeCell ref="D1153:E1153"/>
    <mergeCell ref="D1154:E1154"/>
    <mergeCell ref="B1155:E1155"/>
    <mergeCell ref="B1158:G1158"/>
    <mergeCell ref="B1163:B1164"/>
    <mergeCell ref="C1163:C1164"/>
    <mergeCell ref="D1163:F1163"/>
    <mergeCell ref="G1163:G1164"/>
    <mergeCell ref="B1146:E1146"/>
    <mergeCell ref="B1147:E1147"/>
    <mergeCell ref="B1148:E1148"/>
    <mergeCell ref="D1150:E1150"/>
    <mergeCell ref="D1151:E1151"/>
    <mergeCell ref="D1152:E1152"/>
    <mergeCell ref="B1125:B1126"/>
    <mergeCell ref="C1125:C1126"/>
    <mergeCell ref="D1125:F1125"/>
    <mergeCell ref="G1125:G1126"/>
    <mergeCell ref="B1143:C1143"/>
    <mergeCell ref="B1145:E1145"/>
    <mergeCell ref="D1113:E1113"/>
    <mergeCell ref="D1114:E1114"/>
    <mergeCell ref="D1115:E1115"/>
    <mergeCell ref="D1116:E1116"/>
    <mergeCell ref="B1117:E1117"/>
    <mergeCell ref="B1120:G1120"/>
    <mergeCell ref="B1105:C1105"/>
    <mergeCell ref="B1107:E1107"/>
    <mergeCell ref="B1108:E1108"/>
    <mergeCell ref="B1109:E1109"/>
    <mergeCell ref="B1110:E1110"/>
    <mergeCell ref="D1112:E1112"/>
    <mergeCell ref="D1077:E1077"/>
    <mergeCell ref="D1078:E1078"/>
    <mergeCell ref="B1079:E1079"/>
    <mergeCell ref="B1081:G1081"/>
    <mergeCell ref="B1086:B1087"/>
    <mergeCell ref="C1086:C1087"/>
    <mergeCell ref="D1086:F1086"/>
    <mergeCell ref="G1086:G1087"/>
    <mergeCell ref="B1070:E1070"/>
    <mergeCell ref="B1071:E1071"/>
    <mergeCell ref="B1072:E1072"/>
    <mergeCell ref="D1074:E1074"/>
    <mergeCell ref="D1075:E1075"/>
    <mergeCell ref="D1076:E1076"/>
    <mergeCell ref="B1038:B1039"/>
    <mergeCell ref="C1038:C1039"/>
    <mergeCell ref="D1038:F1038"/>
    <mergeCell ref="G1038:G1039"/>
    <mergeCell ref="B1067:C1067"/>
    <mergeCell ref="B1069:E1069"/>
    <mergeCell ref="D1027:E1027"/>
    <mergeCell ref="D1028:E1028"/>
    <mergeCell ref="D1029:E1029"/>
    <mergeCell ref="D1030:E1030"/>
    <mergeCell ref="B1031:E1031"/>
    <mergeCell ref="B1033:G1033"/>
    <mergeCell ref="B1019:C1019"/>
    <mergeCell ref="B1021:E1021"/>
    <mergeCell ref="B1022:E1022"/>
    <mergeCell ref="B1023:E1023"/>
    <mergeCell ref="B1024:E1024"/>
    <mergeCell ref="D1026:E1026"/>
    <mergeCell ref="D985:E985"/>
    <mergeCell ref="D986:E986"/>
    <mergeCell ref="B987:E987"/>
    <mergeCell ref="B990:G990"/>
    <mergeCell ref="B995:B996"/>
    <mergeCell ref="C995:C996"/>
    <mergeCell ref="D995:F995"/>
    <mergeCell ref="G995:G996"/>
    <mergeCell ref="B978:E978"/>
    <mergeCell ref="B979:E979"/>
    <mergeCell ref="B980:E980"/>
    <mergeCell ref="D982:E982"/>
    <mergeCell ref="D983:E983"/>
    <mergeCell ref="D984:E984"/>
    <mergeCell ref="B958:B959"/>
    <mergeCell ref="C958:C959"/>
    <mergeCell ref="D958:F958"/>
    <mergeCell ref="G958:G959"/>
    <mergeCell ref="B975:C975"/>
    <mergeCell ref="B977:E977"/>
    <mergeCell ref="D946:E946"/>
    <mergeCell ref="D947:E947"/>
    <mergeCell ref="D948:E948"/>
    <mergeCell ref="D949:E949"/>
    <mergeCell ref="B950:E950"/>
    <mergeCell ref="B953:G953"/>
    <mergeCell ref="B938:C938"/>
    <mergeCell ref="B940:E940"/>
    <mergeCell ref="B941:E941"/>
    <mergeCell ref="B942:E942"/>
    <mergeCell ref="B943:E943"/>
    <mergeCell ref="D945:E945"/>
    <mergeCell ref="D898:E898"/>
    <mergeCell ref="D899:E899"/>
    <mergeCell ref="B900:E900"/>
    <mergeCell ref="B903:G903"/>
    <mergeCell ref="B908:B909"/>
    <mergeCell ref="C908:C909"/>
    <mergeCell ref="D908:F908"/>
    <mergeCell ref="G908:G909"/>
    <mergeCell ref="B891:E891"/>
    <mergeCell ref="B892:E892"/>
    <mergeCell ref="B893:E893"/>
    <mergeCell ref="D895:E895"/>
    <mergeCell ref="D896:E896"/>
    <mergeCell ref="D897:E897"/>
    <mergeCell ref="B871:B872"/>
    <mergeCell ref="C871:C872"/>
    <mergeCell ref="D871:F871"/>
    <mergeCell ref="G871:G872"/>
    <mergeCell ref="B888:C888"/>
    <mergeCell ref="B890:E890"/>
    <mergeCell ref="D859:E859"/>
    <mergeCell ref="D860:E860"/>
    <mergeCell ref="D861:E861"/>
    <mergeCell ref="D862:E862"/>
    <mergeCell ref="B863:E863"/>
    <mergeCell ref="B866:G866"/>
    <mergeCell ref="B851:C851"/>
    <mergeCell ref="B853:E853"/>
    <mergeCell ref="B854:E854"/>
    <mergeCell ref="B855:E855"/>
    <mergeCell ref="B856:E856"/>
    <mergeCell ref="D858:E858"/>
    <mergeCell ref="D820:E820"/>
    <mergeCell ref="D821:E821"/>
    <mergeCell ref="B822:E822"/>
    <mergeCell ref="B825:G825"/>
    <mergeCell ref="B830:B831"/>
    <mergeCell ref="C830:C831"/>
    <mergeCell ref="D830:F830"/>
    <mergeCell ref="G830:G831"/>
    <mergeCell ref="B813:E813"/>
    <mergeCell ref="B814:E814"/>
    <mergeCell ref="B815:E815"/>
    <mergeCell ref="D817:E817"/>
    <mergeCell ref="D818:E818"/>
    <mergeCell ref="D819:E819"/>
    <mergeCell ref="B785:B786"/>
    <mergeCell ref="C785:C786"/>
    <mergeCell ref="D785:F785"/>
    <mergeCell ref="G785:G786"/>
    <mergeCell ref="B810:C810"/>
    <mergeCell ref="B812:E812"/>
    <mergeCell ref="D773:E773"/>
    <mergeCell ref="D774:E774"/>
    <mergeCell ref="D775:E775"/>
    <mergeCell ref="D776:E776"/>
    <mergeCell ref="B777:E777"/>
    <mergeCell ref="B780:G780"/>
    <mergeCell ref="B765:C765"/>
    <mergeCell ref="B767:E767"/>
    <mergeCell ref="B768:E768"/>
    <mergeCell ref="B769:E769"/>
    <mergeCell ref="B770:E770"/>
    <mergeCell ref="D772:E772"/>
    <mergeCell ref="D724:E724"/>
    <mergeCell ref="D725:E725"/>
    <mergeCell ref="B726:E726"/>
    <mergeCell ref="B728:G728"/>
    <mergeCell ref="B733:B734"/>
    <mergeCell ref="C733:C734"/>
    <mergeCell ref="D733:F733"/>
    <mergeCell ref="G733:G734"/>
    <mergeCell ref="B717:E717"/>
    <mergeCell ref="B718:E718"/>
    <mergeCell ref="B719:E719"/>
    <mergeCell ref="D721:E721"/>
    <mergeCell ref="D722:E722"/>
    <mergeCell ref="D723:E723"/>
    <mergeCell ref="B693:B694"/>
    <mergeCell ref="C693:C694"/>
    <mergeCell ref="D693:F693"/>
    <mergeCell ref="G693:G694"/>
    <mergeCell ref="B714:C714"/>
    <mergeCell ref="B716:E716"/>
    <mergeCell ref="D682:E682"/>
    <mergeCell ref="D683:E683"/>
    <mergeCell ref="D684:E684"/>
    <mergeCell ref="D685:E685"/>
    <mergeCell ref="B686:E686"/>
    <mergeCell ref="B688:G688"/>
    <mergeCell ref="B674:C674"/>
    <mergeCell ref="B676:E676"/>
    <mergeCell ref="B677:E677"/>
    <mergeCell ref="B678:E678"/>
    <mergeCell ref="B679:E679"/>
    <mergeCell ref="D681:E681"/>
    <mergeCell ref="D628:E628"/>
    <mergeCell ref="D629:E629"/>
    <mergeCell ref="B630:E630"/>
    <mergeCell ref="B633:G633"/>
    <mergeCell ref="B638:B639"/>
    <mergeCell ref="C638:C639"/>
    <mergeCell ref="D638:F638"/>
    <mergeCell ref="G638:G639"/>
    <mergeCell ref="B621:E621"/>
    <mergeCell ref="B622:E622"/>
    <mergeCell ref="B623:E623"/>
    <mergeCell ref="D625:E625"/>
    <mergeCell ref="D626:E626"/>
    <mergeCell ref="D627:E627"/>
    <mergeCell ref="B598:B599"/>
    <mergeCell ref="C598:C599"/>
    <mergeCell ref="D598:F598"/>
    <mergeCell ref="G598:G599"/>
    <mergeCell ref="B618:C618"/>
    <mergeCell ref="B620:E620"/>
    <mergeCell ref="D586:E586"/>
    <mergeCell ref="D587:E587"/>
    <mergeCell ref="D588:E588"/>
    <mergeCell ref="D589:E589"/>
    <mergeCell ref="B590:E590"/>
    <mergeCell ref="B593:G593"/>
    <mergeCell ref="B579:C579"/>
    <mergeCell ref="B580:E580"/>
    <mergeCell ref="B581:E581"/>
    <mergeCell ref="B582:E582"/>
    <mergeCell ref="B583:E583"/>
    <mergeCell ref="D585:E585"/>
    <mergeCell ref="D557:E557"/>
    <mergeCell ref="D558:E558"/>
    <mergeCell ref="B559:E559"/>
    <mergeCell ref="B562:G562"/>
    <mergeCell ref="B567:B568"/>
    <mergeCell ref="C567:C568"/>
    <mergeCell ref="D567:F567"/>
    <mergeCell ref="G567:G568"/>
    <mergeCell ref="B550:E550"/>
    <mergeCell ref="B551:E551"/>
    <mergeCell ref="B552:E552"/>
    <mergeCell ref="D554:E554"/>
    <mergeCell ref="D555:E555"/>
    <mergeCell ref="D556:E556"/>
    <mergeCell ref="B537:B538"/>
    <mergeCell ref="C537:C538"/>
    <mergeCell ref="D537:F537"/>
    <mergeCell ref="G537:G538"/>
    <mergeCell ref="B547:C547"/>
    <mergeCell ref="B549:E549"/>
    <mergeCell ref="D525:E525"/>
    <mergeCell ref="D526:E526"/>
    <mergeCell ref="D527:E527"/>
    <mergeCell ref="D528:E528"/>
    <mergeCell ref="B529:E529"/>
    <mergeCell ref="B532:G532"/>
    <mergeCell ref="B517:C517"/>
    <mergeCell ref="B519:E519"/>
    <mergeCell ref="B520:E520"/>
    <mergeCell ref="B521:E521"/>
    <mergeCell ref="B522:E522"/>
    <mergeCell ref="D524:E524"/>
    <mergeCell ref="D491:E491"/>
    <mergeCell ref="D492:E492"/>
    <mergeCell ref="B493:E493"/>
    <mergeCell ref="B496:G496"/>
    <mergeCell ref="B501:B502"/>
    <mergeCell ref="C501:C502"/>
    <mergeCell ref="D501:F501"/>
    <mergeCell ref="G501:G502"/>
    <mergeCell ref="B484:E484"/>
    <mergeCell ref="B485:E485"/>
    <mergeCell ref="B486:E486"/>
    <mergeCell ref="D488:E488"/>
    <mergeCell ref="D489:E489"/>
    <mergeCell ref="D490:E490"/>
    <mergeCell ref="B463:B464"/>
    <mergeCell ref="C463:C464"/>
    <mergeCell ref="D463:F463"/>
    <mergeCell ref="G463:G464"/>
    <mergeCell ref="B481:C481"/>
    <mergeCell ref="B483:E483"/>
    <mergeCell ref="D451:E451"/>
    <mergeCell ref="D452:E452"/>
    <mergeCell ref="D453:E453"/>
    <mergeCell ref="D454:E454"/>
    <mergeCell ref="B455:E455"/>
    <mergeCell ref="B458:G458"/>
    <mergeCell ref="B443:C443"/>
    <mergeCell ref="B445:E445"/>
    <mergeCell ref="B446:E446"/>
    <mergeCell ref="B447:E447"/>
    <mergeCell ref="B448:E448"/>
    <mergeCell ref="D450:E450"/>
    <mergeCell ref="D424:E424"/>
    <mergeCell ref="D425:E425"/>
    <mergeCell ref="B426:E426"/>
    <mergeCell ref="B429:G429"/>
    <mergeCell ref="B434:B435"/>
    <mergeCell ref="C434:C435"/>
    <mergeCell ref="D434:F434"/>
    <mergeCell ref="G434:G435"/>
    <mergeCell ref="B417:E417"/>
    <mergeCell ref="B418:E418"/>
    <mergeCell ref="B419:E419"/>
    <mergeCell ref="D421:E421"/>
    <mergeCell ref="D422:E422"/>
    <mergeCell ref="D423:E423"/>
    <mergeCell ref="B402:B403"/>
    <mergeCell ref="C402:C403"/>
    <mergeCell ref="D402:F402"/>
    <mergeCell ref="G402:G403"/>
    <mergeCell ref="B415:C415"/>
    <mergeCell ref="B416:E416"/>
    <mergeCell ref="D391:E391"/>
    <mergeCell ref="D392:E392"/>
    <mergeCell ref="D393:E393"/>
    <mergeCell ref="D394:E394"/>
    <mergeCell ref="B395:E395"/>
    <mergeCell ref="B397:G397"/>
    <mergeCell ref="B383:C383"/>
    <mergeCell ref="B385:E385"/>
    <mergeCell ref="B386:E386"/>
    <mergeCell ref="B387:E387"/>
    <mergeCell ref="B388:E388"/>
    <mergeCell ref="D390:E390"/>
    <mergeCell ref="D347:E347"/>
    <mergeCell ref="D348:E348"/>
    <mergeCell ref="B349:E349"/>
    <mergeCell ref="B351:G351"/>
    <mergeCell ref="B356:B357"/>
    <mergeCell ref="C356:C357"/>
    <mergeCell ref="D356:F356"/>
    <mergeCell ref="G356:G357"/>
    <mergeCell ref="B340:E340"/>
    <mergeCell ref="B341:E341"/>
    <mergeCell ref="B342:E342"/>
    <mergeCell ref="D344:E344"/>
    <mergeCell ref="D345:E345"/>
    <mergeCell ref="D346:E346"/>
    <mergeCell ref="B320:B321"/>
    <mergeCell ref="C320:C321"/>
    <mergeCell ref="D320:F320"/>
    <mergeCell ref="G320:G321"/>
    <mergeCell ref="B337:C337"/>
    <mergeCell ref="B339:E339"/>
    <mergeCell ref="D308:E308"/>
    <mergeCell ref="D309:E309"/>
    <mergeCell ref="D310:E310"/>
    <mergeCell ref="D311:E311"/>
    <mergeCell ref="B312:E312"/>
    <mergeCell ref="B315:G315"/>
    <mergeCell ref="B300:C300"/>
    <mergeCell ref="B302:E302"/>
    <mergeCell ref="B303:E303"/>
    <mergeCell ref="B304:E304"/>
    <mergeCell ref="B305:E305"/>
    <mergeCell ref="D307:E307"/>
    <mergeCell ref="D274:E274"/>
    <mergeCell ref="D275:E275"/>
    <mergeCell ref="B276:E276"/>
    <mergeCell ref="B279:G279"/>
    <mergeCell ref="B284:B285"/>
    <mergeCell ref="C284:C285"/>
    <mergeCell ref="D284:F284"/>
    <mergeCell ref="G284:G285"/>
    <mergeCell ref="B267:E267"/>
    <mergeCell ref="B268:E268"/>
    <mergeCell ref="B269:E269"/>
    <mergeCell ref="D271:E271"/>
    <mergeCell ref="D272:E272"/>
    <mergeCell ref="D273:E273"/>
    <mergeCell ref="B243:B244"/>
    <mergeCell ref="C243:C244"/>
    <mergeCell ref="D243:F243"/>
    <mergeCell ref="G243:G244"/>
    <mergeCell ref="B264:C264"/>
    <mergeCell ref="B266:E266"/>
    <mergeCell ref="D231:E231"/>
    <mergeCell ref="D232:E232"/>
    <mergeCell ref="D233:E233"/>
    <mergeCell ref="D234:E234"/>
    <mergeCell ref="B235:E235"/>
    <mergeCell ref="B238:G238"/>
    <mergeCell ref="B223:C223"/>
    <mergeCell ref="B225:E225"/>
    <mergeCell ref="B226:E226"/>
    <mergeCell ref="B227:E227"/>
    <mergeCell ref="B228:E228"/>
    <mergeCell ref="D230:E230"/>
    <mergeCell ref="D192:E192"/>
    <mergeCell ref="D193:E193"/>
    <mergeCell ref="B194:E194"/>
    <mergeCell ref="B196:G196"/>
    <mergeCell ref="B201:B202"/>
    <mergeCell ref="C201:C202"/>
    <mergeCell ref="D201:F201"/>
    <mergeCell ref="G201:G202"/>
    <mergeCell ref="B185:E185"/>
    <mergeCell ref="B186:E186"/>
    <mergeCell ref="B187:E187"/>
    <mergeCell ref="D189:E189"/>
    <mergeCell ref="D190:E190"/>
    <mergeCell ref="D191:E191"/>
    <mergeCell ref="B173:B174"/>
    <mergeCell ref="C173:C174"/>
    <mergeCell ref="D173:F173"/>
    <mergeCell ref="G173:G174"/>
    <mergeCell ref="B182:C182"/>
    <mergeCell ref="B184:E184"/>
    <mergeCell ref="D161:E161"/>
    <mergeCell ref="D162:E162"/>
    <mergeCell ref="D163:E163"/>
    <mergeCell ref="D164:E164"/>
    <mergeCell ref="B165:E165"/>
    <mergeCell ref="B168:G168"/>
    <mergeCell ref="B153:C153"/>
    <mergeCell ref="B155:E155"/>
    <mergeCell ref="B156:E156"/>
    <mergeCell ref="B157:E157"/>
    <mergeCell ref="B158:E158"/>
    <mergeCell ref="D160:E160"/>
    <mergeCell ref="D131:E131"/>
    <mergeCell ref="D132:E132"/>
    <mergeCell ref="B133:E133"/>
    <mergeCell ref="B136:G136"/>
    <mergeCell ref="B141:B142"/>
    <mergeCell ref="C141:C142"/>
    <mergeCell ref="D141:F141"/>
    <mergeCell ref="G141:G142"/>
    <mergeCell ref="B124:E124"/>
    <mergeCell ref="B125:E125"/>
    <mergeCell ref="B126:E126"/>
    <mergeCell ref="D128:E128"/>
    <mergeCell ref="D129:E129"/>
    <mergeCell ref="D130:E130"/>
    <mergeCell ref="B99:B100"/>
    <mergeCell ref="C99:C100"/>
    <mergeCell ref="D99:F99"/>
    <mergeCell ref="G99:G100"/>
    <mergeCell ref="B121:C121"/>
    <mergeCell ref="B123:E123"/>
    <mergeCell ref="D88:E88"/>
    <mergeCell ref="D89:E89"/>
    <mergeCell ref="D90:E90"/>
    <mergeCell ref="D91:E91"/>
    <mergeCell ref="B92:E92"/>
    <mergeCell ref="B94:G94"/>
    <mergeCell ref="B80:C80"/>
    <mergeCell ref="B82:E82"/>
    <mergeCell ref="B83:E83"/>
    <mergeCell ref="B84:E84"/>
    <mergeCell ref="B85:E85"/>
    <mergeCell ref="D87:E87"/>
    <mergeCell ref="D45:E45"/>
    <mergeCell ref="D46:E46"/>
    <mergeCell ref="D47:E47"/>
    <mergeCell ref="B48:E48"/>
    <mergeCell ref="B50:G50"/>
    <mergeCell ref="B55:B56"/>
    <mergeCell ref="C55:C56"/>
    <mergeCell ref="D55:F55"/>
    <mergeCell ref="G55:G56"/>
    <mergeCell ref="B38:E38"/>
    <mergeCell ref="B39:E39"/>
    <mergeCell ref="B40:E40"/>
    <mergeCell ref="B41:E41"/>
    <mergeCell ref="D43:E43"/>
    <mergeCell ref="D44:E44"/>
    <mergeCell ref="B1:G1"/>
    <mergeCell ref="B6:B7"/>
    <mergeCell ref="C6:C7"/>
    <mergeCell ref="D6:F6"/>
    <mergeCell ref="G6:G7"/>
    <mergeCell ref="B36:C36"/>
  </mergeCells>
  <pageMargins left="0.70866141732283505" right="0.70866141732283505" top="0.74803149606299202" bottom="0.74803149606299202" header="0.31496062992126" footer="0.31496062992126"/>
  <pageSetup paperSize="179" scale="66" orientation="portrait" horizontalDpi="300" verticalDpi="300" r:id="rId1"/>
  <rowBreaks count="102" manualBreakCount="102">
    <brk id="49" max="16383" man="1"/>
    <brk id="93" max="16383" man="1"/>
    <brk id="134" max="16383" man="1"/>
    <brk id="166" max="16383" man="1"/>
    <brk id="195" max="16383" man="1"/>
    <brk id="237" max="16383" man="1"/>
    <brk id="277" max="16383" man="1"/>
    <brk id="313" max="16383" man="1"/>
    <brk id="350" max="16383" man="1"/>
    <brk id="396" max="16383" man="1"/>
    <brk id="428" max="16383" man="1"/>
    <brk id="457" max="16383" man="1"/>
    <brk id="495" max="16383" man="1"/>
    <brk id="531" max="16383" man="1"/>
    <brk id="561" max="16383" man="1"/>
    <brk id="591" max="16383" man="1"/>
    <brk id="632" max="16383" man="1"/>
    <brk id="687" max="16383" man="1"/>
    <brk id="727" max="16383" man="1"/>
    <brk id="778" max="16383" man="1"/>
    <brk id="823" max="16383" man="1"/>
    <brk id="864" max="16383" man="1"/>
    <brk id="901" max="16383" man="1"/>
    <brk id="951" max="16383" man="1"/>
    <brk id="988" max="16383" man="1"/>
    <brk id="1032" max="16383" man="1"/>
    <brk id="1080" max="16383" man="1"/>
    <brk id="1118" max="16383" man="1"/>
    <brk id="1156" max="16383" man="1"/>
    <brk id="1190" max="16383" man="1"/>
    <brk id="1227" max="16383" man="1"/>
    <brk id="1266" max="16383" man="1"/>
    <brk id="1297" max="16383" man="1"/>
    <brk id="1332" max="16383" man="1"/>
    <brk id="1369" max="16383" man="1"/>
    <brk id="1396" max="16383" man="1"/>
    <brk id="1440" max="16383" man="1"/>
    <brk id="1475" max="16383" man="1"/>
    <brk id="1513" max="16383" man="1"/>
    <brk id="1550" max="16383" man="1"/>
    <brk id="1578" max="16383" man="1"/>
    <brk id="1610" max="16383" man="1"/>
    <brk id="1655" max="16383" man="1"/>
    <brk id="1687" max="16383" man="1"/>
    <brk id="1724" max="16383" man="1"/>
    <brk id="1757" max="16383" man="1"/>
    <brk id="1787" max="16383" man="1"/>
    <brk id="1817" max="16383" man="1"/>
    <brk id="1849" max="16383" man="1"/>
    <brk id="1879" max="16383" man="1"/>
    <brk id="1906" max="16383" man="1"/>
    <brk id="1950" max="16383" man="1"/>
    <brk id="1989" max="16383" man="1"/>
    <brk id="2022" max="16383" man="1"/>
    <brk id="2069" max="16383" man="1"/>
    <brk id="2100" max="16383" man="1"/>
    <brk id="2130" max="16383" man="1"/>
    <brk id="2165" max="16383" man="1"/>
    <brk id="2194" max="16383" man="1"/>
    <brk id="2224" max="16383" man="1"/>
    <brk id="2268" max="16383" man="1"/>
    <brk id="2315" max="16383" man="1"/>
    <brk id="2361" max="16383" man="1"/>
    <brk id="2394" max="16383" man="1"/>
    <brk id="2426" max="16383" man="1"/>
    <brk id="2460" max="16383" man="1"/>
    <brk id="2497" max="16383" man="1"/>
    <brk id="2530" max="16383" man="1"/>
    <brk id="2561" max="16383" man="1"/>
    <brk id="2592" max="16383" man="1"/>
    <brk id="2630" max="16383" man="1"/>
    <brk id="2665" max="16383" man="1"/>
    <brk id="2695" max="16383" man="1"/>
    <brk id="2727" max="16383" man="1"/>
    <brk id="2760" max="16383" man="1"/>
    <brk id="2793" max="16383" man="1"/>
    <brk id="2825" max="16383" man="1"/>
    <brk id="2855" max="16383" man="1"/>
    <brk id="2884" max="16383" man="1"/>
    <brk id="2914" max="16383" man="1"/>
    <brk id="2949" max="16383" man="1"/>
    <brk id="2984" max="16383" man="1"/>
    <brk id="3014" max="16383" man="1"/>
    <brk id="3045" max="16383" man="1"/>
    <brk id="3074" max="16383" man="1"/>
    <brk id="3105" max="16383" man="1"/>
    <brk id="3141" max="16383" man="1"/>
    <brk id="3172" max="16383" man="1"/>
    <brk id="3205" max="16383" man="1"/>
    <brk id="3235" max="16383" man="1"/>
    <brk id="3265" max="16383" man="1"/>
    <brk id="3295" max="16383" man="1"/>
    <brk id="3325" max="16383" man="1"/>
    <brk id="3357" max="16383" man="1"/>
    <brk id="3387" max="16383" man="1"/>
    <brk id="3424" max="16383" man="1"/>
    <brk id="3453" max="16383" man="1"/>
    <brk id="3484" max="16383" man="1"/>
    <brk id="3515" max="16383" man="1"/>
    <brk id="3552" max="16383" man="1"/>
    <brk id="3596" max="16383" man="1"/>
    <brk id="364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0FBB-051D-4DD4-88A4-F9C129E2D24E}">
  <sheetPr>
    <tabColor rgb="FFFFFF00"/>
  </sheetPr>
  <dimension ref="A1:T38"/>
  <sheetViews>
    <sheetView view="pageBreakPreview" topLeftCell="A7" zoomScale="82" zoomScaleNormal="80" zoomScaleSheetLayoutView="82" workbookViewId="0">
      <selection activeCell="C24" sqref="C24"/>
    </sheetView>
  </sheetViews>
  <sheetFormatPr defaultColWidth="9" defaultRowHeight="15"/>
  <cols>
    <col min="1" max="1" width="4.7109375" style="3" customWidth="1"/>
    <col min="2" max="2" width="42.5703125" customWidth="1"/>
    <col min="3" max="3" width="10.28515625" style="5" customWidth="1"/>
    <col min="4" max="4" width="15.5703125" style="6" customWidth="1"/>
    <col min="5" max="5" width="10.140625" style="5" customWidth="1"/>
    <col min="6" max="6" width="18.5703125" style="7" customWidth="1"/>
    <col min="7" max="7" width="11.140625" style="5" customWidth="1"/>
    <col min="8" max="8" width="16" style="7" customWidth="1"/>
    <col min="9" max="9" width="9" style="5"/>
    <col min="10" max="10" width="15.7109375" style="7" customWidth="1"/>
    <col min="11" max="11" width="12" style="5" customWidth="1"/>
    <col min="12" max="12" width="15.5703125" style="7" customWidth="1"/>
    <col min="14" max="14" width="10" style="5" customWidth="1"/>
    <col min="15" max="15" width="16" style="7" customWidth="1"/>
    <col min="16" max="16" width="12" customWidth="1"/>
    <col min="17" max="17" width="2.5703125" customWidth="1"/>
    <col min="19" max="19" width="12.7109375" customWidth="1"/>
    <col min="20" max="20" width="9.42578125" style="8" customWidth="1"/>
  </cols>
  <sheetData>
    <row r="1" spans="1:20" ht="18.75">
      <c r="A1" s="508" t="s">
        <v>50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0" ht="18.75">
      <c r="A2" s="515" t="s">
        <v>344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0" ht="18.75">
      <c r="A3" s="508" t="s">
        <v>52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</row>
    <row r="4" spans="1:20" ht="18.75">
      <c r="A4" s="9"/>
      <c r="B4" s="9"/>
      <c r="C4" s="10"/>
      <c r="D4" s="11"/>
      <c r="E4" s="10"/>
      <c r="F4" s="11"/>
      <c r="G4" s="10"/>
      <c r="H4" s="11"/>
      <c r="I4" s="10"/>
      <c r="J4" s="11"/>
      <c r="K4" s="10"/>
      <c r="L4" s="11"/>
      <c r="M4" s="9"/>
      <c r="N4" s="10"/>
      <c r="O4" s="11"/>
      <c r="P4" s="9"/>
    </row>
    <row r="5" spans="1:20" s="1" customFormat="1" ht="15" customHeight="1">
      <c r="A5" s="510" t="s">
        <v>53</v>
      </c>
      <c r="B5" s="511" t="s">
        <v>54</v>
      </c>
      <c r="C5" s="511" t="s">
        <v>534</v>
      </c>
      <c r="D5" s="511"/>
      <c r="E5" s="511" t="s">
        <v>55</v>
      </c>
      <c r="F5" s="511"/>
      <c r="G5" s="510" t="s">
        <v>56</v>
      </c>
      <c r="H5" s="510"/>
      <c r="I5" s="511" t="s">
        <v>535</v>
      </c>
      <c r="J5" s="511"/>
      <c r="K5" s="510" t="s">
        <v>57</v>
      </c>
      <c r="L5" s="510"/>
      <c r="M5" s="510"/>
      <c r="N5" s="510" t="s">
        <v>58</v>
      </c>
      <c r="O5" s="510"/>
      <c r="P5" s="511" t="s">
        <v>18</v>
      </c>
      <c r="T5" s="45"/>
    </row>
    <row r="6" spans="1:20" s="1" customFormat="1">
      <c r="A6" s="510"/>
      <c r="B6" s="511"/>
      <c r="C6" s="511"/>
      <c r="D6" s="511"/>
      <c r="E6" s="511"/>
      <c r="F6" s="511"/>
      <c r="G6" s="510"/>
      <c r="H6" s="510"/>
      <c r="I6" s="511"/>
      <c r="J6" s="511"/>
      <c r="K6" s="510"/>
      <c r="L6" s="510"/>
      <c r="M6" s="510"/>
      <c r="N6" s="510"/>
      <c r="O6" s="510"/>
      <c r="P6" s="511"/>
      <c r="T6" s="45"/>
    </row>
    <row r="7" spans="1:20" s="2" customFormat="1" ht="15" customHeight="1">
      <c r="A7" s="510"/>
      <c r="B7" s="511"/>
      <c r="C7" s="512" t="s">
        <v>16</v>
      </c>
      <c r="D7" s="513" t="s">
        <v>59</v>
      </c>
      <c r="E7" s="513" t="str">
        <f t="shared" ref="E7:L7" si="0">C7</f>
        <v>Jumlah</v>
      </c>
      <c r="F7" s="513" t="str">
        <f t="shared" si="0"/>
        <v>Nilai Persediaan (Rp)</v>
      </c>
      <c r="G7" s="513" t="str">
        <f t="shared" si="0"/>
        <v>Jumlah</v>
      </c>
      <c r="H7" s="513" t="str">
        <f t="shared" si="0"/>
        <v>Nilai Persediaan (Rp)</v>
      </c>
      <c r="I7" s="512" t="str">
        <f t="shared" si="0"/>
        <v>Jumlah</v>
      </c>
      <c r="J7" s="513" t="str">
        <f t="shared" si="0"/>
        <v>Nilai Persediaan (Rp)</v>
      </c>
      <c r="K7" s="512" t="str">
        <f t="shared" si="0"/>
        <v>Jumlah</v>
      </c>
      <c r="L7" s="513" t="str">
        <f t="shared" si="0"/>
        <v>Nilai Persediaan (Rp)</v>
      </c>
      <c r="M7" s="510" t="s">
        <v>60</v>
      </c>
      <c r="N7" s="512" t="s">
        <v>16</v>
      </c>
      <c r="O7" s="513" t="s">
        <v>59</v>
      </c>
      <c r="P7" s="511"/>
      <c r="T7" s="46"/>
    </row>
    <row r="8" spans="1:20" s="2" customFormat="1">
      <c r="A8" s="510"/>
      <c r="B8" s="511"/>
      <c r="C8" s="512"/>
      <c r="D8" s="513"/>
      <c r="E8" s="513"/>
      <c r="F8" s="513"/>
      <c r="G8" s="513"/>
      <c r="H8" s="513"/>
      <c r="I8" s="512"/>
      <c r="J8" s="513"/>
      <c r="K8" s="512"/>
      <c r="L8" s="513"/>
      <c r="M8" s="510"/>
      <c r="N8" s="512"/>
      <c r="O8" s="513"/>
      <c r="P8" s="511"/>
      <c r="T8" s="46"/>
    </row>
    <row r="9" spans="1:20" s="3" customFormat="1">
      <c r="A9" s="12">
        <v>1</v>
      </c>
      <c r="B9" s="12">
        <v>2</v>
      </c>
      <c r="C9" s="13">
        <v>3</v>
      </c>
      <c r="D9" s="14">
        <v>4</v>
      </c>
      <c r="E9" s="13">
        <v>5</v>
      </c>
      <c r="F9" s="13">
        <v>6</v>
      </c>
      <c r="G9" s="13">
        <v>7</v>
      </c>
      <c r="H9" s="13">
        <v>8</v>
      </c>
      <c r="I9" s="14" t="s">
        <v>61</v>
      </c>
      <c r="J9" s="13" t="s">
        <v>62</v>
      </c>
      <c r="K9" s="13">
        <v>11</v>
      </c>
      <c r="L9" s="13">
        <v>12</v>
      </c>
      <c r="M9" s="12">
        <v>13</v>
      </c>
      <c r="N9" s="14" t="s">
        <v>63</v>
      </c>
      <c r="O9" s="13" t="s">
        <v>64</v>
      </c>
      <c r="P9" s="12">
        <v>16</v>
      </c>
      <c r="T9" s="47"/>
    </row>
    <row r="10" spans="1:20" s="8" customFormat="1" ht="20.100000000000001" customHeight="1">
      <c r="A10" s="15">
        <v>1</v>
      </c>
      <c r="B10" s="24" t="s">
        <v>79</v>
      </c>
      <c r="C10" s="26">
        <f>'KB Mei'!F621</f>
        <v>3</v>
      </c>
      <c r="D10" s="22">
        <f>'KB Mei'!G621</f>
        <v>225000</v>
      </c>
      <c r="E10" s="19">
        <f>'KB Mei'!F622</f>
        <v>2</v>
      </c>
      <c r="F10" s="21">
        <f>'KB Mei'!G622</f>
        <v>177600</v>
      </c>
      <c r="G10" s="17">
        <f>'KB Mei'!F630</f>
        <v>2</v>
      </c>
      <c r="H10" s="19">
        <f>'KB Mei'!G630</f>
        <v>177600</v>
      </c>
      <c r="I10" s="35">
        <f>'KB Mei'!F623</f>
        <v>3</v>
      </c>
      <c r="J10" s="44">
        <f>'KB Mei'!G623</f>
        <v>225000</v>
      </c>
      <c r="K10" s="17">
        <f t="shared" ref="K10:L16" si="1">I10</f>
        <v>3</v>
      </c>
      <c r="L10" s="19">
        <f t="shared" si="1"/>
        <v>225000</v>
      </c>
      <c r="M10" s="43"/>
      <c r="N10" s="17"/>
      <c r="O10" s="19"/>
      <c r="P10" s="43"/>
      <c r="Q10"/>
      <c r="R10" s="48"/>
      <c r="S10" s="49"/>
    </row>
    <row r="11" spans="1:20" s="8" customFormat="1" ht="20.100000000000001" customHeight="1">
      <c r="A11" s="15">
        <v>2</v>
      </c>
      <c r="B11" s="24" t="s">
        <v>80</v>
      </c>
      <c r="C11" s="26">
        <f>'KB Mei'!F677</f>
        <v>27</v>
      </c>
      <c r="D11" s="28">
        <f>'KB Mei'!G677</f>
        <v>1798200</v>
      </c>
      <c r="E11" s="19">
        <f>'KB Mei'!F678</f>
        <v>67</v>
      </c>
      <c r="F11" s="19">
        <f>'KB Mei'!G678</f>
        <v>3272280</v>
      </c>
      <c r="G11" s="17">
        <f>'KB Mei'!F686</f>
        <v>11</v>
      </c>
      <c r="H11" s="17">
        <f>'KB Mei'!G686</f>
        <v>608280</v>
      </c>
      <c r="I11" s="35">
        <f>'KB Mei'!F679</f>
        <v>83</v>
      </c>
      <c r="J11" s="35">
        <f>'KB Mei'!G679</f>
        <v>4462200</v>
      </c>
      <c r="K11" s="17">
        <f t="shared" si="1"/>
        <v>83</v>
      </c>
      <c r="L11" s="19">
        <f t="shared" si="1"/>
        <v>4462200</v>
      </c>
      <c r="M11" s="43"/>
      <c r="N11" s="17"/>
      <c r="O11" s="19"/>
      <c r="P11" s="43"/>
      <c r="Q11"/>
      <c r="R11" s="48"/>
      <c r="S11" s="49"/>
    </row>
    <row r="12" spans="1:20" s="8" customFormat="1" ht="20.100000000000001" customHeight="1">
      <c r="A12" s="15">
        <v>3</v>
      </c>
      <c r="B12" s="29" t="s">
        <v>81</v>
      </c>
      <c r="C12" s="26">
        <f>'KB Mei'!F717</f>
        <v>1</v>
      </c>
      <c r="D12" s="28">
        <f>'KB Mei'!G717</f>
        <v>100000</v>
      </c>
      <c r="E12" s="19">
        <f>'KB Mei'!F718</f>
        <v>0</v>
      </c>
      <c r="F12" s="19">
        <f>'KB Mei'!G718</f>
        <v>0</v>
      </c>
      <c r="G12" s="17">
        <f>'KB Mei'!F726</f>
        <v>0</v>
      </c>
      <c r="H12" s="17">
        <f>'KB Mei'!G726</f>
        <v>0</v>
      </c>
      <c r="I12" s="35">
        <f>'KB Mei'!F719</f>
        <v>1</v>
      </c>
      <c r="J12" s="35">
        <f>'KB Mei'!G719</f>
        <v>100000</v>
      </c>
      <c r="K12" s="17">
        <f t="shared" si="1"/>
        <v>1</v>
      </c>
      <c r="L12" s="19">
        <f t="shared" si="1"/>
        <v>100000</v>
      </c>
      <c r="M12" s="43"/>
      <c r="N12" s="17"/>
      <c r="O12" s="19"/>
      <c r="P12" s="43"/>
      <c r="Q12"/>
      <c r="R12" s="48"/>
      <c r="S12" s="49"/>
    </row>
    <row r="13" spans="1:20" s="8" customFormat="1" ht="20.100000000000001" customHeight="1">
      <c r="A13" s="15">
        <v>4</v>
      </c>
      <c r="B13" s="29" t="s">
        <v>82</v>
      </c>
      <c r="C13" s="26">
        <f>'KB Mei'!F768</f>
        <v>7</v>
      </c>
      <c r="D13" s="28">
        <f>'KB Mei'!G768</f>
        <v>396270</v>
      </c>
      <c r="E13" s="19">
        <f>'KB Mei'!F769</f>
        <v>147</v>
      </c>
      <c r="F13" s="19">
        <f>'KB Mei'!G769</f>
        <v>7032960</v>
      </c>
      <c r="G13" s="17">
        <f>'KB Mei'!F777</f>
        <v>72</v>
      </c>
      <c r="H13" s="17">
        <f>'KB Mei'!G777</f>
        <v>3697410</v>
      </c>
      <c r="I13" s="35">
        <f>'KB Mei'!F770</f>
        <v>82</v>
      </c>
      <c r="J13" s="35">
        <f>'KB Mei'!G770</f>
        <v>3731820</v>
      </c>
      <c r="K13" s="17">
        <f t="shared" si="1"/>
        <v>82</v>
      </c>
      <c r="L13" s="19">
        <f t="shared" si="1"/>
        <v>3731820</v>
      </c>
      <c r="M13" s="43"/>
      <c r="N13" s="17"/>
      <c r="O13" s="19"/>
      <c r="P13" s="43"/>
      <c r="Q13"/>
      <c r="R13" s="48"/>
      <c r="S13" s="49"/>
    </row>
    <row r="14" spans="1:20" s="8" customFormat="1" ht="20.100000000000001" customHeight="1">
      <c r="A14" s="15">
        <v>5</v>
      </c>
      <c r="B14" s="205" t="s">
        <v>166</v>
      </c>
      <c r="C14" s="26">
        <f>'KB Mei'!F813</f>
        <v>0</v>
      </c>
      <c r="D14" s="28">
        <f>'KB Mei'!G813</f>
        <v>0</v>
      </c>
      <c r="E14" s="19">
        <f>'KB Mei'!F814</f>
        <v>0</v>
      </c>
      <c r="F14" s="21">
        <f>'KB Mei'!G814</f>
        <v>0</v>
      </c>
      <c r="G14" s="17">
        <f>'KB Mei'!F822</f>
        <v>0</v>
      </c>
      <c r="H14" s="17">
        <f>'KB Mei'!G822</f>
        <v>0</v>
      </c>
      <c r="I14" s="35">
        <f>'KB Mei'!F815</f>
        <v>0</v>
      </c>
      <c r="J14" s="44">
        <f>'KB Mei'!G815</f>
        <v>0</v>
      </c>
      <c r="K14" s="17">
        <f t="shared" si="1"/>
        <v>0</v>
      </c>
      <c r="L14" s="19">
        <f t="shared" si="1"/>
        <v>0</v>
      </c>
      <c r="M14" s="43"/>
      <c r="N14" s="17"/>
      <c r="O14" s="19"/>
      <c r="P14" s="43"/>
      <c r="Q14"/>
      <c r="R14" s="48"/>
      <c r="S14" s="49"/>
    </row>
    <row r="15" spans="1:20" s="4" customFormat="1" ht="20.100000000000001" customHeight="1">
      <c r="A15" s="15">
        <v>6</v>
      </c>
      <c r="B15" s="31" t="s">
        <v>126</v>
      </c>
      <c r="C15" s="35">
        <f>'KB Mei'!F2685</f>
        <v>8</v>
      </c>
      <c r="D15" s="35">
        <f>'KB Mei'!G2685</f>
        <v>704000</v>
      </c>
      <c r="E15" s="19">
        <f>'KB Mei'!F2686</f>
        <v>0</v>
      </c>
      <c r="F15" s="19">
        <f>'KB Mei'!G2686</f>
        <v>0</v>
      </c>
      <c r="G15" s="17">
        <f>'KB Mei'!F2694</f>
        <v>0</v>
      </c>
      <c r="H15" s="17">
        <f>'KB Mei'!G2694</f>
        <v>0</v>
      </c>
      <c r="I15" s="35">
        <f>'KB Mei'!F2687</f>
        <v>8</v>
      </c>
      <c r="J15" s="35">
        <f>'KB Mei'!G2687</f>
        <v>704000</v>
      </c>
      <c r="K15" s="17">
        <f t="shared" si="1"/>
        <v>8</v>
      </c>
      <c r="L15" s="19">
        <f t="shared" si="1"/>
        <v>704000</v>
      </c>
      <c r="M15" s="43"/>
      <c r="N15" s="17"/>
      <c r="O15" s="19"/>
      <c r="P15" s="43"/>
      <c r="R15" s="48"/>
      <c r="S15" s="49"/>
      <c r="T15" s="8"/>
    </row>
    <row r="16" spans="1:20" s="4" customFormat="1" ht="20.100000000000001" customHeight="1">
      <c r="A16" s="15">
        <v>7</v>
      </c>
      <c r="B16" s="53" t="s">
        <v>486</v>
      </c>
      <c r="C16" s="35">
        <f>'KB Mei'!F2782</f>
        <v>9</v>
      </c>
      <c r="D16" s="35">
        <f>'KB Mei'!G2782</f>
        <v>324000</v>
      </c>
      <c r="E16" s="19">
        <f>'KB Mei'!F2783</f>
        <v>52</v>
      </c>
      <c r="F16" s="19">
        <f>'KB Mei'!G2783</f>
        <v>4213560</v>
      </c>
      <c r="G16" s="584">
        <f>'KB Mei'!F2791</f>
        <v>55</v>
      </c>
      <c r="H16" s="17">
        <f>'KB Mei'!G2791</f>
        <v>4321560</v>
      </c>
      <c r="I16" s="35">
        <f>'KB Mei'!F2784</f>
        <v>6</v>
      </c>
      <c r="J16" s="35">
        <f>'KB Mei'!G2784</f>
        <v>216000</v>
      </c>
      <c r="K16" s="17">
        <f t="shared" si="1"/>
        <v>6</v>
      </c>
      <c r="L16" s="19">
        <f t="shared" si="1"/>
        <v>216000</v>
      </c>
      <c r="M16" s="43"/>
      <c r="N16" s="17"/>
      <c r="O16" s="19"/>
      <c r="P16" s="43"/>
      <c r="R16" s="48"/>
      <c r="S16" s="49"/>
      <c r="T16" s="8"/>
    </row>
    <row r="17" spans="1:20" s="4" customFormat="1" ht="20.100000000000001" customHeight="1">
      <c r="A17" s="15">
        <v>8</v>
      </c>
      <c r="B17" s="53" t="s">
        <v>132</v>
      </c>
      <c r="C17" s="35">
        <f>'KB Mei'!F2874</f>
        <v>0</v>
      </c>
      <c r="D17" s="35">
        <f>'KB Mei'!G2874</f>
        <v>0</v>
      </c>
      <c r="E17" s="19">
        <f>'KB Mei'!F2875</f>
        <v>0</v>
      </c>
      <c r="F17" s="19">
        <f>'KB Mei'!G2875</f>
        <v>0</v>
      </c>
      <c r="G17" s="584">
        <f>'KB Mei'!F2883</f>
        <v>0</v>
      </c>
      <c r="H17" s="17">
        <f>'KB Mei'!G2883</f>
        <v>0</v>
      </c>
      <c r="I17" s="35">
        <f>'KB Mei'!F2876</f>
        <v>0</v>
      </c>
      <c r="J17" s="35">
        <f>'KB Mei'!G2876</f>
        <v>0</v>
      </c>
      <c r="K17" s="17">
        <f>I17</f>
        <v>0</v>
      </c>
      <c r="L17" s="19">
        <f>J17</f>
        <v>0</v>
      </c>
      <c r="M17" s="43"/>
      <c r="N17" s="17"/>
      <c r="O17" s="19"/>
      <c r="P17" s="43"/>
      <c r="R17" s="48"/>
      <c r="S17" s="49"/>
      <c r="T17" s="8"/>
    </row>
    <row r="18" spans="1:20" s="4" customFormat="1" ht="20.100000000000001" customHeight="1">
      <c r="A18" s="15">
        <v>9</v>
      </c>
      <c r="B18" s="53" t="s">
        <v>133</v>
      </c>
      <c r="C18" s="35">
        <f>'KB Mei'!F2904</f>
        <v>0</v>
      </c>
      <c r="D18" s="35">
        <f>'KB Mei'!G2904</f>
        <v>0</v>
      </c>
      <c r="E18" s="19">
        <f>'KB Mei'!F2905</f>
        <v>0</v>
      </c>
      <c r="F18" s="19">
        <f>O142855</f>
        <v>0</v>
      </c>
      <c r="G18" s="17">
        <f>'KB Mei'!F2913</f>
        <v>0</v>
      </c>
      <c r="H18" s="17">
        <f>'KB Mei'!G2913</f>
        <v>0</v>
      </c>
      <c r="I18" s="35">
        <f>'KB Mei'!F2906</f>
        <v>0</v>
      </c>
      <c r="J18" s="35">
        <f>'KB Mei'!G2906</f>
        <v>0</v>
      </c>
      <c r="K18" s="17">
        <f>I18</f>
        <v>0</v>
      </c>
      <c r="L18" s="19">
        <f>J18</f>
        <v>0</v>
      </c>
      <c r="M18" s="43"/>
      <c r="N18" s="17"/>
      <c r="O18" s="19"/>
      <c r="P18" s="43"/>
      <c r="R18" s="48"/>
      <c r="S18" s="49"/>
      <c r="T18" s="8"/>
    </row>
    <row r="19" spans="1:20" s="4" customFormat="1" ht="20.100000000000001" customHeight="1">
      <c r="A19" s="15">
        <v>10</v>
      </c>
      <c r="B19" s="205" t="s">
        <v>151</v>
      </c>
      <c r="C19" s="35">
        <f>'KB Mei'!F3586</f>
        <v>3</v>
      </c>
      <c r="D19" s="35">
        <f>'KB Mei'!G3586</f>
        <v>225000</v>
      </c>
      <c r="E19" s="19">
        <f>'KB Mei'!F3587</f>
        <v>2</v>
      </c>
      <c r="F19" s="19">
        <f>'KB Mei'!G3587</f>
        <v>155999.83999999997</v>
      </c>
      <c r="G19" s="17">
        <f>'KB Mei'!F3595</f>
        <v>2</v>
      </c>
      <c r="H19" s="17">
        <f>'KB Mei'!G3595</f>
        <v>155999.83999999997</v>
      </c>
      <c r="I19" s="35">
        <f>'KB Mei'!F3588</f>
        <v>3</v>
      </c>
      <c r="J19" s="35">
        <f>'KB Mei'!G3588</f>
        <v>225000</v>
      </c>
      <c r="K19" s="17">
        <f t="shared" ref="K19:L20" si="2">I19</f>
        <v>3</v>
      </c>
      <c r="L19" s="19">
        <f t="shared" si="2"/>
        <v>225000</v>
      </c>
      <c r="M19" s="43"/>
      <c r="N19" s="17"/>
      <c r="O19" s="19"/>
      <c r="P19" s="43"/>
      <c r="R19" s="48"/>
      <c r="S19" s="49"/>
      <c r="T19" s="8"/>
    </row>
    <row r="20" spans="1:20" s="4" customFormat="1" ht="20.100000000000001" customHeight="1">
      <c r="A20" s="15">
        <v>11</v>
      </c>
      <c r="B20" s="205" t="s">
        <v>152</v>
      </c>
      <c r="C20" s="35">
        <f>'KB Mei'!F3630</f>
        <v>3</v>
      </c>
      <c r="D20" s="35">
        <f>'KB Mei'!G3630</f>
        <v>225000</v>
      </c>
      <c r="E20" s="19">
        <f>'KB Mei'!F3631</f>
        <v>2</v>
      </c>
      <c r="F20" s="19">
        <f>'KB Mei'!G3631</f>
        <v>159999.16000000003</v>
      </c>
      <c r="G20" s="17">
        <f>'KB Mei'!F3639</f>
        <v>2</v>
      </c>
      <c r="H20" s="17">
        <f>'KB Mei'!G3639</f>
        <v>159999.16000000003</v>
      </c>
      <c r="I20" s="35">
        <f>'KB Mei'!F3632</f>
        <v>3</v>
      </c>
      <c r="J20" s="35">
        <f>'KB Mei'!G3632</f>
        <v>225000</v>
      </c>
      <c r="K20" s="17">
        <f t="shared" si="2"/>
        <v>3</v>
      </c>
      <c r="L20" s="19">
        <f t="shared" si="2"/>
        <v>225000</v>
      </c>
      <c r="M20" s="43"/>
      <c r="N20" s="17"/>
      <c r="O20" s="19"/>
      <c r="P20" s="43"/>
      <c r="R20" s="48"/>
      <c r="S20" s="49"/>
      <c r="T20" s="8"/>
    </row>
    <row r="21" spans="1:20" s="4" customFormat="1" ht="20.100000000000001" customHeight="1">
      <c r="A21" s="15">
        <v>12</v>
      </c>
      <c r="B21" s="208" t="s">
        <v>334</v>
      </c>
      <c r="C21" s="35">
        <f>'KB Mei'!F3667</f>
        <v>0</v>
      </c>
      <c r="D21" s="35">
        <f>'KB Mei'!G3667</f>
        <v>0</v>
      </c>
      <c r="E21" s="19">
        <f>'KB Mei'!F3668</f>
        <v>0</v>
      </c>
      <c r="F21" s="19">
        <f>'KB Mei'!G3668</f>
        <v>0</v>
      </c>
      <c r="G21" s="17">
        <f>'KB Mei'!F3676</f>
        <v>0</v>
      </c>
      <c r="H21" s="17">
        <f>'KB Mei'!G3676</f>
        <v>0</v>
      </c>
      <c r="I21" s="35">
        <f>'KB Mei'!F3669</f>
        <v>0</v>
      </c>
      <c r="J21" s="35">
        <f>'KB Mei'!G3669</f>
        <v>0</v>
      </c>
      <c r="K21" s="17">
        <f>I21</f>
        <v>0</v>
      </c>
      <c r="L21" s="19">
        <f>J21</f>
        <v>0</v>
      </c>
      <c r="M21" s="43"/>
      <c r="N21" s="17"/>
      <c r="O21" s="19"/>
      <c r="P21" s="43"/>
      <c r="R21" s="48"/>
      <c r="S21" s="49"/>
      <c r="T21" s="8"/>
    </row>
    <row r="22" spans="1:20" s="4" customFormat="1" ht="20.100000000000001" customHeight="1">
      <c r="A22" s="15"/>
      <c r="B22" s="61"/>
      <c r="C22" s="35"/>
      <c r="D22" s="35"/>
      <c r="E22" s="19"/>
      <c r="F22" s="19"/>
      <c r="G22" s="17"/>
      <c r="H22" s="17"/>
      <c r="I22" s="35"/>
      <c r="J22" s="35"/>
      <c r="K22" s="17"/>
      <c r="L22" s="19"/>
      <c r="M22" s="43"/>
      <c r="N22" s="17"/>
      <c r="O22" s="19"/>
      <c r="P22" s="43"/>
      <c r="R22" s="48"/>
      <c r="S22" s="49"/>
      <c r="T22" s="8"/>
    </row>
    <row r="23" spans="1:20" s="4" customFormat="1">
      <c r="A23" s="62"/>
      <c r="B23" s="63" t="s">
        <v>153</v>
      </c>
      <c r="C23" s="64">
        <f>SUM(C10:C22)</f>
        <v>61</v>
      </c>
      <c r="D23" s="64">
        <f t="shared" ref="D23:O23" si="3">SUM(D10:D22)</f>
        <v>3997470</v>
      </c>
      <c r="E23" s="64">
        <f t="shared" si="3"/>
        <v>272</v>
      </c>
      <c r="F23" s="64">
        <f t="shared" si="3"/>
        <v>15012399</v>
      </c>
      <c r="G23" s="64">
        <f t="shared" si="3"/>
        <v>144</v>
      </c>
      <c r="H23" s="64">
        <f t="shared" si="3"/>
        <v>9120849</v>
      </c>
      <c r="I23" s="64">
        <f t="shared" si="3"/>
        <v>189</v>
      </c>
      <c r="J23" s="64">
        <f t="shared" si="3"/>
        <v>9889020</v>
      </c>
      <c r="K23" s="64">
        <f t="shared" si="3"/>
        <v>189</v>
      </c>
      <c r="L23" s="64">
        <f t="shared" si="3"/>
        <v>9889020</v>
      </c>
      <c r="M23" s="64">
        <f t="shared" si="3"/>
        <v>0</v>
      </c>
      <c r="N23" s="64">
        <f t="shared" si="3"/>
        <v>0</v>
      </c>
      <c r="O23" s="64">
        <f t="shared" si="3"/>
        <v>0</v>
      </c>
      <c r="P23" s="78"/>
      <c r="R23" s="79"/>
      <c r="S23" s="80"/>
      <c r="T23" s="45"/>
    </row>
    <row r="24" spans="1:20">
      <c r="A24" s="65"/>
      <c r="B24" s="66"/>
      <c r="D24" s="67"/>
      <c r="E24" s="68"/>
      <c r="F24" s="67"/>
      <c r="G24" s="68"/>
      <c r="H24" s="67"/>
      <c r="I24" s="68"/>
      <c r="J24" s="67"/>
      <c r="K24" s="68"/>
      <c r="L24" s="67"/>
      <c r="M24" s="66"/>
      <c r="N24" s="68"/>
      <c r="O24" s="67"/>
      <c r="P24" s="66"/>
    </row>
    <row r="25" spans="1:20" ht="15.75">
      <c r="A25" s="65"/>
      <c r="B25" s="69"/>
      <c r="C25" s="70"/>
      <c r="D25" s="67"/>
      <c r="E25" s="68"/>
      <c r="F25" s="67"/>
      <c r="G25" s="68"/>
      <c r="H25" s="67"/>
      <c r="I25" s="68"/>
      <c r="J25" s="73"/>
      <c r="K25" s="68"/>
      <c r="L25" s="67"/>
      <c r="M25" s="583" t="s">
        <v>536</v>
      </c>
      <c r="N25" s="509"/>
      <c r="O25" s="509"/>
      <c r="P25" s="66"/>
    </row>
    <row r="26" spans="1:20" ht="15.75">
      <c r="C26" s="70" t="s">
        <v>154</v>
      </c>
      <c r="D26" s="71"/>
      <c r="E26" s="72"/>
      <c r="F26" s="71"/>
      <c r="G26" s="72"/>
      <c r="H26" s="73"/>
      <c r="I26" s="72"/>
      <c r="J26" s="73"/>
      <c r="K26" s="72"/>
      <c r="L26" s="71"/>
      <c r="M26" s="68"/>
      <c r="N26" s="73" t="s">
        <v>155</v>
      </c>
      <c r="O26" s="68"/>
    </row>
    <row r="27" spans="1:20" ht="15.75">
      <c r="C27" s="70" t="s">
        <v>156</v>
      </c>
      <c r="D27" s="71"/>
      <c r="E27" s="72"/>
      <c r="F27" s="71"/>
      <c r="G27" s="72"/>
      <c r="H27" s="73"/>
      <c r="I27" s="72"/>
      <c r="J27" s="73"/>
      <c r="K27" s="72"/>
      <c r="L27" s="71"/>
      <c r="M27" s="68"/>
      <c r="N27" s="73" t="s">
        <v>157</v>
      </c>
      <c r="O27" s="68"/>
    </row>
    <row r="28" spans="1:20" ht="15.75">
      <c r="C28" s="70"/>
      <c r="D28" s="71"/>
      <c r="E28" s="72"/>
      <c r="F28" s="71"/>
      <c r="G28" s="72"/>
      <c r="H28" s="73"/>
      <c r="I28" s="72"/>
      <c r="J28" s="73"/>
      <c r="K28" s="72"/>
      <c r="L28" s="71"/>
      <c r="M28" s="72"/>
      <c r="N28" s="73"/>
      <c r="O28" s="72"/>
    </row>
    <row r="29" spans="1:20" ht="15.75">
      <c r="C29" s="70"/>
      <c r="D29" s="71"/>
      <c r="E29" s="72"/>
      <c r="F29" s="71"/>
      <c r="G29" s="72"/>
      <c r="H29" s="73"/>
      <c r="I29" s="72"/>
      <c r="J29" s="73"/>
      <c r="K29" s="72"/>
      <c r="L29" s="71"/>
      <c r="M29" s="72"/>
      <c r="N29" s="73"/>
      <c r="O29" s="72"/>
    </row>
    <row r="30" spans="1:20" ht="15.75">
      <c r="C30" s="74" t="s">
        <v>158</v>
      </c>
      <c r="D30" s="71"/>
      <c r="E30" s="72"/>
      <c r="F30" s="71"/>
      <c r="G30" s="72"/>
      <c r="H30" s="73" t="s">
        <v>159</v>
      </c>
      <c r="I30" s="72"/>
      <c r="J30" s="76"/>
      <c r="K30" s="72"/>
      <c r="L30" s="71"/>
      <c r="M30" s="72"/>
      <c r="N30" s="76" t="s">
        <v>160</v>
      </c>
      <c r="O30" s="72"/>
    </row>
    <row r="31" spans="1:20" ht="15.75">
      <c r="C31" s="75" t="s">
        <v>161</v>
      </c>
      <c r="D31" s="71"/>
      <c r="E31" s="72"/>
      <c r="F31" s="71"/>
      <c r="G31" s="72"/>
      <c r="H31" s="73" t="s">
        <v>162</v>
      </c>
      <c r="I31" s="72"/>
      <c r="J31" s="75"/>
      <c r="K31" s="72"/>
      <c r="L31" s="71"/>
      <c r="M31" s="72"/>
      <c r="N31" s="75" t="s">
        <v>163</v>
      </c>
      <c r="O31" s="72"/>
    </row>
    <row r="32" spans="1:20" ht="15.75">
      <c r="C32" s="72"/>
      <c r="D32" s="71"/>
      <c r="E32" s="72"/>
      <c r="F32" s="73"/>
      <c r="G32" s="72"/>
      <c r="H32" s="73"/>
      <c r="I32" s="72"/>
      <c r="J32" s="71"/>
      <c r="K32" s="72"/>
      <c r="L32" s="71"/>
      <c r="M32" s="72"/>
      <c r="N32" s="75"/>
      <c r="O32" s="72"/>
    </row>
    <row r="33" spans="1:20" ht="15.75">
      <c r="C33" s="72"/>
      <c r="D33" s="71"/>
      <c r="E33" s="72"/>
      <c r="F33" s="73"/>
      <c r="G33" s="72"/>
      <c r="H33" s="73"/>
      <c r="I33" s="72"/>
      <c r="J33" s="71"/>
      <c r="K33" s="72"/>
      <c r="L33" s="71"/>
      <c r="M33" s="72"/>
      <c r="N33" s="75"/>
      <c r="O33" s="72"/>
    </row>
    <row r="34" spans="1:20" ht="15.75">
      <c r="C34" s="72"/>
      <c r="D34" s="71"/>
      <c r="E34" s="72"/>
      <c r="F34" s="73"/>
      <c r="G34" s="72"/>
      <c r="H34" s="76" t="s">
        <v>332</v>
      </c>
      <c r="I34" s="72"/>
      <c r="J34" s="71"/>
      <c r="K34" s="72"/>
      <c r="L34" s="71"/>
      <c r="N34" s="72"/>
      <c r="O34" s="71"/>
    </row>
    <row r="35" spans="1:20" ht="15.75">
      <c r="C35" s="72"/>
      <c r="D35" s="71"/>
      <c r="E35" s="72"/>
      <c r="F35" s="76"/>
      <c r="G35" s="72"/>
      <c r="H35" s="73" t="s">
        <v>333</v>
      </c>
      <c r="I35" s="72"/>
      <c r="J35" s="71"/>
      <c r="K35" s="72"/>
      <c r="L35" s="71"/>
      <c r="N35" s="72"/>
      <c r="O35" s="71"/>
    </row>
    <row r="36" spans="1:20" ht="15.75">
      <c r="C36" s="72"/>
      <c r="D36" s="71"/>
      <c r="E36" s="72"/>
      <c r="F36" s="73"/>
      <c r="G36" s="72"/>
      <c r="H36" s="73"/>
      <c r="I36" s="72"/>
      <c r="J36" s="71"/>
      <c r="K36" s="72"/>
      <c r="L36" s="71"/>
      <c r="N36" s="72"/>
      <c r="O36" s="71"/>
    </row>
    <row r="37" spans="1:20" ht="15.75">
      <c r="H37" s="76"/>
    </row>
    <row r="38" spans="1:20" s="5" customFormat="1" ht="15.75">
      <c r="A38" s="3"/>
      <c r="B38"/>
      <c r="D38" s="6"/>
      <c r="F38" s="7"/>
      <c r="H38" s="73"/>
      <c r="J38" s="7"/>
      <c r="L38" s="7"/>
      <c r="M38"/>
      <c r="O38" s="7"/>
      <c r="P38"/>
      <c r="Q38"/>
      <c r="R38"/>
      <c r="S38"/>
      <c r="T38" s="8"/>
    </row>
  </sheetData>
  <autoFilter ref="A9:P27" xr:uid="{00000000-0001-0000-0100-000000000000}"/>
  <mergeCells count="26">
    <mergeCell ref="K7:K8"/>
    <mergeCell ref="L7:L8"/>
    <mergeCell ref="M7:M8"/>
    <mergeCell ref="N7:N8"/>
    <mergeCell ref="O7:O8"/>
    <mergeCell ref="M25:O25"/>
    <mergeCell ref="N5:O6"/>
    <mergeCell ref="P5:P8"/>
    <mergeCell ref="C7:C8"/>
    <mergeCell ref="D7:D8"/>
    <mergeCell ref="E7:E8"/>
    <mergeCell ref="F7:F8"/>
    <mergeCell ref="G7:G8"/>
    <mergeCell ref="H7:H8"/>
    <mergeCell ref="I7:I8"/>
    <mergeCell ref="J7:J8"/>
    <mergeCell ref="A1:P1"/>
    <mergeCell ref="A2:P2"/>
    <mergeCell ref="A3:P3"/>
    <mergeCell ref="A5:A8"/>
    <mergeCell ref="B5:B8"/>
    <mergeCell ref="C5:D6"/>
    <mergeCell ref="E5:F6"/>
    <mergeCell ref="G5:H6"/>
    <mergeCell ref="I5:J6"/>
    <mergeCell ref="K5:M6"/>
  </mergeCells>
  <printOptions horizontalCentered="1"/>
  <pageMargins left="0.5" right="0.5" top="0.5" bottom="0.5" header="0.31496062992126" footer="0.31496062992126"/>
  <pageSetup paperSize="9"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0BFD-CAF8-4796-B61C-2760564A1D7A}">
  <sheetPr filterMode="1">
    <tabColor rgb="FFFFFF00"/>
  </sheetPr>
  <dimension ref="A1:R3960"/>
  <sheetViews>
    <sheetView view="pageBreakPreview" topLeftCell="A726" zoomScale="85" zoomScaleNormal="124" zoomScaleSheetLayoutView="85" workbookViewId="0">
      <selection activeCell="G738" sqref="G738"/>
    </sheetView>
  </sheetViews>
  <sheetFormatPr defaultColWidth="9.140625" defaultRowHeight="15"/>
  <cols>
    <col min="1" max="1" width="9.140625" style="250"/>
    <col min="2" max="2" width="13.5703125" style="253" customWidth="1"/>
    <col min="3" max="3" width="18.7109375" style="253" customWidth="1"/>
    <col min="4" max="4" width="11" style="253" customWidth="1"/>
    <col min="5" max="5" width="17.7109375" style="253" customWidth="1"/>
    <col min="6" max="6" width="18" style="253" customWidth="1"/>
    <col min="7" max="7" width="19.28515625" style="278" customWidth="1"/>
    <col min="9" max="9" width="4.42578125" customWidth="1"/>
  </cols>
  <sheetData>
    <row r="1" spans="1:14">
      <c r="B1" s="502" t="s">
        <v>0</v>
      </c>
      <c r="C1" s="502"/>
      <c r="D1" s="502"/>
      <c r="E1" s="502"/>
      <c r="F1" s="502"/>
      <c r="G1" s="502"/>
    </row>
    <row r="2" spans="1:14">
      <c r="B2" s="470"/>
      <c r="C2" s="470"/>
      <c r="D2" s="470"/>
      <c r="E2" s="470"/>
      <c r="F2" s="470"/>
      <c r="G2" s="470"/>
    </row>
    <row r="3" spans="1:14" hidden="1">
      <c r="A3" s="251">
        <v>1</v>
      </c>
      <c r="B3" s="252" t="s">
        <v>1</v>
      </c>
      <c r="C3" s="253" t="s">
        <v>2</v>
      </c>
      <c r="G3" s="253"/>
      <c r="N3" t="s">
        <v>524</v>
      </c>
    </row>
    <row r="4" spans="1:14" hidden="1">
      <c r="A4" s="251"/>
      <c r="B4" s="252" t="s">
        <v>3</v>
      </c>
      <c r="C4" s="253" t="s">
        <v>4</v>
      </c>
      <c r="G4" s="253"/>
      <c r="N4" t="str">
        <f t="shared" ref="N4:N51" si="0">N3</f>
        <v>ATK</v>
      </c>
    </row>
    <row r="5" spans="1:14" hidden="1">
      <c r="A5" s="251"/>
      <c r="G5" s="253"/>
      <c r="N5" t="str">
        <f t="shared" si="0"/>
        <v>ATK</v>
      </c>
    </row>
    <row r="6" spans="1:14" s="65" customFormat="1" hidden="1">
      <c r="A6" s="251"/>
      <c r="B6" s="499" t="s">
        <v>5</v>
      </c>
      <c r="C6" s="487" t="s">
        <v>6</v>
      </c>
      <c r="D6" s="499" t="s">
        <v>7</v>
      </c>
      <c r="E6" s="499"/>
      <c r="F6" s="499"/>
      <c r="G6" s="492" t="s">
        <v>8</v>
      </c>
      <c r="N6" t="str">
        <f t="shared" si="0"/>
        <v>ATK</v>
      </c>
    </row>
    <row r="7" spans="1:14" s="65" customFormat="1" hidden="1">
      <c r="A7" s="251"/>
      <c r="B7" s="499"/>
      <c r="C7" s="488"/>
      <c r="D7" s="254" t="s">
        <v>9</v>
      </c>
      <c r="E7" s="254" t="s">
        <v>10</v>
      </c>
      <c r="F7" s="254" t="s">
        <v>11</v>
      </c>
      <c r="G7" s="492"/>
      <c r="N7" t="str">
        <f t="shared" si="0"/>
        <v>ATK</v>
      </c>
    </row>
    <row r="8" spans="1:14" s="65" customFormat="1" hidden="1">
      <c r="A8" s="251"/>
      <c r="B8" s="256">
        <v>46024</v>
      </c>
      <c r="C8" s="293">
        <v>27750</v>
      </c>
      <c r="D8" s="258">
        <v>2</v>
      </c>
      <c r="E8" s="258"/>
      <c r="F8" s="258">
        <f>D8-E8</f>
        <v>2</v>
      </c>
      <c r="G8" s="257">
        <f t="shared" ref="G8:G25" si="1">C8*D8</f>
        <v>55500</v>
      </c>
      <c r="N8" t="str">
        <f t="shared" si="0"/>
        <v>ATK</v>
      </c>
    </row>
    <row r="9" spans="1:14" s="65" customFormat="1" hidden="1">
      <c r="A9" s="251"/>
      <c r="B9" s="407"/>
      <c r="C9" s="293"/>
      <c r="D9" s="258"/>
      <c r="E9" s="258"/>
      <c r="F9" s="258"/>
      <c r="G9" s="257">
        <f t="shared" si="1"/>
        <v>0</v>
      </c>
      <c r="N9" t="str">
        <f t="shared" si="0"/>
        <v>ATK</v>
      </c>
    </row>
    <row r="10" spans="1:14" s="65" customFormat="1" hidden="1">
      <c r="A10" s="251"/>
      <c r="B10" s="407"/>
      <c r="C10" s="293"/>
      <c r="D10" s="258"/>
      <c r="E10" s="258"/>
      <c r="F10" s="258"/>
      <c r="G10" s="257">
        <f t="shared" si="1"/>
        <v>0</v>
      </c>
      <c r="N10" t="str">
        <f t="shared" si="0"/>
        <v>ATK</v>
      </c>
    </row>
    <row r="11" spans="1:14" s="65" customFormat="1" hidden="1">
      <c r="A11" s="251"/>
      <c r="B11" s="267"/>
      <c r="C11" s="293"/>
      <c r="D11" s="258"/>
      <c r="E11" s="258"/>
      <c r="F11" s="258"/>
      <c r="G11" s="257">
        <f t="shared" si="1"/>
        <v>0</v>
      </c>
      <c r="N11" t="str">
        <f t="shared" si="0"/>
        <v>ATK</v>
      </c>
    </row>
    <row r="12" spans="1:14" hidden="1">
      <c r="A12" s="251"/>
      <c r="B12" s="267"/>
      <c r="C12" s="293"/>
      <c r="D12" s="258"/>
      <c r="E12" s="261"/>
      <c r="F12" s="258"/>
      <c r="G12" s="257">
        <f t="shared" si="1"/>
        <v>0</v>
      </c>
      <c r="N12" t="str">
        <f t="shared" si="0"/>
        <v>ATK</v>
      </c>
    </row>
    <row r="13" spans="1:14" hidden="1">
      <c r="A13" s="251"/>
      <c r="B13" s="267"/>
      <c r="C13" s="293"/>
      <c r="D13" s="258"/>
      <c r="E13" s="273"/>
      <c r="F13" s="258"/>
      <c r="G13" s="257">
        <f t="shared" si="1"/>
        <v>0</v>
      </c>
      <c r="N13" t="str">
        <f t="shared" si="0"/>
        <v>ATK</v>
      </c>
    </row>
    <row r="14" spans="1:14" hidden="1">
      <c r="A14" s="251"/>
      <c r="B14" s="267"/>
      <c r="C14" s="257"/>
      <c r="D14" s="266"/>
      <c r="E14" s="258"/>
      <c r="F14" s="258"/>
      <c r="G14" s="257">
        <f t="shared" si="1"/>
        <v>0</v>
      </c>
      <c r="N14" t="str">
        <f t="shared" si="0"/>
        <v>ATK</v>
      </c>
    </row>
    <row r="15" spans="1:14" hidden="1">
      <c r="A15" s="251"/>
      <c r="B15" s="267"/>
      <c r="C15" s="81"/>
      <c r="D15" s="266"/>
      <c r="E15" s="258"/>
      <c r="F15" s="258"/>
      <c r="G15" s="257">
        <f t="shared" si="1"/>
        <v>0</v>
      </c>
      <c r="N15" t="str">
        <f t="shared" si="0"/>
        <v>ATK</v>
      </c>
    </row>
    <row r="16" spans="1:14" hidden="1">
      <c r="A16" s="251"/>
      <c r="B16" s="267"/>
      <c r="C16" s="293"/>
      <c r="D16" s="258"/>
      <c r="E16" s="273"/>
      <c r="F16" s="258"/>
      <c r="G16" s="257">
        <f t="shared" si="1"/>
        <v>0</v>
      </c>
      <c r="N16" t="str">
        <f t="shared" si="0"/>
        <v>ATK</v>
      </c>
    </row>
    <row r="17" spans="1:14" hidden="1">
      <c r="A17" s="251"/>
      <c r="B17" s="267"/>
      <c r="C17" s="81"/>
      <c r="D17" s="266"/>
      <c r="E17" s="268"/>
      <c r="F17" s="258"/>
      <c r="G17" s="257">
        <f t="shared" si="1"/>
        <v>0</v>
      </c>
      <c r="N17" t="str">
        <f t="shared" si="0"/>
        <v>ATK</v>
      </c>
    </row>
    <row r="18" spans="1:14" hidden="1">
      <c r="A18" s="251"/>
      <c r="B18" s="256"/>
      <c r="C18" s="81"/>
      <c r="D18" s="266"/>
      <c r="E18" s="268"/>
      <c r="F18" s="258"/>
      <c r="G18" s="257">
        <f t="shared" si="1"/>
        <v>0</v>
      </c>
      <c r="N18" t="str">
        <f t="shared" si="0"/>
        <v>ATK</v>
      </c>
    </row>
    <row r="19" spans="1:14" hidden="1">
      <c r="A19" s="251"/>
      <c r="B19" s="256"/>
      <c r="C19" s="269"/>
      <c r="D19" s="264"/>
      <c r="E19" s="261"/>
      <c r="F19" s="258"/>
      <c r="G19" s="257">
        <f t="shared" si="1"/>
        <v>0</v>
      </c>
      <c r="N19" t="str">
        <f t="shared" si="0"/>
        <v>ATK</v>
      </c>
    </row>
    <row r="20" spans="1:14" hidden="1">
      <c r="A20" s="251"/>
      <c r="B20" s="256"/>
      <c r="C20" s="81"/>
      <c r="D20" s="264"/>
      <c r="E20" s="261"/>
      <c r="F20" s="258"/>
      <c r="G20" s="257">
        <f>C20*D20</f>
        <v>0</v>
      </c>
      <c r="N20" t="str">
        <f t="shared" si="0"/>
        <v>ATK</v>
      </c>
    </row>
    <row r="21" spans="1:14" hidden="1">
      <c r="A21" s="251"/>
      <c r="B21" s="256"/>
      <c r="C21" s="257"/>
      <c r="D21" s="264"/>
      <c r="E21" s="261"/>
      <c r="F21" s="258"/>
      <c r="G21" s="257">
        <f t="shared" si="1"/>
        <v>0</v>
      </c>
      <c r="N21" t="str">
        <f t="shared" si="0"/>
        <v>ATK</v>
      </c>
    </row>
    <row r="22" spans="1:14" hidden="1">
      <c r="A22" s="251"/>
      <c r="B22" s="256"/>
      <c r="C22" s="81"/>
      <c r="D22" s="261"/>
      <c r="E22" s="261"/>
      <c r="F22" s="258"/>
      <c r="G22" s="257">
        <f t="shared" si="1"/>
        <v>0</v>
      </c>
      <c r="N22" t="str">
        <f t="shared" si="0"/>
        <v>ATK</v>
      </c>
    </row>
    <row r="23" spans="1:14" hidden="1">
      <c r="A23" s="251"/>
      <c r="B23" s="256"/>
      <c r="C23" s="257"/>
      <c r="D23" s="266"/>
      <c r="E23" s="268"/>
      <c r="F23" s="258"/>
      <c r="G23" s="257">
        <f t="shared" si="1"/>
        <v>0</v>
      </c>
      <c r="N23" t="str">
        <f t="shared" si="0"/>
        <v>ATK</v>
      </c>
    </row>
    <row r="24" spans="1:14" hidden="1">
      <c r="A24" s="251"/>
      <c r="B24" s="256"/>
      <c r="C24" s="81"/>
      <c r="D24" s="266"/>
      <c r="E24" s="268"/>
      <c r="F24" s="258"/>
      <c r="G24" s="257">
        <f t="shared" si="1"/>
        <v>0</v>
      </c>
      <c r="N24" t="str">
        <f t="shared" si="0"/>
        <v>ATK</v>
      </c>
    </row>
    <row r="25" spans="1:14" hidden="1">
      <c r="A25" s="251"/>
      <c r="B25" s="256"/>
      <c r="C25" s="81"/>
      <c r="D25" s="266"/>
      <c r="E25" s="268"/>
      <c r="F25" s="258"/>
      <c r="G25" s="257">
        <f t="shared" si="1"/>
        <v>0</v>
      </c>
      <c r="N25" t="str">
        <f t="shared" si="0"/>
        <v>ATK</v>
      </c>
    </row>
    <row r="26" spans="1:14" ht="15.75" hidden="1">
      <c r="A26" s="251"/>
      <c r="B26" s="270"/>
      <c r="C26" s="257"/>
      <c r="D26" s="271"/>
      <c r="E26" s="258"/>
      <c r="F26" s="258"/>
      <c r="G26" s="257"/>
      <c r="N26" t="str">
        <f t="shared" si="0"/>
        <v>ATK</v>
      </c>
    </row>
    <row r="27" spans="1:14" hidden="1">
      <c r="A27" s="251"/>
      <c r="B27" s="256"/>
      <c r="C27" s="81"/>
      <c r="D27" s="266"/>
      <c r="E27" s="268"/>
      <c r="F27" s="258"/>
      <c r="G27" s="272"/>
      <c r="N27" t="str">
        <f t="shared" si="0"/>
        <v>ATK</v>
      </c>
    </row>
    <row r="28" spans="1:14" hidden="1">
      <c r="A28" s="251"/>
      <c r="B28" s="256"/>
      <c r="C28" s="83"/>
      <c r="D28" s="266"/>
      <c r="E28" s="268"/>
      <c r="F28" s="258"/>
      <c r="G28" s="272"/>
      <c r="N28" t="str">
        <f t="shared" si="0"/>
        <v>ATK</v>
      </c>
    </row>
    <row r="29" spans="1:14" hidden="1">
      <c r="A29" s="251"/>
      <c r="B29" s="256"/>
      <c r="C29" s="83"/>
      <c r="D29" s="266"/>
      <c r="E29" s="273"/>
      <c r="F29" s="258"/>
      <c r="G29" s="272"/>
      <c r="N29" t="str">
        <f t="shared" si="0"/>
        <v>ATK</v>
      </c>
    </row>
    <row r="30" spans="1:14" hidden="1">
      <c r="A30" s="251"/>
      <c r="B30" s="256"/>
      <c r="C30" s="83"/>
      <c r="D30" s="266"/>
      <c r="E30" s="273"/>
      <c r="F30" s="258"/>
      <c r="G30" s="272"/>
      <c r="N30" t="str">
        <f t="shared" si="0"/>
        <v>ATK</v>
      </c>
    </row>
    <row r="31" spans="1:14" hidden="1">
      <c r="A31" s="251"/>
      <c r="B31" s="256"/>
      <c r="C31" s="83"/>
      <c r="D31" s="266"/>
      <c r="E31" s="273"/>
      <c r="F31" s="258"/>
      <c r="G31" s="272"/>
      <c r="N31" t="str">
        <f t="shared" si="0"/>
        <v>ATK</v>
      </c>
    </row>
    <row r="32" spans="1:14" hidden="1">
      <c r="A32" s="251"/>
      <c r="B32" s="256"/>
      <c r="C32" s="257"/>
      <c r="D32" s="271"/>
      <c r="E32" s="258"/>
      <c r="F32" s="258"/>
      <c r="G32" s="257"/>
      <c r="H32" s="84">
        <v>0</v>
      </c>
      <c r="I32" s="89" t="s">
        <v>12</v>
      </c>
      <c r="N32" t="str">
        <f t="shared" si="0"/>
        <v>ATK</v>
      </c>
    </row>
    <row r="33" spans="1:14" hidden="1">
      <c r="A33" s="251"/>
      <c r="B33" s="256"/>
      <c r="C33" s="81"/>
      <c r="D33" s="274"/>
      <c r="E33" s="273"/>
      <c r="F33" s="258"/>
      <c r="G33" s="257"/>
      <c r="H33" s="85">
        <v>0</v>
      </c>
      <c r="I33" s="89" t="s">
        <v>13</v>
      </c>
      <c r="N33" t="str">
        <f t="shared" si="0"/>
        <v>ATK</v>
      </c>
    </row>
    <row r="34" spans="1:14" hidden="1">
      <c r="A34" s="251"/>
      <c r="B34" s="256"/>
      <c r="C34" s="81"/>
      <c r="D34" s="274"/>
      <c r="E34" s="258"/>
      <c r="F34" s="258"/>
      <c r="G34" s="257"/>
      <c r="H34" s="86">
        <v>0</v>
      </c>
      <c r="I34" s="89" t="s">
        <v>14</v>
      </c>
      <c r="N34" t="str">
        <f t="shared" si="0"/>
        <v>ATK</v>
      </c>
    </row>
    <row r="35" spans="1:14" hidden="1">
      <c r="A35" s="251"/>
      <c r="B35" s="275"/>
      <c r="C35" s="83"/>
      <c r="D35" s="274"/>
      <c r="E35" s="274"/>
      <c r="F35" s="258"/>
      <c r="G35" s="257"/>
      <c r="H35" s="87">
        <v>1</v>
      </c>
      <c r="I35" s="89" t="s">
        <v>15</v>
      </c>
      <c r="N35" t="str">
        <f t="shared" si="0"/>
        <v>ATK</v>
      </c>
    </row>
    <row r="36" spans="1:14" hidden="1">
      <c r="A36" s="251"/>
      <c r="B36" s="493" t="s">
        <v>16</v>
      </c>
      <c r="C36" s="494"/>
      <c r="D36" s="276">
        <f>SUM(D8:D35)</f>
        <v>2</v>
      </c>
      <c r="E36" s="276">
        <f>SUM(E8:E35)</f>
        <v>0</v>
      </c>
      <c r="F36" s="276">
        <f t="shared" ref="F36" si="2">D36-E36</f>
        <v>2</v>
      </c>
      <c r="G36" s="277">
        <f>SUM(G8:G31)</f>
        <v>55500</v>
      </c>
      <c r="H36" s="88">
        <v>0</v>
      </c>
      <c r="I36" s="89" t="s">
        <v>17</v>
      </c>
      <c r="N36" t="str">
        <f t="shared" si="0"/>
        <v>ATK</v>
      </c>
    </row>
    <row r="37" spans="1:14" hidden="1">
      <c r="A37" s="251"/>
      <c r="N37" t="str">
        <f t="shared" si="0"/>
        <v>ATK</v>
      </c>
    </row>
    <row r="38" spans="1:14" hidden="1">
      <c r="A38" s="251"/>
      <c r="B38" s="493" t="s">
        <v>18</v>
      </c>
      <c r="C38" s="495"/>
      <c r="D38" s="495"/>
      <c r="E38" s="494"/>
      <c r="F38" s="276" t="s">
        <v>19</v>
      </c>
      <c r="G38" s="279" t="s">
        <v>20</v>
      </c>
      <c r="N38" t="str">
        <f t="shared" si="0"/>
        <v>ATK</v>
      </c>
    </row>
    <row r="39" spans="1:14" hidden="1">
      <c r="A39" s="251"/>
      <c r="B39" s="496" t="s">
        <v>517</v>
      </c>
      <c r="C39" s="497"/>
      <c r="D39" s="497"/>
      <c r="E39" s="498"/>
      <c r="F39" s="276">
        <f>D8</f>
        <v>2</v>
      </c>
      <c r="G39" s="277">
        <f>G8</f>
        <v>55500</v>
      </c>
      <c r="N39" t="str">
        <f t="shared" si="0"/>
        <v>ATK</v>
      </c>
    </row>
    <row r="40" spans="1:14" hidden="1">
      <c r="A40" s="251"/>
      <c r="B40" s="496" t="s">
        <v>518</v>
      </c>
      <c r="C40" s="497"/>
      <c r="D40" s="497"/>
      <c r="E40" s="498"/>
      <c r="F40" s="276">
        <f>D36-F39</f>
        <v>0</v>
      </c>
      <c r="G40" s="277">
        <f>G36-G39</f>
        <v>0</v>
      </c>
      <c r="N40" t="str">
        <f t="shared" si="0"/>
        <v>ATK</v>
      </c>
    </row>
    <row r="41" spans="1:14" hidden="1">
      <c r="A41" s="251"/>
      <c r="B41" s="496" t="s">
        <v>522</v>
      </c>
      <c r="C41" s="497"/>
      <c r="D41" s="497"/>
      <c r="E41" s="498"/>
      <c r="F41" s="280">
        <f>SUM(B44:B47)</f>
        <v>2</v>
      </c>
      <c r="G41" s="281">
        <f>SUM(D44:E47)</f>
        <v>55500</v>
      </c>
      <c r="N41" t="str">
        <f t="shared" si="0"/>
        <v>ATK</v>
      </c>
    </row>
    <row r="42" spans="1:14" hidden="1">
      <c r="A42" s="251"/>
      <c r="B42" s="282" t="s">
        <v>465</v>
      </c>
      <c r="C42" s="283"/>
      <c r="D42" s="283"/>
      <c r="E42" s="284"/>
      <c r="F42" s="285"/>
      <c r="G42" s="286"/>
      <c r="N42" t="str">
        <f t="shared" si="0"/>
        <v>ATK</v>
      </c>
    </row>
    <row r="43" spans="1:14" ht="30" hidden="1">
      <c r="A43" s="251"/>
      <c r="B43" s="255" t="s">
        <v>22</v>
      </c>
      <c r="C43" s="254" t="s">
        <v>23</v>
      </c>
      <c r="D43" s="499" t="s">
        <v>20</v>
      </c>
      <c r="E43" s="499"/>
      <c r="F43" s="287"/>
      <c r="G43" s="288"/>
      <c r="H43" s="66"/>
      <c r="N43" t="str">
        <f t="shared" si="0"/>
        <v>ATK</v>
      </c>
    </row>
    <row r="44" spans="1:14" hidden="1">
      <c r="A44" s="251"/>
      <c r="B44" s="268">
        <f>F36</f>
        <v>2</v>
      </c>
      <c r="C44" s="293">
        <v>27750</v>
      </c>
      <c r="D44" s="500">
        <f>B44*C44</f>
        <v>55500</v>
      </c>
      <c r="E44" s="500"/>
      <c r="F44" s="285"/>
      <c r="G44" s="286"/>
      <c r="N44" t="str">
        <f t="shared" si="0"/>
        <v>ATK</v>
      </c>
    </row>
    <row r="45" spans="1:14" hidden="1">
      <c r="A45" s="251"/>
      <c r="B45" s="268"/>
      <c r="C45" s="81"/>
      <c r="D45" s="500"/>
      <c r="E45" s="500"/>
      <c r="F45" s="285"/>
      <c r="G45" s="286"/>
      <c r="N45" t="str">
        <f t="shared" si="0"/>
        <v>ATK</v>
      </c>
    </row>
    <row r="46" spans="1:14" hidden="1">
      <c r="A46" s="251"/>
      <c r="B46" s="268"/>
      <c r="C46" s="269"/>
      <c r="D46" s="500"/>
      <c r="E46" s="500"/>
      <c r="F46" s="285"/>
      <c r="G46" s="286"/>
      <c r="N46" t="str">
        <f t="shared" si="0"/>
        <v>ATK</v>
      </c>
    </row>
    <row r="47" spans="1:14" hidden="1">
      <c r="A47" s="251"/>
      <c r="B47" s="268"/>
      <c r="C47" s="289"/>
      <c r="D47" s="500"/>
      <c r="E47" s="500"/>
      <c r="F47" s="285"/>
      <c r="G47" s="286"/>
      <c r="N47" t="str">
        <f t="shared" si="0"/>
        <v>ATK</v>
      </c>
    </row>
    <row r="48" spans="1:14" hidden="1">
      <c r="A48" s="251"/>
      <c r="B48" s="501" t="s">
        <v>24</v>
      </c>
      <c r="C48" s="501"/>
      <c r="D48" s="501"/>
      <c r="E48" s="501"/>
      <c r="F48" s="276">
        <f>F39+F40-F41</f>
        <v>0</v>
      </c>
      <c r="G48" s="277">
        <f>G39+G40-G41</f>
        <v>0</v>
      </c>
      <c r="N48" t="str">
        <f t="shared" si="0"/>
        <v>ATK</v>
      </c>
    </row>
    <row r="49" spans="1:14" hidden="1">
      <c r="N49" t="str">
        <f t="shared" si="0"/>
        <v>ATK</v>
      </c>
    </row>
    <row r="50" spans="1:14" hidden="1">
      <c r="B50" s="502" t="s">
        <v>0</v>
      </c>
      <c r="C50" s="502"/>
      <c r="D50" s="502"/>
      <c r="E50" s="502"/>
      <c r="F50" s="502"/>
      <c r="G50" s="502"/>
      <c r="N50" t="str">
        <f t="shared" si="0"/>
        <v>ATK</v>
      </c>
    </row>
    <row r="51" spans="1:14" hidden="1">
      <c r="N51" t="str">
        <f t="shared" si="0"/>
        <v>ATK</v>
      </c>
    </row>
    <row r="52" spans="1:14" hidden="1">
      <c r="A52" s="250">
        <v>2</v>
      </c>
      <c r="B52" s="252" t="s">
        <v>1</v>
      </c>
      <c r="C52" s="253" t="str">
        <f>'Rekap Master'!B11</f>
        <v>Amplop putih 104</v>
      </c>
      <c r="G52" s="253"/>
      <c r="N52" t="s">
        <v>524</v>
      </c>
    </row>
    <row r="53" spans="1:14" hidden="1">
      <c r="A53" s="253"/>
      <c r="B53" s="252" t="s">
        <v>3</v>
      </c>
      <c r="C53" s="253" t="s">
        <v>4</v>
      </c>
      <c r="G53" s="253"/>
      <c r="N53" t="str">
        <f t="shared" ref="N53:N95" si="3">N52</f>
        <v>ATK</v>
      </c>
    </row>
    <row r="54" spans="1:14" hidden="1">
      <c r="A54" s="253"/>
      <c r="G54" s="253"/>
      <c r="N54" t="str">
        <f t="shared" si="3"/>
        <v>ATK</v>
      </c>
    </row>
    <row r="55" spans="1:14" ht="15" hidden="1" customHeight="1">
      <c r="A55" s="253"/>
      <c r="B55" s="499" t="s">
        <v>5</v>
      </c>
      <c r="C55" s="487" t="s">
        <v>6</v>
      </c>
      <c r="D55" s="499" t="s">
        <v>7</v>
      </c>
      <c r="E55" s="499"/>
      <c r="F55" s="499"/>
      <c r="G55" s="492" t="s">
        <v>8</v>
      </c>
      <c r="N55" t="str">
        <f t="shared" si="3"/>
        <v>ATK</v>
      </c>
    </row>
    <row r="56" spans="1:14" hidden="1">
      <c r="A56" s="253"/>
      <c r="B56" s="499"/>
      <c r="C56" s="488"/>
      <c r="D56" s="254" t="s">
        <v>9</v>
      </c>
      <c r="E56" s="254" t="s">
        <v>10</v>
      </c>
      <c r="F56" s="254" t="s">
        <v>11</v>
      </c>
      <c r="G56" s="492"/>
      <c r="N56" t="str">
        <f t="shared" si="3"/>
        <v>ATK</v>
      </c>
    </row>
    <row r="57" spans="1:14" ht="15" hidden="1" customHeight="1">
      <c r="A57" s="253"/>
      <c r="B57" s="290">
        <f>B8</f>
        <v>46024</v>
      </c>
      <c r="C57" s="257">
        <v>21800</v>
      </c>
      <c r="D57" s="258">
        <v>9</v>
      </c>
      <c r="E57" s="258">
        <v>0</v>
      </c>
      <c r="F57" s="258">
        <f>D57-E57</f>
        <v>9</v>
      </c>
      <c r="G57" s="257">
        <f>C57*D57</f>
        <v>196200</v>
      </c>
      <c r="N57" t="str">
        <f t="shared" si="3"/>
        <v>ATK</v>
      </c>
    </row>
    <row r="58" spans="1:14" ht="15" hidden="1" customHeight="1">
      <c r="A58" s="253"/>
      <c r="B58" s="267"/>
      <c r="C58" s="293"/>
      <c r="D58" s="258"/>
      <c r="E58" s="258"/>
      <c r="F58" s="258"/>
      <c r="G58" s="257">
        <f t="shared" ref="G58:G79" si="4">C58*D58</f>
        <v>0</v>
      </c>
      <c r="N58" t="str">
        <f t="shared" si="3"/>
        <v>ATK</v>
      </c>
    </row>
    <row r="59" spans="1:14" hidden="1">
      <c r="A59" s="253"/>
      <c r="B59" s="429"/>
      <c r="C59" s="293"/>
      <c r="D59" s="268"/>
      <c r="E59" s="258"/>
      <c r="F59" s="258"/>
      <c r="G59" s="257">
        <f t="shared" si="4"/>
        <v>0</v>
      </c>
      <c r="N59" t="str">
        <f t="shared" si="3"/>
        <v>ATK</v>
      </c>
    </row>
    <row r="60" spans="1:14" hidden="1">
      <c r="A60" s="253"/>
      <c r="B60" s="267"/>
      <c r="C60" s="293"/>
      <c r="D60" s="268"/>
      <c r="E60" s="258"/>
      <c r="F60" s="258"/>
      <c r="G60" s="257">
        <f t="shared" si="4"/>
        <v>0</v>
      </c>
      <c r="N60" t="str">
        <f t="shared" si="3"/>
        <v>ATK</v>
      </c>
    </row>
    <row r="61" spans="1:14" hidden="1">
      <c r="A61" s="253"/>
      <c r="B61" s="267"/>
      <c r="C61" s="293"/>
      <c r="D61" s="258"/>
      <c r="E61" s="273"/>
      <c r="F61" s="258"/>
      <c r="G61" s="257">
        <f t="shared" si="4"/>
        <v>0</v>
      </c>
      <c r="N61" t="str">
        <f t="shared" si="3"/>
        <v>ATK</v>
      </c>
    </row>
    <row r="62" spans="1:14" hidden="1">
      <c r="A62" s="253"/>
      <c r="B62" s="267"/>
      <c r="C62" s="293"/>
      <c r="D62" s="258"/>
      <c r="E62" s="273"/>
      <c r="F62" s="258"/>
      <c r="G62" s="257">
        <f t="shared" si="4"/>
        <v>0</v>
      </c>
      <c r="N62" t="str">
        <f t="shared" si="3"/>
        <v>ATK</v>
      </c>
    </row>
    <row r="63" spans="1:14" hidden="1">
      <c r="A63" s="253"/>
      <c r="B63" s="267"/>
      <c r="C63" s="257"/>
      <c r="D63" s="266"/>
      <c r="E63" s="273"/>
      <c r="F63" s="258"/>
      <c r="G63" s="257">
        <f t="shared" si="4"/>
        <v>0</v>
      </c>
      <c r="N63" t="str">
        <f t="shared" si="3"/>
        <v>ATK</v>
      </c>
    </row>
    <row r="64" spans="1:14" hidden="1">
      <c r="A64" s="253"/>
      <c r="B64" s="267"/>
      <c r="C64" s="293"/>
      <c r="D64" s="258"/>
      <c r="E64" s="273"/>
      <c r="F64" s="258"/>
      <c r="G64" s="257">
        <f t="shared" si="4"/>
        <v>0</v>
      </c>
      <c r="N64" t="str">
        <f t="shared" si="3"/>
        <v>ATK</v>
      </c>
    </row>
    <row r="65" spans="1:14" hidden="1">
      <c r="A65" s="253"/>
      <c r="B65" s="256"/>
      <c r="C65" s="22"/>
      <c r="D65" s="258"/>
      <c r="E65" s="258"/>
      <c r="F65" s="258"/>
      <c r="G65" s="257">
        <f t="shared" si="4"/>
        <v>0</v>
      </c>
      <c r="N65" t="str">
        <f t="shared" si="3"/>
        <v>ATK</v>
      </c>
    </row>
    <row r="66" spans="1:14" hidden="1">
      <c r="A66" s="253"/>
      <c r="B66" s="256"/>
      <c r="C66" s="263"/>
      <c r="D66" s="264"/>
      <c r="E66" s="261"/>
      <c r="F66" s="258"/>
      <c r="G66" s="257">
        <f t="shared" si="4"/>
        <v>0</v>
      </c>
      <c r="N66" t="str">
        <f t="shared" si="3"/>
        <v>ATK</v>
      </c>
    </row>
    <row r="67" spans="1:14" hidden="1">
      <c r="A67" s="253"/>
      <c r="B67" s="256"/>
      <c r="C67" s="257"/>
      <c r="D67" s="266"/>
      <c r="E67" s="261"/>
      <c r="F67" s="258"/>
      <c r="G67" s="257">
        <f t="shared" si="4"/>
        <v>0</v>
      </c>
      <c r="N67" t="str">
        <f t="shared" si="3"/>
        <v>ATK</v>
      </c>
    </row>
    <row r="68" spans="1:14" hidden="1">
      <c r="A68" s="253"/>
      <c r="B68" s="256"/>
      <c r="C68" s="257"/>
      <c r="D68" s="266"/>
      <c r="E68" s="273"/>
      <c r="F68" s="258"/>
      <c r="G68" s="272">
        <f t="shared" si="4"/>
        <v>0</v>
      </c>
      <c r="N68" t="str">
        <f t="shared" si="3"/>
        <v>ATK</v>
      </c>
    </row>
    <row r="69" spans="1:14" ht="15.75" hidden="1">
      <c r="A69" s="253"/>
      <c r="B69" s="290"/>
      <c r="C69" s="257"/>
      <c r="D69" s="266"/>
      <c r="E69" s="273"/>
      <c r="F69" s="258"/>
      <c r="G69" s="272"/>
      <c r="N69" t="str">
        <f t="shared" si="3"/>
        <v>ATK</v>
      </c>
    </row>
    <row r="70" spans="1:14" ht="15.75" hidden="1">
      <c r="A70" s="253"/>
      <c r="B70" s="290"/>
      <c r="C70" s="257"/>
      <c r="D70" s="266"/>
      <c r="E70" s="273"/>
      <c r="F70" s="258"/>
      <c r="G70" s="272">
        <f t="shared" si="4"/>
        <v>0</v>
      </c>
      <c r="N70" t="str">
        <f t="shared" si="3"/>
        <v>ATK</v>
      </c>
    </row>
    <row r="71" spans="1:14" hidden="1">
      <c r="A71" s="253"/>
      <c r="B71" s="256"/>
      <c r="C71" s="257"/>
      <c r="D71" s="266"/>
      <c r="E71" s="273"/>
      <c r="F71" s="258"/>
      <c r="G71" s="272">
        <f t="shared" si="4"/>
        <v>0</v>
      </c>
      <c r="N71" t="str">
        <f t="shared" si="3"/>
        <v>ATK</v>
      </c>
    </row>
    <row r="72" spans="1:14" hidden="1">
      <c r="A72" s="253"/>
      <c r="B72" s="256"/>
      <c r="C72" s="257"/>
      <c r="D72" s="266"/>
      <c r="E72" s="273"/>
      <c r="F72" s="258"/>
      <c r="G72" s="272">
        <f t="shared" si="4"/>
        <v>0</v>
      </c>
      <c r="N72" t="str">
        <f t="shared" si="3"/>
        <v>ATK</v>
      </c>
    </row>
    <row r="73" spans="1:14" hidden="1">
      <c r="A73" s="253"/>
      <c r="B73" s="256"/>
      <c r="C73" s="83"/>
      <c r="D73" s="266"/>
      <c r="E73" s="273"/>
      <c r="F73" s="258"/>
      <c r="G73" s="272">
        <f t="shared" si="4"/>
        <v>0</v>
      </c>
      <c r="N73" t="str">
        <f t="shared" si="3"/>
        <v>ATK</v>
      </c>
    </row>
    <row r="74" spans="1:14" hidden="1">
      <c r="A74" s="253"/>
      <c r="B74" s="256"/>
      <c r="C74" s="83"/>
      <c r="D74" s="266"/>
      <c r="E74" s="273"/>
      <c r="F74" s="258">
        <f t="shared" ref="F74" si="5">F73+D74-E74</f>
        <v>0</v>
      </c>
      <c r="G74" s="272">
        <f t="shared" si="4"/>
        <v>0</v>
      </c>
      <c r="N74" t="str">
        <f t="shared" si="3"/>
        <v>ATK</v>
      </c>
    </row>
    <row r="75" spans="1:14" hidden="1">
      <c r="A75" s="253"/>
      <c r="B75" s="256"/>
      <c r="C75" s="83"/>
      <c r="D75" s="266"/>
      <c r="E75" s="273"/>
      <c r="F75" s="258"/>
      <c r="G75" s="272">
        <f t="shared" si="4"/>
        <v>0</v>
      </c>
      <c r="N75" t="str">
        <f t="shared" si="3"/>
        <v>ATK</v>
      </c>
    </row>
    <row r="76" spans="1:14" hidden="1">
      <c r="A76" s="253"/>
      <c r="B76" s="256"/>
      <c r="C76" s="83"/>
      <c r="D76" s="273"/>
      <c r="E76" s="273"/>
      <c r="F76" s="258"/>
      <c r="G76" s="272">
        <f t="shared" si="4"/>
        <v>0</v>
      </c>
      <c r="H76" s="84">
        <v>0</v>
      </c>
      <c r="I76" s="89" t="s">
        <v>12</v>
      </c>
      <c r="N76" t="str">
        <f t="shared" si="3"/>
        <v>ATK</v>
      </c>
    </row>
    <row r="77" spans="1:14" hidden="1">
      <c r="A77" s="253"/>
      <c r="B77" s="256"/>
      <c r="C77" s="292"/>
      <c r="D77" s="274"/>
      <c r="E77" s="273"/>
      <c r="F77" s="258"/>
      <c r="G77" s="289">
        <f t="shared" si="4"/>
        <v>0</v>
      </c>
      <c r="H77" s="85">
        <v>0</v>
      </c>
      <c r="I77" s="89" t="s">
        <v>13</v>
      </c>
      <c r="N77" t="str">
        <f t="shared" si="3"/>
        <v>ATK</v>
      </c>
    </row>
    <row r="78" spans="1:14" hidden="1">
      <c r="A78" s="253"/>
      <c r="B78" s="256"/>
      <c r="C78" s="292"/>
      <c r="D78" s="274"/>
      <c r="E78" s="273"/>
      <c r="F78" s="258"/>
      <c r="G78" s="289">
        <f t="shared" si="4"/>
        <v>0</v>
      </c>
      <c r="H78" s="86">
        <v>0</v>
      </c>
      <c r="I78" s="89" t="s">
        <v>14</v>
      </c>
      <c r="N78" t="str">
        <f t="shared" si="3"/>
        <v>ATK</v>
      </c>
    </row>
    <row r="79" spans="1:14" hidden="1">
      <c r="A79" s="253"/>
      <c r="B79" s="275"/>
      <c r="C79" s="292"/>
      <c r="D79" s="274"/>
      <c r="E79" s="274"/>
      <c r="F79" s="268"/>
      <c r="G79" s="289">
        <f t="shared" si="4"/>
        <v>0</v>
      </c>
      <c r="H79" s="87">
        <v>0</v>
      </c>
      <c r="I79" s="89" t="s">
        <v>15</v>
      </c>
      <c r="N79" t="str">
        <f t="shared" si="3"/>
        <v>ATK</v>
      </c>
    </row>
    <row r="80" spans="1:14" hidden="1">
      <c r="A80" s="253"/>
      <c r="B80" s="493" t="s">
        <v>16</v>
      </c>
      <c r="C80" s="494"/>
      <c r="D80" s="276">
        <f>SUM(D57:D79)</f>
        <v>9</v>
      </c>
      <c r="E80" s="276">
        <f>SUM(E57:E78)</f>
        <v>0</v>
      </c>
      <c r="F80" s="276">
        <f>D80-E80</f>
        <v>9</v>
      </c>
      <c r="G80" s="277">
        <f>SUM(G57:G79)</f>
        <v>196200</v>
      </c>
      <c r="H80" s="88">
        <v>0</v>
      </c>
      <c r="I80" s="89" t="s">
        <v>17</v>
      </c>
      <c r="N80" t="str">
        <f t="shared" si="3"/>
        <v>ATK</v>
      </c>
    </row>
    <row r="81" spans="1:14" hidden="1">
      <c r="A81" s="253"/>
      <c r="N81" t="str">
        <f t="shared" si="3"/>
        <v>ATK</v>
      </c>
    </row>
    <row r="82" spans="1:14" hidden="1">
      <c r="A82" s="253"/>
      <c r="B82" s="493" t="s">
        <v>18</v>
      </c>
      <c r="C82" s="495"/>
      <c r="D82" s="495"/>
      <c r="E82" s="494"/>
      <c r="F82" s="276" t="s">
        <v>19</v>
      </c>
      <c r="G82" s="279" t="s">
        <v>20</v>
      </c>
      <c r="N82" t="str">
        <f t="shared" si="3"/>
        <v>ATK</v>
      </c>
    </row>
    <row r="83" spans="1:14" hidden="1">
      <c r="A83" s="253"/>
      <c r="B83" s="496" t="str">
        <f>B39</f>
        <v>Saldo Awal 2  Jan 2026</v>
      </c>
      <c r="C83" s="497"/>
      <c r="D83" s="497"/>
      <c r="E83" s="498"/>
      <c r="F83" s="276">
        <f>D57</f>
        <v>9</v>
      </c>
      <c r="G83" s="277">
        <f>G57</f>
        <v>196200</v>
      </c>
      <c r="N83" t="str">
        <f t="shared" si="3"/>
        <v>ATK</v>
      </c>
    </row>
    <row r="84" spans="1:14" hidden="1">
      <c r="A84" s="253"/>
      <c r="B84" s="496" t="str">
        <f>B40</f>
        <v>Nilai Penerimaan Barang Persediaan Tahun 2026</v>
      </c>
      <c r="C84" s="497"/>
      <c r="D84" s="497"/>
      <c r="E84" s="498"/>
      <c r="F84" s="276">
        <f>D80-F83</f>
        <v>0</v>
      </c>
      <c r="G84" s="277">
        <f>G80-G83</f>
        <v>0</v>
      </c>
      <c r="N84" t="str">
        <f t="shared" si="3"/>
        <v>ATK</v>
      </c>
    </row>
    <row r="85" spans="1:14" hidden="1">
      <c r="A85" s="253"/>
      <c r="B85" s="496" t="str">
        <f>B41</f>
        <v>Saldo Akhir 31 Maret 2026</v>
      </c>
      <c r="C85" s="497"/>
      <c r="D85" s="497"/>
      <c r="E85" s="498"/>
      <c r="F85" s="280">
        <f>SUM(B88:B90)</f>
        <v>9</v>
      </c>
      <c r="G85" s="281">
        <f>SUM(D88:E91)</f>
        <v>196200</v>
      </c>
      <c r="N85" t="str">
        <f t="shared" si="3"/>
        <v>ATK</v>
      </c>
    </row>
    <row r="86" spans="1:14" hidden="1">
      <c r="A86" s="253"/>
      <c r="B86" s="282" t="s">
        <v>465</v>
      </c>
      <c r="C86" s="283"/>
      <c r="D86" s="283"/>
      <c r="E86" s="284"/>
      <c r="F86" s="285"/>
      <c r="G86" s="286"/>
      <c r="N86" t="str">
        <f t="shared" si="3"/>
        <v>ATK</v>
      </c>
    </row>
    <row r="87" spans="1:14" ht="30" hidden="1">
      <c r="A87" s="253"/>
      <c r="B87" s="255" t="s">
        <v>22</v>
      </c>
      <c r="C87" s="254" t="s">
        <v>23</v>
      </c>
      <c r="D87" s="489" t="s">
        <v>20</v>
      </c>
      <c r="E87" s="491"/>
      <c r="F87" s="287"/>
      <c r="G87" s="288"/>
      <c r="N87" t="str">
        <f t="shared" si="3"/>
        <v>ATK</v>
      </c>
    </row>
    <row r="88" spans="1:14" hidden="1">
      <c r="A88" s="253"/>
      <c r="B88" s="268">
        <f>F80</f>
        <v>9</v>
      </c>
      <c r="C88" s="257">
        <v>21800</v>
      </c>
      <c r="D88" s="503">
        <f>B88*C88</f>
        <v>196200</v>
      </c>
      <c r="E88" s="504"/>
      <c r="F88" s="285"/>
      <c r="G88" s="286"/>
      <c r="N88" t="str">
        <f t="shared" si="3"/>
        <v>ATK</v>
      </c>
    </row>
    <row r="89" spans="1:14" hidden="1">
      <c r="A89" s="253"/>
      <c r="B89" s="268"/>
      <c r="C89" s="22"/>
      <c r="D89" s="503"/>
      <c r="E89" s="504"/>
      <c r="F89" s="285"/>
      <c r="G89" s="286"/>
      <c r="N89" t="str">
        <f t="shared" si="3"/>
        <v>ATK</v>
      </c>
    </row>
    <row r="90" spans="1:14" hidden="1">
      <c r="A90" s="253"/>
      <c r="B90" s="268"/>
      <c r="C90" s="293"/>
      <c r="D90" s="503"/>
      <c r="E90" s="504"/>
      <c r="F90" s="285"/>
      <c r="G90" s="286"/>
      <c r="N90" t="str">
        <f t="shared" si="3"/>
        <v>ATK</v>
      </c>
    </row>
    <row r="91" spans="1:14" hidden="1">
      <c r="A91" s="253"/>
      <c r="B91" s="268"/>
      <c r="C91" s="289"/>
      <c r="D91" s="503">
        <f t="shared" ref="D91" si="6">B91*C91</f>
        <v>0</v>
      </c>
      <c r="E91" s="504"/>
      <c r="F91" s="285"/>
      <c r="G91" s="286"/>
      <c r="N91" t="str">
        <f t="shared" si="3"/>
        <v>ATK</v>
      </c>
    </row>
    <row r="92" spans="1:14" hidden="1">
      <c r="A92" s="253"/>
      <c r="B92" s="496" t="s">
        <v>24</v>
      </c>
      <c r="C92" s="497"/>
      <c r="D92" s="497"/>
      <c r="E92" s="498"/>
      <c r="F92" s="276">
        <f>F83+F84-F85</f>
        <v>0</v>
      </c>
      <c r="G92" s="277">
        <f>G83+G84-G85</f>
        <v>0</v>
      </c>
      <c r="N92" t="str">
        <f t="shared" si="3"/>
        <v>ATK</v>
      </c>
    </row>
    <row r="93" spans="1:14" hidden="1">
      <c r="N93" t="str">
        <f t="shared" si="3"/>
        <v>ATK</v>
      </c>
    </row>
    <row r="94" spans="1:14" hidden="1">
      <c r="B94" s="502" t="s">
        <v>0</v>
      </c>
      <c r="C94" s="502"/>
      <c r="D94" s="502"/>
      <c r="E94" s="502"/>
      <c r="F94" s="502"/>
      <c r="G94" s="502"/>
      <c r="N94" t="str">
        <f t="shared" si="3"/>
        <v>ATK</v>
      </c>
    </row>
    <row r="95" spans="1:14" hidden="1">
      <c r="N95" t="str">
        <f t="shared" si="3"/>
        <v>ATK</v>
      </c>
    </row>
    <row r="96" spans="1:14" hidden="1">
      <c r="A96" s="250">
        <v>3</v>
      </c>
      <c r="B96" s="252" t="s">
        <v>1</v>
      </c>
      <c r="C96" s="253" t="str">
        <f>'Rekap Master'!B12</f>
        <v>Binderclips Joyko 260</v>
      </c>
      <c r="G96" s="253"/>
      <c r="N96" t="s">
        <v>524</v>
      </c>
    </row>
    <row r="97" spans="2:14" hidden="1">
      <c r="B97" s="252" t="s">
        <v>3</v>
      </c>
      <c r="C97" s="253" t="s">
        <v>25</v>
      </c>
      <c r="G97" s="253"/>
      <c r="N97" t="str">
        <f t="shared" ref="N97:N160" si="7">N96</f>
        <v>ATK</v>
      </c>
    </row>
    <row r="98" spans="2:14" hidden="1">
      <c r="G98" s="253"/>
      <c r="N98" t="str">
        <f t="shared" si="7"/>
        <v>ATK</v>
      </c>
    </row>
    <row r="99" spans="2:14" ht="15" hidden="1" customHeight="1">
      <c r="B99" s="505" t="s">
        <v>5</v>
      </c>
      <c r="C99" s="487" t="s">
        <v>6</v>
      </c>
      <c r="D99" s="489" t="s">
        <v>7</v>
      </c>
      <c r="E99" s="490"/>
      <c r="F99" s="491"/>
      <c r="G99" s="487" t="s">
        <v>8</v>
      </c>
      <c r="N99" t="str">
        <f t="shared" si="7"/>
        <v>ATK</v>
      </c>
    </row>
    <row r="100" spans="2:14" hidden="1">
      <c r="B100" s="506"/>
      <c r="C100" s="488"/>
      <c r="D100" s="254" t="s">
        <v>9</v>
      </c>
      <c r="E100" s="254" t="s">
        <v>10</v>
      </c>
      <c r="F100" s="254" t="s">
        <v>11</v>
      </c>
      <c r="G100" s="488"/>
      <c r="N100" t="str">
        <f t="shared" si="7"/>
        <v>ATK</v>
      </c>
    </row>
    <row r="101" spans="2:14" hidden="1">
      <c r="B101" s="256">
        <f>B57</f>
        <v>46024</v>
      </c>
      <c r="C101" s="257">
        <v>22755</v>
      </c>
      <c r="D101" s="258">
        <v>7</v>
      </c>
      <c r="E101" s="258">
        <v>0</v>
      </c>
      <c r="F101" s="258">
        <f>D101-E101</f>
        <v>7</v>
      </c>
      <c r="G101" s="257">
        <f>C101*D101</f>
        <v>159285</v>
      </c>
      <c r="N101" t="str">
        <f t="shared" si="7"/>
        <v>ATK</v>
      </c>
    </row>
    <row r="102" spans="2:14" hidden="1">
      <c r="B102" s="407"/>
      <c r="C102" s="293"/>
      <c r="D102" s="268"/>
      <c r="E102" s="258"/>
      <c r="F102" s="258"/>
      <c r="G102" s="257">
        <f>C102*D102</f>
        <v>0</v>
      </c>
      <c r="N102" t="str">
        <f t="shared" si="7"/>
        <v>ATK</v>
      </c>
    </row>
    <row r="103" spans="2:14" hidden="1">
      <c r="B103" s="429"/>
      <c r="C103" s="293"/>
      <c r="D103" s="268"/>
      <c r="E103" s="258"/>
      <c r="F103" s="258"/>
      <c r="G103" s="257">
        <f t="shared" ref="G103:G108" si="8">C103*D103</f>
        <v>0</v>
      </c>
      <c r="N103" t="str">
        <f t="shared" si="7"/>
        <v>ATK</v>
      </c>
    </row>
    <row r="104" spans="2:14" hidden="1">
      <c r="B104" s="429"/>
      <c r="C104" s="293"/>
      <c r="D104" s="268"/>
      <c r="E104" s="258"/>
      <c r="F104" s="258"/>
      <c r="G104" s="257">
        <f t="shared" si="8"/>
        <v>0</v>
      </c>
      <c r="N104" t="str">
        <f t="shared" si="7"/>
        <v>ATK</v>
      </c>
    </row>
    <row r="105" spans="2:14" hidden="1">
      <c r="B105" s="267"/>
      <c r="C105" s="293"/>
      <c r="D105" s="261"/>
      <c r="E105" s="261"/>
      <c r="F105" s="258"/>
      <c r="G105" s="257">
        <f t="shared" si="8"/>
        <v>0</v>
      </c>
      <c r="N105" t="str">
        <f t="shared" si="7"/>
        <v>ATK</v>
      </c>
    </row>
    <row r="106" spans="2:14" hidden="1">
      <c r="B106" s="429"/>
      <c r="C106" s="293"/>
      <c r="D106" s="261"/>
      <c r="E106" s="261"/>
      <c r="F106" s="258"/>
      <c r="G106" s="257">
        <f t="shared" si="8"/>
        <v>0</v>
      </c>
      <c r="N106" t="str">
        <f t="shared" si="7"/>
        <v>ATK</v>
      </c>
    </row>
    <row r="107" spans="2:14" hidden="1">
      <c r="B107" s="267"/>
      <c r="C107" s="293"/>
      <c r="D107" s="261"/>
      <c r="E107" s="261"/>
      <c r="F107" s="258"/>
      <c r="G107" s="257">
        <f t="shared" si="8"/>
        <v>0</v>
      </c>
      <c r="N107" t="str">
        <f t="shared" si="7"/>
        <v>ATK</v>
      </c>
    </row>
    <row r="108" spans="2:14" hidden="1">
      <c r="B108" s="267"/>
      <c r="C108" s="294"/>
      <c r="D108" s="264"/>
      <c r="E108" s="261"/>
      <c r="F108" s="258"/>
      <c r="G108" s="257">
        <f t="shared" si="8"/>
        <v>0</v>
      </c>
      <c r="N108" t="str">
        <f t="shared" si="7"/>
        <v>ATK</v>
      </c>
    </row>
    <row r="109" spans="2:14" hidden="1">
      <c r="B109" s="267"/>
      <c r="C109" s="294"/>
      <c r="D109" s="264"/>
      <c r="E109" s="261"/>
      <c r="F109" s="258"/>
      <c r="G109" s="295">
        <f>C109*D109</f>
        <v>0</v>
      </c>
      <c r="N109" t="str">
        <f t="shared" si="7"/>
        <v>ATK</v>
      </c>
    </row>
    <row r="110" spans="2:14" hidden="1">
      <c r="B110" s="256"/>
      <c r="C110" s="294"/>
      <c r="D110" s="264"/>
      <c r="E110" s="261"/>
      <c r="F110" s="258"/>
      <c r="G110" s="262">
        <f>D110*C110</f>
        <v>0</v>
      </c>
      <c r="N110" t="str">
        <f t="shared" si="7"/>
        <v>ATK</v>
      </c>
    </row>
    <row r="111" spans="2:14" hidden="1">
      <c r="B111" s="256"/>
      <c r="C111" s="22"/>
      <c r="D111" s="264"/>
      <c r="E111" s="261"/>
      <c r="F111" s="258"/>
      <c r="G111" s="262">
        <f>D111*C111</f>
        <v>0</v>
      </c>
      <c r="N111" t="str">
        <f t="shared" si="7"/>
        <v>ATK</v>
      </c>
    </row>
    <row r="112" spans="2:14" hidden="1">
      <c r="B112" s="256"/>
      <c r="C112" s="22"/>
      <c r="D112" s="264"/>
      <c r="E112" s="296"/>
      <c r="F112" s="258"/>
      <c r="G112" s="262">
        <f>D112*C112</f>
        <v>0</v>
      </c>
      <c r="N112" t="str">
        <f t="shared" si="7"/>
        <v>ATK</v>
      </c>
    </row>
    <row r="113" spans="2:14" hidden="1">
      <c r="B113" s="297"/>
      <c r="C113" s="22"/>
      <c r="D113" s="264"/>
      <c r="E113" s="296"/>
      <c r="F113" s="258"/>
      <c r="G113" s="262"/>
      <c r="N113" t="str">
        <f t="shared" si="7"/>
        <v>ATK</v>
      </c>
    </row>
    <row r="114" spans="2:14" hidden="1">
      <c r="B114" s="256"/>
      <c r="C114" s="294"/>
      <c r="D114" s="264"/>
      <c r="E114" s="296"/>
      <c r="F114" s="258"/>
      <c r="G114" s="289">
        <f t="shared" ref="G114" si="9">C114*D114</f>
        <v>0</v>
      </c>
      <c r="N114" t="str">
        <f t="shared" si="7"/>
        <v>ATK</v>
      </c>
    </row>
    <row r="115" spans="2:14" hidden="1">
      <c r="B115" s="297"/>
      <c r="C115" s="294"/>
      <c r="D115" s="264"/>
      <c r="E115" s="296"/>
      <c r="F115" s="258"/>
      <c r="G115" s="289"/>
      <c r="N115" t="str">
        <f t="shared" si="7"/>
        <v>ATK</v>
      </c>
    </row>
    <row r="116" spans="2:14" hidden="1">
      <c r="B116" s="256"/>
      <c r="C116" s="257"/>
      <c r="D116" s="264"/>
      <c r="E116" s="296"/>
      <c r="F116" s="258"/>
      <c r="G116" s="289">
        <f t="shared" ref="G116:G119" si="10">C116*D116</f>
        <v>0</v>
      </c>
      <c r="N116" t="str">
        <f t="shared" si="7"/>
        <v>ATK</v>
      </c>
    </row>
    <row r="117" spans="2:14" hidden="1">
      <c r="B117" s="256"/>
      <c r="C117" s="294"/>
      <c r="D117" s="264"/>
      <c r="E117" s="261"/>
      <c r="F117" s="258"/>
      <c r="G117" s="289">
        <f t="shared" si="10"/>
        <v>0</v>
      </c>
      <c r="N117" t="str">
        <f t="shared" si="7"/>
        <v>ATK</v>
      </c>
    </row>
    <row r="118" spans="2:14" hidden="1">
      <c r="B118" s="256"/>
      <c r="C118" s="257"/>
      <c r="D118" s="264"/>
      <c r="E118" s="296"/>
      <c r="F118" s="258"/>
      <c r="G118" s="289">
        <f t="shared" si="10"/>
        <v>0</v>
      </c>
      <c r="H118" s="84">
        <v>7</v>
      </c>
      <c r="I118" s="89" t="s">
        <v>12</v>
      </c>
      <c r="N118" t="str">
        <f t="shared" si="7"/>
        <v>ATK</v>
      </c>
    </row>
    <row r="119" spans="2:14" hidden="1">
      <c r="B119" s="298"/>
      <c r="C119" s="294"/>
      <c r="D119" s="274"/>
      <c r="E119" s="274"/>
      <c r="F119" s="258"/>
      <c r="G119" s="289">
        <f t="shared" si="10"/>
        <v>0</v>
      </c>
      <c r="H119" s="85">
        <v>0</v>
      </c>
      <c r="I119" s="89" t="s">
        <v>13</v>
      </c>
      <c r="N119" t="str">
        <f t="shared" si="7"/>
        <v>ATK</v>
      </c>
    </row>
    <row r="120" spans="2:14" hidden="1">
      <c r="B120" s="275"/>
      <c r="C120" s="292"/>
      <c r="D120" s="274"/>
      <c r="E120" s="274"/>
      <c r="F120" s="268"/>
      <c r="G120" s="289"/>
      <c r="H120" s="86">
        <v>0</v>
      </c>
      <c r="I120" s="89" t="s">
        <v>14</v>
      </c>
      <c r="N120" t="str">
        <f t="shared" si="7"/>
        <v>ATK</v>
      </c>
    </row>
    <row r="121" spans="2:14" hidden="1">
      <c r="B121" s="493" t="s">
        <v>16</v>
      </c>
      <c r="C121" s="494"/>
      <c r="D121" s="299">
        <f>SUM(D101:D120)</f>
        <v>7</v>
      </c>
      <c r="E121" s="276">
        <f>SUM(E101:E120)</f>
        <v>0</v>
      </c>
      <c r="F121" s="276">
        <f>D121-E121</f>
        <v>7</v>
      </c>
      <c r="G121" s="277">
        <f>SUM(G101:G120)</f>
        <v>159285</v>
      </c>
      <c r="H121" s="87">
        <v>0</v>
      </c>
      <c r="I121" s="89" t="s">
        <v>15</v>
      </c>
      <c r="N121" t="str">
        <f t="shared" si="7"/>
        <v>ATK</v>
      </c>
    </row>
    <row r="122" spans="2:14" hidden="1">
      <c r="H122" s="88">
        <v>0</v>
      </c>
      <c r="I122" s="89" t="s">
        <v>17</v>
      </c>
      <c r="N122" t="str">
        <f t="shared" si="7"/>
        <v>ATK</v>
      </c>
    </row>
    <row r="123" spans="2:14" hidden="1">
      <c r="B123" s="493" t="s">
        <v>18</v>
      </c>
      <c r="C123" s="495"/>
      <c r="D123" s="495"/>
      <c r="E123" s="494"/>
      <c r="F123" s="276" t="s">
        <v>19</v>
      </c>
      <c r="G123" s="279" t="s">
        <v>20</v>
      </c>
      <c r="N123" t="str">
        <f t="shared" si="7"/>
        <v>ATK</v>
      </c>
    </row>
    <row r="124" spans="2:14" hidden="1">
      <c r="B124" s="496" t="str">
        <f>B83</f>
        <v>Saldo Awal 2  Jan 2026</v>
      </c>
      <c r="C124" s="497"/>
      <c r="D124" s="497"/>
      <c r="E124" s="498"/>
      <c r="F124" s="276">
        <f>D101</f>
        <v>7</v>
      </c>
      <c r="G124" s="277">
        <f>G101</f>
        <v>159285</v>
      </c>
      <c r="N124" t="str">
        <f t="shared" si="7"/>
        <v>ATK</v>
      </c>
    </row>
    <row r="125" spans="2:14" hidden="1">
      <c r="B125" s="496" t="str">
        <f>B84</f>
        <v>Nilai Penerimaan Barang Persediaan Tahun 2026</v>
      </c>
      <c r="C125" s="497"/>
      <c r="D125" s="497"/>
      <c r="E125" s="498"/>
      <c r="F125" s="276">
        <f>D121-F124</f>
        <v>0</v>
      </c>
      <c r="G125" s="277">
        <f>G121-G124</f>
        <v>0</v>
      </c>
      <c r="N125" t="str">
        <f t="shared" si="7"/>
        <v>ATK</v>
      </c>
    </row>
    <row r="126" spans="2:14" hidden="1">
      <c r="B126" s="496" t="str">
        <f>B85</f>
        <v>Saldo Akhir 31 Maret 2026</v>
      </c>
      <c r="C126" s="497"/>
      <c r="D126" s="497"/>
      <c r="E126" s="498"/>
      <c r="F126" s="300">
        <f>D121-E121</f>
        <v>7</v>
      </c>
      <c r="G126" s="281">
        <f>SUM(D129:E132)</f>
        <v>159285</v>
      </c>
      <c r="N126" t="str">
        <f t="shared" si="7"/>
        <v>ATK</v>
      </c>
    </row>
    <row r="127" spans="2:14" hidden="1">
      <c r="B127" s="282" t="s">
        <v>465</v>
      </c>
      <c r="C127" s="283"/>
      <c r="D127" s="283"/>
      <c r="E127" s="284"/>
      <c r="F127" s="285"/>
      <c r="G127" s="286"/>
      <c r="N127" t="str">
        <f t="shared" si="7"/>
        <v>ATK</v>
      </c>
    </row>
    <row r="128" spans="2:14" ht="30" hidden="1">
      <c r="B128" s="255" t="s">
        <v>22</v>
      </c>
      <c r="C128" s="254" t="s">
        <v>23</v>
      </c>
      <c r="D128" s="489" t="s">
        <v>20</v>
      </c>
      <c r="E128" s="491"/>
      <c r="F128" s="287"/>
      <c r="G128" s="288"/>
      <c r="N128" t="str">
        <f t="shared" si="7"/>
        <v>ATK</v>
      </c>
    </row>
    <row r="129" spans="1:14" hidden="1">
      <c r="B129" s="268">
        <f>F121</f>
        <v>7</v>
      </c>
      <c r="C129" s="293">
        <v>22755</v>
      </c>
      <c r="D129" s="503">
        <f>B129*C129</f>
        <v>159285</v>
      </c>
      <c r="E129" s="504"/>
      <c r="F129" s="285"/>
      <c r="G129" s="286"/>
      <c r="N129" t="str">
        <f t="shared" si="7"/>
        <v>ATK</v>
      </c>
    </row>
    <row r="130" spans="1:14" hidden="1">
      <c r="B130" s="268"/>
      <c r="C130" s="289"/>
      <c r="D130" s="503">
        <f t="shared" ref="D130:D132" si="11">B130*C130</f>
        <v>0</v>
      </c>
      <c r="E130" s="504"/>
      <c r="F130" s="285"/>
      <c r="G130" s="286"/>
      <c r="N130" t="str">
        <f t="shared" si="7"/>
        <v>ATK</v>
      </c>
    </row>
    <row r="131" spans="1:14" hidden="1">
      <c r="B131" s="268"/>
      <c r="C131" s="289"/>
      <c r="D131" s="503">
        <f t="shared" si="11"/>
        <v>0</v>
      </c>
      <c r="E131" s="504"/>
      <c r="F131" s="285"/>
      <c r="G131" s="286"/>
      <c r="N131" t="str">
        <f t="shared" si="7"/>
        <v>ATK</v>
      </c>
    </row>
    <row r="132" spans="1:14" hidden="1">
      <c r="B132" s="268"/>
      <c r="C132" s="289"/>
      <c r="D132" s="503">
        <f t="shared" si="11"/>
        <v>0</v>
      </c>
      <c r="E132" s="504"/>
      <c r="F132" s="285"/>
      <c r="G132" s="286"/>
      <c r="N132" t="str">
        <f t="shared" si="7"/>
        <v>ATK</v>
      </c>
    </row>
    <row r="133" spans="1:14" hidden="1">
      <c r="B133" s="496" t="s">
        <v>24</v>
      </c>
      <c r="C133" s="497"/>
      <c r="D133" s="497"/>
      <c r="E133" s="498"/>
      <c r="F133" s="276">
        <f>F124+F125-F126</f>
        <v>0</v>
      </c>
      <c r="G133" s="277">
        <f>G124+G125-G126</f>
        <v>0</v>
      </c>
      <c r="N133" t="str">
        <f t="shared" si="7"/>
        <v>ATK</v>
      </c>
    </row>
    <row r="134" spans="1:14" hidden="1">
      <c r="N134" t="str">
        <f t="shared" si="7"/>
        <v>ATK</v>
      </c>
    </row>
    <row r="135" spans="1:14" hidden="1">
      <c r="N135" t="str">
        <f t="shared" si="7"/>
        <v>ATK</v>
      </c>
    </row>
    <row r="136" spans="1:14" hidden="1">
      <c r="B136" s="502" t="s">
        <v>0</v>
      </c>
      <c r="C136" s="502"/>
      <c r="D136" s="502"/>
      <c r="E136" s="502"/>
      <c r="F136" s="502"/>
      <c r="G136" s="502"/>
      <c r="N136" t="str">
        <f t="shared" si="7"/>
        <v>ATK</v>
      </c>
    </row>
    <row r="137" spans="1:14" hidden="1">
      <c r="N137" t="str">
        <f t="shared" si="7"/>
        <v>ATK</v>
      </c>
    </row>
    <row r="138" spans="1:14" hidden="1">
      <c r="A138" s="250">
        <v>4</v>
      </c>
      <c r="B138" s="252" t="s">
        <v>1</v>
      </c>
      <c r="C138" s="253" t="str">
        <f>'Rekap Master'!B13</f>
        <v>Ballpoint Snowman V-5 0,7 mm</v>
      </c>
      <c r="G138" s="253"/>
      <c r="N138" t="str">
        <f t="shared" si="7"/>
        <v>ATK</v>
      </c>
    </row>
    <row r="139" spans="1:14" hidden="1">
      <c r="B139" s="252" t="s">
        <v>3</v>
      </c>
      <c r="C139" s="253" t="s">
        <v>26</v>
      </c>
      <c r="G139" s="253"/>
      <c r="N139" t="str">
        <f t="shared" si="7"/>
        <v>ATK</v>
      </c>
    </row>
    <row r="140" spans="1:14" hidden="1">
      <c r="G140" s="253"/>
      <c r="N140" t="str">
        <f t="shared" si="7"/>
        <v>ATK</v>
      </c>
    </row>
    <row r="141" spans="1:14" ht="15" hidden="1" customHeight="1">
      <c r="B141" s="499" t="s">
        <v>5</v>
      </c>
      <c r="C141" s="487" t="s">
        <v>6</v>
      </c>
      <c r="D141" s="499" t="s">
        <v>7</v>
      </c>
      <c r="E141" s="499"/>
      <c r="F141" s="499"/>
      <c r="G141" s="492" t="s">
        <v>8</v>
      </c>
      <c r="N141" t="str">
        <f t="shared" si="7"/>
        <v>ATK</v>
      </c>
    </row>
    <row r="142" spans="1:14" hidden="1">
      <c r="B142" s="499"/>
      <c r="C142" s="488"/>
      <c r="D142" s="254" t="s">
        <v>9</v>
      </c>
      <c r="E142" s="254" t="s">
        <v>10</v>
      </c>
      <c r="F142" s="254" t="s">
        <v>11</v>
      </c>
      <c r="G142" s="492"/>
      <c r="N142" t="str">
        <f t="shared" si="7"/>
        <v>ATK</v>
      </c>
    </row>
    <row r="143" spans="1:14" hidden="1">
      <c r="B143" s="256">
        <f>B101</f>
        <v>46024</v>
      </c>
      <c r="C143" s="257"/>
      <c r="D143" s="258"/>
      <c r="E143" s="258"/>
      <c r="F143" s="258">
        <f>D143-E143</f>
        <v>0</v>
      </c>
      <c r="G143" s="257">
        <f>C143*D143</f>
        <v>0</v>
      </c>
      <c r="N143" t="str">
        <f t="shared" si="7"/>
        <v>ATK</v>
      </c>
    </row>
    <row r="144" spans="1:14" hidden="1">
      <c r="B144" s="256"/>
      <c r="C144" s="257"/>
      <c r="D144" s="271"/>
      <c r="E144" s="258"/>
      <c r="F144" s="301"/>
      <c r="G144" s="289"/>
      <c r="N144" t="str">
        <f t="shared" si="7"/>
        <v>ATK</v>
      </c>
    </row>
    <row r="145" spans="2:14" hidden="1">
      <c r="B145" s="302"/>
      <c r="C145" s="257"/>
      <c r="D145" s="271"/>
      <c r="E145" s="258"/>
      <c r="F145" s="301"/>
      <c r="G145" s="257"/>
      <c r="N145" t="str">
        <f t="shared" si="7"/>
        <v>ATK</v>
      </c>
    </row>
    <row r="146" spans="2:14" hidden="1">
      <c r="B146" s="256"/>
      <c r="C146" s="257"/>
      <c r="D146" s="271"/>
      <c r="E146" s="258"/>
      <c r="F146" s="301"/>
      <c r="G146" s="289"/>
      <c r="N146" t="str">
        <f t="shared" si="7"/>
        <v>ATK</v>
      </c>
    </row>
    <row r="147" spans="2:14" hidden="1">
      <c r="B147" s="256"/>
      <c r="C147" s="257"/>
      <c r="D147" s="271"/>
      <c r="E147" s="258"/>
      <c r="F147" s="301"/>
      <c r="G147" s="289"/>
      <c r="N147" t="str">
        <f t="shared" si="7"/>
        <v>ATK</v>
      </c>
    </row>
    <row r="148" spans="2:14" hidden="1">
      <c r="B148" s="256"/>
      <c r="C148" s="257"/>
      <c r="D148" s="271"/>
      <c r="E148" s="258"/>
      <c r="F148" s="301"/>
      <c r="G148" s="289"/>
      <c r="N148" t="str">
        <f t="shared" si="7"/>
        <v>ATK</v>
      </c>
    </row>
    <row r="149" spans="2:14" hidden="1">
      <c r="B149" s="256"/>
      <c r="C149" s="257"/>
      <c r="D149" s="271"/>
      <c r="E149" s="258"/>
      <c r="F149" s="268"/>
      <c r="G149" s="289"/>
      <c r="N149" t="str">
        <f t="shared" si="7"/>
        <v>ATK</v>
      </c>
    </row>
    <row r="150" spans="2:14" hidden="1">
      <c r="B150" s="298"/>
      <c r="C150" s="81"/>
      <c r="D150" s="303"/>
      <c r="E150" s="304"/>
      <c r="F150" s="268"/>
      <c r="G150" s="289">
        <f t="shared" ref="G150:G151" si="12">C150*D150</f>
        <v>0</v>
      </c>
      <c r="H150" s="85">
        <v>0</v>
      </c>
      <c r="I150" s="89" t="s">
        <v>13</v>
      </c>
      <c r="N150" t="str">
        <f t="shared" si="7"/>
        <v>ATK</v>
      </c>
    </row>
    <row r="151" spans="2:14" ht="15.75" hidden="1">
      <c r="B151" s="305"/>
      <c r="C151" s="81"/>
      <c r="D151" s="303"/>
      <c r="E151" s="304"/>
      <c r="F151" s="268"/>
      <c r="G151" s="289">
        <f t="shared" si="12"/>
        <v>0</v>
      </c>
      <c r="H151" s="90">
        <v>0</v>
      </c>
      <c r="I151" s="89" t="s">
        <v>17</v>
      </c>
      <c r="N151" t="str">
        <f t="shared" si="7"/>
        <v>ATK</v>
      </c>
    </row>
    <row r="152" spans="2:14" ht="15.75" hidden="1">
      <c r="B152" s="306"/>
      <c r="C152" s="307"/>
      <c r="D152" s="303"/>
      <c r="E152" s="304"/>
      <c r="F152" s="268"/>
      <c r="G152" s="289"/>
      <c r="H152" s="87">
        <v>0</v>
      </c>
      <c r="I152" s="89" t="s">
        <v>15</v>
      </c>
      <c r="N152" t="str">
        <f t="shared" si="7"/>
        <v>ATK</v>
      </c>
    </row>
    <row r="153" spans="2:14" hidden="1">
      <c r="B153" s="493" t="s">
        <v>16</v>
      </c>
      <c r="C153" s="494"/>
      <c r="D153" s="276">
        <f>SUM(D143:D145)</f>
        <v>0</v>
      </c>
      <c r="E153" s="276">
        <f>SUM(E144:E151)</f>
        <v>0</v>
      </c>
      <c r="F153" s="276">
        <f>D153-E153</f>
        <v>0</v>
      </c>
      <c r="G153" s="277">
        <f>SUM(G143:G151)</f>
        <v>0</v>
      </c>
      <c r="H153" s="86">
        <v>0</v>
      </c>
      <c r="I153" s="89" t="s">
        <v>14</v>
      </c>
      <c r="N153" t="str">
        <f t="shared" si="7"/>
        <v>ATK</v>
      </c>
    </row>
    <row r="154" spans="2:14" hidden="1">
      <c r="N154" t="str">
        <f t="shared" si="7"/>
        <v>ATK</v>
      </c>
    </row>
    <row r="155" spans="2:14" hidden="1">
      <c r="B155" s="493" t="s">
        <v>18</v>
      </c>
      <c r="C155" s="495"/>
      <c r="D155" s="495"/>
      <c r="E155" s="494"/>
      <c r="F155" s="276" t="s">
        <v>19</v>
      </c>
      <c r="G155" s="279" t="s">
        <v>20</v>
      </c>
      <c r="N155" t="str">
        <f t="shared" si="7"/>
        <v>ATK</v>
      </c>
    </row>
    <row r="156" spans="2:14" hidden="1">
      <c r="B156" s="496" t="str">
        <f>B124</f>
        <v>Saldo Awal 2  Jan 2026</v>
      </c>
      <c r="C156" s="497"/>
      <c r="D156" s="497"/>
      <c r="E156" s="498"/>
      <c r="F156" s="276">
        <f>D143</f>
        <v>0</v>
      </c>
      <c r="G156" s="277">
        <f>G143</f>
        <v>0</v>
      </c>
      <c r="N156" t="str">
        <f t="shared" si="7"/>
        <v>ATK</v>
      </c>
    </row>
    <row r="157" spans="2:14" hidden="1">
      <c r="B157" s="496" t="str">
        <f>B125</f>
        <v>Nilai Penerimaan Barang Persediaan Tahun 2026</v>
      </c>
      <c r="C157" s="497"/>
      <c r="D157" s="497"/>
      <c r="E157" s="498"/>
      <c r="F157" s="276">
        <f>D153-F156</f>
        <v>0</v>
      </c>
      <c r="G157" s="277">
        <f>G153-G156</f>
        <v>0</v>
      </c>
      <c r="N157" t="str">
        <f t="shared" si="7"/>
        <v>ATK</v>
      </c>
    </row>
    <row r="158" spans="2:14" hidden="1">
      <c r="B158" s="496" t="str">
        <f>B126</f>
        <v>Saldo Akhir 31 Maret 2026</v>
      </c>
      <c r="C158" s="497"/>
      <c r="D158" s="497"/>
      <c r="E158" s="498"/>
      <c r="F158" s="280">
        <f>SUM(B161:B164)</f>
        <v>0</v>
      </c>
      <c r="G158" s="281">
        <f>SUM(D161:E164)</f>
        <v>0</v>
      </c>
      <c r="N158" t="str">
        <f t="shared" si="7"/>
        <v>ATK</v>
      </c>
    </row>
    <row r="159" spans="2:14" hidden="1">
      <c r="B159" s="282" t="s">
        <v>465</v>
      </c>
      <c r="C159" s="283"/>
      <c r="D159" s="283"/>
      <c r="E159" s="284"/>
      <c r="F159" s="285"/>
      <c r="G159" s="286"/>
      <c r="N159" t="str">
        <f t="shared" si="7"/>
        <v>ATK</v>
      </c>
    </row>
    <row r="160" spans="2:14" ht="30" hidden="1">
      <c r="B160" s="255" t="s">
        <v>22</v>
      </c>
      <c r="C160" s="254" t="s">
        <v>23</v>
      </c>
      <c r="D160" s="499" t="s">
        <v>20</v>
      </c>
      <c r="E160" s="499"/>
      <c r="F160" s="287"/>
      <c r="G160" s="288"/>
      <c r="N160" t="str">
        <f t="shared" si="7"/>
        <v>ATK</v>
      </c>
    </row>
    <row r="161" spans="1:14" hidden="1">
      <c r="B161" s="268"/>
      <c r="C161" s="257"/>
      <c r="D161" s="500">
        <f>B161*C161</f>
        <v>0</v>
      </c>
      <c r="E161" s="500"/>
      <c r="F161" s="285"/>
      <c r="G161" s="286"/>
      <c r="N161" t="str">
        <f t="shared" ref="N161:N197" si="13">N160</f>
        <v>ATK</v>
      </c>
    </row>
    <row r="162" spans="1:14" hidden="1">
      <c r="B162" s="268"/>
      <c r="C162" s="289"/>
      <c r="D162" s="500">
        <f t="shared" ref="D162:D164" si="14">B162*C162</f>
        <v>0</v>
      </c>
      <c r="E162" s="500"/>
      <c r="F162" s="285"/>
      <c r="G162" s="286"/>
      <c r="N162" t="str">
        <f t="shared" si="13"/>
        <v>ATK</v>
      </c>
    </row>
    <row r="163" spans="1:14" hidden="1">
      <c r="B163" s="268"/>
      <c r="C163" s="289"/>
      <c r="D163" s="500">
        <f t="shared" si="14"/>
        <v>0</v>
      </c>
      <c r="E163" s="500"/>
      <c r="F163" s="285"/>
      <c r="G163" s="286"/>
      <c r="N163" t="str">
        <f t="shared" si="13"/>
        <v>ATK</v>
      </c>
    </row>
    <row r="164" spans="1:14" hidden="1">
      <c r="B164" s="268"/>
      <c r="C164" s="289"/>
      <c r="D164" s="500">
        <f t="shared" si="14"/>
        <v>0</v>
      </c>
      <c r="E164" s="500"/>
      <c r="F164" s="285"/>
      <c r="G164" s="286"/>
      <c r="N164" t="str">
        <f t="shared" si="13"/>
        <v>ATK</v>
      </c>
    </row>
    <row r="165" spans="1:14" hidden="1">
      <c r="B165" s="501" t="s">
        <v>24</v>
      </c>
      <c r="C165" s="501"/>
      <c r="D165" s="501"/>
      <c r="E165" s="501"/>
      <c r="F165" s="276">
        <f>F156+F157-F158</f>
        <v>0</v>
      </c>
      <c r="G165" s="277">
        <f>G156+G157-G158</f>
        <v>0</v>
      </c>
      <c r="N165" t="str">
        <f t="shared" si="13"/>
        <v>ATK</v>
      </c>
    </row>
    <row r="166" spans="1:14" hidden="1">
      <c r="N166" t="str">
        <f t="shared" si="13"/>
        <v>ATK</v>
      </c>
    </row>
    <row r="167" spans="1:14" hidden="1">
      <c r="N167" t="str">
        <f t="shared" si="13"/>
        <v>ATK</v>
      </c>
    </row>
    <row r="168" spans="1:14" hidden="1">
      <c r="B168" s="502" t="s">
        <v>0</v>
      </c>
      <c r="C168" s="502"/>
      <c r="D168" s="502"/>
      <c r="E168" s="502"/>
      <c r="F168" s="502"/>
      <c r="G168" s="502"/>
      <c r="N168" t="str">
        <f t="shared" si="13"/>
        <v>ATK</v>
      </c>
    </row>
    <row r="169" spans="1:14" hidden="1">
      <c r="N169" t="str">
        <f t="shared" si="13"/>
        <v>ATK</v>
      </c>
    </row>
    <row r="170" spans="1:14" hidden="1">
      <c r="A170" s="250">
        <v>5</v>
      </c>
      <c r="B170" s="252" t="s">
        <v>1</v>
      </c>
      <c r="C170" s="253" t="str">
        <f>'Rekap Master'!B14</f>
        <v>Ballpoint pentel plus isi</v>
      </c>
      <c r="G170" s="253"/>
      <c r="N170" t="str">
        <f t="shared" si="13"/>
        <v>ATK</v>
      </c>
    </row>
    <row r="171" spans="1:14" hidden="1">
      <c r="B171" s="252" t="s">
        <v>3</v>
      </c>
      <c r="C171" s="308" t="s">
        <v>27</v>
      </c>
      <c r="G171" s="253"/>
      <c r="N171" t="str">
        <f t="shared" si="13"/>
        <v>ATK</v>
      </c>
    </row>
    <row r="172" spans="1:14" hidden="1">
      <c r="G172" s="253"/>
      <c r="N172" t="str">
        <f t="shared" si="13"/>
        <v>ATK</v>
      </c>
    </row>
    <row r="173" spans="1:14" ht="15" hidden="1" customHeight="1">
      <c r="B173" s="499" t="s">
        <v>5</v>
      </c>
      <c r="C173" s="487" t="s">
        <v>6</v>
      </c>
      <c r="D173" s="499" t="s">
        <v>7</v>
      </c>
      <c r="E173" s="499"/>
      <c r="F173" s="499"/>
      <c r="G173" s="492" t="s">
        <v>8</v>
      </c>
      <c r="N173" t="str">
        <f t="shared" si="13"/>
        <v>ATK</v>
      </c>
    </row>
    <row r="174" spans="1:14" hidden="1">
      <c r="B174" s="499"/>
      <c r="C174" s="488"/>
      <c r="D174" s="254" t="s">
        <v>9</v>
      </c>
      <c r="E174" s="254" t="s">
        <v>10</v>
      </c>
      <c r="F174" s="254" t="s">
        <v>11</v>
      </c>
      <c r="G174" s="492"/>
      <c r="N174" t="str">
        <f t="shared" si="13"/>
        <v>ATK</v>
      </c>
    </row>
    <row r="175" spans="1:14" hidden="1">
      <c r="B175" s="256">
        <f>B143</f>
        <v>46024</v>
      </c>
      <c r="C175" s="257"/>
      <c r="D175" s="258"/>
      <c r="E175" s="258"/>
      <c r="F175" s="258"/>
      <c r="G175" s="257">
        <f>C175*D175</f>
        <v>0</v>
      </c>
      <c r="N175" t="str">
        <f t="shared" si="13"/>
        <v>ATK</v>
      </c>
    </row>
    <row r="176" spans="1:14" hidden="1">
      <c r="B176" s="256"/>
      <c r="C176" s="257"/>
      <c r="D176" s="271"/>
      <c r="E176" s="258"/>
      <c r="F176" s="258"/>
      <c r="G176" s="289">
        <f>C176*D176</f>
        <v>0</v>
      </c>
      <c r="N176" t="str">
        <f t="shared" si="13"/>
        <v>ATK</v>
      </c>
    </row>
    <row r="177" spans="2:14" hidden="1">
      <c r="B177" s="256"/>
      <c r="C177" s="257"/>
      <c r="D177" s="271"/>
      <c r="E177" s="258"/>
      <c r="F177" s="258"/>
      <c r="G177" s="289">
        <f t="shared" ref="G177:G180" si="15">C177*D177</f>
        <v>0</v>
      </c>
      <c r="N177" t="str">
        <f t="shared" si="13"/>
        <v>ATK</v>
      </c>
    </row>
    <row r="178" spans="2:14" hidden="1">
      <c r="B178" s="256"/>
      <c r="C178" s="257"/>
      <c r="D178" s="271"/>
      <c r="E178" s="258"/>
      <c r="F178" s="258"/>
      <c r="G178" s="289">
        <f t="shared" si="15"/>
        <v>0</v>
      </c>
      <c r="N178" t="str">
        <f t="shared" si="13"/>
        <v>ATK</v>
      </c>
    </row>
    <row r="179" spans="2:14" hidden="1">
      <c r="B179" s="256"/>
      <c r="C179" s="257"/>
      <c r="D179" s="271"/>
      <c r="E179" s="258"/>
      <c r="F179" s="301"/>
      <c r="G179" s="289">
        <f t="shared" si="15"/>
        <v>0</v>
      </c>
      <c r="N179" t="str">
        <f t="shared" si="13"/>
        <v>ATK</v>
      </c>
    </row>
    <row r="180" spans="2:14" hidden="1">
      <c r="B180" s="256"/>
      <c r="C180" s="257"/>
      <c r="D180" s="271"/>
      <c r="E180" s="258"/>
      <c r="F180" s="268"/>
      <c r="G180" s="289">
        <f t="shared" si="15"/>
        <v>0</v>
      </c>
      <c r="N180" t="str">
        <f t="shared" si="13"/>
        <v>ATK</v>
      </c>
    </row>
    <row r="181" spans="2:14" ht="15.75" hidden="1">
      <c r="B181" s="306"/>
      <c r="C181" s="307"/>
      <c r="D181" s="303"/>
      <c r="E181" s="304"/>
      <c r="F181" s="268"/>
      <c r="G181" s="289"/>
      <c r="N181" t="str">
        <f t="shared" si="13"/>
        <v>ATK</v>
      </c>
    </row>
    <row r="182" spans="2:14" hidden="1">
      <c r="B182" s="493" t="s">
        <v>16</v>
      </c>
      <c r="C182" s="494"/>
      <c r="D182" s="276">
        <f>SUM(D175:D181)</f>
        <v>0</v>
      </c>
      <c r="E182" s="276">
        <f>SUM(E176:E180)</f>
        <v>0</v>
      </c>
      <c r="F182" s="276">
        <f>D182-E182</f>
        <v>0</v>
      </c>
      <c r="G182" s="277">
        <f>SUM(G175:G180)</f>
        <v>0</v>
      </c>
      <c r="N182" t="str">
        <f t="shared" si="13"/>
        <v>ATK</v>
      </c>
    </row>
    <row r="183" spans="2:14" hidden="1">
      <c r="N183" t="str">
        <f t="shared" si="13"/>
        <v>ATK</v>
      </c>
    </row>
    <row r="184" spans="2:14" hidden="1">
      <c r="B184" s="493" t="s">
        <v>18</v>
      </c>
      <c r="C184" s="495"/>
      <c r="D184" s="495"/>
      <c r="E184" s="494"/>
      <c r="F184" s="276" t="s">
        <v>19</v>
      </c>
      <c r="G184" s="279" t="s">
        <v>20</v>
      </c>
      <c r="N184" t="str">
        <f t="shared" si="13"/>
        <v>ATK</v>
      </c>
    </row>
    <row r="185" spans="2:14" hidden="1">
      <c r="B185" s="496" t="str">
        <f>B156</f>
        <v>Saldo Awal 2  Jan 2026</v>
      </c>
      <c r="C185" s="497"/>
      <c r="D185" s="497"/>
      <c r="E185" s="498"/>
      <c r="F185" s="276">
        <f>D175</f>
        <v>0</v>
      </c>
      <c r="G185" s="277">
        <f>G175</f>
        <v>0</v>
      </c>
      <c r="N185" t="str">
        <f t="shared" si="13"/>
        <v>ATK</v>
      </c>
    </row>
    <row r="186" spans="2:14" hidden="1">
      <c r="B186" s="496" t="str">
        <f>B157</f>
        <v>Nilai Penerimaan Barang Persediaan Tahun 2026</v>
      </c>
      <c r="C186" s="497"/>
      <c r="D186" s="497"/>
      <c r="E186" s="498"/>
      <c r="F186" s="276">
        <f>D182-F185</f>
        <v>0</v>
      </c>
      <c r="G186" s="277">
        <f>G182-G185</f>
        <v>0</v>
      </c>
      <c r="N186" t="str">
        <f t="shared" si="13"/>
        <v>ATK</v>
      </c>
    </row>
    <row r="187" spans="2:14" hidden="1">
      <c r="B187" s="496" t="str">
        <f>B158</f>
        <v>Saldo Akhir 31 Maret 2026</v>
      </c>
      <c r="C187" s="497"/>
      <c r="D187" s="497"/>
      <c r="E187" s="498"/>
      <c r="F187" s="280">
        <f>SUM(B190:B193)</f>
        <v>0</v>
      </c>
      <c r="G187" s="281">
        <f>SUM(D190:E193)</f>
        <v>0</v>
      </c>
      <c r="N187" t="str">
        <f t="shared" si="13"/>
        <v>ATK</v>
      </c>
    </row>
    <row r="188" spans="2:14" hidden="1">
      <c r="B188" s="282" t="s">
        <v>465</v>
      </c>
      <c r="C188" s="283"/>
      <c r="D188" s="283"/>
      <c r="E188" s="284"/>
      <c r="F188" s="285"/>
      <c r="G188" s="286"/>
      <c r="N188" t="str">
        <f t="shared" si="13"/>
        <v>ATK</v>
      </c>
    </row>
    <row r="189" spans="2:14" ht="30" hidden="1">
      <c r="B189" s="255" t="s">
        <v>22</v>
      </c>
      <c r="C189" s="254" t="s">
        <v>23</v>
      </c>
      <c r="D189" s="499" t="s">
        <v>20</v>
      </c>
      <c r="E189" s="499"/>
      <c r="F189" s="287"/>
      <c r="G189" s="288"/>
      <c r="N189" t="str">
        <f t="shared" si="13"/>
        <v>ATK</v>
      </c>
    </row>
    <row r="190" spans="2:14" hidden="1">
      <c r="B190" s="268">
        <f>F182</f>
        <v>0</v>
      </c>
      <c r="C190" s="257">
        <v>35000</v>
      </c>
      <c r="D190" s="500">
        <f>B190*C190</f>
        <v>0</v>
      </c>
      <c r="E190" s="500"/>
      <c r="F190" s="285"/>
      <c r="G190" s="286"/>
      <c r="N190" t="str">
        <f t="shared" si="13"/>
        <v>ATK</v>
      </c>
    </row>
    <row r="191" spans="2:14" hidden="1">
      <c r="B191" s="268"/>
      <c r="C191" s="289"/>
      <c r="D191" s="500">
        <f t="shared" ref="D191:D193" si="16">B191*C191</f>
        <v>0</v>
      </c>
      <c r="E191" s="500"/>
      <c r="F191" s="285"/>
      <c r="G191" s="286"/>
      <c r="N191" t="str">
        <f t="shared" si="13"/>
        <v>ATK</v>
      </c>
    </row>
    <row r="192" spans="2:14" hidden="1">
      <c r="B192" s="268"/>
      <c r="C192" s="289"/>
      <c r="D192" s="500">
        <f t="shared" si="16"/>
        <v>0</v>
      </c>
      <c r="E192" s="500"/>
      <c r="F192" s="285"/>
      <c r="G192" s="286"/>
      <c r="N192" t="str">
        <f t="shared" si="13"/>
        <v>ATK</v>
      </c>
    </row>
    <row r="193" spans="1:14" hidden="1">
      <c r="B193" s="268"/>
      <c r="C193" s="289"/>
      <c r="D193" s="500">
        <f t="shared" si="16"/>
        <v>0</v>
      </c>
      <c r="E193" s="500"/>
      <c r="F193" s="285"/>
      <c r="G193" s="286"/>
      <c r="N193" t="str">
        <f t="shared" si="13"/>
        <v>ATK</v>
      </c>
    </row>
    <row r="194" spans="1:14" hidden="1">
      <c r="B194" s="501" t="s">
        <v>24</v>
      </c>
      <c r="C194" s="501"/>
      <c r="D194" s="501"/>
      <c r="E194" s="501"/>
      <c r="F194" s="276">
        <f>F185+F186-F187</f>
        <v>0</v>
      </c>
      <c r="G194" s="277">
        <f>G185+G186-G187</f>
        <v>0</v>
      </c>
      <c r="N194" t="str">
        <f t="shared" si="13"/>
        <v>ATK</v>
      </c>
    </row>
    <row r="195" spans="1:14" hidden="1">
      <c r="N195" t="str">
        <f t="shared" si="13"/>
        <v>ATK</v>
      </c>
    </row>
    <row r="196" spans="1:14" hidden="1">
      <c r="B196" s="502" t="s">
        <v>0</v>
      </c>
      <c r="C196" s="502"/>
      <c r="D196" s="502"/>
      <c r="E196" s="502"/>
      <c r="F196" s="502"/>
      <c r="G196" s="502"/>
      <c r="N196" t="str">
        <f t="shared" si="13"/>
        <v>ATK</v>
      </c>
    </row>
    <row r="197" spans="1:14" hidden="1">
      <c r="N197" t="str">
        <f t="shared" si="13"/>
        <v>ATK</v>
      </c>
    </row>
    <row r="198" spans="1:14" hidden="1">
      <c r="A198" s="250">
        <v>6</v>
      </c>
      <c r="B198" s="252" t="s">
        <v>1</v>
      </c>
      <c r="C198" s="253" t="str">
        <f>'Rekap Master'!B15</f>
        <v>Binder Clips 107</v>
      </c>
      <c r="G198" s="253"/>
      <c r="N198" t="s">
        <v>524</v>
      </c>
    </row>
    <row r="199" spans="1:14" hidden="1">
      <c r="B199" s="252" t="s">
        <v>3</v>
      </c>
      <c r="C199" s="253" t="s">
        <v>25</v>
      </c>
      <c r="G199" s="253"/>
      <c r="N199" t="str">
        <f t="shared" ref="N199:N239" si="17">N198</f>
        <v>ATK</v>
      </c>
    </row>
    <row r="200" spans="1:14" hidden="1">
      <c r="G200" s="253"/>
      <c r="N200" t="str">
        <f t="shared" si="17"/>
        <v>ATK</v>
      </c>
    </row>
    <row r="201" spans="1:14" ht="15" hidden="1" customHeight="1">
      <c r="B201" s="499" t="s">
        <v>5</v>
      </c>
      <c r="C201" s="487" t="s">
        <v>6</v>
      </c>
      <c r="D201" s="499" t="s">
        <v>7</v>
      </c>
      <c r="E201" s="499"/>
      <c r="F201" s="499"/>
      <c r="G201" s="492" t="s">
        <v>8</v>
      </c>
      <c r="N201" t="str">
        <f t="shared" si="17"/>
        <v>ATK</v>
      </c>
    </row>
    <row r="202" spans="1:14" hidden="1">
      <c r="B202" s="499"/>
      <c r="C202" s="488"/>
      <c r="D202" s="254" t="s">
        <v>9</v>
      </c>
      <c r="E202" s="254" t="s">
        <v>10</v>
      </c>
      <c r="F202" s="254" t="s">
        <v>11</v>
      </c>
      <c r="G202" s="492"/>
      <c r="N202" t="str">
        <f t="shared" si="17"/>
        <v>ATK</v>
      </c>
    </row>
    <row r="203" spans="1:14" hidden="1">
      <c r="B203" s="256">
        <f>B143</f>
        <v>46024</v>
      </c>
      <c r="C203" s="257">
        <v>11500</v>
      </c>
      <c r="D203" s="309">
        <v>3</v>
      </c>
      <c r="E203" s="258"/>
      <c r="F203" s="258">
        <f>D203-E203</f>
        <v>3</v>
      </c>
      <c r="G203" s="257">
        <f>C203*D203</f>
        <v>34500</v>
      </c>
      <c r="N203" t="str">
        <f t="shared" si="17"/>
        <v>ATK</v>
      </c>
    </row>
    <row r="204" spans="1:14" hidden="1">
      <c r="B204" s="407"/>
      <c r="C204" s="293"/>
      <c r="D204" s="268"/>
      <c r="E204" s="258"/>
      <c r="F204" s="258"/>
      <c r="G204" s="257">
        <f>C204*D204</f>
        <v>0</v>
      </c>
      <c r="N204" t="str">
        <f t="shared" si="17"/>
        <v>ATK</v>
      </c>
    </row>
    <row r="205" spans="1:14" hidden="1">
      <c r="B205" s="267"/>
      <c r="C205" s="293"/>
      <c r="D205" s="268"/>
      <c r="E205" s="258"/>
      <c r="F205" s="258"/>
      <c r="G205" s="257">
        <f t="shared" ref="G205:G212" si="18">C205*D205</f>
        <v>0</v>
      </c>
      <c r="N205" t="str">
        <f t="shared" si="17"/>
        <v>ATK</v>
      </c>
    </row>
    <row r="206" spans="1:14" hidden="1">
      <c r="B206" s="407"/>
      <c r="C206" s="257"/>
      <c r="D206" s="268"/>
      <c r="E206" s="268"/>
      <c r="F206" s="258"/>
      <c r="G206" s="257">
        <f t="shared" si="18"/>
        <v>0</v>
      </c>
      <c r="N206" t="str">
        <f t="shared" si="17"/>
        <v>ATK</v>
      </c>
    </row>
    <row r="207" spans="1:14" hidden="1">
      <c r="B207" s="407"/>
      <c r="C207" s="257"/>
      <c r="D207" s="268"/>
      <c r="E207" s="268"/>
      <c r="F207" s="258"/>
      <c r="G207" s="257">
        <f t="shared" si="18"/>
        <v>0</v>
      </c>
      <c r="N207" t="str">
        <f t="shared" si="17"/>
        <v>ATK</v>
      </c>
    </row>
    <row r="208" spans="1:14" hidden="1">
      <c r="B208" s="407"/>
      <c r="C208" s="257"/>
      <c r="D208" s="268"/>
      <c r="E208" s="268"/>
      <c r="F208" s="258"/>
      <c r="G208" s="257">
        <f t="shared" si="18"/>
        <v>0</v>
      </c>
      <c r="N208" t="str">
        <f t="shared" si="17"/>
        <v>ATK</v>
      </c>
    </row>
    <row r="209" spans="2:14" hidden="1">
      <c r="B209" s="428"/>
      <c r="C209" s="257"/>
      <c r="D209" s="268"/>
      <c r="E209" s="261"/>
      <c r="F209" s="258"/>
      <c r="G209" s="262">
        <f t="shared" si="18"/>
        <v>0</v>
      </c>
      <c r="N209" t="str">
        <f t="shared" si="17"/>
        <v>ATK</v>
      </c>
    </row>
    <row r="210" spans="2:14" hidden="1">
      <c r="B210" s="267"/>
      <c r="C210" s="96"/>
      <c r="D210" s="261"/>
      <c r="E210" s="261"/>
      <c r="F210" s="258"/>
      <c r="G210" s="262"/>
      <c r="N210" t="str">
        <f t="shared" si="17"/>
        <v>ATK</v>
      </c>
    </row>
    <row r="211" spans="2:14" hidden="1">
      <c r="B211" s="267"/>
      <c r="C211" s="257"/>
      <c r="D211" s="268"/>
      <c r="E211" s="268"/>
      <c r="F211" s="258"/>
      <c r="G211" s="262">
        <f t="shared" si="18"/>
        <v>0</v>
      </c>
      <c r="N211" t="str">
        <f t="shared" si="17"/>
        <v>ATK</v>
      </c>
    </row>
    <row r="212" spans="2:14" hidden="1">
      <c r="B212" s="267"/>
      <c r="C212" s="294"/>
      <c r="D212" s="264"/>
      <c r="E212" s="261"/>
      <c r="F212" s="258"/>
      <c r="G212" s="262">
        <f t="shared" si="18"/>
        <v>0</v>
      </c>
      <c r="N212" t="str">
        <f t="shared" si="17"/>
        <v>ATK</v>
      </c>
    </row>
    <row r="213" spans="2:14" hidden="1">
      <c r="B213" s="267"/>
      <c r="C213" s="257"/>
      <c r="D213" s="271"/>
      <c r="E213" s="258"/>
      <c r="F213" s="258"/>
      <c r="G213" s="289"/>
      <c r="N213" t="str">
        <f t="shared" si="17"/>
        <v>ATK</v>
      </c>
    </row>
    <row r="214" spans="2:14" hidden="1">
      <c r="B214" s="298"/>
      <c r="C214" s="81"/>
      <c r="D214" s="303"/>
      <c r="E214" s="303"/>
      <c r="F214" s="258"/>
      <c r="G214" s="289">
        <f t="shared" ref="G214:G222" si="19">C214*D214</f>
        <v>0</v>
      </c>
      <c r="N214" t="str">
        <f t="shared" si="17"/>
        <v>ATK</v>
      </c>
    </row>
    <row r="215" spans="2:14" hidden="1">
      <c r="B215" s="310"/>
      <c r="C215" s="81"/>
      <c r="D215" s="303"/>
      <c r="E215" s="303"/>
      <c r="F215" s="268"/>
      <c r="G215" s="289">
        <f t="shared" si="19"/>
        <v>0</v>
      </c>
      <c r="H215" s="84">
        <v>7</v>
      </c>
      <c r="I215" s="89" t="s">
        <v>12</v>
      </c>
      <c r="N215" t="str">
        <f t="shared" si="17"/>
        <v>ATK</v>
      </c>
    </row>
    <row r="216" spans="2:14" ht="15.75" hidden="1">
      <c r="B216" s="305"/>
      <c r="C216" s="81"/>
      <c r="D216" s="303"/>
      <c r="E216" s="303"/>
      <c r="F216" s="268"/>
      <c r="G216" s="289">
        <f t="shared" si="19"/>
        <v>0</v>
      </c>
      <c r="H216" s="85">
        <v>0</v>
      </c>
      <c r="I216" s="89" t="s">
        <v>13</v>
      </c>
      <c r="N216" t="str">
        <f t="shared" si="17"/>
        <v>ATK</v>
      </c>
    </row>
    <row r="217" spans="2:14" ht="15.75" hidden="1">
      <c r="B217" s="305"/>
      <c r="C217" s="81"/>
      <c r="D217" s="303"/>
      <c r="E217" s="303"/>
      <c r="F217" s="268"/>
      <c r="G217" s="289">
        <f t="shared" si="19"/>
        <v>0</v>
      </c>
      <c r="H217" s="90">
        <v>0</v>
      </c>
      <c r="I217" s="89" t="s">
        <v>17</v>
      </c>
      <c r="N217" t="str">
        <f t="shared" si="17"/>
        <v>ATK</v>
      </c>
    </row>
    <row r="218" spans="2:14" ht="15.75" hidden="1">
      <c r="B218" s="305"/>
      <c r="C218" s="81"/>
      <c r="D218" s="303"/>
      <c r="E218" s="303"/>
      <c r="F218" s="268"/>
      <c r="G218" s="289">
        <f t="shared" si="19"/>
        <v>0</v>
      </c>
      <c r="H218" s="87">
        <v>0</v>
      </c>
      <c r="I218" s="89" t="s">
        <v>15</v>
      </c>
      <c r="N218" t="str">
        <f t="shared" si="17"/>
        <v>ATK</v>
      </c>
    </row>
    <row r="219" spans="2:14" ht="15.75" hidden="1">
      <c r="B219" s="305"/>
      <c r="C219" s="81"/>
      <c r="D219" s="303"/>
      <c r="E219" s="303"/>
      <c r="F219" s="268"/>
      <c r="G219" s="289">
        <f t="shared" si="19"/>
        <v>0</v>
      </c>
      <c r="H219" s="86">
        <v>0</v>
      </c>
      <c r="I219" s="89" t="s">
        <v>14</v>
      </c>
      <c r="N219" t="str">
        <f t="shared" si="17"/>
        <v>ATK</v>
      </c>
    </row>
    <row r="220" spans="2:14" ht="15.75" hidden="1">
      <c r="B220" s="305"/>
      <c r="C220" s="81"/>
      <c r="D220" s="303"/>
      <c r="E220" s="303"/>
      <c r="F220" s="268"/>
      <c r="G220" s="289">
        <f t="shared" si="19"/>
        <v>0</v>
      </c>
      <c r="N220" t="str">
        <f t="shared" si="17"/>
        <v>ATK</v>
      </c>
    </row>
    <row r="221" spans="2:14" ht="15.75" hidden="1">
      <c r="B221" s="305"/>
      <c r="C221" s="81"/>
      <c r="D221" s="303"/>
      <c r="E221" s="303"/>
      <c r="F221" s="268"/>
      <c r="G221" s="289">
        <f t="shared" si="19"/>
        <v>0</v>
      </c>
      <c r="N221" t="str">
        <f t="shared" si="17"/>
        <v>ATK</v>
      </c>
    </row>
    <row r="222" spans="2:14" hidden="1">
      <c r="B222" s="311"/>
      <c r="C222" s="96"/>
      <c r="D222" s="303"/>
      <c r="E222" s="303"/>
      <c r="F222" s="268"/>
      <c r="G222" s="289">
        <f t="shared" si="19"/>
        <v>0</v>
      </c>
      <c r="N222" t="str">
        <f t="shared" si="17"/>
        <v>ATK</v>
      </c>
    </row>
    <row r="223" spans="2:14" hidden="1">
      <c r="B223" s="493" t="s">
        <v>16</v>
      </c>
      <c r="C223" s="494"/>
      <c r="D223" s="276">
        <f>SUM(D203:D222)</f>
        <v>3</v>
      </c>
      <c r="E223" s="276">
        <f>SUM(E205:E213)</f>
        <v>0</v>
      </c>
      <c r="F223" s="276">
        <f>D223-E223</f>
        <v>3</v>
      </c>
      <c r="G223" s="277">
        <f>SUM(G203:G222)</f>
        <v>34500</v>
      </c>
      <c r="N223" t="str">
        <f t="shared" si="17"/>
        <v>ATK</v>
      </c>
    </row>
    <row r="224" spans="2:14" hidden="1">
      <c r="N224" t="str">
        <f t="shared" si="17"/>
        <v>ATK</v>
      </c>
    </row>
    <row r="225" spans="1:14" hidden="1">
      <c r="B225" s="493" t="s">
        <v>18</v>
      </c>
      <c r="C225" s="495"/>
      <c r="D225" s="495"/>
      <c r="E225" s="494"/>
      <c r="F225" s="276" t="s">
        <v>19</v>
      </c>
      <c r="G225" s="279" t="s">
        <v>20</v>
      </c>
      <c r="N225" t="str">
        <f t="shared" si="17"/>
        <v>ATK</v>
      </c>
    </row>
    <row r="226" spans="1:14" hidden="1">
      <c r="B226" s="496" t="str">
        <f>B185</f>
        <v>Saldo Awal 2  Jan 2026</v>
      </c>
      <c r="C226" s="497"/>
      <c r="D226" s="497"/>
      <c r="E226" s="498"/>
      <c r="F226" s="276">
        <f>F203</f>
        <v>3</v>
      </c>
      <c r="G226" s="277">
        <f>G203</f>
        <v>34500</v>
      </c>
      <c r="N226" t="str">
        <f t="shared" si="17"/>
        <v>ATK</v>
      </c>
    </row>
    <row r="227" spans="1:14" hidden="1">
      <c r="B227" s="496" t="str">
        <f>B186</f>
        <v>Nilai Penerimaan Barang Persediaan Tahun 2026</v>
      </c>
      <c r="C227" s="497"/>
      <c r="D227" s="497"/>
      <c r="E227" s="498"/>
      <c r="F227" s="276">
        <f>D223-F226</f>
        <v>0</v>
      </c>
      <c r="G227" s="277">
        <f>G223-G226</f>
        <v>0</v>
      </c>
      <c r="N227" t="str">
        <f t="shared" si="17"/>
        <v>ATK</v>
      </c>
    </row>
    <row r="228" spans="1:14" hidden="1">
      <c r="B228" s="496" t="str">
        <f>B187</f>
        <v>Saldo Akhir 31 Maret 2026</v>
      </c>
      <c r="C228" s="497"/>
      <c r="D228" s="497"/>
      <c r="E228" s="498"/>
      <c r="F228" s="280">
        <f>SUM(B231:B234)</f>
        <v>3</v>
      </c>
      <c r="G228" s="281">
        <f>SUM(D231:E234)</f>
        <v>34500</v>
      </c>
      <c r="N228" t="str">
        <f t="shared" si="17"/>
        <v>ATK</v>
      </c>
    </row>
    <row r="229" spans="1:14" hidden="1">
      <c r="B229" s="282" t="s">
        <v>465</v>
      </c>
      <c r="C229" s="283"/>
      <c r="D229" s="283"/>
      <c r="E229" s="284"/>
      <c r="F229" s="285"/>
      <c r="G229" s="286"/>
      <c r="N229" t="str">
        <f t="shared" si="17"/>
        <v>ATK</v>
      </c>
    </row>
    <row r="230" spans="1:14" ht="30" hidden="1">
      <c r="B230" s="255" t="s">
        <v>22</v>
      </c>
      <c r="C230" s="254" t="s">
        <v>23</v>
      </c>
      <c r="D230" s="499" t="s">
        <v>20</v>
      </c>
      <c r="E230" s="499"/>
      <c r="F230" s="287"/>
      <c r="G230" s="288"/>
      <c r="N230" t="str">
        <f t="shared" si="17"/>
        <v>ATK</v>
      </c>
    </row>
    <row r="231" spans="1:14" hidden="1">
      <c r="B231" s="268">
        <f>F223</f>
        <v>3</v>
      </c>
      <c r="C231" s="96">
        <v>11500</v>
      </c>
      <c r="D231" s="500">
        <f>B231*C231</f>
        <v>34500</v>
      </c>
      <c r="E231" s="500"/>
      <c r="F231" s="285"/>
      <c r="G231" s="286"/>
      <c r="N231" t="str">
        <f t="shared" si="17"/>
        <v>ATK</v>
      </c>
    </row>
    <row r="232" spans="1:14" hidden="1">
      <c r="B232" s="268"/>
      <c r="C232" s="289"/>
      <c r="D232" s="500">
        <f t="shared" ref="D232:D234" si="20">B232*C232</f>
        <v>0</v>
      </c>
      <c r="E232" s="500"/>
      <c r="F232" s="285"/>
      <c r="G232" s="286"/>
      <c r="N232" t="str">
        <f t="shared" si="17"/>
        <v>ATK</v>
      </c>
    </row>
    <row r="233" spans="1:14" hidden="1">
      <c r="B233" s="268"/>
      <c r="C233" s="289"/>
      <c r="D233" s="500">
        <f t="shared" si="20"/>
        <v>0</v>
      </c>
      <c r="E233" s="500"/>
      <c r="F233" s="285"/>
      <c r="G233" s="286"/>
      <c r="N233" t="str">
        <f t="shared" si="17"/>
        <v>ATK</v>
      </c>
    </row>
    <row r="234" spans="1:14" hidden="1">
      <c r="B234" s="268"/>
      <c r="C234" s="289"/>
      <c r="D234" s="500">
        <f t="shared" si="20"/>
        <v>0</v>
      </c>
      <c r="E234" s="500"/>
      <c r="F234" s="285"/>
      <c r="G234" s="286"/>
      <c r="N234" t="str">
        <f t="shared" si="17"/>
        <v>ATK</v>
      </c>
    </row>
    <row r="235" spans="1:14" hidden="1">
      <c r="B235" s="501" t="s">
        <v>24</v>
      </c>
      <c r="C235" s="501"/>
      <c r="D235" s="501"/>
      <c r="E235" s="501"/>
      <c r="F235" s="276">
        <f>F226+F227-F228</f>
        <v>0</v>
      </c>
      <c r="G235" s="277">
        <f>G226+G227-G228</f>
        <v>0</v>
      </c>
      <c r="N235" t="str">
        <f t="shared" si="17"/>
        <v>ATK</v>
      </c>
    </row>
    <row r="236" spans="1:14" hidden="1">
      <c r="N236" t="str">
        <f t="shared" si="17"/>
        <v>ATK</v>
      </c>
    </row>
    <row r="237" spans="1:14" hidden="1">
      <c r="N237" t="str">
        <f t="shared" si="17"/>
        <v>ATK</v>
      </c>
    </row>
    <row r="238" spans="1:14" hidden="1">
      <c r="B238" s="502" t="s">
        <v>0</v>
      </c>
      <c r="C238" s="502"/>
      <c r="D238" s="502"/>
      <c r="E238" s="502"/>
      <c r="F238" s="502"/>
      <c r="G238" s="502"/>
      <c r="N238" t="str">
        <f t="shared" si="17"/>
        <v>ATK</v>
      </c>
    </row>
    <row r="239" spans="1:14" hidden="1">
      <c r="N239" t="str">
        <f t="shared" si="17"/>
        <v>ATK</v>
      </c>
    </row>
    <row r="240" spans="1:14" hidden="1">
      <c r="A240" s="250">
        <v>7</v>
      </c>
      <c r="B240" s="252" t="s">
        <v>1</v>
      </c>
      <c r="C240" s="312" t="str">
        <f>'Rekap Master'!B16</f>
        <v>Binderclips  200</v>
      </c>
      <c r="G240" s="253"/>
      <c r="N240" t="s">
        <v>524</v>
      </c>
    </row>
    <row r="241" spans="2:14" hidden="1">
      <c r="B241" s="252" t="s">
        <v>3</v>
      </c>
      <c r="C241" s="253" t="s">
        <v>28</v>
      </c>
      <c r="G241" s="253"/>
      <c r="N241" t="str">
        <f t="shared" ref="N241:N280" si="21">N240</f>
        <v>ATK</v>
      </c>
    </row>
    <row r="242" spans="2:14" hidden="1">
      <c r="G242" s="253"/>
      <c r="N242" t="str">
        <f t="shared" si="21"/>
        <v>ATK</v>
      </c>
    </row>
    <row r="243" spans="2:14" ht="15" hidden="1" customHeight="1">
      <c r="B243" s="499" t="s">
        <v>5</v>
      </c>
      <c r="C243" s="487" t="s">
        <v>6</v>
      </c>
      <c r="D243" s="499" t="s">
        <v>7</v>
      </c>
      <c r="E243" s="499"/>
      <c r="F243" s="499"/>
      <c r="G243" s="492" t="s">
        <v>8</v>
      </c>
      <c r="N243" t="str">
        <f t="shared" si="21"/>
        <v>ATK</v>
      </c>
    </row>
    <row r="244" spans="2:14" hidden="1">
      <c r="B244" s="499"/>
      <c r="C244" s="488"/>
      <c r="D244" s="254" t="s">
        <v>9</v>
      </c>
      <c r="E244" s="254" t="s">
        <v>10</v>
      </c>
      <c r="F244" s="254" t="s">
        <v>11</v>
      </c>
      <c r="G244" s="492"/>
      <c r="N244" t="str">
        <f t="shared" si="21"/>
        <v>ATK</v>
      </c>
    </row>
    <row r="245" spans="2:14" hidden="1">
      <c r="B245" s="256">
        <f>B203</f>
        <v>46024</v>
      </c>
      <c r="C245" s="257">
        <v>14000</v>
      </c>
      <c r="D245" s="258">
        <v>5</v>
      </c>
      <c r="E245" s="258">
        <v>0</v>
      </c>
      <c r="F245" s="258">
        <f>D245-E245</f>
        <v>5</v>
      </c>
      <c r="G245" s="257">
        <f>C245*D245</f>
        <v>70000</v>
      </c>
      <c r="N245" t="str">
        <f t="shared" si="21"/>
        <v>ATK</v>
      </c>
    </row>
    <row r="246" spans="2:14" hidden="1">
      <c r="B246" s="267"/>
      <c r="C246" s="293"/>
      <c r="D246" s="268"/>
      <c r="E246" s="258"/>
      <c r="F246" s="258"/>
      <c r="G246" s="257">
        <f>C246*D246</f>
        <v>0</v>
      </c>
      <c r="N246" t="str">
        <f t="shared" si="21"/>
        <v>ATK</v>
      </c>
    </row>
    <row r="247" spans="2:14" hidden="1">
      <c r="B247" s="428"/>
      <c r="C247" s="293"/>
      <c r="D247" s="268"/>
      <c r="E247" s="258"/>
      <c r="F247" s="258"/>
      <c r="G247" s="257">
        <f t="shared" ref="G247:G254" si="22">C247*D247</f>
        <v>0</v>
      </c>
      <c r="N247" t="str">
        <f t="shared" si="21"/>
        <v>ATK</v>
      </c>
    </row>
    <row r="248" spans="2:14" hidden="1">
      <c r="B248" s="267"/>
      <c r="C248" s="22"/>
      <c r="D248" s="266"/>
      <c r="E248" s="268"/>
      <c r="F248" s="258"/>
      <c r="G248" s="257">
        <f t="shared" si="22"/>
        <v>0</v>
      </c>
      <c r="N248" t="str">
        <f t="shared" si="21"/>
        <v>ATK</v>
      </c>
    </row>
    <row r="249" spans="2:14" hidden="1">
      <c r="B249" s="267"/>
      <c r="C249" s="22"/>
      <c r="D249" s="266"/>
      <c r="E249" s="268"/>
      <c r="F249" s="258"/>
      <c r="G249" s="257">
        <f t="shared" si="22"/>
        <v>0</v>
      </c>
      <c r="N249" t="str">
        <f t="shared" si="21"/>
        <v>ATK</v>
      </c>
    </row>
    <row r="250" spans="2:14" hidden="1">
      <c r="B250" s="267"/>
      <c r="C250" s="257"/>
      <c r="D250" s="266"/>
      <c r="E250" s="258"/>
      <c r="F250" s="258"/>
      <c r="G250" s="257">
        <f t="shared" si="22"/>
        <v>0</v>
      </c>
      <c r="N250" t="str">
        <f t="shared" si="21"/>
        <v>ATK</v>
      </c>
    </row>
    <row r="251" spans="2:14" hidden="1">
      <c r="B251" s="256"/>
      <c r="C251" s="257"/>
      <c r="D251" s="266"/>
      <c r="E251" s="258"/>
      <c r="F251" s="258"/>
      <c r="G251" s="257">
        <f t="shared" si="22"/>
        <v>0</v>
      </c>
      <c r="N251" t="str">
        <f t="shared" si="21"/>
        <v>ATK</v>
      </c>
    </row>
    <row r="252" spans="2:14" hidden="1">
      <c r="B252" s="256"/>
      <c r="C252" s="22"/>
      <c r="D252" s="266"/>
      <c r="E252" s="268"/>
      <c r="F252" s="258"/>
      <c r="G252" s="257">
        <f t="shared" si="22"/>
        <v>0</v>
      </c>
      <c r="N252" t="str">
        <f t="shared" si="21"/>
        <v>ATK</v>
      </c>
    </row>
    <row r="253" spans="2:14" hidden="1">
      <c r="B253" s="256"/>
      <c r="C253" s="22"/>
      <c r="D253" s="266"/>
      <c r="E253" s="268"/>
      <c r="F253" s="258"/>
      <c r="G253" s="257">
        <f t="shared" si="22"/>
        <v>0</v>
      </c>
      <c r="N253" t="str">
        <f t="shared" si="21"/>
        <v>ATK</v>
      </c>
    </row>
    <row r="254" spans="2:14" hidden="1">
      <c r="B254" s="256"/>
      <c r="C254" s="269"/>
      <c r="D254" s="264"/>
      <c r="E254" s="261"/>
      <c r="F254" s="258"/>
      <c r="G254" s="257">
        <f t="shared" si="22"/>
        <v>0</v>
      </c>
      <c r="N254" t="str">
        <f t="shared" si="21"/>
        <v>ATK</v>
      </c>
    </row>
    <row r="255" spans="2:14" hidden="1">
      <c r="B255" s="256"/>
      <c r="C255" s="269"/>
      <c r="D255" s="264"/>
      <c r="E255" s="261"/>
      <c r="F255" s="258"/>
      <c r="G255" s="257"/>
      <c r="N255" t="str">
        <f t="shared" si="21"/>
        <v>ATK</v>
      </c>
    </row>
    <row r="256" spans="2:14" hidden="1">
      <c r="B256" s="256"/>
      <c r="C256" s="22"/>
      <c r="D256" s="261"/>
      <c r="E256" s="313"/>
      <c r="F256" s="258"/>
      <c r="G256" s="262">
        <f>D256*C256</f>
        <v>0</v>
      </c>
      <c r="N256" t="str">
        <f t="shared" si="21"/>
        <v>ATK</v>
      </c>
    </row>
    <row r="257" spans="2:14" hidden="1">
      <c r="B257" s="256"/>
      <c r="C257" s="22"/>
      <c r="D257" s="261"/>
      <c r="E257" s="313"/>
      <c r="F257" s="258"/>
      <c r="G257" s="262">
        <f t="shared" ref="G257:G262" si="23">D257*C257</f>
        <v>0</v>
      </c>
      <c r="N257" t="str">
        <f t="shared" si="21"/>
        <v>ATK</v>
      </c>
    </row>
    <row r="258" spans="2:14" hidden="1">
      <c r="B258" s="256"/>
      <c r="C258" s="257"/>
      <c r="D258" s="264"/>
      <c r="E258" s="261"/>
      <c r="F258" s="258"/>
      <c r="G258" s="262">
        <f t="shared" si="23"/>
        <v>0</v>
      </c>
      <c r="N258" t="str">
        <f t="shared" si="21"/>
        <v>ATK</v>
      </c>
    </row>
    <row r="259" spans="2:14" hidden="1">
      <c r="B259" s="256"/>
      <c r="C259" s="257"/>
      <c r="D259" s="264"/>
      <c r="E259" s="261"/>
      <c r="F259" s="258"/>
      <c r="G259" s="262">
        <f t="shared" si="23"/>
        <v>0</v>
      </c>
      <c r="N259" t="str">
        <f t="shared" si="21"/>
        <v>ATK</v>
      </c>
    </row>
    <row r="260" spans="2:14" hidden="1">
      <c r="B260" s="256"/>
      <c r="C260" s="257"/>
      <c r="D260" s="264"/>
      <c r="E260" s="296"/>
      <c r="F260" s="258"/>
      <c r="G260" s="262">
        <f t="shared" si="23"/>
        <v>0</v>
      </c>
      <c r="N260" t="str">
        <f t="shared" si="21"/>
        <v>ATK</v>
      </c>
    </row>
    <row r="261" spans="2:14" hidden="1">
      <c r="B261" s="256"/>
      <c r="C261" s="83"/>
      <c r="D261" s="266"/>
      <c r="E261" s="314"/>
      <c r="F261" s="258"/>
      <c r="G261" s="262">
        <f t="shared" si="23"/>
        <v>0</v>
      </c>
      <c r="N261" t="str">
        <f t="shared" si="21"/>
        <v>ATK</v>
      </c>
    </row>
    <row r="262" spans="2:14" hidden="1">
      <c r="B262" s="315"/>
      <c r="C262" s="83"/>
      <c r="D262" s="266"/>
      <c r="E262" s="314"/>
      <c r="F262" s="258"/>
      <c r="G262" s="262">
        <f t="shared" si="23"/>
        <v>0</v>
      </c>
      <c r="N262" t="str">
        <f t="shared" si="21"/>
        <v>ATK</v>
      </c>
    </row>
    <row r="263" spans="2:14" hidden="1">
      <c r="B263" s="315"/>
      <c r="C263" s="83"/>
      <c r="D263" s="266"/>
      <c r="E263" s="314"/>
      <c r="F263" s="258"/>
      <c r="G263" s="316"/>
      <c r="N263" t="str">
        <f t="shared" si="21"/>
        <v>ATK</v>
      </c>
    </row>
    <row r="264" spans="2:14" hidden="1">
      <c r="B264" s="493" t="s">
        <v>16</v>
      </c>
      <c r="C264" s="494"/>
      <c r="D264" s="276">
        <f>SUM(D245:D263)</f>
        <v>5</v>
      </c>
      <c r="E264" s="276">
        <f>SUM(E245:E263)</f>
        <v>0</v>
      </c>
      <c r="F264" s="276">
        <f>D264-E264</f>
        <v>5</v>
      </c>
      <c r="G264" s="277">
        <f>SUM(G245:G263)</f>
        <v>70000</v>
      </c>
      <c r="N264" t="str">
        <f t="shared" si="21"/>
        <v>ATK</v>
      </c>
    </row>
    <row r="265" spans="2:14" hidden="1">
      <c r="N265" t="str">
        <f t="shared" si="21"/>
        <v>ATK</v>
      </c>
    </row>
    <row r="266" spans="2:14" hidden="1">
      <c r="B266" s="493" t="s">
        <v>18</v>
      </c>
      <c r="C266" s="495"/>
      <c r="D266" s="495"/>
      <c r="E266" s="494"/>
      <c r="F266" s="276" t="s">
        <v>19</v>
      </c>
      <c r="G266" s="279" t="s">
        <v>20</v>
      </c>
      <c r="N266" t="str">
        <f t="shared" si="21"/>
        <v>ATK</v>
      </c>
    </row>
    <row r="267" spans="2:14" hidden="1">
      <c r="B267" s="496" t="str">
        <f>B226</f>
        <v>Saldo Awal 2  Jan 2026</v>
      </c>
      <c r="C267" s="497"/>
      <c r="D267" s="497"/>
      <c r="E267" s="498"/>
      <c r="F267" s="276">
        <f>D245</f>
        <v>5</v>
      </c>
      <c r="G267" s="277">
        <f>G245</f>
        <v>70000</v>
      </c>
      <c r="N267" t="str">
        <f t="shared" si="21"/>
        <v>ATK</v>
      </c>
    </row>
    <row r="268" spans="2:14" hidden="1">
      <c r="B268" s="496" t="str">
        <f>B227</f>
        <v>Nilai Penerimaan Barang Persediaan Tahun 2026</v>
      </c>
      <c r="C268" s="497"/>
      <c r="D268" s="497"/>
      <c r="E268" s="498"/>
      <c r="F268" s="276">
        <f>D264-F267</f>
        <v>0</v>
      </c>
      <c r="G268" s="277">
        <f>G264-G267</f>
        <v>0</v>
      </c>
      <c r="N268" t="str">
        <f t="shared" si="21"/>
        <v>ATK</v>
      </c>
    </row>
    <row r="269" spans="2:14" hidden="1">
      <c r="B269" s="496" t="str">
        <f>B228</f>
        <v>Saldo Akhir 31 Maret 2026</v>
      </c>
      <c r="C269" s="497"/>
      <c r="D269" s="497"/>
      <c r="E269" s="498"/>
      <c r="F269" s="280">
        <f>SUM(B272:B275)</f>
        <v>5</v>
      </c>
      <c r="G269" s="281">
        <f>SUM(D272:E275)</f>
        <v>70000</v>
      </c>
      <c r="N269" t="str">
        <f t="shared" si="21"/>
        <v>ATK</v>
      </c>
    </row>
    <row r="270" spans="2:14" hidden="1">
      <c r="B270" s="282" t="s">
        <v>465</v>
      </c>
      <c r="C270" s="283"/>
      <c r="D270" s="283"/>
      <c r="E270" s="284"/>
      <c r="F270" s="285"/>
      <c r="G270" s="286"/>
      <c r="N270" t="str">
        <f t="shared" si="21"/>
        <v>ATK</v>
      </c>
    </row>
    <row r="271" spans="2:14" ht="30" hidden="1">
      <c r="B271" s="255" t="s">
        <v>22</v>
      </c>
      <c r="C271" s="254" t="s">
        <v>23</v>
      </c>
      <c r="D271" s="499" t="s">
        <v>20</v>
      </c>
      <c r="E271" s="499"/>
      <c r="F271" s="287"/>
      <c r="G271" s="288"/>
      <c r="N271" t="str">
        <f t="shared" si="21"/>
        <v>ATK</v>
      </c>
    </row>
    <row r="272" spans="2:14" hidden="1">
      <c r="B272" s="268">
        <f>F264</f>
        <v>5</v>
      </c>
      <c r="C272" s="257">
        <v>14000</v>
      </c>
      <c r="D272" s="500">
        <f>B272*C272</f>
        <v>70000</v>
      </c>
      <c r="E272" s="500"/>
      <c r="F272" s="285"/>
      <c r="G272" s="286"/>
      <c r="N272" t="str">
        <f t="shared" si="21"/>
        <v>ATK</v>
      </c>
    </row>
    <row r="273" spans="1:14" hidden="1">
      <c r="B273" s="268"/>
      <c r="C273" s="257"/>
      <c r="D273" s="500">
        <f t="shared" ref="D273:D275" si="24">B273*C273</f>
        <v>0</v>
      </c>
      <c r="E273" s="500"/>
      <c r="F273" s="285"/>
      <c r="G273" s="286"/>
      <c r="N273" t="str">
        <f t="shared" si="21"/>
        <v>ATK</v>
      </c>
    </row>
    <row r="274" spans="1:14" hidden="1">
      <c r="B274" s="268"/>
      <c r="C274" s="289"/>
      <c r="D274" s="500">
        <f t="shared" si="24"/>
        <v>0</v>
      </c>
      <c r="E274" s="500"/>
      <c r="F274" s="285"/>
      <c r="G274" s="286"/>
      <c r="N274" t="str">
        <f t="shared" si="21"/>
        <v>ATK</v>
      </c>
    </row>
    <row r="275" spans="1:14" hidden="1">
      <c r="B275" s="268"/>
      <c r="C275" s="289"/>
      <c r="D275" s="500">
        <f t="shared" si="24"/>
        <v>0</v>
      </c>
      <c r="E275" s="500"/>
      <c r="F275" s="285"/>
      <c r="G275" s="286"/>
      <c r="N275" t="str">
        <f t="shared" si="21"/>
        <v>ATK</v>
      </c>
    </row>
    <row r="276" spans="1:14" hidden="1">
      <c r="B276" s="501" t="s">
        <v>24</v>
      </c>
      <c r="C276" s="501"/>
      <c r="D276" s="501"/>
      <c r="E276" s="501"/>
      <c r="F276" s="276">
        <f>F267+F268-F269</f>
        <v>0</v>
      </c>
      <c r="G276" s="277">
        <f>G267+G268-G269</f>
        <v>0</v>
      </c>
      <c r="N276" t="str">
        <f t="shared" si="21"/>
        <v>ATK</v>
      </c>
    </row>
    <row r="277" spans="1:14" hidden="1">
      <c r="N277" t="str">
        <f t="shared" si="21"/>
        <v>ATK</v>
      </c>
    </row>
    <row r="278" spans="1:14" hidden="1">
      <c r="N278" t="str">
        <f t="shared" si="21"/>
        <v>ATK</v>
      </c>
    </row>
    <row r="279" spans="1:14" hidden="1">
      <c r="B279" s="502" t="s">
        <v>0</v>
      </c>
      <c r="C279" s="502"/>
      <c r="D279" s="502"/>
      <c r="E279" s="502"/>
      <c r="F279" s="502"/>
      <c r="G279" s="502"/>
      <c r="N279" t="str">
        <f t="shared" si="21"/>
        <v>ATK</v>
      </c>
    </row>
    <row r="280" spans="1:14" hidden="1">
      <c r="N280" t="str">
        <f t="shared" si="21"/>
        <v>ATK</v>
      </c>
    </row>
    <row r="281" spans="1:14" hidden="1">
      <c r="A281" s="250">
        <v>8</v>
      </c>
      <c r="B281" s="252" t="s">
        <v>1</v>
      </c>
      <c r="C281" s="253" t="str">
        <f>'Rekap Master'!B17</f>
        <v>Binderclips Joyko 111</v>
      </c>
      <c r="G281" s="253"/>
      <c r="N281" t="s">
        <v>524</v>
      </c>
    </row>
    <row r="282" spans="1:14" hidden="1">
      <c r="B282" s="252" t="s">
        <v>3</v>
      </c>
      <c r="C282" s="253" t="s">
        <v>25</v>
      </c>
      <c r="G282" s="253"/>
      <c r="N282" t="str">
        <f t="shared" ref="N282:N316" si="25">N281</f>
        <v>ATK</v>
      </c>
    </row>
    <row r="283" spans="1:14" hidden="1">
      <c r="G283" s="253"/>
      <c r="N283" t="str">
        <f t="shared" si="25"/>
        <v>ATK</v>
      </c>
    </row>
    <row r="284" spans="1:14" ht="15" hidden="1" customHeight="1">
      <c r="B284" s="499" t="s">
        <v>5</v>
      </c>
      <c r="C284" s="487" t="s">
        <v>6</v>
      </c>
      <c r="D284" s="499" t="s">
        <v>7</v>
      </c>
      <c r="E284" s="499"/>
      <c r="F284" s="499"/>
      <c r="G284" s="492" t="s">
        <v>8</v>
      </c>
      <c r="N284" t="str">
        <f t="shared" si="25"/>
        <v>ATK</v>
      </c>
    </row>
    <row r="285" spans="1:14" hidden="1">
      <c r="B285" s="499"/>
      <c r="C285" s="488"/>
      <c r="D285" s="254" t="s">
        <v>9</v>
      </c>
      <c r="E285" s="254" t="s">
        <v>10</v>
      </c>
      <c r="F285" s="254" t="s">
        <v>11</v>
      </c>
      <c r="G285" s="492"/>
      <c r="N285" t="str">
        <f t="shared" si="25"/>
        <v>ATK</v>
      </c>
    </row>
    <row r="286" spans="1:14" hidden="1">
      <c r="B286" s="256">
        <f>B245</f>
        <v>46024</v>
      </c>
      <c r="C286" s="293">
        <v>7215</v>
      </c>
      <c r="D286" s="258">
        <v>1</v>
      </c>
      <c r="E286" s="258"/>
      <c r="F286" s="258">
        <f>D286-E286</f>
        <v>1</v>
      </c>
      <c r="G286" s="257">
        <f>C286*D286</f>
        <v>7215</v>
      </c>
      <c r="N286" t="str">
        <f t="shared" si="25"/>
        <v>ATK</v>
      </c>
    </row>
    <row r="287" spans="1:14" hidden="1">
      <c r="B287" s="267"/>
      <c r="C287" s="293"/>
      <c r="D287" s="268"/>
      <c r="E287" s="258"/>
      <c r="F287" s="258"/>
      <c r="G287" s="257">
        <f t="shared" ref="G287:G288" si="26">C287*D287</f>
        <v>0</v>
      </c>
      <c r="N287" t="str">
        <f t="shared" si="25"/>
        <v>ATK</v>
      </c>
    </row>
    <row r="288" spans="1:14" hidden="1">
      <c r="B288" s="267"/>
      <c r="C288" s="293"/>
      <c r="D288" s="268"/>
      <c r="E288" s="261"/>
      <c r="F288" s="261"/>
      <c r="G288" s="257">
        <f t="shared" si="26"/>
        <v>0</v>
      </c>
      <c r="N288" t="str">
        <f t="shared" si="25"/>
        <v>ATK</v>
      </c>
    </row>
    <row r="289" spans="2:14" hidden="1">
      <c r="B289" s="267"/>
      <c r="C289" s="293"/>
      <c r="D289" s="258"/>
      <c r="E289" s="261"/>
      <c r="F289" s="261"/>
      <c r="G289" s="317"/>
      <c r="N289" t="str">
        <f t="shared" si="25"/>
        <v>ATK</v>
      </c>
    </row>
    <row r="290" spans="2:14" hidden="1">
      <c r="B290" s="267"/>
      <c r="C290" s="293"/>
      <c r="D290" s="258"/>
      <c r="E290" s="258"/>
      <c r="F290" s="258"/>
      <c r="G290" s="257">
        <f t="shared" ref="G290:G291" si="27">C290*D290</f>
        <v>0</v>
      </c>
      <c r="N290" t="str">
        <f t="shared" si="25"/>
        <v>ATK</v>
      </c>
    </row>
    <row r="291" spans="2:14" hidden="1">
      <c r="B291" s="267"/>
      <c r="C291" s="257"/>
      <c r="D291" s="258"/>
      <c r="E291" s="258"/>
      <c r="F291" s="258"/>
      <c r="G291" s="257">
        <f t="shared" si="27"/>
        <v>0</v>
      </c>
      <c r="N291" t="str">
        <f t="shared" si="25"/>
        <v>ATK</v>
      </c>
    </row>
    <row r="292" spans="2:14" hidden="1">
      <c r="B292" s="267"/>
      <c r="C292" s="257"/>
      <c r="D292" s="258"/>
      <c r="E292" s="258"/>
      <c r="F292" s="258"/>
      <c r="G292" s="257">
        <f>D292*C292</f>
        <v>0</v>
      </c>
      <c r="N292" t="str">
        <f t="shared" si="25"/>
        <v>ATK</v>
      </c>
    </row>
    <row r="293" spans="2:14" hidden="1">
      <c r="B293" s="267"/>
      <c r="C293" s="257"/>
      <c r="D293" s="258"/>
      <c r="E293" s="258"/>
      <c r="F293" s="258"/>
      <c r="G293" s="257">
        <f t="shared" ref="G293:G299" si="28">D293*C293</f>
        <v>0</v>
      </c>
      <c r="N293" t="str">
        <f t="shared" si="25"/>
        <v>ATK</v>
      </c>
    </row>
    <row r="294" spans="2:14" hidden="1">
      <c r="B294" s="267"/>
      <c r="C294" s="257"/>
      <c r="D294" s="264"/>
      <c r="E294" s="264"/>
      <c r="F294" s="261"/>
      <c r="G294" s="257">
        <f t="shared" si="28"/>
        <v>0</v>
      </c>
      <c r="N294" t="str">
        <f t="shared" si="25"/>
        <v>ATK</v>
      </c>
    </row>
    <row r="295" spans="2:14" hidden="1">
      <c r="B295" s="256"/>
      <c r="C295" s="257"/>
      <c r="D295" s="264"/>
      <c r="E295" s="264"/>
      <c r="F295" s="261"/>
      <c r="G295" s="257">
        <f t="shared" si="28"/>
        <v>0</v>
      </c>
      <c r="N295" t="str">
        <f t="shared" si="25"/>
        <v>ATK</v>
      </c>
    </row>
    <row r="296" spans="2:14" hidden="1">
      <c r="B296" s="256"/>
      <c r="C296" s="257"/>
      <c r="D296" s="258"/>
      <c r="E296" s="258"/>
      <c r="F296" s="261"/>
      <c r="G296" s="257">
        <f t="shared" si="28"/>
        <v>0</v>
      </c>
      <c r="N296" t="str">
        <f t="shared" si="25"/>
        <v>ATK</v>
      </c>
    </row>
    <row r="297" spans="2:14" hidden="1">
      <c r="B297" s="256"/>
      <c r="C297" s="257"/>
      <c r="D297" s="258"/>
      <c r="E297" s="261"/>
      <c r="F297" s="261"/>
      <c r="G297" s="257">
        <f t="shared" si="28"/>
        <v>0</v>
      </c>
      <c r="N297" t="str">
        <f t="shared" si="25"/>
        <v>ATK</v>
      </c>
    </row>
    <row r="298" spans="2:14" hidden="1">
      <c r="B298" s="256"/>
      <c r="C298" s="318"/>
      <c r="D298" s="303"/>
      <c r="E298" s="261"/>
      <c r="F298" s="261"/>
      <c r="G298" s="257">
        <f t="shared" si="28"/>
        <v>0</v>
      </c>
      <c r="N298" t="str">
        <f t="shared" si="25"/>
        <v>ATK</v>
      </c>
    </row>
    <row r="299" spans="2:14" hidden="1">
      <c r="B299" s="319"/>
      <c r="C299" s="318"/>
      <c r="D299" s="303"/>
      <c r="E299" s="303"/>
      <c r="F299" s="261">
        <f t="shared" ref="F299" si="29">F298-E299</f>
        <v>0</v>
      </c>
      <c r="G299" s="257">
        <f t="shared" si="28"/>
        <v>0</v>
      </c>
      <c r="N299" t="str">
        <f t="shared" si="25"/>
        <v>ATK</v>
      </c>
    </row>
    <row r="300" spans="2:14" hidden="1">
      <c r="B300" s="493" t="s">
        <v>16</v>
      </c>
      <c r="C300" s="494"/>
      <c r="D300" s="276">
        <f>SUM(D286:D297)</f>
        <v>1</v>
      </c>
      <c r="E300" s="276">
        <f>SUM(E286:E298)</f>
        <v>0</v>
      </c>
      <c r="F300" s="276">
        <f t="shared" ref="F300" si="30">D300-E300</f>
        <v>1</v>
      </c>
      <c r="G300" s="320">
        <f>SUM(G286:G299)</f>
        <v>7215</v>
      </c>
      <c r="N300" t="str">
        <f t="shared" si="25"/>
        <v>ATK</v>
      </c>
    </row>
    <row r="301" spans="2:14" hidden="1">
      <c r="N301" t="str">
        <f t="shared" si="25"/>
        <v>ATK</v>
      </c>
    </row>
    <row r="302" spans="2:14" hidden="1">
      <c r="B302" s="493" t="s">
        <v>18</v>
      </c>
      <c r="C302" s="495"/>
      <c r="D302" s="495"/>
      <c r="E302" s="494"/>
      <c r="F302" s="276" t="s">
        <v>19</v>
      </c>
      <c r="G302" s="279" t="s">
        <v>20</v>
      </c>
      <c r="N302" t="str">
        <f t="shared" si="25"/>
        <v>ATK</v>
      </c>
    </row>
    <row r="303" spans="2:14" hidden="1">
      <c r="B303" s="496" t="str">
        <f>B267</f>
        <v>Saldo Awal 2  Jan 2026</v>
      </c>
      <c r="C303" s="497"/>
      <c r="D303" s="497"/>
      <c r="E303" s="498"/>
      <c r="F303" s="276">
        <f>D286</f>
        <v>1</v>
      </c>
      <c r="G303" s="277">
        <f>G286</f>
        <v>7215</v>
      </c>
      <c r="N303" t="str">
        <f t="shared" si="25"/>
        <v>ATK</v>
      </c>
    </row>
    <row r="304" spans="2:14" hidden="1">
      <c r="B304" s="496" t="str">
        <f>B268</f>
        <v>Nilai Penerimaan Barang Persediaan Tahun 2026</v>
      </c>
      <c r="C304" s="497"/>
      <c r="D304" s="497"/>
      <c r="E304" s="498"/>
      <c r="F304" s="276">
        <f>D300-F303</f>
        <v>0</v>
      </c>
      <c r="G304" s="277">
        <f>G300-G303</f>
        <v>0</v>
      </c>
      <c r="N304" t="str">
        <f t="shared" si="25"/>
        <v>ATK</v>
      </c>
    </row>
    <row r="305" spans="1:14" hidden="1">
      <c r="B305" s="496" t="str">
        <f>B228</f>
        <v>Saldo Akhir 31 Maret 2026</v>
      </c>
      <c r="C305" s="497"/>
      <c r="D305" s="497"/>
      <c r="E305" s="498"/>
      <c r="F305" s="280">
        <f>SUM(B308:B311)</f>
        <v>1</v>
      </c>
      <c r="G305" s="281">
        <f>SUM(D308:E311)</f>
        <v>7215</v>
      </c>
      <c r="N305" t="str">
        <f t="shared" si="25"/>
        <v>ATK</v>
      </c>
    </row>
    <row r="306" spans="1:14" hidden="1">
      <c r="B306" s="282" t="s">
        <v>465</v>
      </c>
      <c r="C306" s="283"/>
      <c r="D306" s="283"/>
      <c r="E306" s="284"/>
      <c r="F306" s="285"/>
      <c r="G306" s="286"/>
      <c r="N306" t="str">
        <f t="shared" si="25"/>
        <v>ATK</v>
      </c>
    </row>
    <row r="307" spans="1:14" ht="30" hidden="1">
      <c r="B307" s="255" t="s">
        <v>22</v>
      </c>
      <c r="C307" s="254" t="s">
        <v>23</v>
      </c>
      <c r="D307" s="499" t="s">
        <v>20</v>
      </c>
      <c r="E307" s="499"/>
      <c r="F307" s="287"/>
      <c r="G307" s="288"/>
      <c r="N307" t="str">
        <f t="shared" si="25"/>
        <v>ATK</v>
      </c>
    </row>
    <row r="308" spans="1:14" hidden="1">
      <c r="B308" s="268">
        <f>F300</f>
        <v>1</v>
      </c>
      <c r="C308" s="293">
        <v>7215</v>
      </c>
      <c r="D308" s="500">
        <f>B308*C308</f>
        <v>7215</v>
      </c>
      <c r="E308" s="500"/>
      <c r="F308" s="285"/>
      <c r="G308" s="286"/>
      <c r="N308" t="str">
        <f t="shared" si="25"/>
        <v>ATK</v>
      </c>
    </row>
    <row r="309" spans="1:14" hidden="1">
      <c r="B309" s="268"/>
      <c r="C309" s="289"/>
      <c r="D309" s="500">
        <f t="shared" ref="D309:D311" si="31">B309*C309</f>
        <v>0</v>
      </c>
      <c r="E309" s="500"/>
      <c r="F309" s="285"/>
      <c r="G309" s="286"/>
      <c r="N309" t="str">
        <f t="shared" si="25"/>
        <v>ATK</v>
      </c>
    </row>
    <row r="310" spans="1:14" hidden="1">
      <c r="B310" s="268"/>
      <c r="C310" s="289"/>
      <c r="D310" s="500">
        <f t="shared" si="31"/>
        <v>0</v>
      </c>
      <c r="E310" s="500"/>
      <c r="F310" s="285"/>
      <c r="G310" s="286"/>
      <c r="N310" t="str">
        <f t="shared" si="25"/>
        <v>ATK</v>
      </c>
    </row>
    <row r="311" spans="1:14" hidden="1">
      <c r="B311" s="268"/>
      <c r="C311" s="289"/>
      <c r="D311" s="500">
        <f t="shared" si="31"/>
        <v>0</v>
      </c>
      <c r="E311" s="500"/>
      <c r="F311" s="285"/>
      <c r="G311" s="286"/>
      <c r="N311" t="str">
        <f t="shared" si="25"/>
        <v>ATK</v>
      </c>
    </row>
    <row r="312" spans="1:14" hidden="1">
      <c r="B312" s="501" t="s">
        <v>24</v>
      </c>
      <c r="C312" s="501"/>
      <c r="D312" s="501"/>
      <c r="E312" s="501"/>
      <c r="F312" s="276">
        <f>F303+F304-F305</f>
        <v>0</v>
      </c>
      <c r="G312" s="277">
        <f>G303+G304-G305</f>
        <v>0</v>
      </c>
      <c r="N312" t="str">
        <f t="shared" si="25"/>
        <v>ATK</v>
      </c>
    </row>
    <row r="313" spans="1:14" hidden="1">
      <c r="N313" t="str">
        <f t="shared" si="25"/>
        <v>ATK</v>
      </c>
    </row>
    <row r="314" spans="1:14" hidden="1">
      <c r="N314" t="str">
        <f t="shared" si="25"/>
        <v>ATK</v>
      </c>
    </row>
    <row r="315" spans="1:14" hidden="1">
      <c r="B315" s="502" t="s">
        <v>0</v>
      </c>
      <c r="C315" s="502"/>
      <c r="D315" s="502"/>
      <c r="E315" s="502"/>
      <c r="F315" s="502"/>
      <c r="G315" s="502"/>
      <c r="N315" t="str">
        <f t="shared" si="25"/>
        <v>ATK</v>
      </c>
    </row>
    <row r="316" spans="1:14" hidden="1">
      <c r="N316" t="str">
        <f t="shared" si="25"/>
        <v>ATK</v>
      </c>
    </row>
    <row r="317" spans="1:14" hidden="1">
      <c r="A317" s="250">
        <v>9</v>
      </c>
      <c r="B317" s="252" t="s">
        <v>1</v>
      </c>
      <c r="C317" s="253" t="str">
        <f>'Rekap Master'!B18</f>
        <v>Binderclips Joyko 155</v>
      </c>
      <c r="G317" s="253"/>
      <c r="N317" t="s">
        <v>524</v>
      </c>
    </row>
    <row r="318" spans="1:14" hidden="1">
      <c r="B318" s="252" t="s">
        <v>3</v>
      </c>
      <c r="C318" s="253" t="s">
        <v>28</v>
      </c>
      <c r="G318" s="253"/>
      <c r="N318" t="str">
        <f t="shared" ref="N318:N352" si="32">N317</f>
        <v>ATK</v>
      </c>
    </row>
    <row r="319" spans="1:14" hidden="1">
      <c r="G319" s="253"/>
      <c r="N319" t="str">
        <f t="shared" si="32"/>
        <v>ATK</v>
      </c>
    </row>
    <row r="320" spans="1:14" s="65" customFormat="1" ht="15" hidden="1" customHeight="1">
      <c r="A320" s="321"/>
      <c r="B320" s="499" t="s">
        <v>5</v>
      </c>
      <c r="C320" s="487" t="s">
        <v>6</v>
      </c>
      <c r="D320" s="499" t="s">
        <v>7</v>
      </c>
      <c r="E320" s="499"/>
      <c r="F320" s="499"/>
      <c r="G320" s="492" t="s">
        <v>8</v>
      </c>
      <c r="N320" t="str">
        <f t="shared" si="32"/>
        <v>ATK</v>
      </c>
    </row>
    <row r="321" spans="1:14" s="65" customFormat="1" hidden="1">
      <c r="A321" s="321"/>
      <c r="B321" s="499"/>
      <c r="C321" s="488"/>
      <c r="D321" s="254" t="s">
        <v>9</v>
      </c>
      <c r="E321" s="254" t="s">
        <v>10</v>
      </c>
      <c r="F321" s="254" t="s">
        <v>11</v>
      </c>
      <c r="G321" s="492"/>
      <c r="N321" t="str">
        <f t="shared" si="32"/>
        <v>ATK</v>
      </c>
    </row>
    <row r="322" spans="1:14" s="65" customFormat="1" hidden="1">
      <c r="A322" s="321"/>
      <c r="B322" s="256">
        <v>46024</v>
      </c>
      <c r="C322" s="322"/>
      <c r="D322" s="346"/>
      <c r="E322" s="258"/>
      <c r="F322" s="258"/>
      <c r="G322" s="257">
        <f t="shared" ref="G322:G336" si="33">C322*D322</f>
        <v>0</v>
      </c>
      <c r="N322" t="str">
        <f t="shared" si="32"/>
        <v>ATK</v>
      </c>
    </row>
    <row r="323" spans="1:14" hidden="1">
      <c r="A323" s="253"/>
      <c r="B323" s="267"/>
      <c r="C323" s="293"/>
      <c r="D323" s="268"/>
      <c r="E323" s="258"/>
      <c r="F323" s="301"/>
      <c r="G323" s="289">
        <f t="shared" si="33"/>
        <v>0</v>
      </c>
      <c r="N323" t="str">
        <f t="shared" si="32"/>
        <v>ATK</v>
      </c>
    </row>
    <row r="324" spans="1:14" hidden="1">
      <c r="B324" s="267"/>
      <c r="C324" s="293"/>
      <c r="D324" s="268"/>
      <c r="E324" s="261"/>
      <c r="F324" s="301"/>
      <c r="G324" s="289">
        <f t="shared" si="33"/>
        <v>0</v>
      </c>
      <c r="N324" t="str">
        <f t="shared" si="32"/>
        <v>ATK</v>
      </c>
    </row>
    <row r="325" spans="1:14" hidden="1">
      <c r="B325" s="267"/>
      <c r="C325" s="294"/>
      <c r="D325" s="264"/>
      <c r="E325" s="261"/>
      <c r="F325" s="258"/>
      <c r="G325" s="295">
        <f>C325*D325</f>
        <v>0</v>
      </c>
      <c r="N325" t="str">
        <f t="shared" si="32"/>
        <v>ATK</v>
      </c>
    </row>
    <row r="326" spans="1:14" hidden="1">
      <c r="B326" s="267"/>
      <c r="C326" s="294"/>
      <c r="D326" s="264"/>
      <c r="E326" s="261"/>
      <c r="F326" s="258"/>
      <c r="G326" s="295">
        <f>C326*D326</f>
        <v>0</v>
      </c>
      <c r="N326" t="str">
        <f t="shared" si="32"/>
        <v>ATK</v>
      </c>
    </row>
    <row r="327" spans="1:14" hidden="1">
      <c r="B327" s="267"/>
      <c r="C327" s="22"/>
      <c r="D327" s="264"/>
      <c r="E327" s="261"/>
      <c r="F327" s="261"/>
      <c r="G327" s="262">
        <f>C327*D327</f>
        <v>0</v>
      </c>
      <c r="N327" t="str">
        <f t="shared" si="32"/>
        <v>ATK</v>
      </c>
    </row>
    <row r="328" spans="1:14" hidden="1">
      <c r="B328" s="256"/>
      <c r="C328" s="22"/>
      <c r="D328" s="264"/>
      <c r="E328" s="261"/>
      <c r="F328" s="261"/>
      <c r="G328" s="262">
        <f t="shared" ref="G328:G335" si="34">C328*D328</f>
        <v>0</v>
      </c>
      <c r="N328" t="str">
        <f t="shared" si="32"/>
        <v>ATK</v>
      </c>
    </row>
    <row r="329" spans="1:14" hidden="1">
      <c r="B329" s="256"/>
      <c r="C329" s="22"/>
      <c r="D329" s="264"/>
      <c r="E329" s="261"/>
      <c r="F329" s="261"/>
      <c r="G329" s="262">
        <f t="shared" si="34"/>
        <v>0</v>
      </c>
      <c r="N329" t="str">
        <f t="shared" si="32"/>
        <v>ATK</v>
      </c>
    </row>
    <row r="330" spans="1:14" hidden="1">
      <c r="B330" s="256"/>
      <c r="C330" s="257"/>
      <c r="D330" s="264"/>
      <c r="E330" s="261"/>
      <c r="F330" s="261"/>
      <c r="G330" s="262">
        <f t="shared" si="34"/>
        <v>0</v>
      </c>
      <c r="N330" t="str">
        <f t="shared" si="32"/>
        <v>ATK</v>
      </c>
    </row>
    <row r="331" spans="1:14" hidden="1">
      <c r="B331" s="256"/>
      <c r="C331" s="257"/>
      <c r="D331" s="264"/>
      <c r="E331" s="261"/>
      <c r="F331" s="261"/>
      <c r="G331" s="262">
        <f t="shared" si="34"/>
        <v>0</v>
      </c>
      <c r="N331" t="str">
        <f t="shared" si="32"/>
        <v>ATK</v>
      </c>
    </row>
    <row r="332" spans="1:14" hidden="1">
      <c r="B332" s="256"/>
      <c r="C332" s="257"/>
      <c r="D332" s="264"/>
      <c r="E332" s="264"/>
      <c r="F332" s="301"/>
      <c r="G332" s="262">
        <f t="shared" si="34"/>
        <v>0</v>
      </c>
      <c r="N332" t="str">
        <f t="shared" si="32"/>
        <v>ATK</v>
      </c>
    </row>
    <row r="333" spans="1:14" hidden="1">
      <c r="B333" s="256"/>
      <c r="C333" s="257"/>
      <c r="D333" s="264"/>
      <c r="E333" s="258"/>
      <c r="F333" s="301"/>
      <c r="G333" s="262">
        <f t="shared" si="34"/>
        <v>0</v>
      </c>
      <c r="N333" t="str">
        <f t="shared" si="32"/>
        <v>ATK</v>
      </c>
    </row>
    <row r="334" spans="1:14" hidden="1">
      <c r="B334" s="256"/>
      <c r="C334" s="257"/>
      <c r="D334" s="271"/>
      <c r="E334" s="258"/>
      <c r="F334" s="301"/>
      <c r="G334" s="262">
        <f t="shared" si="34"/>
        <v>0</v>
      </c>
      <c r="N334" t="str">
        <f t="shared" si="32"/>
        <v>ATK</v>
      </c>
    </row>
    <row r="335" spans="1:14" hidden="1">
      <c r="B335" s="256"/>
      <c r="C335" s="257"/>
      <c r="D335" s="271"/>
      <c r="E335" s="258"/>
      <c r="F335" s="268"/>
      <c r="G335" s="262">
        <f t="shared" si="34"/>
        <v>0</v>
      </c>
      <c r="N335" t="str">
        <f t="shared" si="32"/>
        <v>ATK</v>
      </c>
    </row>
    <row r="336" spans="1:14" ht="15.75" hidden="1">
      <c r="B336" s="270"/>
      <c r="C336" s="81"/>
      <c r="D336" s="274"/>
      <c r="E336" s="274"/>
      <c r="F336" s="268"/>
      <c r="G336" s="289">
        <f t="shared" si="33"/>
        <v>0</v>
      </c>
      <c r="N336" t="str">
        <f t="shared" si="32"/>
        <v>ATK</v>
      </c>
    </row>
    <row r="337" spans="2:14" hidden="1">
      <c r="B337" s="493" t="s">
        <v>16</v>
      </c>
      <c r="C337" s="494"/>
      <c r="D337" s="299">
        <f>SUM(D322:D336)</f>
        <v>0</v>
      </c>
      <c r="E337" s="276">
        <f>SUM(E323:E336)</f>
        <v>0</v>
      </c>
      <c r="F337" s="276">
        <f>D337-E337</f>
        <v>0</v>
      </c>
      <c r="G337" s="277">
        <f>SUM(G322:G336)</f>
        <v>0</v>
      </c>
      <c r="N337" t="str">
        <f t="shared" si="32"/>
        <v>ATK</v>
      </c>
    </row>
    <row r="338" spans="2:14" hidden="1">
      <c r="N338" t="str">
        <f t="shared" si="32"/>
        <v>ATK</v>
      </c>
    </row>
    <row r="339" spans="2:14" hidden="1">
      <c r="B339" s="493" t="s">
        <v>18</v>
      </c>
      <c r="C339" s="495"/>
      <c r="D339" s="495"/>
      <c r="E339" s="494"/>
      <c r="F339" s="276" t="s">
        <v>19</v>
      </c>
      <c r="G339" s="279" t="s">
        <v>20</v>
      </c>
      <c r="N339" t="str">
        <f t="shared" si="32"/>
        <v>ATK</v>
      </c>
    </row>
    <row r="340" spans="2:14" hidden="1">
      <c r="B340" s="496" t="str">
        <f>B303</f>
        <v>Saldo Awal 2  Jan 2026</v>
      </c>
      <c r="C340" s="497"/>
      <c r="D340" s="497"/>
      <c r="E340" s="498"/>
      <c r="F340" s="276">
        <f>D322</f>
        <v>0</v>
      </c>
      <c r="G340" s="277">
        <f>G322</f>
        <v>0</v>
      </c>
      <c r="N340" t="str">
        <f t="shared" si="32"/>
        <v>ATK</v>
      </c>
    </row>
    <row r="341" spans="2:14" hidden="1">
      <c r="B341" s="496" t="str">
        <f>B304</f>
        <v>Nilai Penerimaan Barang Persediaan Tahun 2026</v>
      </c>
      <c r="C341" s="497"/>
      <c r="D341" s="497"/>
      <c r="E341" s="498"/>
      <c r="F341" s="276">
        <f>D337-F340</f>
        <v>0</v>
      </c>
      <c r="G341" s="277">
        <f>G337-G340</f>
        <v>0</v>
      </c>
      <c r="N341" t="str">
        <f t="shared" si="32"/>
        <v>ATK</v>
      </c>
    </row>
    <row r="342" spans="2:14" hidden="1">
      <c r="B342" s="496" t="str">
        <f>B228</f>
        <v>Saldo Akhir 31 Maret 2026</v>
      </c>
      <c r="C342" s="497"/>
      <c r="D342" s="497"/>
      <c r="E342" s="498"/>
      <c r="F342" s="280">
        <f>SUM(B345:B348)</f>
        <v>0</v>
      </c>
      <c r="G342" s="281">
        <f>SUM(D345:E348)</f>
        <v>0</v>
      </c>
      <c r="N342" t="str">
        <f t="shared" si="32"/>
        <v>ATK</v>
      </c>
    </row>
    <row r="343" spans="2:14" hidden="1">
      <c r="B343" s="282" t="s">
        <v>465</v>
      </c>
      <c r="C343" s="283"/>
      <c r="D343" s="283"/>
      <c r="E343" s="284"/>
      <c r="F343" s="285"/>
      <c r="G343" s="286"/>
      <c r="N343" t="str">
        <f t="shared" si="32"/>
        <v>ATK</v>
      </c>
    </row>
    <row r="344" spans="2:14" ht="30" hidden="1">
      <c r="B344" s="255" t="s">
        <v>22</v>
      </c>
      <c r="C344" s="254" t="s">
        <v>23</v>
      </c>
      <c r="D344" s="499" t="s">
        <v>20</v>
      </c>
      <c r="E344" s="499"/>
      <c r="F344" s="287"/>
      <c r="G344" s="288"/>
      <c r="H344" s="66"/>
      <c r="N344" t="str">
        <f t="shared" si="32"/>
        <v>ATK</v>
      </c>
    </row>
    <row r="345" spans="2:14" hidden="1">
      <c r="B345" s="268">
        <f>F337</f>
        <v>0</v>
      </c>
      <c r="C345" s="323">
        <v>18500</v>
      </c>
      <c r="D345" s="500">
        <f>B345*C345</f>
        <v>0</v>
      </c>
      <c r="E345" s="500"/>
      <c r="F345" s="285"/>
      <c r="G345" s="286"/>
      <c r="H345" s="84">
        <v>0</v>
      </c>
      <c r="I345" s="89" t="s">
        <v>12</v>
      </c>
      <c r="N345" t="str">
        <f t="shared" si="32"/>
        <v>ATK</v>
      </c>
    </row>
    <row r="346" spans="2:14" hidden="1">
      <c r="B346" s="324"/>
      <c r="C346" s="323"/>
      <c r="D346" s="500">
        <f>B346*C346</f>
        <v>0</v>
      </c>
      <c r="E346" s="500"/>
      <c r="F346" s="285"/>
      <c r="G346" s="286"/>
      <c r="H346" s="85">
        <v>0</v>
      </c>
      <c r="I346" s="89" t="s">
        <v>13</v>
      </c>
      <c r="N346" t="str">
        <f t="shared" si="32"/>
        <v>ATK</v>
      </c>
    </row>
    <row r="347" spans="2:14" hidden="1">
      <c r="B347" s="268"/>
      <c r="C347" s="289"/>
      <c r="D347" s="500">
        <f t="shared" ref="D347:D348" si="35">B347*C347</f>
        <v>0</v>
      </c>
      <c r="E347" s="500"/>
      <c r="F347" s="285"/>
      <c r="G347" s="286"/>
      <c r="H347" s="87">
        <v>1</v>
      </c>
      <c r="I347" s="89" t="s">
        <v>29</v>
      </c>
      <c r="N347" t="str">
        <f t="shared" si="32"/>
        <v>ATK</v>
      </c>
    </row>
    <row r="348" spans="2:14" hidden="1">
      <c r="B348" s="268"/>
      <c r="C348" s="289"/>
      <c r="D348" s="500">
        <f t="shared" si="35"/>
        <v>0</v>
      </c>
      <c r="E348" s="500"/>
      <c r="F348" s="285"/>
      <c r="G348" s="286"/>
      <c r="H348" s="86">
        <v>0</v>
      </c>
      <c r="I348" s="89" t="s">
        <v>14</v>
      </c>
      <c r="N348" t="str">
        <f t="shared" si="32"/>
        <v>ATK</v>
      </c>
    </row>
    <row r="349" spans="2:14" hidden="1">
      <c r="B349" s="501" t="s">
        <v>24</v>
      </c>
      <c r="C349" s="501"/>
      <c r="D349" s="501"/>
      <c r="E349" s="501"/>
      <c r="F349" s="276">
        <f>F340+F341-F342</f>
        <v>0</v>
      </c>
      <c r="G349" s="277">
        <f>G340+G341-G342</f>
        <v>0</v>
      </c>
      <c r="N349" t="str">
        <f t="shared" si="32"/>
        <v>ATK</v>
      </c>
    </row>
    <row r="350" spans="2:14" hidden="1">
      <c r="N350" t="str">
        <f t="shared" si="32"/>
        <v>ATK</v>
      </c>
    </row>
    <row r="351" spans="2:14" hidden="1">
      <c r="B351" s="502" t="s">
        <v>0</v>
      </c>
      <c r="C351" s="502"/>
      <c r="D351" s="502"/>
      <c r="E351" s="502"/>
      <c r="F351" s="502"/>
      <c r="G351" s="502"/>
      <c r="N351" t="str">
        <f t="shared" si="32"/>
        <v>ATK</v>
      </c>
    </row>
    <row r="352" spans="2:14" hidden="1">
      <c r="N352" t="str">
        <f t="shared" si="32"/>
        <v>ATK</v>
      </c>
    </row>
    <row r="353" spans="1:14" hidden="1">
      <c r="A353" s="250">
        <v>10</v>
      </c>
      <c r="B353" s="252" t="s">
        <v>1</v>
      </c>
      <c r="C353" s="253" t="str">
        <f>'Rekap Master'!B19</f>
        <v>Ballpoint Tezo</v>
      </c>
      <c r="G353" s="253"/>
      <c r="N353" t="s">
        <v>524</v>
      </c>
    </row>
    <row r="354" spans="1:14" hidden="1">
      <c r="B354" s="252" t="s">
        <v>3</v>
      </c>
      <c r="C354" s="253" t="s">
        <v>25</v>
      </c>
      <c r="G354" s="253"/>
      <c r="N354" t="str">
        <f t="shared" ref="N354:N417" si="36">N353</f>
        <v>ATK</v>
      </c>
    </row>
    <row r="355" spans="1:14" hidden="1">
      <c r="G355" s="253"/>
      <c r="N355" t="str">
        <f t="shared" si="36"/>
        <v>ATK</v>
      </c>
    </row>
    <row r="356" spans="1:14" hidden="1">
      <c r="B356" s="499" t="s">
        <v>5</v>
      </c>
      <c r="C356" s="487" t="s">
        <v>6</v>
      </c>
      <c r="D356" s="499" t="s">
        <v>7</v>
      </c>
      <c r="E356" s="499"/>
      <c r="F356" s="499"/>
      <c r="G356" s="492" t="s">
        <v>8</v>
      </c>
      <c r="N356" t="str">
        <f t="shared" si="36"/>
        <v>ATK</v>
      </c>
    </row>
    <row r="357" spans="1:14" hidden="1">
      <c r="B357" s="499"/>
      <c r="C357" s="488"/>
      <c r="D357" s="254" t="s">
        <v>9</v>
      </c>
      <c r="E357" s="254" t="s">
        <v>10</v>
      </c>
      <c r="F357" s="254" t="s">
        <v>11</v>
      </c>
      <c r="G357" s="492"/>
      <c r="N357" t="str">
        <f t="shared" si="36"/>
        <v>ATK</v>
      </c>
    </row>
    <row r="358" spans="1:14" hidden="1">
      <c r="B358" s="256">
        <v>46024</v>
      </c>
      <c r="C358" s="257">
        <v>5500</v>
      </c>
      <c r="D358" s="346">
        <v>4</v>
      </c>
      <c r="E358" s="258">
        <v>0</v>
      </c>
      <c r="F358" s="258">
        <f>D358-E358</f>
        <v>4</v>
      </c>
      <c r="G358" s="257">
        <f>C358*D358</f>
        <v>22000</v>
      </c>
      <c r="N358" t="str">
        <f t="shared" si="36"/>
        <v>ATK</v>
      </c>
    </row>
    <row r="359" spans="1:14" hidden="1">
      <c r="B359" s="267"/>
      <c r="C359" s="435"/>
      <c r="D359" s="346"/>
      <c r="E359" s="258"/>
      <c r="F359" s="258"/>
      <c r="G359" s="257"/>
      <c r="N359" t="str">
        <f t="shared" si="36"/>
        <v>ATK</v>
      </c>
    </row>
    <row r="360" spans="1:14" hidden="1">
      <c r="B360" s="267"/>
      <c r="C360" s="293"/>
      <c r="D360" s="258"/>
      <c r="E360" s="258"/>
      <c r="F360" s="258"/>
      <c r="G360" s="257">
        <f>C360*D360</f>
        <v>0</v>
      </c>
      <c r="N360" t="str">
        <f t="shared" si="36"/>
        <v>ATK</v>
      </c>
    </row>
    <row r="361" spans="1:14" hidden="1">
      <c r="B361" s="267"/>
      <c r="C361" s="293"/>
      <c r="D361" s="258"/>
      <c r="E361" s="258"/>
      <c r="F361" s="258"/>
      <c r="G361" s="257"/>
      <c r="N361" t="str">
        <f t="shared" si="36"/>
        <v>ATK</v>
      </c>
    </row>
    <row r="362" spans="1:14" hidden="1">
      <c r="B362" s="407"/>
      <c r="C362" s="293"/>
      <c r="D362" s="258"/>
      <c r="E362" s="258"/>
      <c r="F362" s="258"/>
      <c r="G362" s="257">
        <f>C362*D362</f>
        <v>0</v>
      </c>
      <c r="N362" t="str">
        <f t="shared" si="36"/>
        <v>ATK</v>
      </c>
    </row>
    <row r="363" spans="1:14" hidden="1">
      <c r="B363" s="429"/>
      <c r="C363" s="293"/>
      <c r="D363" s="258"/>
      <c r="E363" s="258"/>
      <c r="F363" s="258"/>
      <c r="G363" s="257">
        <f t="shared" ref="G363:G376" si="37">C363*D363</f>
        <v>0</v>
      </c>
      <c r="N363" t="str">
        <f t="shared" si="36"/>
        <v>ATK</v>
      </c>
    </row>
    <row r="364" spans="1:14" hidden="1">
      <c r="B364" s="267"/>
      <c r="C364" s="257"/>
      <c r="D364" s="271"/>
      <c r="E364" s="258"/>
      <c r="F364" s="258"/>
      <c r="G364" s="257">
        <f t="shared" si="37"/>
        <v>0</v>
      </c>
      <c r="N364" t="str">
        <f t="shared" si="36"/>
        <v>ATK</v>
      </c>
    </row>
    <row r="365" spans="1:14" hidden="1">
      <c r="B365" s="428"/>
      <c r="C365" s="293"/>
      <c r="D365" s="258"/>
      <c r="E365" s="258"/>
      <c r="F365" s="258"/>
      <c r="G365" s="257">
        <f t="shared" si="37"/>
        <v>0</v>
      </c>
      <c r="N365" t="str">
        <f t="shared" si="36"/>
        <v>ATK</v>
      </c>
    </row>
    <row r="366" spans="1:14" hidden="1">
      <c r="B366" s="267"/>
      <c r="C366" s="257"/>
      <c r="D366" s="274"/>
      <c r="E366" s="258"/>
      <c r="F366" s="258"/>
      <c r="G366" s="257">
        <f t="shared" si="37"/>
        <v>0</v>
      </c>
      <c r="N366" t="str">
        <f t="shared" si="36"/>
        <v>ATK</v>
      </c>
    </row>
    <row r="367" spans="1:14" hidden="1">
      <c r="B367" s="267"/>
      <c r="C367" s="257"/>
      <c r="D367" s="264"/>
      <c r="E367" s="258"/>
      <c r="F367" s="258"/>
      <c r="G367" s="257">
        <f t="shared" si="37"/>
        <v>0</v>
      </c>
      <c r="N367" t="str">
        <f t="shared" si="36"/>
        <v>ATK</v>
      </c>
    </row>
    <row r="368" spans="1:14" hidden="1">
      <c r="B368" s="267"/>
      <c r="C368" s="257"/>
      <c r="D368" s="264"/>
      <c r="E368" s="258"/>
      <c r="F368" s="258"/>
      <c r="G368" s="257">
        <f t="shared" si="37"/>
        <v>0</v>
      </c>
      <c r="N368" t="str">
        <f t="shared" si="36"/>
        <v>ATK</v>
      </c>
    </row>
    <row r="369" spans="2:14" hidden="1">
      <c r="B369" s="267"/>
      <c r="C369" s="257"/>
      <c r="D369" s="264"/>
      <c r="E369" s="258"/>
      <c r="F369" s="258"/>
      <c r="G369" s="257">
        <f t="shared" si="37"/>
        <v>0</v>
      </c>
      <c r="N369" t="str">
        <f t="shared" si="36"/>
        <v>ATK</v>
      </c>
    </row>
    <row r="370" spans="2:14" hidden="1">
      <c r="B370" s="267"/>
      <c r="C370" s="257"/>
      <c r="D370" s="274"/>
      <c r="E370" s="258"/>
      <c r="F370" s="258"/>
      <c r="G370" s="257">
        <f t="shared" si="37"/>
        <v>0</v>
      </c>
      <c r="N370" t="str">
        <f t="shared" si="36"/>
        <v>ATK</v>
      </c>
    </row>
    <row r="371" spans="2:14" hidden="1">
      <c r="B371" s="267"/>
      <c r="C371" s="257"/>
      <c r="D371" s="274"/>
      <c r="E371" s="258"/>
      <c r="F371" s="258"/>
      <c r="G371" s="257">
        <f t="shared" si="37"/>
        <v>0</v>
      </c>
      <c r="N371" t="str">
        <f t="shared" si="36"/>
        <v>ATK</v>
      </c>
    </row>
    <row r="372" spans="2:14" hidden="1">
      <c r="B372" s="256"/>
      <c r="C372" s="257"/>
      <c r="D372" s="271"/>
      <c r="E372" s="258"/>
      <c r="F372" s="258"/>
      <c r="G372" s="257">
        <f t="shared" si="37"/>
        <v>0</v>
      </c>
      <c r="N372" t="str">
        <f t="shared" si="36"/>
        <v>ATK</v>
      </c>
    </row>
    <row r="373" spans="2:14" hidden="1">
      <c r="B373" s="256"/>
      <c r="C373" s="257"/>
      <c r="D373" s="264"/>
      <c r="E373" s="258"/>
      <c r="F373" s="258"/>
      <c r="G373" s="257">
        <f t="shared" si="37"/>
        <v>0</v>
      </c>
      <c r="N373" t="str">
        <f t="shared" si="36"/>
        <v>ATK</v>
      </c>
    </row>
    <row r="374" spans="2:14" hidden="1">
      <c r="B374" s="256"/>
      <c r="C374" s="257"/>
      <c r="D374" s="264"/>
      <c r="E374" s="258"/>
      <c r="F374" s="258"/>
      <c r="G374" s="257">
        <f t="shared" si="37"/>
        <v>0</v>
      </c>
      <c r="N374" t="str">
        <f t="shared" si="36"/>
        <v>ATK</v>
      </c>
    </row>
    <row r="375" spans="2:14" hidden="1">
      <c r="B375" s="256"/>
      <c r="C375" s="257"/>
      <c r="D375" s="264"/>
      <c r="E375" s="258"/>
      <c r="F375" s="258"/>
      <c r="G375" s="257">
        <f t="shared" si="37"/>
        <v>0</v>
      </c>
      <c r="N375" t="str">
        <f t="shared" si="36"/>
        <v>ATK</v>
      </c>
    </row>
    <row r="376" spans="2:14" hidden="1">
      <c r="B376" s="256"/>
      <c r="C376" s="257"/>
      <c r="D376" s="264"/>
      <c r="E376" s="258"/>
      <c r="F376" s="258"/>
      <c r="G376" s="257">
        <f t="shared" si="37"/>
        <v>0</v>
      </c>
      <c r="N376" t="str">
        <f t="shared" si="36"/>
        <v>ATK</v>
      </c>
    </row>
    <row r="377" spans="2:14" hidden="1">
      <c r="B377" s="256"/>
      <c r="C377" s="257"/>
      <c r="D377" s="264"/>
      <c r="E377" s="258"/>
      <c r="F377" s="258"/>
      <c r="G377" s="257"/>
      <c r="N377" t="str">
        <f t="shared" si="36"/>
        <v>ATK</v>
      </c>
    </row>
    <row r="378" spans="2:14" hidden="1">
      <c r="B378" s="256"/>
      <c r="C378" s="257"/>
      <c r="D378" s="264"/>
      <c r="E378" s="258"/>
      <c r="F378" s="258"/>
      <c r="G378" s="257"/>
      <c r="N378" t="str">
        <f t="shared" si="36"/>
        <v>ATK</v>
      </c>
    </row>
    <row r="379" spans="2:14" hidden="1">
      <c r="B379" s="256"/>
      <c r="C379" s="257"/>
      <c r="D379" s="264"/>
      <c r="E379" s="258"/>
      <c r="F379" s="301"/>
      <c r="G379" s="257"/>
      <c r="N379" t="str">
        <f t="shared" si="36"/>
        <v>ATK</v>
      </c>
    </row>
    <row r="380" spans="2:14" hidden="1">
      <c r="B380" s="256"/>
      <c r="C380" s="257"/>
      <c r="D380" s="264"/>
      <c r="E380" s="258"/>
      <c r="F380" s="301"/>
      <c r="G380" s="257"/>
      <c r="N380" t="str">
        <f t="shared" si="36"/>
        <v>ATK</v>
      </c>
    </row>
    <row r="381" spans="2:14" hidden="1">
      <c r="B381" s="256"/>
      <c r="C381" s="257"/>
      <c r="D381" s="274"/>
      <c r="E381" s="274"/>
      <c r="F381" s="301"/>
      <c r="G381" s="257"/>
      <c r="N381" t="str">
        <f t="shared" si="36"/>
        <v>ATK</v>
      </c>
    </row>
    <row r="382" spans="2:14" hidden="1">
      <c r="B382" s="256"/>
      <c r="C382" s="257"/>
      <c r="D382" s="274"/>
      <c r="E382" s="274"/>
      <c r="F382" s="301"/>
      <c r="G382" s="257"/>
      <c r="N382" t="str">
        <f t="shared" si="36"/>
        <v>ATK</v>
      </c>
    </row>
    <row r="383" spans="2:14" hidden="1">
      <c r="B383" s="493" t="s">
        <v>16</v>
      </c>
      <c r="C383" s="494"/>
      <c r="D383" s="276">
        <f>SUM(D358:D377)</f>
        <v>4</v>
      </c>
      <c r="E383" s="299">
        <f>SUM(E358:E376)</f>
        <v>0</v>
      </c>
      <c r="F383" s="276">
        <f>D383-E383</f>
        <v>4</v>
      </c>
      <c r="G383" s="277">
        <f>SUM(G358:G371)</f>
        <v>22000</v>
      </c>
      <c r="N383" t="str">
        <f t="shared" si="36"/>
        <v>ATK</v>
      </c>
    </row>
    <row r="384" spans="2:14" hidden="1">
      <c r="N384" t="str">
        <f t="shared" si="36"/>
        <v>ATK</v>
      </c>
    </row>
    <row r="385" spans="1:14" hidden="1">
      <c r="B385" s="493" t="s">
        <v>18</v>
      </c>
      <c r="C385" s="495"/>
      <c r="D385" s="495"/>
      <c r="E385" s="494"/>
      <c r="F385" s="276" t="s">
        <v>19</v>
      </c>
      <c r="G385" s="279" t="s">
        <v>20</v>
      </c>
      <c r="N385" t="str">
        <f t="shared" si="36"/>
        <v>ATK</v>
      </c>
    </row>
    <row r="386" spans="1:14" hidden="1">
      <c r="B386" s="496" t="str">
        <f>B340</f>
        <v>Saldo Awal 2  Jan 2026</v>
      </c>
      <c r="C386" s="497"/>
      <c r="D386" s="497"/>
      <c r="E386" s="498"/>
      <c r="F386" s="276">
        <f>D358</f>
        <v>4</v>
      </c>
      <c r="G386" s="277">
        <f>G358</f>
        <v>22000</v>
      </c>
      <c r="N386" t="str">
        <f t="shared" si="36"/>
        <v>ATK</v>
      </c>
    </row>
    <row r="387" spans="1:14" hidden="1">
      <c r="B387" s="496" t="str">
        <f>B341</f>
        <v>Nilai Penerimaan Barang Persediaan Tahun 2026</v>
      </c>
      <c r="C387" s="497"/>
      <c r="D387" s="497"/>
      <c r="E387" s="498"/>
      <c r="F387" s="276">
        <f>D383-F386</f>
        <v>0</v>
      </c>
      <c r="G387" s="277">
        <f>G383-G386</f>
        <v>0</v>
      </c>
      <c r="N387" t="str">
        <f t="shared" si="36"/>
        <v>ATK</v>
      </c>
    </row>
    <row r="388" spans="1:14" hidden="1">
      <c r="B388" s="496" t="str">
        <f>B342</f>
        <v>Saldo Akhir 31 Maret 2026</v>
      </c>
      <c r="C388" s="497"/>
      <c r="D388" s="497"/>
      <c r="E388" s="498"/>
      <c r="F388" s="280">
        <f>SUM(B391:B394)</f>
        <v>4</v>
      </c>
      <c r="G388" s="281">
        <f>SUM(D391:E394)</f>
        <v>22000</v>
      </c>
      <c r="N388" t="str">
        <f t="shared" si="36"/>
        <v>ATK</v>
      </c>
    </row>
    <row r="389" spans="1:14" hidden="1">
      <c r="B389" s="282" t="s">
        <v>465</v>
      </c>
      <c r="C389" s="283"/>
      <c r="D389" s="283"/>
      <c r="E389" s="284"/>
      <c r="F389" s="285"/>
      <c r="G389" s="286"/>
      <c r="N389" t="str">
        <f t="shared" si="36"/>
        <v>ATK</v>
      </c>
    </row>
    <row r="390" spans="1:14" ht="30" hidden="1">
      <c r="B390" s="255" t="s">
        <v>22</v>
      </c>
      <c r="C390" s="254" t="s">
        <v>23</v>
      </c>
      <c r="D390" s="499" t="s">
        <v>20</v>
      </c>
      <c r="E390" s="499"/>
      <c r="F390" s="287"/>
      <c r="G390" s="288"/>
      <c r="N390" t="str">
        <f t="shared" si="36"/>
        <v>ATK</v>
      </c>
    </row>
    <row r="391" spans="1:14" hidden="1">
      <c r="B391" s="268">
        <f>F383</f>
        <v>4</v>
      </c>
      <c r="C391" s="257">
        <v>5500</v>
      </c>
      <c r="D391" s="500">
        <f>B391*C391</f>
        <v>22000</v>
      </c>
      <c r="E391" s="500"/>
      <c r="F391" s="285"/>
      <c r="G391" s="286"/>
      <c r="N391" t="str">
        <f t="shared" si="36"/>
        <v>ATK</v>
      </c>
    </row>
    <row r="392" spans="1:14" hidden="1">
      <c r="B392" s="268"/>
      <c r="C392" s="289"/>
      <c r="D392" s="500">
        <f t="shared" ref="D392:D394" si="38">B392*C392</f>
        <v>0</v>
      </c>
      <c r="E392" s="500"/>
      <c r="F392" s="285"/>
      <c r="G392" s="286"/>
      <c r="N392" t="str">
        <f t="shared" si="36"/>
        <v>ATK</v>
      </c>
    </row>
    <row r="393" spans="1:14" hidden="1">
      <c r="B393" s="268"/>
      <c r="C393" s="289"/>
      <c r="D393" s="500">
        <f t="shared" si="38"/>
        <v>0</v>
      </c>
      <c r="E393" s="500"/>
      <c r="F393" s="285"/>
      <c r="G393" s="286"/>
      <c r="N393" t="str">
        <f t="shared" si="36"/>
        <v>ATK</v>
      </c>
    </row>
    <row r="394" spans="1:14" hidden="1">
      <c r="B394" s="268"/>
      <c r="C394" s="289"/>
      <c r="D394" s="500">
        <f t="shared" si="38"/>
        <v>0</v>
      </c>
      <c r="E394" s="500"/>
      <c r="F394" s="285"/>
      <c r="G394" s="286"/>
      <c r="N394" t="str">
        <f t="shared" si="36"/>
        <v>ATK</v>
      </c>
    </row>
    <row r="395" spans="1:14" hidden="1">
      <c r="B395" s="501" t="s">
        <v>24</v>
      </c>
      <c r="C395" s="501"/>
      <c r="D395" s="501"/>
      <c r="E395" s="501"/>
      <c r="F395" s="276">
        <f>F386+F387-F388</f>
        <v>0</v>
      </c>
      <c r="G395" s="277">
        <f>G386+G387-G388</f>
        <v>0</v>
      </c>
      <c r="N395" t="str">
        <f t="shared" si="36"/>
        <v>ATK</v>
      </c>
    </row>
    <row r="396" spans="1:14" hidden="1">
      <c r="N396" t="str">
        <f t="shared" si="36"/>
        <v>ATK</v>
      </c>
    </row>
    <row r="397" spans="1:14" hidden="1">
      <c r="B397" s="502" t="s">
        <v>0</v>
      </c>
      <c r="C397" s="502"/>
      <c r="D397" s="502"/>
      <c r="E397" s="502"/>
      <c r="F397" s="502"/>
      <c r="G397" s="502"/>
      <c r="N397" t="str">
        <f t="shared" si="36"/>
        <v>ATK</v>
      </c>
    </row>
    <row r="398" spans="1:14" hidden="1">
      <c r="N398" t="str">
        <f t="shared" si="36"/>
        <v>ATK</v>
      </c>
    </row>
    <row r="399" spans="1:14" hidden="1">
      <c r="A399" s="250">
        <v>11</v>
      </c>
      <c r="B399" s="252" t="s">
        <v>1</v>
      </c>
      <c r="C399" s="253" t="str">
        <f>'Rekap Master'!B20</f>
        <v>Buku kwitansi ppl sedang</v>
      </c>
      <c r="G399" s="253"/>
      <c r="N399" t="str">
        <f t="shared" si="36"/>
        <v>ATK</v>
      </c>
    </row>
    <row r="400" spans="1:14" hidden="1">
      <c r="B400" s="252" t="s">
        <v>3</v>
      </c>
      <c r="C400" s="253" t="s">
        <v>25</v>
      </c>
      <c r="G400" s="253"/>
      <c r="N400" t="str">
        <f t="shared" si="36"/>
        <v>ATK</v>
      </c>
    </row>
    <row r="401" spans="2:14" hidden="1">
      <c r="G401" s="253"/>
      <c r="N401" t="str">
        <f t="shared" si="36"/>
        <v>ATK</v>
      </c>
    </row>
    <row r="402" spans="2:14" ht="15" hidden="1" customHeight="1">
      <c r="B402" s="499" t="s">
        <v>5</v>
      </c>
      <c r="C402" s="487" t="s">
        <v>6</v>
      </c>
      <c r="D402" s="499" t="s">
        <v>7</v>
      </c>
      <c r="E402" s="499"/>
      <c r="F402" s="499"/>
      <c r="G402" s="492" t="s">
        <v>8</v>
      </c>
      <c r="N402" t="str">
        <f t="shared" si="36"/>
        <v>ATK</v>
      </c>
    </row>
    <row r="403" spans="2:14" hidden="1">
      <c r="B403" s="499"/>
      <c r="C403" s="488"/>
      <c r="D403" s="254" t="s">
        <v>9</v>
      </c>
      <c r="E403" s="254" t="s">
        <v>10</v>
      </c>
      <c r="F403" s="254" t="s">
        <v>11</v>
      </c>
      <c r="G403" s="492"/>
      <c r="N403" t="str">
        <f t="shared" si="36"/>
        <v>ATK</v>
      </c>
    </row>
    <row r="404" spans="2:14" hidden="1">
      <c r="B404" s="256">
        <v>46024</v>
      </c>
      <c r="C404" s="259"/>
      <c r="D404" s="309">
        <v>0</v>
      </c>
      <c r="E404" s="258">
        <v>0</v>
      </c>
      <c r="F404" s="258">
        <f>D404-E404</f>
        <v>0</v>
      </c>
      <c r="G404" s="257">
        <f>C404*D404</f>
        <v>0</v>
      </c>
      <c r="N404" t="str">
        <f t="shared" si="36"/>
        <v>ATK</v>
      </c>
    </row>
    <row r="405" spans="2:14" hidden="1">
      <c r="B405" s="256"/>
      <c r="C405" s="257"/>
      <c r="D405" s="346"/>
      <c r="E405" s="258"/>
      <c r="F405" s="258"/>
      <c r="G405" s="289">
        <f>C405*D405</f>
        <v>0</v>
      </c>
      <c r="N405" t="str">
        <f t="shared" si="36"/>
        <v>ATK</v>
      </c>
    </row>
    <row r="406" spans="2:14" hidden="1">
      <c r="B406" s="256"/>
      <c r="C406" s="257"/>
      <c r="D406" s="274"/>
      <c r="E406" s="274"/>
      <c r="F406" s="301"/>
      <c r="G406" s="289">
        <f t="shared" ref="G406:G414" si="39">C406*D406</f>
        <v>0</v>
      </c>
      <c r="N406" t="str">
        <f t="shared" si="36"/>
        <v>ATK</v>
      </c>
    </row>
    <row r="407" spans="2:14" hidden="1">
      <c r="B407" s="256"/>
      <c r="C407" s="257"/>
      <c r="D407" s="274"/>
      <c r="E407" s="274"/>
      <c r="F407" s="301"/>
      <c r="G407" s="289">
        <f t="shared" si="39"/>
        <v>0</v>
      </c>
      <c r="N407" t="str">
        <f t="shared" si="36"/>
        <v>ATK</v>
      </c>
    </row>
    <row r="408" spans="2:14" hidden="1">
      <c r="B408" s="256"/>
      <c r="C408" s="257"/>
      <c r="D408" s="274"/>
      <c r="E408" s="274"/>
      <c r="F408" s="301"/>
      <c r="G408" s="289">
        <f t="shared" si="39"/>
        <v>0</v>
      </c>
      <c r="N408" t="str">
        <f t="shared" si="36"/>
        <v>ATK</v>
      </c>
    </row>
    <row r="409" spans="2:14" hidden="1">
      <c r="B409" s="256"/>
      <c r="C409" s="257"/>
      <c r="D409" s="274"/>
      <c r="E409" s="274"/>
      <c r="F409" s="301"/>
      <c r="G409" s="289"/>
      <c r="N409" t="str">
        <f t="shared" si="36"/>
        <v>ATK</v>
      </c>
    </row>
    <row r="410" spans="2:14" hidden="1">
      <c r="B410" s="256"/>
      <c r="C410" s="257"/>
      <c r="D410" s="274"/>
      <c r="E410" s="274"/>
      <c r="F410" s="301"/>
      <c r="G410" s="289"/>
      <c r="N410" t="str">
        <f t="shared" si="36"/>
        <v>ATK</v>
      </c>
    </row>
    <row r="411" spans="2:14" hidden="1">
      <c r="B411" s="256"/>
      <c r="C411" s="257"/>
      <c r="D411" s="274"/>
      <c r="E411" s="274"/>
      <c r="F411" s="268"/>
      <c r="G411" s="289">
        <f t="shared" si="39"/>
        <v>0</v>
      </c>
      <c r="N411" t="str">
        <f t="shared" si="36"/>
        <v>ATK</v>
      </c>
    </row>
    <row r="412" spans="2:14" hidden="1">
      <c r="B412" s="256"/>
      <c r="C412" s="257"/>
      <c r="D412" s="274"/>
      <c r="E412" s="274"/>
      <c r="F412" s="258"/>
      <c r="G412" s="257">
        <f t="shared" si="39"/>
        <v>0</v>
      </c>
      <c r="N412" t="str">
        <f t="shared" si="36"/>
        <v>ATK</v>
      </c>
    </row>
    <row r="413" spans="2:14" hidden="1">
      <c r="B413" s="256"/>
      <c r="C413" s="257"/>
      <c r="D413" s="274"/>
      <c r="E413" s="274"/>
      <c r="F413" s="268"/>
      <c r="G413" s="289">
        <f t="shared" si="39"/>
        <v>0</v>
      </c>
      <c r="N413" t="str">
        <f t="shared" si="36"/>
        <v>ATK</v>
      </c>
    </row>
    <row r="414" spans="2:14" hidden="1">
      <c r="B414" s="256"/>
      <c r="C414" s="257"/>
      <c r="D414" s="274"/>
      <c r="E414" s="274"/>
      <c r="F414" s="268"/>
      <c r="G414" s="289">
        <f t="shared" si="39"/>
        <v>0</v>
      </c>
      <c r="N414" t="str">
        <f t="shared" si="36"/>
        <v>ATK</v>
      </c>
    </row>
    <row r="415" spans="2:14" hidden="1">
      <c r="B415" s="493" t="s">
        <v>16</v>
      </c>
      <c r="C415" s="494"/>
      <c r="D415" s="299">
        <f>SUM(D405:D414)</f>
        <v>0</v>
      </c>
      <c r="E415" s="276">
        <f>SUM(E405:E414)</f>
        <v>0</v>
      </c>
      <c r="F415" s="276">
        <f>D415-E415</f>
        <v>0</v>
      </c>
      <c r="G415" s="277">
        <f>SUM(G404:G414)</f>
        <v>0</v>
      </c>
      <c r="N415" t="str">
        <f t="shared" si="36"/>
        <v>ATK</v>
      </c>
    </row>
    <row r="416" spans="2:14" hidden="1">
      <c r="B416" s="493" t="s">
        <v>18</v>
      </c>
      <c r="C416" s="495"/>
      <c r="D416" s="495"/>
      <c r="E416" s="494"/>
      <c r="F416" s="276" t="s">
        <v>19</v>
      </c>
      <c r="G416" s="279" t="s">
        <v>20</v>
      </c>
      <c r="N416" t="str">
        <f t="shared" si="36"/>
        <v>ATK</v>
      </c>
    </row>
    <row r="417" spans="1:14" hidden="1">
      <c r="B417" s="496" t="str">
        <f>B386</f>
        <v>Saldo Awal 2  Jan 2026</v>
      </c>
      <c r="C417" s="497"/>
      <c r="D417" s="497"/>
      <c r="E417" s="498"/>
      <c r="F417" s="276">
        <f>D404</f>
        <v>0</v>
      </c>
      <c r="G417" s="277">
        <f>G404</f>
        <v>0</v>
      </c>
      <c r="N417" t="str">
        <f t="shared" si="36"/>
        <v>ATK</v>
      </c>
    </row>
    <row r="418" spans="1:14" hidden="1">
      <c r="B418" s="496" t="str">
        <f>B387</f>
        <v>Nilai Penerimaan Barang Persediaan Tahun 2026</v>
      </c>
      <c r="C418" s="497"/>
      <c r="D418" s="497"/>
      <c r="E418" s="498"/>
      <c r="F418" s="276">
        <f>D415-F417</f>
        <v>0</v>
      </c>
      <c r="G418" s="277">
        <f>G415-G417</f>
        <v>0</v>
      </c>
      <c r="N418" t="str">
        <f t="shared" ref="N418:N459" si="40">N417</f>
        <v>ATK</v>
      </c>
    </row>
    <row r="419" spans="1:14" hidden="1">
      <c r="B419" s="496" t="str">
        <f>B388</f>
        <v>Saldo Akhir 31 Maret 2026</v>
      </c>
      <c r="C419" s="497"/>
      <c r="D419" s="497"/>
      <c r="E419" s="498"/>
      <c r="F419" s="280">
        <f>SUM(B422:B425)</f>
        <v>0</v>
      </c>
      <c r="G419" s="281">
        <f>SUM(D422:E425)</f>
        <v>0</v>
      </c>
      <c r="N419" t="str">
        <f t="shared" si="40"/>
        <v>ATK</v>
      </c>
    </row>
    <row r="420" spans="1:14" hidden="1">
      <c r="B420" s="282" t="s">
        <v>465</v>
      </c>
      <c r="C420" s="283"/>
      <c r="D420" s="283"/>
      <c r="E420" s="284"/>
      <c r="F420" s="285"/>
      <c r="G420" s="286"/>
      <c r="N420" t="str">
        <f t="shared" si="40"/>
        <v>ATK</v>
      </c>
    </row>
    <row r="421" spans="1:14" ht="30" hidden="1">
      <c r="B421" s="255" t="s">
        <v>22</v>
      </c>
      <c r="C421" s="254" t="s">
        <v>23</v>
      </c>
      <c r="D421" s="499" t="s">
        <v>20</v>
      </c>
      <c r="E421" s="499"/>
      <c r="F421" s="287"/>
      <c r="G421" s="288"/>
      <c r="N421" t="str">
        <f t="shared" si="40"/>
        <v>ATK</v>
      </c>
    </row>
    <row r="422" spans="1:14" hidden="1">
      <c r="B422" s="325"/>
      <c r="C422" s="289"/>
      <c r="D422" s="500">
        <f>B422*C422</f>
        <v>0</v>
      </c>
      <c r="E422" s="500"/>
      <c r="F422" s="285"/>
      <c r="G422" s="286"/>
      <c r="N422" t="str">
        <f t="shared" si="40"/>
        <v>ATK</v>
      </c>
    </row>
    <row r="423" spans="1:14" hidden="1">
      <c r="B423" s="326"/>
      <c r="C423" s="289"/>
      <c r="D423" s="500">
        <f t="shared" ref="D423:D425" si="41">B423*C423</f>
        <v>0</v>
      </c>
      <c r="E423" s="500"/>
      <c r="F423" s="285"/>
      <c r="G423" s="286"/>
      <c r="N423" t="str">
        <f t="shared" si="40"/>
        <v>ATK</v>
      </c>
    </row>
    <row r="424" spans="1:14" hidden="1">
      <c r="B424" s="326"/>
      <c r="C424" s="289"/>
      <c r="D424" s="500">
        <f t="shared" si="41"/>
        <v>0</v>
      </c>
      <c r="E424" s="500"/>
      <c r="F424" s="285"/>
      <c r="G424" s="286"/>
      <c r="N424" t="str">
        <f t="shared" si="40"/>
        <v>ATK</v>
      </c>
    </row>
    <row r="425" spans="1:14" hidden="1">
      <c r="B425" s="326"/>
      <c r="C425" s="289"/>
      <c r="D425" s="500">
        <f t="shared" si="41"/>
        <v>0</v>
      </c>
      <c r="E425" s="500"/>
      <c r="F425" s="285"/>
      <c r="G425" s="286"/>
      <c r="N425" t="str">
        <f t="shared" si="40"/>
        <v>ATK</v>
      </c>
    </row>
    <row r="426" spans="1:14" hidden="1">
      <c r="B426" s="501" t="s">
        <v>24</v>
      </c>
      <c r="C426" s="501"/>
      <c r="D426" s="501"/>
      <c r="E426" s="501"/>
      <c r="F426" s="276">
        <f>F417+F418-F419</f>
        <v>0</v>
      </c>
      <c r="G426" s="277">
        <f>G417+G418-G419</f>
        <v>0</v>
      </c>
      <c r="N426" t="str">
        <f t="shared" si="40"/>
        <v>ATK</v>
      </c>
    </row>
    <row r="427" spans="1:14" hidden="1">
      <c r="N427" t="str">
        <f t="shared" si="40"/>
        <v>ATK</v>
      </c>
    </row>
    <row r="428" spans="1:14" hidden="1">
      <c r="N428" t="str">
        <f t="shared" si="40"/>
        <v>ATK</v>
      </c>
    </row>
    <row r="429" spans="1:14" hidden="1">
      <c r="B429" s="502" t="s">
        <v>0</v>
      </c>
      <c r="C429" s="502"/>
      <c r="D429" s="502"/>
      <c r="E429" s="502"/>
      <c r="F429" s="502"/>
      <c r="G429" s="502"/>
      <c r="N429" t="str">
        <f t="shared" si="40"/>
        <v>ATK</v>
      </c>
    </row>
    <row r="430" spans="1:14" hidden="1">
      <c r="N430" t="str">
        <f t="shared" si="40"/>
        <v>ATK</v>
      </c>
    </row>
    <row r="431" spans="1:14" hidden="1">
      <c r="A431" s="250">
        <v>12</v>
      </c>
      <c r="B431" s="252" t="s">
        <v>1</v>
      </c>
      <c r="C431" s="253" t="str">
        <f>'Rekap Master'!B21</f>
        <v>Buku Ekpedisi</v>
      </c>
      <c r="G431" s="253"/>
      <c r="N431" t="str">
        <f t="shared" si="40"/>
        <v>ATK</v>
      </c>
    </row>
    <row r="432" spans="1:14" hidden="1">
      <c r="B432" s="252" t="s">
        <v>3</v>
      </c>
      <c r="C432" s="253" t="s">
        <v>27</v>
      </c>
      <c r="G432" s="253"/>
      <c r="N432" t="str">
        <f t="shared" si="40"/>
        <v>ATK</v>
      </c>
    </row>
    <row r="433" spans="2:14" hidden="1">
      <c r="G433" s="253"/>
      <c r="N433" t="str">
        <f t="shared" si="40"/>
        <v>ATK</v>
      </c>
    </row>
    <row r="434" spans="2:14" ht="15" hidden="1" customHeight="1">
      <c r="B434" s="499" t="s">
        <v>5</v>
      </c>
      <c r="C434" s="487" t="s">
        <v>6</v>
      </c>
      <c r="D434" s="499" t="s">
        <v>7</v>
      </c>
      <c r="E434" s="499"/>
      <c r="F434" s="499"/>
      <c r="G434" s="492" t="s">
        <v>8</v>
      </c>
      <c r="N434" t="str">
        <f t="shared" si="40"/>
        <v>ATK</v>
      </c>
    </row>
    <row r="435" spans="2:14" hidden="1">
      <c r="B435" s="499"/>
      <c r="C435" s="488"/>
      <c r="D435" s="254" t="s">
        <v>9</v>
      </c>
      <c r="E435" s="254" t="s">
        <v>10</v>
      </c>
      <c r="F435" s="254" t="s">
        <v>11</v>
      </c>
      <c r="G435" s="492"/>
      <c r="N435" t="str">
        <f t="shared" si="40"/>
        <v>ATK</v>
      </c>
    </row>
    <row r="436" spans="2:14" hidden="1">
      <c r="B436" s="256">
        <v>46024</v>
      </c>
      <c r="C436" s="257"/>
      <c r="D436" s="309"/>
      <c r="E436" s="258"/>
      <c r="F436" s="258"/>
      <c r="G436" s="257">
        <f>C436*D436</f>
        <v>0</v>
      </c>
      <c r="N436" t="str">
        <f t="shared" si="40"/>
        <v>ATK</v>
      </c>
    </row>
    <row r="437" spans="2:14" hidden="1">
      <c r="B437" s="256"/>
      <c r="C437" s="257"/>
      <c r="D437" s="258"/>
      <c r="E437" s="258"/>
      <c r="F437" s="258"/>
      <c r="G437" s="257">
        <f t="shared" ref="G437:G439" si="42">C437*D437</f>
        <v>0</v>
      </c>
      <c r="N437" t="str">
        <f t="shared" si="40"/>
        <v>ATK</v>
      </c>
    </row>
    <row r="438" spans="2:14" hidden="1">
      <c r="B438" s="256"/>
      <c r="C438" s="257"/>
      <c r="D438" s="271"/>
      <c r="E438" s="258"/>
      <c r="F438" s="258"/>
      <c r="G438" s="289">
        <f t="shared" si="42"/>
        <v>0</v>
      </c>
      <c r="N438" t="str">
        <f t="shared" si="40"/>
        <v>ATK</v>
      </c>
    </row>
    <row r="439" spans="2:14" hidden="1">
      <c r="B439" s="256"/>
      <c r="C439" s="257"/>
      <c r="D439" s="271"/>
      <c r="E439" s="258"/>
      <c r="F439" s="258"/>
      <c r="G439" s="289">
        <f t="shared" si="42"/>
        <v>0</v>
      </c>
      <c r="N439" t="str">
        <f t="shared" si="40"/>
        <v>ATK</v>
      </c>
    </row>
    <row r="440" spans="2:14" hidden="1">
      <c r="B440" s="302"/>
      <c r="C440" s="83"/>
      <c r="D440" s="327"/>
      <c r="E440" s="328"/>
      <c r="F440" s="268"/>
      <c r="G440" s="289"/>
      <c r="N440" t="str">
        <f t="shared" si="40"/>
        <v>ATK</v>
      </c>
    </row>
    <row r="441" spans="2:14" ht="15.75" hidden="1">
      <c r="B441" s="270"/>
      <c r="C441" s="83"/>
      <c r="D441" s="329"/>
      <c r="E441" s="328"/>
      <c r="F441" s="268"/>
      <c r="G441" s="289"/>
      <c r="N441" t="str">
        <f t="shared" si="40"/>
        <v>ATK</v>
      </c>
    </row>
    <row r="442" spans="2:14" hidden="1">
      <c r="B442" s="311"/>
      <c r="C442" s="96"/>
      <c r="D442" s="303"/>
      <c r="E442" s="303"/>
      <c r="F442" s="268"/>
      <c r="G442" s="289"/>
      <c r="N442" t="str">
        <f t="shared" si="40"/>
        <v>ATK</v>
      </c>
    </row>
    <row r="443" spans="2:14" hidden="1">
      <c r="B443" s="493" t="s">
        <v>16</v>
      </c>
      <c r="C443" s="494"/>
      <c r="D443" s="276">
        <f>SUM(D436:D442)</f>
        <v>0</v>
      </c>
      <c r="E443" s="276">
        <f>SUM(E437:E442)</f>
        <v>0</v>
      </c>
      <c r="F443" s="276">
        <f>D443-E443</f>
        <v>0</v>
      </c>
      <c r="G443" s="277">
        <f>SUM(G436:G442)</f>
        <v>0</v>
      </c>
      <c r="N443" t="str">
        <f t="shared" si="40"/>
        <v>ATK</v>
      </c>
    </row>
    <row r="444" spans="2:14" hidden="1">
      <c r="N444" t="str">
        <f t="shared" si="40"/>
        <v>ATK</v>
      </c>
    </row>
    <row r="445" spans="2:14" hidden="1">
      <c r="B445" s="493" t="s">
        <v>18</v>
      </c>
      <c r="C445" s="495"/>
      <c r="D445" s="495"/>
      <c r="E445" s="494"/>
      <c r="F445" s="276" t="s">
        <v>19</v>
      </c>
      <c r="G445" s="279" t="s">
        <v>20</v>
      </c>
      <c r="N445" t="str">
        <f t="shared" si="40"/>
        <v>ATK</v>
      </c>
    </row>
    <row r="446" spans="2:14" hidden="1">
      <c r="B446" s="496" t="str">
        <f>B417</f>
        <v>Saldo Awal 2  Jan 2026</v>
      </c>
      <c r="C446" s="497"/>
      <c r="D446" s="497"/>
      <c r="E446" s="498"/>
      <c r="F446" s="276">
        <f>D436</f>
        <v>0</v>
      </c>
      <c r="G446" s="277">
        <f>G436</f>
        <v>0</v>
      </c>
      <c r="N446" t="str">
        <f t="shared" si="40"/>
        <v>ATK</v>
      </c>
    </row>
    <row r="447" spans="2:14" hidden="1">
      <c r="B447" s="496" t="str">
        <f>B418</f>
        <v>Nilai Penerimaan Barang Persediaan Tahun 2026</v>
      </c>
      <c r="C447" s="497"/>
      <c r="D447" s="497"/>
      <c r="E447" s="498"/>
      <c r="F447" s="276">
        <f>D443-F446</f>
        <v>0</v>
      </c>
      <c r="G447" s="277">
        <f>G443-G446</f>
        <v>0</v>
      </c>
      <c r="N447" t="str">
        <f t="shared" si="40"/>
        <v>ATK</v>
      </c>
    </row>
    <row r="448" spans="2:14" hidden="1">
      <c r="B448" s="496" t="str">
        <f>B419</f>
        <v>Saldo Akhir 31 Maret 2026</v>
      </c>
      <c r="C448" s="497"/>
      <c r="D448" s="497"/>
      <c r="E448" s="498"/>
      <c r="F448" s="280">
        <f>SUM(B451:B454)</f>
        <v>0</v>
      </c>
      <c r="G448" s="281">
        <f>SUM(D451:E454)</f>
        <v>0</v>
      </c>
      <c r="N448" t="str">
        <f t="shared" si="40"/>
        <v>ATK</v>
      </c>
    </row>
    <row r="449" spans="1:14" hidden="1">
      <c r="B449" s="282" t="s">
        <v>465</v>
      </c>
      <c r="C449" s="283"/>
      <c r="D449" s="283"/>
      <c r="E449" s="284"/>
      <c r="F449" s="285"/>
      <c r="G449" s="286"/>
      <c r="N449" t="str">
        <f t="shared" si="40"/>
        <v>ATK</v>
      </c>
    </row>
    <row r="450" spans="1:14" ht="30" hidden="1">
      <c r="B450" s="255" t="s">
        <v>22</v>
      </c>
      <c r="C450" s="254" t="s">
        <v>23</v>
      </c>
      <c r="D450" s="499" t="s">
        <v>20</v>
      </c>
      <c r="E450" s="499"/>
      <c r="F450" s="287"/>
      <c r="G450" s="288"/>
      <c r="N450" t="str">
        <f t="shared" si="40"/>
        <v>ATK</v>
      </c>
    </row>
    <row r="451" spans="1:14" hidden="1">
      <c r="B451" s="268">
        <f>F443</f>
        <v>0</v>
      </c>
      <c r="C451" s="257">
        <v>12500</v>
      </c>
      <c r="D451" s="500">
        <f>B451*C451</f>
        <v>0</v>
      </c>
      <c r="E451" s="500"/>
      <c r="F451" s="285"/>
      <c r="G451" s="286"/>
      <c r="N451" t="str">
        <f t="shared" si="40"/>
        <v>ATK</v>
      </c>
    </row>
    <row r="452" spans="1:14" hidden="1">
      <c r="B452" s="268"/>
      <c r="C452" s="289"/>
      <c r="D452" s="500">
        <f t="shared" ref="D452:D454" si="43">B452*C452</f>
        <v>0</v>
      </c>
      <c r="E452" s="500"/>
      <c r="F452" s="285"/>
      <c r="G452" s="286"/>
      <c r="N452" t="str">
        <f t="shared" si="40"/>
        <v>ATK</v>
      </c>
    </row>
    <row r="453" spans="1:14" hidden="1">
      <c r="B453" s="268"/>
      <c r="C453" s="289"/>
      <c r="D453" s="500">
        <f t="shared" si="43"/>
        <v>0</v>
      </c>
      <c r="E453" s="500"/>
      <c r="F453" s="285"/>
      <c r="G453" s="286"/>
      <c r="N453" t="str">
        <f t="shared" si="40"/>
        <v>ATK</v>
      </c>
    </row>
    <row r="454" spans="1:14" hidden="1">
      <c r="B454" s="268"/>
      <c r="C454" s="289"/>
      <c r="D454" s="500">
        <f t="shared" si="43"/>
        <v>0</v>
      </c>
      <c r="E454" s="500"/>
      <c r="F454" s="285"/>
      <c r="G454" s="286"/>
      <c r="N454" t="str">
        <f t="shared" si="40"/>
        <v>ATK</v>
      </c>
    </row>
    <row r="455" spans="1:14" hidden="1">
      <c r="B455" s="501" t="s">
        <v>24</v>
      </c>
      <c r="C455" s="501"/>
      <c r="D455" s="501"/>
      <c r="E455" s="501"/>
      <c r="F455" s="276">
        <f>F446+F447-F448</f>
        <v>0</v>
      </c>
      <c r="G455" s="277">
        <f>G446+G447-G448</f>
        <v>0</v>
      </c>
      <c r="N455" t="str">
        <f t="shared" si="40"/>
        <v>ATK</v>
      </c>
    </row>
    <row r="456" spans="1:14" hidden="1">
      <c r="N456" t="str">
        <f t="shared" si="40"/>
        <v>ATK</v>
      </c>
    </row>
    <row r="457" spans="1:14" hidden="1">
      <c r="N457" t="str">
        <f t="shared" si="40"/>
        <v>ATK</v>
      </c>
    </row>
    <row r="458" spans="1:14" hidden="1">
      <c r="B458" s="502" t="s">
        <v>0</v>
      </c>
      <c r="C458" s="502"/>
      <c r="D458" s="502"/>
      <c r="E458" s="502"/>
      <c r="F458" s="502"/>
      <c r="G458" s="502"/>
      <c r="N458" t="str">
        <f t="shared" si="40"/>
        <v>ATK</v>
      </c>
    </row>
    <row r="459" spans="1:14" hidden="1">
      <c r="N459" t="str">
        <f t="shared" si="40"/>
        <v>ATK</v>
      </c>
    </row>
    <row r="460" spans="1:14" hidden="1">
      <c r="A460" s="250">
        <v>13</v>
      </c>
      <c r="B460" s="252" t="s">
        <v>1</v>
      </c>
      <c r="C460" s="253" t="str">
        <f>'Rekap Master'!B22</f>
        <v>Cutter  L-500</v>
      </c>
      <c r="G460" s="253"/>
      <c r="N460" t="s">
        <v>524</v>
      </c>
    </row>
    <row r="461" spans="1:14" hidden="1">
      <c r="B461" s="252" t="s">
        <v>3</v>
      </c>
      <c r="C461" s="253" t="s">
        <v>27</v>
      </c>
      <c r="G461" s="253"/>
      <c r="N461" t="str">
        <f t="shared" ref="N461:N497" si="44">N460</f>
        <v>ATK</v>
      </c>
    </row>
    <row r="462" spans="1:14" hidden="1">
      <c r="G462" s="253"/>
      <c r="N462" t="str">
        <f t="shared" si="44"/>
        <v>ATK</v>
      </c>
    </row>
    <row r="463" spans="1:14" hidden="1">
      <c r="B463" s="499" t="s">
        <v>5</v>
      </c>
      <c r="C463" s="487" t="s">
        <v>6</v>
      </c>
      <c r="D463" s="499" t="s">
        <v>7</v>
      </c>
      <c r="E463" s="499"/>
      <c r="F463" s="499"/>
      <c r="G463" s="492" t="s">
        <v>8</v>
      </c>
      <c r="N463" t="str">
        <f t="shared" si="44"/>
        <v>ATK</v>
      </c>
    </row>
    <row r="464" spans="1:14" hidden="1">
      <c r="B464" s="499"/>
      <c r="C464" s="488"/>
      <c r="D464" s="254" t="s">
        <v>9</v>
      </c>
      <c r="E464" s="254" t="s">
        <v>10</v>
      </c>
      <c r="F464" s="254" t="s">
        <v>11</v>
      </c>
      <c r="G464" s="492"/>
      <c r="N464" t="str">
        <f t="shared" si="44"/>
        <v>ATK</v>
      </c>
    </row>
    <row r="465" spans="2:14" hidden="1">
      <c r="B465" s="256">
        <v>46024</v>
      </c>
      <c r="C465" s="257"/>
      <c r="D465" s="346"/>
      <c r="E465" s="258"/>
      <c r="F465" s="258"/>
      <c r="G465" s="257">
        <f>C465*D465</f>
        <v>0</v>
      </c>
      <c r="N465" t="str">
        <f t="shared" si="44"/>
        <v>ATK</v>
      </c>
    </row>
    <row r="466" spans="2:14" hidden="1">
      <c r="B466" s="256"/>
      <c r="C466" s="257"/>
      <c r="D466" s="258"/>
      <c r="E466" s="258"/>
      <c r="F466" s="258"/>
      <c r="G466" s="257">
        <f>C466*D466</f>
        <v>0</v>
      </c>
      <c r="N466" t="str">
        <f t="shared" si="44"/>
        <v>ATK</v>
      </c>
    </row>
    <row r="467" spans="2:14" hidden="1">
      <c r="B467" s="256"/>
      <c r="C467" s="257"/>
      <c r="D467" s="258"/>
      <c r="E467" s="258"/>
      <c r="F467" s="258"/>
      <c r="G467" s="257">
        <f t="shared" ref="G467:G471" si="45">C467*D467</f>
        <v>0</v>
      </c>
      <c r="N467" t="str">
        <f t="shared" si="44"/>
        <v>ATK</v>
      </c>
    </row>
    <row r="468" spans="2:14" hidden="1">
      <c r="B468" s="256"/>
      <c r="C468" s="257"/>
      <c r="D468" s="271"/>
      <c r="E468" s="258"/>
      <c r="F468" s="258"/>
      <c r="G468" s="257">
        <f>C468*D468</f>
        <v>0</v>
      </c>
      <c r="N468" t="str">
        <f t="shared" si="44"/>
        <v>ATK</v>
      </c>
    </row>
    <row r="469" spans="2:14" hidden="1">
      <c r="B469" s="256"/>
      <c r="C469" s="257"/>
      <c r="D469" s="258"/>
      <c r="E469" s="258"/>
      <c r="F469" s="258"/>
      <c r="G469" s="257">
        <f t="shared" si="45"/>
        <v>0</v>
      </c>
      <c r="N469" t="str">
        <f t="shared" si="44"/>
        <v>ATK</v>
      </c>
    </row>
    <row r="470" spans="2:14" hidden="1">
      <c r="B470" s="256"/>
      <c r="C470" s="293"/>
      <c r="D470" s="261"/>
      <c r="E470" s="261"/>
      <c r="F470" s="261"/>
      <c r="G470" s="257">
        <f t="shared" si="45"/>
        <v>0</v>
      </c>
      <c r="N470" t="str">
        <f t="shared" si="44"/>
        <v>ATK</v>
      </c>
    </row>
    <row r="471" spans="2:14" hidden="1">
      <c r="B471" s="256"/>
      <c r="C471" s="260"/>
      <c r="D471" s="261"/>
      <c r="E471" s="261"/>
      <c r="F471" s="261"/>
      <c r="G471" s="257">
        <f t="shared" si="45"/>
        <v>0</v>
      </c>
      <c r="N471" t="str">
        <f t="shared" si="44"/>
        <v>ATK</v>
      </c>
    </row>
    <row r="472" spans="2:14" hidden="1">
      <c r="B472" s="330"/>
      <c r="C472" s="260"/>
      <c r="D472" s="261"/>
      <c r="E472" s="261"/>
      <c r="F472" s="261"/>
      <c r="G472" s="262"/>
      <c r="N472" t="str">
        <f t="shared" si="44"/>
        <v>ATK</v>
      </c>
    </row>
    <row r="473" spans="2:14" hidden="1">
      <c r="B473" s="256"/>
      <c r="C473" s="257"/>
      <c r="D473" s="271"/>
      <c r="E473" s="258"/>
      <c r="F473" s="301"/>
      <c r="G473" s="289">
        <f t="shared" ref="G473:G480" si="46">C473*D473</f>
        <v>0</v>
      </c>
      <c r="N473" t="str">
        <f t="shared" si="44"/>
        <v>ATK</v>
      </c>
    </row>
    <row r="474" spans="2:14" hidden="1">
      <c r="B474" s="298"/>
      <c r="C474" s="331"/>
      <c r="D474" s="274"/>
      <c r="E474" s="274"/>
      <c r="F474" s="268"/>
      <c r="G474" s="289">
        <f t="shared" si="46"/>
        <v>0</v>
      </c>
      <c r="N474" t="str">
        <f t="shared" si="44"/>
        <v>ATK</v>
      </c>
    </row>
    <row r="475" spans="2:14" hidden="1">
      <c r="B475" s="298"/>
      <c r="C475" s="331"/>
      <c r="D475" s="274"/>
      <c r="E475" s="274"/>
      <c r="F475" s="268"/>
      <c r="G475" s="289">
        <f t="shared" si="46"/>
        <v>0</v>
      </c>
      <c r="N475" t="str">
        <f t="shared" si="44"/>
        <v>ATK</v>
      </c>
    </row>
    <row r="476" spans="2:14" hidden="1">
      <c r="B476" s="302"/>
      <c r="C476" s="332"/>
      <c r="D476" s="309"/>
      <c r="E476" s="258"/>
      <c r="F476" s="258"/>
      <c r="G476" s="257">
        <f t="shared" si="46"/>
        <v>0</v>
      </c>
      <c r="H476" s="84">
        <v>3</v>
      </c>
      <c r="I476" s="89" t="s">
        <v>12</v>
      </c>
      <c r="N476" t="str">
        <f t="shared" si="44"/>
        <v>ATK</v>
      </c>
    </row>
    <row r="477" spans="2:14" hidden="1">
      <c r="B477" s="298"/>
      <c r="C477" s="331"/>
      <c r="D477" s="274"/>
      <c r="E477" s="274"/>
      <c r="F477" s="268"/>
      <c r="G477" s="289">
        <f t="shared" si="46"/>
        <v>0</v>
      </c>
      <c r="H477" s="85">
        <v>0</v>
      </c>
      <c r="I477" s="89" t="s">
        <v>13</v>
      </c>
      <c r="N477" t="str">
        <f t="shared" si="44"/>
        <v>ATK</v>
      </c>
    </row>
    <row r="478" spans="2:14" hidden="1">
      <c r="B478" s="298"/>
      <c r="C478" s="331"/>
      <c r="D478" s="274"/>
      <c r="E478" s="274"/>
      <c r="F478" s="268"/>
      <c r="G478" s="289">
        <f t="shared" si="46"/>
        <v>0</v>
      </c>
      <c r="H478" s="87">
        <v>0</v>
      </c>
      <c r="I478" s="89" t="s">
        <v>29</v>
      </c>
      <c r="N478" t="str">
        <f t="shared" si="44"/>
        <v>ATK</v>
      </c>
    </row>
    <row r="479" spans="2:14" ht="15.75" hidden="1">
      <c r="B479" s="270"/>
      <c r="C479" s="331"/>
      <c r="D479" s="274"/>
      <c r="E479" s="274"/>
      <c r="F479" s="268"/>
      <c r="G479" s="289">
        <f t="shared" si="46"/>
        <v>0</v>
      </c>
      <c r="H479" s="86">
        <v>0</v>
      </c>
      <c r="I479" s="89" t="s">
        <v>14</v>
      </c>
      <c r="N479" t="str">
        <f t="shared" si="44"/>
        <v>ATK</v>
      </c>
    </row>
    <row r="480" spans="2:14" ht="15.75" hidden="1">
      <c r="B480" s="270"/>
      <c r="C480" s="331"/>
      <c r="D480" s="274"/>
      <c r="E480" s="274"/>
      <c r="F480" s="268"/>
      <c r="G480" s="289">
        <f t="shared" si="46"/>
        <v>0</v>
      </c>
      <c r="H480" s="91">
        <v>0</v>
      </c>
      <c r="I480" s="89" t="s">
        <v>30</v>
      </c>
      <c r="N480" t="str">
        <f t="shared" si="44"/>
        <v>ATK</v>
      </c>
    </row>
    <row r="481" spans="2:14" hidden="1">
      <c r="B481" s="493" t="s">
        <v>16</v>
      </c>
      <c r="C481" s="494"/>
      <c r="D481" s="276">
        <f>SUM(D465:D480)</f>
        <v>0</v>
      </c>
      <c r="E481" s="276">
        <f>SUM(E466:E480)</f>
        <v>0</v>
      </c>
      <c r="F481" s="276">
        <f>D481-E481</f>
        <v>0</v>
      </c>
      <c r="G481" s="277">
        <f>SUM(G465:G480)</f>
        <v>0</v>
      </c>
      <c r="H481" s="92"/>
      <c r="I481" s="89"/>
      <c r="N481" t="str">
        <f t="shared" si="44"/>
        <v>ATK</v>
      </c>
    </row>
    <row r="482" spans="2:14" hidden="1">
      <c r="N482" t="str">
        <f t="shared" si="44"/>
        <v>ATK</v>
      </c>
    </row>
    <row r="483" spans="2:14" hidden="1">
      <c r="B483" s="493" t="s">
        <v>18</v>
      </c>
      <c r="C483" s="495"/>
      <c r="D483" s="495"/>
      <c r="E483" s="494"/>
      <c r="F483" s="276" t="s">
        <v>19</v>
      </c>
      <c r="G483" s="279" t="s">
        <v>20</v>
      </c>
      <c r="N483" t="str">
        <f t="shared" si="44"/>
        <v>ATK</v>
      </c>
    </row>
    <row r="484" spans="2:14" hidden="1">
      <c r="B484" s="496" t="str">
        <f>B446</f>
        <v>Saldo Awal 2  Jan 2026</v>
      </c>
      <c r="C484" s="497"/>
      <c r="D484" s="497"/>
      <c r="E484" s="498"/>
      <c r="F484" s="333">
        <f>D465</f>
        <v>0</v>
      </c>
      <c r="G484" s="277">
        <f>G465</f>
        <v>0</v>
      </c>
      <c r="N484" t="str">
        <f t="shared" si="44"/>
        <v>ATK</v>
      </c>
    </row>
    <row r="485" spans="2:14" hidden="1">
      <c r="B485" s="496" t="str">
        <f>B447</f>
        <v>Nilai Penerimaan Barang Persediaan Tahun 2026</v>
      </c>
      <c r="C485" s="497"/>
      <c r="D485" s="497"/>
      <c r="E485" s="498"/>
      <c r="F485" s="333">
        <f>D481-F484</f>
        <v>0</v>
      </c>
      <c r="G485" s="277">
        <f>G481-G484</f>
        <v>0</v>
      </c>
      <c r="N485" t="str">
        <f t="shared" si="44"/>
        <v>ATK</v>
      </c>
    </row>
    <row r="486" spans="2:14" hidden="1">
      <c r="B486" s="496" t="str">
        <f>B448</f>
        <v>Saldo Akhir 31 Maret 2026</v>
      </c>
      <c r="C486" s="497"/>
      <c r="D486" s="497"/>
      <c r="E486" s="498"/>
      <c r="F486" s="280">
        <f>SUM(B489:B492)</f>
        <v>0</v>
      </c>
      <c r="G486" s="281">
        <f>SUM(D489:E492)</f>
        <v>0</v>
      </c>
      <c r="N486" t="str">
        <f t="shared" si="44"/>
        <v>ATK</v>
      </c>
    </row>
    <row r="487" spans="2:14" hidden="1">
      <c r="B487" s="282" t="s">
        <v>465</v>
      </c>
      <c r="C487" s="283"/>
      <c r="D487" s="283"/>
      <c r="E487" s="284"/>
      <c r="F487" s="285"/>
      <c r="G487" s="286"/>
      <c r="N487" t="str">
        <f t="shared" si="44"/>
        <v>ATK</v>
      </c>
    </row>
    <row r="488" spans="2:14" ht="30" hidden="1">
      <c r="B488" s="255" t="s">
        <v>22</v>
      </c>
      <c r="C488" s="254" t="s">
        <v>23</v>
      </c>
      <c r="D488" s="499" t="s">
        <v>20</v>
      </c>
      <c r="E488" s="499"/>
      <c r="F488" s="287"/>
      <c r="G488" s="288"/>
      <c r="N488" t="str">
        <f t="shared" si="44"/>
        <v>ATK</v>
      </c>
    </row>
    <row r="489" spans="2:14" hidden="1">
      <c r="B489" s="268"/>
      <c r="C489" s="257"/>
      <c r="D489" s="500">
        <f>B489*C489</f>
        <v>0</v>
      </c>
      <c r="E489" s="500"/>
      <c r="F489" s="285"/>
      <c r="G489" s="286"/>
      <c r="N489" t="str">
        <f t="shared" si="44"/>
        <v>ATK</v>
      </c>
    </row>
    <row r="490" spans="2:14" hidden="1">
      <c r="B490" s="268">
        <f>F481</f>
        <v>0</v>
      </c>
      <c r="C490" s="293">
        <v>17000</v>
      </c>
      <c r="D490" s="500">
        <f t="shared" ref="D490:D492" si="47">B490*C490</f>
        <v>0</v>
      </c>
      <c r="E490" s="500"/>
      <c r="F490" s="285"/>
      <c r="G490" s="286"/>
      <c r="N490" t="str">
        <f t="shared" si="44"/>
        <v>ATK</v>
      </c>
    </row>
    <row r="491" spans="2:14" hidden="1">
      <c r="B491" s="268"/>
      <c r="C491" s="289"/>
      <c r="D491" s="500">
        <f t="shared" si="47"/>
        <v>0</v>
      </c>
      <c r="E491" s="500"/>
      <c r="F491" s="285"/>
      <c r="G491" s="286"/>
      <c r="N491" t="str">
        <f t="shared" si="44"/>
        <v>ATK</v>
      </c>
    </row>
    <row r="492" spans="2:14" hidden="1">
      <c r="B492" s="268"/>
      <c r="C492" s="289"/>
      <c r="D492" s="500">
        <f t="shared" si="47"/>
        <v>0</v>
      </c>
      <c r="E492" s="500"/>
      <c r="F492" s="285"/>
      <c r="G492" s="286"/>
      <c r="N492" t="str">
        <f t="shared" si="44"/>
        <v>ATK</v>
      </c>
    </row>
    <row r="493" spans="2:14" hidden="1">
      <c r="B493" s="501" t="s">
        <v>24</v>
      </c>
      <c r="C493" s="501"/>
      <c r="D493" s="501"/>
      <c r="E493" s="501"/>
      <c r="F493" s="333">
        <f>F484+F485-F486</f>
        <v>0</v>
      </c>
      <c r="G493" s="277">
        <f>G484+G485-G486</f>
        <v>0</v>
      </c>
      <c r="N493" t="str">
        <f t="shared" si="44"/>
        <v>ATK</v>
      </c>
    </row>
    <row r="494" spans="2:14" hidden="1">
      <c r="N494" t="str">
        <f t="shared" si="44"/>
        <v>ATK</v>
      </c>
    </row>
    <row r="495" spans="2:14" hidden="1">
      <c r="N495" t="str">
        <f t="shared" si="44"/>
        <v>ATK</v>
      </c>
    </row>
    <row r="496" spans="2:14" hidden="1">
      <c r="B496" s="502" t="s">
        <v>0</v>
      </c>
      <c r="C496" s="502"/>
      <c r="D496" s="502"/>
      <c r="E496" s="502"/>
      <c r="F496" s="502"/>
      <c r="G496" s="502"/>
      <c r="N496" t="str">
        <f t="shared" si="44"/>
        <v>ATK</v>
      </c>
    </row>
    <row r="497" spans="1:14" hidden="1">
      <c r="N497" t="str">
        <f t="shared" si="44"/>
        <v>ATK</v>
      </c>
    </row>
    <row r="498" spans="1:14" hidden="1">
      <c r="A498" s="250">
        <v>14</v>
      </c>
      <c r="B498" s="252" t="s">
        <v>1</v>
      </c>
      <c r="C498" s="253" t="str">
        <f>'Rekap Master'!B23</f>
        <v>Cutter A-300</v>
      </c>
      <c r="G498" s="253"/>
      <c r="N498" t="s">
        <v>524</v>
      </c>
    </row>
    <row r="499" spans="1:14" hidden="1">
      <c r="B499" s="252" t="s">
        <v>3</v>
      </c>
      <c r="C499" s="253" t="s">
        <v>31</v>
      </c>
      <c r="G499" s="253"/>
      <c r="N499" t="str">
        <f t="shared" ref="N499:N562" si="48">N498</f>
        <v>ATK</v>
      </c>
    </row>
    <row r="500" spans="1:14" hidden="1">
      <c r="G500" s="253"/>
      <c r="N500" t="str">
        <f t="shared" si="48"/>
        <v>ATK</v>
      </c>
    </row>
    <row r="501" spans="1:14" ht="15" hidden="1" customHeight="1">
      <c r="B501" s="499" t="s">
        <v>5</v>
      </c>
      <c r="C501" s="487" t="s">
        <v>6</v>
      </c>
      <c r="D501" s="499" t="s">
        <v>7</v>
      </c>
      <c r="E501" s="499"/>
      <c r="F501" s="499"/>
      <c r="G501" s="492" t="s">
        <v>8</v>
      </c>
      <c r="N501" t="str">
        <f t="shared" si="48"/>
        <v>ATK</v>
      </c>
    </row>
    <row r="502" spans="1:14" hidden="1">
      <c r="B502" s="499"/>
      <c r="C502" s="488"/>
      <c r="D502" s="254" t="s">
        <v>9</v>
      </c>
      <c r="E502" s="254" t="s">
        <v>10</v>
      </c>
      <c r="F502" s="254" t="s">
        <v>11</v>
      </c>
      <c r="G502" s="492"/>
      <c r="N502" t="str">
        <f t="shared" si="48"/>
        <v>ATK</v>
      </c>
    </row>
    <row r="503" spans="1:14" hidden="1">
      <c r="B503" s="256">
        <v>46024</v>
      </c>
      <c r="C503" s="257"/>
      <c r="D503" s="258"/>
      <c r="E503" s="258"/>
      <c r="F503" s="258">
        <f>D503-E503</f>
        <v>0</v>
      </c>
      <c r="G503" s="257">
        <f>C503*D503</f>
        <v>0</v>
      </c>
      <c r="N503" t="str">
        <f t="shared" si="48"/>
        <v>ATK</v>
      </c>
    </row>
    <row r="504" spans="1:14" hidden="1">
      <c r="B504" s="256"/>
      <c r="C504" s="257"/>
      <c r="D504" s="258"/>
      <c r="E504" s="258"/>
      <c r="F504" s="258"/>
      <c r="G504" s="257">
        <f>C504*D504</f>
        <v>0</v>
      </c>
      <c r="N504" t="str">
        <f t="shared" si="48"/>
        <v>ATK</v>
      </c>
    </row>
    <row r="505" spans="1:14" hidden="1">
      <c r="B505" s="428"/>
      <c r="C505" s="257"/>
      <c r="D505" s="258"/>
      <c r="E505" s="258"/>
      <c r="F505" s="258"/>
      <c r="G505" s="257">
        <f t="shared" ref="G505" si="49">C505*D505</f>
        <v>0</v>
      </c>
      <c r="N505" t="str">
        <f t="shared" si="48"/>
        <v>ATK</v>
      </c>
    </row>
    <row r="506" spans="1:14" hidden="1">
      <c r="B506" s="330"/>
      <c r="C506" s="263"/>
      <c r="D506" s="264"/>
      <c r="E506" s="261"/>
      <c r="F506" s="261"/>
      <c r="G506" s="262"/>
      <c r="N506" t="str">
        <f t="shared" si="48"/>
        <v>ATK</v>
      </c>
    </row>
    <row r="507" spans="1:14" ht="15.75" hidden="1">
      <c r="B507" s="270"/>
      <c r="C507" s="334"/>
      <c r="D507" s="274"/>
      <c r="E507" s="274"/>
      <c r="F507" s="268"/>
      <c r="G507" s="257">
        <f t="shared" ref="G507:G516" si="50">C507*D507</f>
        <v>0</v>
      </c>
      <c r="N507" t="str">
        <f t="shared" si="48"/>
        <v>ATK</v>
      </c>
    </row>
    <row r="508" spans="1:14" ht="15.75" hidden="1">
      <c r="B508" s="305"/>
      <c r="C508" s="334"/>
      <c r="D508" s="274"/>
      <c r="E508" s="274"/>
      <c r="F508" s="268"/>
      <c r="G508" s="257">
        <f t="shared" si="50"/>
        <v>0</v>
      </c>
      <c r="N508" t="str">
        <f t="shared" si="48"/>
        <v>ATK</v>
      </c>
    </row>
    <row r="509" spans="1:14" ht="15.75" hidden="1">
      <c r="B509" s="270"/>
      <c r="C509" s="334"/>
      <c r="D509" s="274"/>
      <c r="E509" s="274"/>
      <c r="F509" s="268"/>
      <c r="G509" s="257">
        <f t="shared" si="50"/>
        <v>0</v>
      </c>
      <c r="N509" t="str">
        <f t="shared" si="48"/>
        <v>ATK</v>
      </c>
    </row>
    <row r="510" spans="1:14" ht="15.75" hidden="1">
      <c r="B510" s="305"/>
      <c r="C510" s="334"/>
      <c r="D510" s="274"/>
      <c r="E510" s="274"/>
      <c r="F510" s="268"/>
      <c r="G510" s="257">
        <f t="shared" si="50"/>
        <v>0</v>
      </c>
      <c r="N510" t="str">
        <f t="shared" si="48"/>
        <v>ATK</v>
      </c>
    </row>
    <row r="511" spans="1:14" hidden="1">
      <c r="B511" s="302"/>
      <c r="C511" s="334"/>
      <c r="D511" s="274"/>
      <c r="E511" s="274"/>
      <c r="F511" s="268"/>
      <c r="G511" s="257">
        <f t="shared" si="50"/>
        <v>0</v>
      </c>
      <c r="N511" t="str">
        <f t="shared" si="48"/>
        <v>ATK</v>
      </c>
    </row>
    <row r="512" spans="1:14" ht="15.75" hidden="1">
      <c r="B512" s="270"/>
      <c r="C512" s="334"/>
      <c r="D512" s="274"/>
      <c r="E512" s="274"/>
      <c r="F512" s="268"/>
      <c r="G512" s="257">
        <f t="shared" si="50"/>
        <v>0</v>
      </c>
      <c r="N512" t="str">
        <f t="shared" si="48"/>
        <v>ATK</v>
      </c>
    </row>
    <row r="513" spans="2:14" ht="15.75" hidden="1">
      <c r="B513" s="270"/>
      <c r="C513" s="334"/>
      <c r="D513" s="274"/>
      <c r="E513" s="274"/>
      <c r="F513" s="268"/>
      <c r="G513" s="257">
        <f t="shared" si="50"/>
        <v>0</v>
      </c>
      <c r="N513" t="str">
        <f t="shared" si="48"/>
        <v>ATK</v>
      </c>
    </row>
    <row r="514" spans="2:14" ht="15.75" hidden="1">
      <c r="B514" s="270"/>
      <c r="C514" s="334"/>
      <c r="D514" s="274"/>
      <c r="E514" s="274"/>
      <c r="F514" s="268"/>
      <c r="G514" s="257">
        <f t="shared" si="50"/>
        <v>0</v>
      </c>
      <c r="N514" t="str">
        <f t="shared" si="48"/>
        <v>ATK</v>
      </c>
    </row>
    <row r="515" spans="2:14" ht="15.75" hidden="1">
      <c r="B515" s="270"/>
      <c r="C515" s="334"/>
      <c r="D515" s="274"/>
      <c r="E515" s="274"/>
      <c r="F515" s="268"/>
      <c r="G515" s="289">
        <f t="shared" si="50"/>
        <v>0</v>
      </c>
      <c r="N515" t="str">
        <f t="shared" si="48"/>
        <v>ATK</v>
      </c>
    </row>
    <row r="516" spans="2:14" ht="15.75" hidden="1">
      <c r="B516" s="270"/>
      <c r="C516" s="334"/>
      <c r="D516" s="274"/>
      <c r="E516" s="274"/>
      <c r="F516" s="268"/>
      <c r="G516" s="289">
        <f t="shared" si="50"/>
        <v>0</v>
      </c>
      <c r="N516" t="str">
        <f t="shared" si="48"/>
        <v>ATK</v>
      </c>
    </row>
    <row r="517" spans="2:14" hidden="1">
      <c r="B517" s="493" t="s">
        <v>16</v>
      </c>
      <c r="C517" s="494"/>
      <c r="D517" s="299">
        <f>SUM(D504:D516)</f>
        <v>0</v>
      </c>
      <c r="E517" s="276">
        <f>SUM(E504:E516)</f>
        <v>0</v>
      </c>
      <c r="F517" s="276">
        <f>D517-E517</f>
        <v>0</v>
      </c>
      <c r="G517" s="277">
        <f>SUM(G503:G516)</f>
        <v>0</v>
      </c>
      <c r="N517" t="str">
        <f t="shared" si="48"/>
        <v>ATK</v>
      </c>
    </row>
    <row r="518" spans="2:14" hidden="1">
      <c r="N518" t="str">
        <f t="shared" si="48"/>
        <v>ATK</v>
      </c>
    </row>
    <row r="519" spans="2:14" hidden="1">
      <c r="B519" s="493" t="s">
        <v>18</v>
      </c>
      <c r="C519" s="495"/>
      <c r="D519" s="495"/>
      <c r="E519" s="494"/>
      <c r="F519" s="276" t="s">
        <v>19</v>
      </c>
      <c r="G519" s="279" t="s">
        <v>20</v>
      </c>
      <c r="N519" t="str">
        <f t="shared" si="48"/>
        <v>ATK</v>
      </c>
    </row>
    <row r="520" spans="2:14" hidden="1">
      <c r="B520" s="496" t="str">
        <f>B484</f>
        <v>Saldo Awal 2  Jan 2026</v>
      </c>
      <c r="C520" s="497"/>
      <c r="D520" s="497"/>
      <c r="E520" s="498"/>
      <c r="F520" s="276">
        <f>D503</f>
        <v>0</v>
      </c>
      <c r="G520" s="277">
        <f>G503</f>
        <v>0</v>
      </c>
      <c r="N520" t="str">
        <f t="shared" si="48"/>
        <v>ATK</v>
      </c>
    </row>
    <row r="521" spans="2:14" hidden="1">
      <c r="B521" s="496" t="str">
        <f>B485</f>
        <v>Nilai Penerimaan Barang Persediaan Tahun 2026</v>
      </c>
      <c r="C521" s="497"/>
      <c r="D521" s="497"/>
      <c r="E521" s="498"/>
      <c r="F521" s="276">
        <f>D517-F520</f>
        <v>0</v>
      </c>
      <c r="G521" s="277">
        <f>G517-G520</f>
        <v>0</v>
      </c>
      <c r="N521" t="str">
        <f t="shared" si="48"/>
        <v>ATK</v>
      </c>
    </row>
    <row r="522" spans="2:14" hidden="1">
      <c r="B522" s="496" t="str">
        <f>B486</f>
        <v>Saldo Akhir 31 Maret 2026</v>
      </c>
      <c r="C522" s="497"/>
      <c r="D522" s="497"/>
      <c r="E522" s="498"/>
      <c r="F522" s="280">
        <f>SUM(B525:B528)</f>
        <v>0</v>
      </c>
      <c r="G522" s="281">
        <f>SUM(D525:E528)</f>
        <v>0</v>
      </c>
      <c r="N522" t="str">
        <f t="shared" si="48"/>
        <v>ATK</v>
      </c>
    </row>
    <row r="523" spans="2:14" hidden="1">
      <c r="B523" s="282" t="s">
        <v>465</v>
      </c>
      <c r="C523" s="283"/>
      <c r="D523" s="283"/>
      <c r="E523" s="284"/>
      <c r="F523" s="285"/>
      <c r="G523" s="286"/>
      <c r="N523" t="str">
        <f t="shared" si="48"/>
        <v>ATK</v>
      </c>
    </row>
    <row r="524" spans="2:14" ht="30" hidden="1">
      <c r="B524" s="255" t="s">
        <v>22</v>
      </c>
      <c r="C524" s="254" t="s">
        <v>23</v>
      </c>
      <c r="D524" s="499" t="s">
        <v>20</v>
      </c>
      <c r="E524" s="499"/>
      <c r="F524" s="287"/>
      <c r="G524" s="288"/>
      <c r="N524" t="str">
        <f t="shared" si="48"/>
        <v>ATK</v>
      </c>
    </row>
    <row r="525" spans="2:14" hidden="1">
      <c r="B525" s="268"/>
      <c r="C525" s="289"/>
      <c r="D525" s="500">
        <f>B525*C525</f>
        <v>0</v>
      </c>
      <c r="E525" s="500"/>
      <c r="F525" s="285"/>
      <c r="G525" s="286"/>
      <c r="N525" t="str">
        <f t="shared" si="48"/>
        <v>ATK</v>
      </c>
    </row>
    <row r="526" spans="2:14" hidden="1">
      <c r="B526" s="268"/>
      <c r="C526" s="289"/>
      <c r="D526" s="500">
        <f t="shared" ref="D526:D528" si="51">B526*C526</f>
        <v>0</v>
      </c>
      <c r="E526" s="500"/>
      <c r="F526" s="285"/>
      <c r="G526" s="286"/>
      <c r="N526" t="str">
        <f t="shared" si="48"/>
        <v>ATK</v>
      </c>
    </row>
    <row r="527" spans="2:14" hidden="1">
      <c r="B527" s="268"/>
      <c r="C527" s="289"/>
      <c r="D527" s="500">
        <f t="shared" si="51"/>
        <v>0</v>
      </c>
      <c r="E527" s="500"/>
      <c r="F527" s="285"/>
      <c r="G527" s="286"/>
      <c r="N527" t="str">
        <f t="shared" si="48"/>
        <v>ATK</v>
      </c>
    </row>
    <row r="528" spans="2:14" hidden="1">
      <c r="B528" s="268"/>
      <c r="C528" s="289"/>
      <c r="D528" s="500">
        <f t="shared" si="51"/>
        <v>0</v>
      </c>
      <c r="E528" s="500"/>
      <c r="F528" s="285"/>
      <c r="G528" s="286"/>
      <c r="N528" t="str">
        <f t="shared" si="48"/>
        <v>ATK</v>
      </c>
    </row>
    <row r="529" spans="1:14" hidden="1">
      <c r="B529" s="501" t="s">
        <v>24</v>
      </c>
      <c r="C529" s="501"/>
      <c r="D529" s="501"/>
      <c r="E529" s="501"/>
      <c r="F529" s="276">
        <f>F520+F521-F522</f>
        <v>0</v>
      </c>
      <c r="G529" s="277">
        <f>G520+G521-G522</f>
        <v>0</v>
      </c>
      <c r="N529" t="str">
        <f t="shared" si="48"/>
        <v>ATK</v>
      </c>
    </row>
    <row r="530" spans="1:14" hidden="1">
      <c r="N530" t="str">
        <f t="shared" si="48"/>
        <v>ATK</v>
      </c>
    </row>
    <row r="531" spans="1:14" hidden="1">
      <c r="N531" t="str">
        <f t="shared" si="48"/>
        <v>ATK</v>
      </c>
    </row>
    <row r="532" spans="1:14" hidden="1">
      <c r="B532" s="502" t="s">
        <v>0</v>
      </c>
      <c r="C532" s="502"/>
      <c r="D532" s="502"/>
      <c r="E532" s="502"/>
      <c r="F532" s="502"/>
      <c r="G532" s="502"/>
      <c r="N532" t="str">
        <f t="shared" si="48"/>
        <v>ATK</v>
      </c>
    </row>
    <row r="533" spans="1:14" hidden="1">
      <c r="N533" t="str">
        <f t="shared" si="48"/>
        <v>ATK</v>
      </c>
    </row>
    <row r="534" spans="1:14" hidden="1">
      <c r="A534" s="250">
        <v>15</v>
      </c>
      <c r="B534" s="252" t="s">
        <v>1</v>
      </c>
      <c r="C534" s="253" t="str">
        <f>'Rekap Master'!B24</f>
        <v>Luxe 32 GB Type c</v>
      </c>
      <c r="G534" s="253"/>
      <c r="N534" t="str">
        <f t="shared" si="48"/>
        <v>ATK</v>
      </c>
    </row>
    <row r="535" spans="1:14" hidden="1">
      <c r="B535" s="252" t="s">
        <v>3</v>
      </c>
      <c r="C535" s="253" t="s">
        <v>31</v>
      </c>
      <c r="G535" s="253"/>
      <c r="N535" t="str">
        <f t="shared" si="48"/>
        <v>ATK</v>
      </c>
    </row>
    <row r="536" spans="1:14" hidden="1">
      <c r="G536" s="253"/>
      <c r="N536" t="str">
        <f t="shared" si="48"/>
        <v>ATK</v>
      </c>
    </row>
    <row r="537" spans="1:14" ht="15" hidden="1" customHeight="1">
      <c r="B537" s="499" t="s">
        <v>5</v>
      </c>
      <c r="C537" s="487" t="s">
        <v>6</v>
      </c>
      <c r="D537" s="499" t="s">
        <v>7</v>
      </c>
      <c r="E537" s="499"/>
      <c r="F537" s="499"/>
      <c r="G537" s="492" t="s">
        <v>8</v>
      </c>
      <c r="N537" t="str">
        <f t="shared" si="48"/>
        <v>ATK</v>
      </c>
    </row>
    <row r="538" spans="1:14" hidden="1">
      <c r="B538" s="499"/>
      <c r="C538" s="488"/>
      <c r="D538" s="254" t="s">
        <v>9</v>
      </c>
      <c r="E538" s="254" t="s">
        <v>10</v>
      </c>
      <c r="F538" s="254" t="s">
        <v>11</v>
      </c>
      <c r="G538" s="492"/>
      <c r="N538" t="str">
        <f t="shared" si="48"/>
        <v>ATK</v>
      </c>
    </row>
    <row r="539" spans="1:14" hidden="1">
      <c r="B539" s="256">
        <v>46024</v>
      </c>
      <c r="C539" s="257"/>
      <c r="D539" s="258"/>
      <c r="E539" s="258"/>
      <c r="F539" s="258">
        <f>D539-E539</f>
        <v>0</v>
      </c>
      <c r="G539" s="257">
        <f>C539*D539</f>
        <v>0</v>
      </c>
      <c r="N539" t="str">
        <f t="shared" si="48"/>
        <v>ATK</v>
      </c>
    </row>
    <row r="540" spans="1:14" hidden="1">
      <c r="B540" s="256"/>
      <c r="C540" s="257"/>
      <c r="D540" s="271"/>
      <c r="E540" s="258"/>
      <c r="F540" s="258"/>
      <c r="G540" s="272"/>
      <c r="N540" t="str">
        <f t="shared" si="48"/>
        <v>ATK</v>
      </c>
    </row>
    <row r="541" spans="1:14" hidden="1">
      <c r="B541" s="256"/>
      <c r="C541" s="81"/>
      <c r="D541" s="266"/>
      <c r="E541" s="268"/>
      <c r="F541" s="258"/>
      <c r="G541" s="272"/>
      <c r="N541" t="str">
        <f t="shared" si="48"/>
        <v>ATK</v>
      </c>
    </row>
    <row r="542" spans="1:14" hidden="1">
      <c r="B542" s="256"/>
      <c r="C542" s="81"/>
      <c r="D542" s="266"/>
      <c r="E542" s="268"/>
      <c r="F542" s="258"/>
      <c r="G542" s="272"/>
      <c r="N542" t="str">
        <f t="shared" si="48"/>
        <v>ATK</v>
      </c>
    </row>
    <row r="543" spans="1:14" hidden="1">
      <c r="B543" s="302"/>
      <c r="C543" s="335"/>
      <c r="D543" s="336"/>
      <c r="E543" s="336"/>
      <c r="F543" s="268"/>
      <c r="G543" s="289">
        <f t="shared" ref="G543:G546" si="52">C543*D543</f>
        <v>0</v>
      </c>
      <c r="N543" t="str">
        <f t="shared" si="48"/>
        <v>ATK</v>
      </c>
    </row>
    <row r="544" spans="1:14" hidden="1">
      <c r="B544" s="302"/>
      <c r="C544" s="335"/>
      <c r="D544" s="337"/>
      <c r="E544" s="337"/>
      <c r="F544" s="268">
        <f t="shared" ref="F544:F545" si="53">D544+F541-E544</f>
        <v>0</v>
      </c>
      <c r="G544" s="289">
        <f t="shared" si="52"/>
        <v>0</v>
      </c>
      <c r="N544" t="str">
        <f t="shared" si="48"/>
        <v>ATK</v>
      </c>
    </row>
    <row r="545" spans="2:14" hidden="1">
      <c r="B545" s="302"/>
      <c r="C545" s="335"/>
      <c r="D545" s="337"/>
      <c r="E545" s="337"/>
      <c r="F545" s="268">
        <f t="shared" si="53"/>
        <v>0</v>
      </c>
      <c r="G545" s="289">
        <f t="shared" si="52"/>
        <v>0</v>
      </c>
      <c r="N545" t="str">
        <f t="shared" si="48"/>
        <v>ATK</v>
      </c>
    </row>
    <row r="546" spans="2:14" ht="15.75" hidden="1">
      <c r="B546" s="270"/>
      <c r="C546" s="335"/>
      <c r="D546" s="328"/>
      <c r="E546" s="328"/>
      <c r="F546" s="268"/>
      <c r="G546" s="289">
        <f t="shared" si="52"/>
        <v>0</v>
      </c>
      <c r="N546" t="str">
        <f t="shared" si="48"/>
        <v>ATK</v>
      </c>
    </row>
    <row r="547" spans="2:14" hidden="1">
      <c r="B547" s="493" t="s">
        <v>16</v>
      </c>
      <c r="C547" s="494"/>
      <c r="D547" s="299">
        <f>SUM(D540:D546)</f>
        <v>0</v>
      </c>
      <c r="E547" s="299">
        <f>SUM(E540:E546)</f>
        <v>0</v>
      </c>
      <c r="F547" s="276">
        <f>D547-E547</f>
        <v>0</v>
      </c>
      <c r="G547" s="277">
        <f>SUM(G539:G546)</f>
        <v>0</v>
      </c>
      <c r="N547" t="str">
        <f t="shared" si="48"/>
        <v>ATK</v>
      </c>
    </row>
    <row r="548" spans="2:14" hidden="1">
      <c r="N548" t="str">
        <f t="shared" si="48"/>
        <v>ATK</v>
      </c>
    </row>
    <row r="549" spans="2:14" hidden="1">
      <c r="B549" s="493" t="s">
        <v>18</v>
      </c>
      <c r="C549" s="495"/>
      <c r="D549" s="495"/>
      <c r="E549" s="494"/>
      <c r="F549" s="276" t="s">
        <v>19</v>
      </c>
      <c r="G549" s="279" t="s">
        <v>20</v>
      </c>
      <c r="N549" t="str">
        <f t="shared" si="48"/>
        <v>ATK</v>
      </c>
    </row>
    <row r="550" spans="2:14" hidden="1">
      <c r="B550" s="496" t="str">
        <f>B520</f>
        <v>Saldo Awal 2  Jan 2026</v>
      </c>
      <c r="C550" s="497"/>
      <c r="D550" s="497"/>
      <c r="E550" s="498"/>
      <c r="F550" s="276">
        <f>D539</f>
        <v>0</v>
      </c>
      <c r="G550" s="277">
        <f>G539</f>
        <v>0</v>
      </c>
      <c r="N550" t="str">
        <f t="shared" si="48"/>
        <v>ATK</v>
      </c>
    </row>
    <row r="551" spans="2:14" hidden="1">
      <c r="B551" s="496" t="str">
        <f>B521</f>
        <v>Nilai Penerimaan Barang Persediaan Tahun 2026</v>
      </c>
      <c r="C551" s="497"/>
      <c r="D551" s="497"/>
      <c r="E551" s="498"/>
      <c r="F551" s="276"/>
      <c r="G551" s="277">
        <f>G547-G550</f>
        <v>0</v>
      </c>
      <c r="N551" t="str">
        <f t="shared" si="48"/>
        <v>ATK</v>
      </c>
    </row>
    <row r="552" spans="2:14" hidden="1">
      <c r="B552" s="496" t="str">
        <f>B522</f>
        <v>Saldo Akhir 31 Maret 2026</v>
      </c>
      <c r="C552" s="497"/>
      <c r="D552" s="497"/>
      <c r="E552" s="498"/>
      <c r="F552" s="280">
        <f>SUM(B555:B558)</f>
        <v>0</v>
      </c>
      <c r="G552" s="281">
        <f>SUM(D555:E558)</f>
        <v>0</v>
      </c>
      <c r="N552" t="str">
        <f t="shared" si="48"/>
        <v>ATK</v>
      </c>
    </row>
    <row r="553" spans="2:14" hidden="1">
      <c r="B553" s="282" t="s">
        <v>465</v>
      </c>
      <c r="C553" s="283"/>
      <c r="D553" s="283"/>
      <c r="E553" s="284"/>
      <c r="F553" s="285"/>
      <c r="G553" s="286"/>
      <c r="N553" t="str">
        <f t="shared" si="48"/>
        <v>ATK</v>
      </c>
    </row>
    <row r="554" spans="2:14" ht="30" hidden="1">
      <c r="B554" s="255" t="s">
        <v>22</v>
      </c>
      <c r="C554" s="254" t="s">
        <v>23</v>
      </c>
      <c r="D554" s="499" t="s">
        <v>20</v>
      </c>
      <c r="E554" s="499"/>
      <c r="F554" s="287"/>
      <c r="G554" s="288"/>
      <c r="N554" t="str">
        <f t="shared" si="48"/>
        <v>ATK</v>
      </c>
    </row>
    <row r="555" spans="2:14" hidden="1">
      <c r="B555" s="268">
        <f>F547</f>
        <v>0</v>
      </c>
      <c r="C555" s="257">
        <v>175000</v>
      </c>
      <c r="D555" s="500">
        <f>B555*C555</f>
        <v>0</v>
      </c>
      <c r="E555" s="500"/>
      <c r="F555" s="285"/>
      <c r="G555" s="286"/>
      <c r="N555" t="str">
        <f t="shared" si="48"/>
        <v>ATK</v>
      </c>
    </row>
    <row r="556" spans="2:14" hidden="1">
      <c r="B556" s="268"/>
      <c r="C556" s="289"/>
      <c r="D556" s="500">
        <f t="shared" ref="D556:D558" si="54">B556*C556</f>
        <v>0</v>
      </c>
      <c r="E556" s="500"/>
      <c r="F556" s="285"/>
      <c r="G556" s="286"/>
      <c r="N556" t="str">
        <f t="shared" si="48"/>
        <v>ATK</v>
      </c>
    </row>
    <row r="557" spans="2:14" hidden="1">
      <c r="B557" s="268"/>
      <c r="C557" s="289"/>
      <c r="D557" s="500">
        <f t="shared" si="54"/>
        <v>0</v>
      </c>
      <c r="E557" s="500"/>
      <c r="F557" s="285"/>
      <c r="G557" s="286"/>
      <c r="N557" t="str">
        <f t="shared" si="48"/>
        <v>ATK</v>
      </c>
    </row>
    <row r="558" spans="2:14" hidden="1">
      <c r="B558" s="268"/>
      <c r="C558" s="289"/>
      <c r="D558" s="500">
        <f t="shared" si="54"/>
        <v>0</v>
      </c>
      <c r="E558" s="500"/>
      <c r="F558" s="285"/>
      <c r="G558" s="286"/>
      <c r="N558" t="str">
        <f t="shared" si="48"/>
        <v>ATK</v>
      </c>
    </row>
    <row r="559" spans="2:14" hidden="1">
      <c r="B559" s="501" t="s">
        <v>24</v>
      </c>
      <c r="C559" s="501"/>
      <c r="D559" s="501"/>
      <c r="E559" s="501"/>
      <c r="F559" s="276">
        <f>F550+F551-F552</f>
        <v>0</v>
      </c>
      <c r="G559" s="277">
        <f>G550+G551-G552</f>
        <v>0</v>
      </c>
      <c r="N559" t="str">
        <f t="shared" si="48"/>
        <v>ATK</v>
      </c>
    </row>
    <row r="560" spans="2:14" hidden="1">
      <c r="N560" t="str">
        <f t="shared" si="48"/>
        <v>ATK</v>
      </c>
    </row>
    <row r="561" spans="1:14" hidden="1">
      <c r="N561" t="str">
        <f t="shared" si="48"/>
        <v>ATK</v>
      </c>
    </row>
    <row r="562" spans="1:14" hidden="1">
      <c r="B562" s="502" t="s">
        <v>0</v>
      </c>
      <c r="C562" s="502"/>
      <c r="D562" s="502"/>
      <c r="E562" s="502"/>
      <c r="F562" s="502"/>
      <c r="G562" s="502"/>
      <c r="N562" t="str">
        <f t="shared" si="48"/>
        <v>ATK</v>
      </c>
    </row>
    <row r="563" spans="1:14" hidden="1">
      <c r="N563" t="str">
        <f t="shared" ref="N563" si="55">N562</f>
        <v>ATK</v>
      </c>
    </row>
    <row r="564" spans="1:14" hidden="1">
      <c r="A564" s="250">
        <v>16</v>
      </c>
      <c r="B564" s="252" t="s">
        <v>1</v>
      </c>
      <c r="C564" s="253" t="str">
        <f>'Rekap Master'!B25</f>
        <v>Isi  cuter L 150</v>
      </c>
      <c r="G564" s="253"/>
      <c r="N564" t="s">
        <v>524</v>
      </c>
    </row>
    <row r="565" spans="1:14" hidden="1">
      <c r="B565" s="252" t="s">
        <v>3</v>
      </c>
      <c r="C565" s="308" t="s">
        <v>27</v>
      </c>
      <c r="G565" s="253"/>
      <c r="N565" t="str">
        <f t="shared" ref="N565:N594" si="56">N564</f>
        <v>ATK</v>
      </c>
    </row>
    <row r="566" spans="1:14" hidden="1">
      <c r="G566" s="253"/>
      <c r="N566" t="str">
        <f t="shared" si="56"/>
        <v>ATK</v>
      </c>
    </row>
    <row r="567" spans="1:14" ht="15" hidden="1" customHeight="1">
      <c r="B567" s="499" t="s">
        <v>5</v>
      </c>
      <c r="C567" s="487" t="s">
        <v>6</v>
      </c>
      <c r="D567" s="499" t="s">
        <v>7</v>
      </c>
      <c r="E567" s="499"/>
      <c r="F567" s="499"/>
      <c r="G567" s="492" t="s">
        <v>8</v>
      </c>
      <c r="N567" t="str">
        <f t="shared" si="56"/>
        <v>ATK</v>
      </c>
    </row>
    <row r="568" spans="1:14" hidden="1">
      <c r="B568" s="499"/>
      <c r="C568" s="488"/>
      <c r="D568" s="254" t="s">
        <v>9</v>
      </c>
      <c r="E568" s="254" t="s">
        <v>10</v>
      </c>
      <c r="F568" s="254" t="s">
        <v>11</v>
      </c>
      <c r="G568" s="492"/>
      <c r="N568" t="str">
        <f t="shared" si="56"/>
        <v>ATK</v>
      </c>
    </row>
    <row r="569" spans="1:14" hidden="1">
      <c r="B569" s="256">
        <v>46024</v>
      </c>
      <c r="C569" s="257">
        <v>7770</v>
      </c>
      <c r="D569" s="258">
        <v>4</v>
      </c>
      <c r="E569" s="258"/>
      <c r="F569" s="258"/>
      <c r="G569" s="257">
        <f>C569*D569</f>
        <v>31080</v>
      </c>
      <c r="N569" t="str">
        <f t="shared" si="56"/>
        <v>ATK</v>
      </c>
    </row>
    <row r="570" spans="1:14" hidden="1">
      <c r="B570" s="256"/>
      <c r="C570" s="257"/>
      <c r="D570" s="258"/>
      <c r="E570" s="258"/>
      <c r="F570" s="258"/>
      <c r="G570" s="289">
        <f>C570*D570</f>
        <v>0</v>
      </c>
      <c r="N570" t="str">
        <f t="shared" si="56"/>
        <v>ATK</v>
      </c>
    </row>
    <row r="571" spans="1:14" hidden="1">
      <c r="B571" s="267"/>
      <c r="C571" s="257"/>
      <c r="D571" s="271"/>
      <c r="E571" s="258"/>
      <c r="F571" s="258"/>
      <c r="G571" s="289">
        <f t="shared" ref="G571:G578" si="57">C571*D571</f>
        <v>0</v>
      </c>
      <c r="N571" t="str">
        <f t="shared" si="56"/>
        <v>ATK</v>
      </c>
    </row>
    <row r="572" spans="1:14" hidden="1">
      <c r="B572" s="267"/>
      <c r="C572" s="335"/>
      <c r="D572" s="328"/>
      <c r="E572" s="258"/>
      <c r="F572" s="258"/>
      <c r="G572" s="289">
        <f t="shared" si="57"/>
        <v>0</v>
      </c>
      <c r="N572" t="str">
        <f t="shared" si="56"/>
        <v>ATK</v>
      </c>
    </row>
    <row r="573" spans="1:14" hidden="1">
      <c r="B573" s="267"/>
      <c r="C573" s="335"/>
      <c r="D573" s="337"/>
      <c r="E573" s="337"/>
      <c r="F573" s="258"/>
      <c r="G573" s="289">
        <f t="shared" si="57"/>
        <v>0</v>
      </c>
      <c r="N573" t="str">
        <f t="shared" si="56"/>
        <v>ATK</v>
      </c>
    </row>
    <row r="574" spans="1:14" hidden="1">
      <c r="B574" s="302"/>
      <c r="C574" s="335"/>
      <c r="D574" s="337"/>
      <c r="E574" s="337"/>
      <c r="F574" s="258"/>
      <c r="G574" s="289">
        <f t="shared" si="57"/>
        <v>0</v>
      </c>
      <c r="N574" t="str">
        <f t="shared" si="56"/>
        <v>ATK</v>
      </c>
    </row>
    <row r="575" spans="1:14" hidden="1">
      <c r="B575" s="302"/>
      <c r="C575" s="335"/>
      <c r="D575" s="337"/>
      <c r="E575" s="337"/>
      <c r="F575" s="258"/>
      <c r="G575" s="289">
        <f t="shared" si="57"/>
        <v>0</v>
      </c>
      <c r="N575" t="str">
        <f t="shared" si="56"/>
        <v>ATK</v>
      </c>
    </row>
    <row r="576" spans="1:14" hidden="1">
      <c r="B576" s="302"/>
      <c r="C576" s="335"/>
      <c r="D576" s="337"/>
      <c r="E576" s="337"/>
      <c r="F576" s="258"/>
      <c r="G576" s="289">
        <f t="shared" si="57"/>
        <v>0</v>
      </c>
      <c r="N576" t="str">
        <f t="shared" si="56"/>
        <v>ATK</v>
      </c>
    </row>
    <row r="577" spans="2:14" ht="15.75" hidden="1">
      <c r="B577" s="270"/>
      <c r="C577" s="335"/>
      <c r="D577" s="328"/>
      <c r="E577" s="328"/>
      <c r="F577" s="258"/>
      <c r="G577" s="289">
        <f t="shared" si="57"/>
        <v>0</v>
      </c>
      <c r="N577" t="str">
        <f t="shared" si="56"/>
        <v>ATK</v>
      </c>
    </row>
    <row r="578" spans="2:14" ht="15.75" hidden="1">
      <c r="B578" s="270"/>
      <c r="C578" s="335"/>
      <c r="D578" s="328"/>
      <c r="E578" s="328"/>
      <c r="F578" s="258"/>
      <c r="G578" s="289">
        <f t="shared" si="57"/>
        <v>0</v>
      </c>
      <c r="N578" t="str">
        <f t="shared" si="56"/>
        <v>ATK</v>
      </c>
    </row>
    <row r="579" spans="2:14" hidden="1">
      <c r="B579" s="493" t="s">
        <v>16</v>
      </c>
      <c r="C579" s="494"/>
      <c r="D579" s="276">
        <f>SUM(D569:D578)</f>
        <v>4</v>
      </c>
      <c r="E579" s="276">
        <f>SUM(E569:E578)</f>
        <v>0</v>
      </c>
      <c r="F579" s="276">
        <f t="shared" ref="F579" si="58">D579-E579</f>
        <v>4</v>
      </c>
      <c r="G579" s="277">
        <f>SUM(G569:G578)</f>
        <v>31080</v>
      </c>
      <c r="N579" t="str">
        <f t="shared" si="56"/>
        <v>ATK</v>
      </c>
    </row>
    <row r="580" spans="2:14" hidden="1">
      <c r="B580" s="493" t="s">
        <v>18</v>
      </c>
      <c r="C580" s="495"/>
      <c r="D580" s="495"/>
      <c r="E580" s="494"/>
      <c r="F580" s="276" t="s">
        <v>19</v>
      </c>
      <c r="G580" s="279" t="s">
        <v>20</v>
      </c>
      <c r="N580" t="str">
        <f t="shared" si="56"/>
        <v>ATK</v>
      </c>
    </row>
    <row r="581" spans="2:14" hidden="1">
      <c r="B581" s="496" t="str">
        <f>B520</f>
        <v>Saldo Awal 2  Jan 2026</v>
      </c>
      <c r="C581" s="497"/>
      <c r="D581" s="497"/>
      <c r="E581" s="498"/>
      <c r="F581" s="276">
        <f>D569</f>
        <v>4</v>
      </c>
      <c r="G581" s="277">
        <f>G569</f>
        <v>31080</v>
      </c>
      <c r="N581" t="str">
        <f t="shared" si="56"/>
        <v>ATK</v>
      </c>
    </row>
    <row r="582" spans="2:14" hidden="1">
      <c r="B582" s="496" t="str">
        <f>B551</f>
        <v>Nilai Penerimaan Barang Persediaan Tahun 2026</v>
      </c>
      <c r="C582" s="497"/>
      <c r="D582" s="497"/>
      <c r="E582" s="498"/>
      <c r="F582" s="276">
        <f>D579-F581</f>
        <v>0</v>
      </c>
      <c r="G582" s="277">
        <f>G579-G581</f>
        <v>0</v>
      </c>
      <c r="N582" t="str">
        <f t="shared" si="56"/>
        <v>ATK</v>
      </c>
    </row>
    <row r="583" spans="2:14" hidden="1">
      <c r="B583" s="496" t="str">
        <f>B552</f>
        <v>Saldo Akhir 31 Maret 2026</v>
      </c>
      <c r="C583" s="497"/>
      <c r="D583" s="497"/>
      <c r="E583" s="498"/>
      <c r="F583" s="280">
        <f>SUM(B586:B589)</f>
        <v>4</v>
      </c>
      <c r="G583" s="281">
        <f>SUM(D586:E589)</f>
        <v>31080</v>
      </c>
      <c r="N583" t="str">
        <f t="shared" si="56"/>
        <v>ATK</v>
      </c>
    </row>
    <row r="584" spans="2:14" hidden="1">
      <c r="B584" s="282" t="s">
        <v>465</v>
      </c>
      <c r="C584" s="283"/>
      <c r="D584" s="283"/>
      <c r="E584" s="284"/>
      <c r="F584" s="285"/>
      <c r="G584" s="286"/>
      <c r="N584" t="str">
        <f t="shared" si="56"/>
        <v>ATK</v>
      </c>
    </row>
    <row r="585" spans="2:14" ht="30" hidden="1">
      <c r="B585" s="255" t="s">
        <v>22</v>
      </c>
      <c r="C585" s="254" t="s">
        <v>23</v>
      </c>
      <c r="D585" s="499" t="s">
        <v>20</v>
      </c>
      <c r="E585" s="499"/>
      <c r="F585" s="287"/>
      <c r="G585" s="288"/>
      <c r="N585" t="str">
        <f t="shared" si="56"/>
        <v>ATK</v>
      </c>
    </row>
    <row r="586" spans="2:14" hidden="1">
      <c r="B586" s="268">
        <f>F579</f>
        <v>4</v>
      </c>
      <c r="C586" s="257">
        <v>7770</v>
      </c>
      <c r="D586" s="500">
        <f>B586*C586</f>
        <v>31080</v>
      </c>
      <c r="E586" s="500"/>
      <c r="F586" s="285"/>
      <c r="G586" s="286"/>
      <c r="N586" t="str">
        <f t="shared" si="56"/>
        <v>ATK</v>
      </c>
    </row>
    <row r="587" spans="2:14" hidden="1">
      <c r="B587" s="268"/>
      <c r="C587" s="289"/>
      <c r="D587" s="500">
        <f t="shared" ref="D587:D589" si="59">B587*C587</f>
        <v>0</v>
      </c>
      <c r="E587" s="500"/>
      <c r="F587" s="285"/>
      <c r="G587" s="286"/>
      <c r="N587" t="str">
        <f t="shared" si="56"/>
        <v>ATK</v>
      </c>
    </row>
    <row r="588" spans="2:14" hidden="1">
      <c r="B588" s="268"/>
      <c r="C588" s="289"/>
      <c r="D588" s="500">
        <f t="shared" si="59"/>
        <v>0</v>
      </c>
      <c r="E588" s="500"/>
      <c r="F588" s="285"/>
      <c r="G588" s="286"/>
      <c r="N588" t="str">
        <f t="shared" si="56"/>
        <v>ATK</v>
      </c>
    </row>
    <row r="589" spans="2:14" hidden="1">
      <c r="B589" s="268"/>
      <c r="C589" s="289"/>
      <c r="D589" s="500">
        <f t="shared" si="59"/>
        <v>0</v>
      </c>
      <c r="E589" s="500"/>
      <c r="F589" s="285"/>
      <c r="G589" s="286"/>
      <c r="N589" t="str">
        <f t="shared" si="56"/>
        <v>ATK</v>
      </c>
    </row>
    <row r="590" spans="2:14" hidden="1">
      <c r="B590" s="501" t="s">
        <v>24</v>
      </c>
      <c r="C590" s="501"/>
      <c r="D590" s="501"/>
      <c r="E590" s="501"/>
      <c r="F590" s="276">
        <f>F581+F582-F583</f>
        <v>0</v>
      </c>
      <c r="G590" s="277">
        <f>G581+G582-G583</f>
        <v>0</v>
      </c>
      <c r="N590" t="str">
        <f t="shared" si="56"/>
        <v>ATK</v>
      </c>
    </row>
    <row r="591" spans="2:14" hidden="1">
      <c r="N591" t="str">
        <f t="shared" si="56"/>
        <v>ATK</v>
      </c>
    </row>
    <row r="592" spans="2:14" hidden="1">
      <c r="N592" t="str">
        <f t="shared" si="56"/>
        <v>ATK</v>
      </c>
    </row>
    <row r="593" spans="1:14" hidden="1">
      <c r="B593" s="502" t="s">
        <v>0</v>
      </c>
      <c r="C593" s="502"/>
      <c r="D593" s="502"/>
      <c r="E593" s="502"/>
      <c r="F593" s="502"/>
      <c r="G593" s="502"/>
      <c r="N593" t="str">
        <f t="shared" si="56"/>
        <v>ATK</v>
      </c>
    </row>
    <row r="594" spans="1:14" hidden="1">
      <c r="N594" t="str">
        <f t="shared" si="56"/>
        <v>ATK</v>
      </c>
    </row>
    <row r="595" spans="1:14">
      <c r="A595" s="250">
        <v>1</v>
      </c>
      <c r="B595" s="252" t="s">
        <v>1</v>
      </c>
      <c r="C595" s="253" t="str">
        <f>'Rekap Master'!B26</f>
        <v>Kertas NCR Top</v>
      </c>
      <c r="G595" s="253"/>
      <c r="N595" t="s">
        <v>525</v>
      </c>
    </row>
    <row r="596" spans="1:14">
      <c r="B596" s="252" t="s">
        <v>3</v>
      </c>
      <c r="C596" s="253" t="s">
        <v>41</v>
      </c>
      <c r="G596" s="253"/>
      <c r="N596" t="str">
        <f t="shared" ref="N596:N634" si="60">N595</f>
        <v>Kertas</v>
      </c>
    </row>
    <row r="597" spans="1:14">
      <c r="G597" s="253"/>
      <c r="N597" t="str">
        <f t="shared" si="60"/>
        <v>Kertas</v>
      </c>
    </row>
    <row r="598" spans="1:14" ht="15" customHeight="1">
      <c r="B598" s="499" t="s">
        <v>5</v>
      </c>
      <c r="C598" s="487" t="s">
        <v>6</v>
      </c>
      <c r="D598" s="499" t="s">
        <v>7</v>
      </c>
      <c r="E598" s="499"/>
      <c r="F598" s="499"/>
      <c r="G598" s="492" t="s">
        <v>8</v>
      </c>
      <c r="N598" t="str">
        <f t="shared" si="60"/>
        <v>Kertas</v>
      </c>
    </row>
    <row r="599" spans="1:14">
      <c r="B599" s="499"/>
      <c r="C599" s="488"/>
      <c r="D599" s="254" t="s">
        <v>9</v>
      </c>
      <c r="E599" s="254" t="s">
        <v>10</v>
      </c>
      <c r="F599" s="254" t="s">
        <v>11</v>
      </c>
      <c r="G599" s="492"/>
      <c r="N599" t="str">
        <f t="shared" si="60"/>
        <v>Kertas</v>
      </c>
    </row>
    <row r="600" spans="1:14">
      <c r="B600" s="256">
        <v>46174</v>
      </c>
      <c r="C600" s="81">
        <v>75000</v>
      </c>
      <c r="D600" s="258">
        <v>3</v>
      </c>
      <c r="E600" s="258"/>
      <c r="F600" s="258">
        <f>D600-E600</f>
        <v>3</v>
      </c>
      <c r="G600" s="257">
        <f>C600*D600</f>
        <v>225000</v>
      </c>
      <c r="N600" t="str">
        <f t="shared" si="60"/>
        <v>Kertas</v>
      </c>
    </row>
    <row r="601" spans="1:14">
      <c r="B601" s="267"/>
      <c r="C601" s="401"/>
      <c r="D601" s="258"/>
      <c r="E601" s="258"/>
      <c r="F601" s="258"/>
      <c r="G601" s="455">
        <f>C601*D601</f>
        <v>0</v>
      </c>
      <c r="N601" t="str">
        <f t="shared" si="60"/>
        <v>Kertas</v>
      </c>
    </row>
    <row r="602" spans="1:14">
      <c r="B602" s="431"/>
      <c r="C602" s="257"/>
      <c r="D602" s="258"/>
      <c r="E602" s="258"/>
      <c r="F602" s="258"/>
      <c r="G602" s="272">
        <f t="shared" ref="G602:G615" si="61">C602*D602</f>
        <v>0</v>
      </c>
      <c r="N602" t="str">
        <f t="shared" si="60"/>
        <v>Kertas</v>
      </c>
    </row>
    <row r="603" spans="1:14">
      <c r="B603" s="431"/>
      <c r="C603" s="22"/>
      <c r="D603" s="266"/>
      <c r="E603" s="268"/>
      <c r="F603" s="258"/>
      <c r="G603" s="272">
        <f t="shared" si="61"/>
        <v>0</v>
      </c>
      <c r="N603" t="str">
        <f t="shared" si="60"/>
        <v>Kertas</v>
      </c>
    </row>
    <row r="604" spans="1:14">
      <c r="B604" s="297"/>
      <c r="C604" s="22"/>
      <c r="D604" s="266"/>
      <c r="E604" s="268"/>
      <c r="F604" s="258"/>
      <c r="G604" s="272">
        <f t="shared" si="61"/>
        <v>0</v>
      </c>
      <c r="N604" t="str">
        <f t="shared" si="60"/>
        <v>Kertas</v>
      </c>
    </row>
    <row r="605" spans="1:14">
      <c r="B605" s="297"/>
      <c r="C605" s="22"/>
      <c r="D605" s="266"/>
      <c r="E605" s="268"/>
      <c r="F605" s="258"/>
      <c r="G605" s="272">
        <f t="shared" si="61"/>
        <v>0</v>
      </c>
      <c r="N605" t="str">
        <f t="shared" si="60"/>
        <v>Kertas</v>
      </c>
    </row>
    <row r="606" spans="1:14">
      <c r="B606" s="297"/>
      <c r="C606" s="22"/>
      <c r="D606" s="266"/>
      <c r="E606" s="268"/>
      <c r="F606" s="258"/>
      <c r="G606" s="272">
        <f t="shared" si="61"/>
        <v>0</v>
      </c>
      <c r="N606" t="str">
        <f t="shared" si="60"/>
        <v>Kertas</v>
      </c>
    </row>
    <row r="607" spans="1:14">
      <c r="B607" s="256"/>
      <c r="C607" s="22"/>
      <c r="D607" s="266"/>
      <c r="E607" s="268"/>
      <c r="F607" s="258"/>
      <c r="G607" s="272">
        <f t="shared" si="61"/>
        <v>0</v>
      </c>
      <c r="N607" t="str">
        <f t="shared" si="60"/>
        <v>Kertas</v>
      </c>
    </row>
    <row r="608" spans="1:14">
      <c r="B608" s="256"/>
      <c r="C608" s="257"/>
      <c r="D608" s="258"/>
      <c r="E608" s="258"/>
      <c r="F608" s="258"/>
      <c r="G608" s="272">
        <f t="shared" si="61"/>
        <v>0</v>
      </c>
      <c r="N608" t="str">
        <f t="shared" si="60"/>
        <v>Kertas</v>
      </c>
    </row>
    <row r="609" spans="2:14">
      <c r="B609" s="256"/>
      <c r="C609" s="257"/>
      <c r="D609" s="271"/>
      <c r="E609" s="258"/>
      <c r="F609" s="258"/>
      <c r="G609" s="272">
        <f t="shared" si="61"/>
        <v>0</v>
      </c>
      <c r="N609" t="str">
        <f t="shared" si="60"/>
        <v>Kertas</v>
      </c>
    </row>
    <row r="610" spans="2:14">
      <c r="B610" s="256"/>
      <c r="C610" s="22"/>
      <c r="D610" s="291"/>
      <c r="E610" s="258"/>
      <c r="F610" s="258"/>
      <c r="G610" s="272">
        <f t="shared" si="61"/>
        <v>0</v>
      </c>
      <c r="N610" t="str">
        <f t="shared" si="60"/>
        <v>Kertas</v>
      </c>
    </row>
    <row r="611" spans="2:14">
      <c r="B611" s="256"/>
      <c r="C611" s="22"/>
      <c r="D611" s="291"/>
      <c r="E611" s="258"/>
      <c r="F611" s="258"/>
      <c r="G611" s="272">
        <f t="shared" si="61"/>
        <v>0</v>
      </c>
      <c r="N611" t="str">
        <f t="shared" si="60"/>
        <v>Kertas</v>
      </c>
    </row>
    <row r="612" spans="2:14">
      <c r="B612" s="256"/>
      <c r="C612" s="83"/>
      <c r="D612" s="266"/>
      <c r="E612" s="268"/>
      <c r="F612" s="258"/>
      <c r="G612" s="272">
        <f t="shared" si="61"/>
        <v>0</v>
      </c>
      <c r="N612" t="str">
        <f t="shared" si="60"/>
        <v>Kertas</v>
      </c>
    </row>
    <row r="613" spans="2:14">
      <c r="B613" s="256"/>
      <c r="C613" s="83"/>
      <c r="D613" s="266"/>
      <c r="E613" s="273"/>
      <c r="F613" s="258"/>
      <c r="G613" s="272">
        <f t="shared" si="61"/>
        <v>0</v>
      </c>
      <c r="N613" t="str">
        <f t="shared" si="60"/>
        <v>Kertas</v>
      </c>
    </row>
    <row r="614" spans="2:14">
      <c r="B614" s="256"/>
      <c r="C614" s="83"/>
      <c r="D614" s="266"/>
      <c r="E614" s="273"/>
      <c r="F614" s="258"/>
      <c r="G614" s="272">
        <f t="shared" si="61"/>
        <v>0</v>
      </c>
      <c r="N614" t="str">
        <f t="shared" si="60"/>
        <v>Kertas</v>
      </c>
    </row>
    <row r="615" spans="2:14">
      <c r="B615" s="256"/>
      <c r="C615" s="83"/>
      <c r="D615" s="266"/>
      <c r="E615" s="273"/>
      <c r="F615" s="258"/>
      <c r="G615" s="272">
        <f t="shared" si="61"/>
        <v>0</v>
      </c>
      <c r="N615" t="str">
        <f t="shared" si="60"/>
        <v>Kertas</v>
      </c>
    </row>
    <row r="616" spans="2:14">
      <c r="B616" s="256"/>
      <c r="C616" s="93"/>
      <c r="D616" s="273"/>
      <c r="E616" s="273"/>
      <c r="F616" s="258"/>
      <c r="G616" s="272"/>
      <c r="N616" t="str">
        <f t="shared" si="60"/>
        <v>Kertas</v>
      </c>
    </row>
    <row r="617" spans="2:14">
      <c r="B617" s="256"/>
      <c r="C617" s="93"/>
      <c r="D617" s="273"/>
      <c r="E617" s="273"/>
      <c r="F617" s="258"/>
      <c r="G617" s="272"/>
      <c r="N617" t="str">
        <f t="shared" si="60"/>
        <v>Kertas</v>
      </c>
    </row>
    <row r="618" spans="2:14">
      <c r="B618" s="493"/>
      <c r="C618" s="494"/>
      <c r="D618" s="299">
        <f>SUM(D600:D615)</f>
        <v>3</v>
      </c>
      <c r="E618" s="299">
        <f>SUM(E600:E617)</f>
        <v>0</v>
      </c>
      <c r="F618" s="258">
        <f t="shared" ref="F618" si="62">F617+D618-E618</f>
        <v>3</v>
      </c>
      <c r="G618" s="277">
        <f>SUM(G600:G617)</f>
        <v>225000</v>
      </c>
      <c r="N618" t="str">
        <f t="shared" si="60"/>
        <v>Kertas</v>
      </c>
    </row>
    <row r="619" spans="2:14">
      <c r="N619" t="str">
        <f t="shared" si="60"/>
        <v>Kertas</v>
      </c>
    </row>
    <row r="620" spans="2:14">
      <c r="B620" s="493" t="s">
        <v>18</v>
      </c>
      <c r="C620" s="495"/>
      <c r="D620" s="495"/>
      <c r="E620" s="494"/>
      <c r="F620" s="276" t="s">
        <v>19</v>
      </c>
      <c r="G620" s="279" t="s">
        <v>20</v>
      </c>
      <c r="N620" t="str">
        <f t="shared" si="60"/>
        <v>Kertas</v>
      </c>
    </row>
    <row r="621" spans="2:14">
      <c r="B621" s="496" t="s">
        <v>527</v>
      </c>
      <c r="C621" s="497"/>
      <c r="D621" s="497"/>
      <c r="E621" s="498"/>
      <c r="F621" s="276">
        <f>D600</f>
        <v>3</v>
      </c>
      <c r="G621" s="277">
        <f>G600</f>
        <v>225000</v>
      </c>
      <c r="N621" t="str">
        <f t="shared" si="60"/>
        <v>Kertas</v>
      </c>
    </row>
    <row r="622" spans="2:14">
      <c r="B622" s="496" t="str">
        <f>B582</f>
        <v>Nilai Penerimaan Barang Persediaan Tahun 2026</v>
      </c>
      <c r="C622" s="497"/>
      <c r="D622" s="497"/>
      <c r="E622" s="498"/>
      <c r="F622" s="276">
        <f>D618-F621</f>
        <v>0</v>
      </c>
      <c r="G622" s="277">
        <f>G618-G621</f>
        <v>0</v>
      </c>
      <c r="N622" t="str">
        <f t="shared" si="60"/>
        <v>Kertas</v>
      </c>
    </row>
    <row r="623" spans="2:14">
      <c r="B623" s="496" t="s">
        <v>528</v>
      </c>
      <c r="C623" s="497"/>
      <c r="D623" s="497"/>
      <c r="E623" s="498"/>
      <c r="F623" s="280">
        <f>SUM(B626:B629)</f>
        <v>3</v>
      </c>
      <c r="G623" s="281">
        <f>SUM(D626:E629)</f>
        <v>225000</v>
      </c>
      <c r="N623" t="str">
        <f t="shared" si="60"/>
        <v>Kertas</v>
      </c>
    </row>
    <row r="624" spans="2:14">
      <c r="B624" s="282" t="s">
        <v>465</v>
      </c>
      <c r="C624" s="283"/>
      <c r="D624" s="283"/>
      <c r="E624" s="284"/>
      <c r="F624" s="285"/>
      <c r="G624" s="286"/>
      <c r="N624" t="str">
        <f t="shared" si="60"/>
        <v>Kertas</v>
      </c>
    </row>
    <row r="625" spans="1:14" ht="30">
      <c r="B625" s="255" t="s">
        <v>22</v>
      </c>
      <c r="C625" s="254" t="s">
        <v>23</v>
      </c>
      <c r="D625" s="499" t="s">
        <v>20</v>
      </c>
      <c r="E625" s="499"/>
      <c r="F625" s="287"/>
      <c r="G625" s="288"/>
      <c r="N625" t="str">
        <f t="shared" si="60"/>
        <v>Kertas</v>
      </c>
    </row>
    <row r="626" spans="1:14">
      <c r="B626" s="268">
        <f>F618</f>
        <v>3</v>
      </c>
      <c r="C626" s="81">
        <v>75000</v>
      </c>
      <c r="D626" s="500">
        <f>B626*C626</f>
        <v>225000</v>
      </c>
      <c r="E626" s="500"/>
      <c r="F626" s="285"/>
      <c r="G626" s="286"/>
      <c r="N626" t="str">
        <f t="shared" si="60"/>
        <v>Kertas</v>
      </c>
    </row>
    <row r="627" spans="1:14">
      <c r="B627" s="268"/>
      <c r="C627" s="81"/>
      <c r="D627" s="500">
        <f t="shared" ref="D627:D629" si="63">B627*C627</f>
        <v>0</v>
      </c>
      <c r="E627" s="500"/>
      <c r="F627" s="285"/>
      <c r="G627" s="286"/>
      <c r="N627" t="str">
        <f t="shared" si="60"/>
        <v>Kertas</v>
      </c>
    </row>
    <row r="628" spans="1:14">
      <c r="B628" s="268"/>
      <c r="C628" s="289"/>
      <c r="D628" s="500">
        <f t="shared" si="63"/>
        <v>0</v>
      </c>
      <c r="E628" s="500"/>
      <c r="F628" s="285"/>
      <c r="G628" s="286"/>
      <c r="N628" t="str">
        <f t="shared" si="60"/>
        <v>Kertas</v>
      </c>
    </row>
    <row r="629" spans="1:14">
      <c r="B629" s="268"/>
      <c r="C629" s="289"/>
      <c r="D629" s="500">
        <f t="shared" si="63"/>
        <v>0</v>
      </c>
      <c r="E629" s="500"/>
      <c r="F629" s="285"/>
      <c r="G629" s="286"/>
      <c r="N629" t="str">
        <f t="shared" si="60"/>
        <v>Kertas</v>
      </c>
    </row>
    <row r="630" spans="1:14">
      <c r="B630" s="501" t="s">
        <v>24</v>
      </c>
      <c r="C630" s="501"/>
      <c r="D630" s="501"/>
      <c r="E630" s="501"/>
      <c r="F630" s="276">
        <f>F621+F622-F623</f>
        <v>0</v>
      </c>
      <c r="G630" s="277">
        <f>G621+G622-G623</f>
        <v>0</v>
      </c>
      <c r="N630" t="str">
        <f t="shared" si="60"/>
        <v>Kertas</v>
      </c>
    </row>
    <row r="631" spans="1:14">
      <c r="N631" t="str">
        <f t="shared" si="60"/>
        <v>Kertas</v>
      </c>
    </row>
    <row r="632" spans="1:14">
      <c r="N632" t="str">
        <f t="shared" si="60"/>
        <v>Kertas</v>
      </c>
    </row>
    <row r="633" spans="1:14">
      <c r="B633" s="502" t="s">
        <v>0</v>
      </c>
      <c r="C633" s="502"/>
      <c r="D633" s="502"/>
      <c r="E633" s="502"/>
      <c r="F633" s="502"/>
      <c r="G633" s="502"/>
      <c r="N633" t="str">
        <f t="shared" si="60"/>
        <v>Kertas</v>
      </c>
    </row>
    <row r="634" spans="1:14">
      <c r="N634" t="str">
        <f t="shared" si="60"/>
        <v>Kertas</v>
      </c>
    </row>
    <row r="635" spans="1:14">
      <c r="A635" s="250">
        <v>2</v>
      </c>
      <c r="B635" s="252" t="s">
        <v>1</v>
      </c>
      <c r="C635" s="253" t="str">
        <f>'Rekap Master'!B27</f>
        <v>Kertas HVS 70 gsm F4</v>
      </c>
      <c r="G635" s="253"/>
      <c r="N635" t="s">
        <v>525</v>
      </c>
    </row>
    <row r="636" spans="1:14">
      <c r="B636" s="252" t="s">
        <v>3</v>
      </c>
      <c r="C636" s="253" t="s">
        <v>33</v>
      </c>
      <c r="G636" s="253"/>
      <c r="N636" t="str">
        <f t="shared" ref="N636:N689" si="64">N635</f>
        <v>Kertas</v>
      </c>
    </row>
    <row r="637" spans="1:14">
      <c r="G637" s="253"/>
      <c r="N637" t="str">
        <f t="shared" si="64"/>
        <v>Kertas</v>
      </c>
    </row>
    <row r="638" spans="1:14" s="65" customFormat="1" ht="15" customHeight="1">
      <c r="A638" s="321"/>
      <c r="B638" s="499" t="s">
        <v>5</v>
      </c>
      <c r="C638" s="487" t="s">
        <v>6</v>
      </c>
      <c r="D638" s="499" t="s">
        <v>7</v>
      </c>
      <c r="E638" s="499"/>
      <c r="F638" s="499"/>
      <c r="G638" s="492" t="s">
        <v>8</v>
      </c>
      <c r="N638" t="str">
        <f t="shared" si="64"/>
        <v>Kertas</v>
      </c>
    </row>
    <row r="639" spans="1:14" s="65" customFormat="1">
      <c r="A639" s="321"/>
      <c r="B639" s="499"/>
      <c r="C639" s="488"/>
      <c r="D639" s="254" t="s">
        <v>9</v>
      </c>
      <c r="E639" s="254" t="s">
        <v>10</v>
      </c>
      <c r="F639" s="254" t="s">
        <v>11</v>
      </c>
      <c r="G639" s="492"/>
      <c r="N639" t="str">
        <f t="shared" si="64"/>
        <v>Kertas</v>
      </c>
    </row>
    <row r="640" spans="1:14" s="65" customFormat="1">
      <c r="A640" s="321"/>
      <c r="B640" s="297">
        <v>46174</v>
      </c>
      <c r="C640" s="257">
        <v>66600</v>
      </c>
      <c r="D640" s="268">
        <v>23</v>
      </c>
      <c r="E640" s="258">
        <v>0</v>
      </c>
      <c r="F640" s="346">
        <f>SUBTOTAL(9,D640:D641)</f>
        <v>83</v>
      </c>
      <c r="G640" s="257">
        <f>C640*D640</f>
        <v>1531800</v>
      </c>
      <c r="N640" t="str">
        <f t="shared" si="64"/>
        <v>Kertas</v>
      </c>
    </row>
    <row r="641" spans="2:14">
      <c r="B641" s="297"/>
      <c r="C641" s="257">
        <v>48840</v>
      </c>
      <c r="D641" s="268">
        <v>60</v>
      </c>
      <c r="E641" s="258"/>
      <c r="F641" s="258"/>
      <c r="G641" s="257">
        <f t="shared" ref="G641:G673" si="65">C641*D641</f>
        <v>2930400</v>
      </c>
      <c r="N641" t="str">
        <f t="shared" si="64"/>
        <v>Kertas</v>
      </c>
    </row>
    <row r="642" spans="2:14">
      <c r="B642" s="297">
        <v>46174</v>
      </c>
      <c r="C642" s="257"/>
      <c r="D642" s="324"/>
      <c r="E642" s="258">
        <v>4</v>
      </c>
      <c r="F642" s="258">
        <f>F640+D642-E642</f>
        <v>79</v>
      </c>
      <c r="G642" s="257">
        <f t="shared" si="65"/>
        <v>0</v>
      </c>
      <c r="N642" t="str">
        <f t="shared" si="64"/>
        <v>Kertas</v>
      </c>
    </row>
    <row r="643" spans="2:14">
      <c r="B643" s="297"/>
      <c r="C643" s="257"/>
      <c r="D643" s="324"/>
      <c r="E643" s="258"/>
      <c r="F643" s="258">
        <f t="shared" ref="F643:F650" si="66">F641+D643-E643</f>
        <v>0</v>
      </c>
      <c r="G643" s="257">
        <f t="shared" si="65"/>
        <v>0</v>
      </c>
      <c r="N643" t="str">
        <f t="shared" si="64"/>
        <v>Kertas</v>
      </c>
    </row>
    <row r="644" spans="2:14">
      <c r="B644" s="466"/>
      <c r="C644" s="257"/>
      <c r="D644" s="268"/>
      <c r="E644" s="258"/>
      <c r="F644" s="258">
        <f t="shared" si="66"/>
        <v>79</v>
      </c>
      <c r="G644" s="257">
        <f t="shared" si="65"/>
        <v>0</v>
      </c>
      <c r="N644" t="str">
        <f t="shared" si="64"/>
        <v>Kertas</v>
      </c>
    </row>
    <row r="645" spans="2:14">
      <c r="B645" s="297"/>
      <c r="C645" s="257"/>
      <c r="D645" s="324"/>
      <c r="E645" s="258"/>
      <c r="F645" s="258"/>
      <c r="G645" s="257">
        <f t="shared" si="65"/>
        <v>0</v>
      </c>
      <c r="N645" t="str">
        <f t="shared" si="64"/>
        <v>Kertas</v>
      </c>
    </row>
    <row r="646" spans="2:14">
      <c r="B646" s="297"/>
      <c r="C646" s="257"/>
      <c r="D646" s="258"/>
      <c r="E646" s="258"/>
      <c r="F646" s="258"/>
      <c r="G646" s="257">
        <f t="shared" si="65"/>
        <v>0</v>
      </c>
      <c r="N646" t="str">
        <f t="shared" si="64"/>
        <v>Kertas</v>
      </c>
    </row>
    <row r="647" spans="2:14">
      <c r="B647" s="297"/>
      <c r="C647" s="257"/>
      <c r="D647" s="268"/>
      <c r="E647" s="258"/>
      <c r="F647" s="258"/>
      <c r="G647" s="257">
        <f t="shared" si="65"/>
        <v>0</v>
      </c>
      <c r="N647" t="str">
        <f t="shared" si="64"/>
        <v>Kertas</v>
      </c>
    </row>
    <row r="648" spans="2:14">
      <c r="B648" s="297"/>
      <c r="C648" s="257"/>
      <c r="D648" s="258"/>
      <c r="E648" s="258"/>
      <c r="F648" s="258"/>
      <c r="G648" s="257">
        <f t="shared" si="65"/>
        <v>0</v>
      </c>
      <c r="N648" t="str">
        <f t="shared" si="64"/>
        <v>Kertas</v>
      </c>
    </row>
    <row r="649" spans="2:14">
      <c r="B649" s="430"/>
      <c r="C649" s="257"/>
      <c r="D649" s="258"/>
      <c r="E649" s="258"/>
      <c r="F649" s="258"/>
      <c r="G649" s="257">
        <f t="shared" si="65"/>
        <v>0</v>
      </c>
      <c r="N649" t="str">
        <f t="shared" si="64"/>
        <v>Kertas</v>
      </c>
    </row>
    <row r="650" spans="2:14">
      <c r="B650" s="426"/>
      <c r="C650" s="257"/>
      <c r="D650" s="258"/>
      <c r="E650" s="258"/>
      <c r="F650" s="258"/>
      <c r="G650" s="257">
        <f t="shared" si="65"/>
        <v>0</v>
      </c>
      <c r="N650" t="str">
        <f t="shared" si="64"/>
        <v>Kertas</v>
      </c>
    </row>
    <row r="651" spans="2:14">
      <c r="B651" s="426"/>
      <c r="C651" s="257"/>
      <c r="D651" s="258"/>
      <c r="E651" s="258"/>
      <c r="F651" s="258"/>
      <c r="G651" s="257">
        <f t="shared" si="65"/>
        <v>0</v>
      </c>
      <c r="N651" t="str">
        <f t="shared" si="64"/>
        <v>Kertas</v>
      </c>
    </row>
    <row r="652" spans="2:14">
      <c r="B652" s="297"/>
      <c r="C652" s="257"/>
      <c r="D652" s="258"/>
      <c r="E652" s="258"/>
      <c r="F652" s="258"/>
      <c r="G652" s="257">
        <f t="shared" si="65"/>
        <v>0</v>
      </c>
      <c r="N652" t="str">
        <f t="shared" si="64"/>
        <v>Kertas</v>
      </c>
    </row>
    <row r="653" spans="2:14">
      <c r="B653" s="297"/>
      <c r="C653" s="257"/>
      <c r="D653" s="258"/>
      <c r="E653" s="258"/>
      <c r="F653" s="258"/>
      <c r="G653" s="257">
        <f t="shared" si="65"/>
        <v>0</v>
      </c>
      <c r="N653" t="str">
        <f t="shared" si="64"/>
        <v>Kertas</v>
      </c>
    </row>
    <row r="654" spans="2:14">
      <c r="B654" s="297"/>
      <c r="C654" s="22"/>
      <c r="D654" s="266"/>
      <c r="E654" s="268"/>
      <c r="F654" s="258"/>
      <c r="G654" s="257">
        <f t="shared" si="65"/>
        <v>0</v>
      </c>
      <c r="N654" t="str">
        <f t="shared" si="64"/>
        <v>Kertas</v>
      </c>
    </row>
    <row r="655" spans="2:14">
      <c r="B655" s="430"/>
      <c r="C655" s="257"/>
      <c r="D655" s="258"/>
      <c r="E655" s="258"/>
      <c r="F655" s="258"/>
      <c r="G655" s="257">
        <f t="shared" si="65"/>
        <v>0</v>
      </c>
      <c r="N655" t="str">
        <f t="shared" si="64"/>
        <v>Kertas</v>
      </c>
    </row>
    <row r="656" spans="2:14">
      <c r="B656" s="297"/>
      <c r="C656" s="22"/>
      <c r="D656" s="266"/>
      <c r="E656" s="268"/>
      <c r="F656" s="258"/>
      <c r="G656" s="257">
        <f t="shared" si="65"/>
        <v>0</v>
      </c>
      <c r="N656" t="str">
        <f t="shared" si="64"/>
        <v>Kertas</v>
      </c>
    </row>
    <row r="657" spans="2:14">
      <c r="B657" s="430"/>
      <c r="C657" s="257"/>
      <c r="D657" s="268"/>
      <c r="E657" s="268"/>
      <c r="F657" s="258"/>
      <c r="G657" s="257">
        <f t="shared" si="65"/>
        <v>0</v>
      </c>
      <c r="N657" t="str">
        <f t="shared" si="64"/>
        <v>Kertas</v>
      </c>
    </row>
    <row r="658" spans="2:14">
      <c r="B658" s="297"/>
      <c r="C658" s="22"/>
      <c r="D658" s="266"/>
      <c r="E658" s="268"/>
      <c r="F658" s="258"/>
      <c r="G658" s="257">
        <f t="shared" si="65"/>
        <v>0</v>
      </c>
      <c r="N658" t="str">
        <f t="shared" si="64"/>
        <v>Kertas</v>
      </c>
    </row>
    <row r="659" spans="2:14">
      <c r="B659" s="297"/>
      <c r="C659" s="257"/>
      <c r="D659" s="268"/>
      <c r="E659" s="268"/>
      <c r="F659" s="258"/>
      <c r="G659" s="257">
        <f t="shared" si="65"/>
        <v>0</v>
      </c>
      <c r="N659" t="str">
        <f t="shared" si="64"/>
        <v>Kertas</v>
      </c>
    </row>
    <row r="660" spans="2:14">
      <c r="B660" s="297"/>
      <c r="C660" s="257"/>
      <c r="D660" s="268"/>
      <c r="E660" s="268"/>
      <c r="F660" s="258"/>
      <c r="G660" s="257">
        <f t="shared" si="65"/>
        <v>0</v>
      </c>
      <c r="N660" t="str">
        <f t="shared" si="64"/>
        <v>Kertas</v>
      </c>
    </row>
    <row r="661" spans="2:14">
      <c r="B661" s="297"/>
      <c r="C661" s="257"/>
      <c r="D661" s="258"/>
      <c r="E661" s="258"/>
      <c r="F661" s="258"/>
      <c r="G661" s="257">
        <f t="shared" si="65"/>
        <v>0</v>
      </c>
      <c r="N661" t="str">
        <f t="shared" si="64"/>
        <v>Kertas</v>
      </c>
    </row>
    <row r="662" spans="2:14">
      <c r="B662" s="297"/>
      <c r="C662" s="257"/>
      <c r="D662" s="258"/>
      <c r="E662" s="258"/>
      <c r="F662" s="258"/>
      <c r="G662" s="257">
        <f t="shared" si="65"/>
        <v>0</v>
      </c>
      <c r="N662" t="str">
        <f t="shared" si="64"/>
        <v>Kertas</v>
      </c>
    </row>
    <row r="663" spans="2:14">
      <c r="B663" s="267"/>
      <c r="C663" s="257"/>
      <c r="D663" s="258"/>
      <c r="E663" s="258"/>
      <c r="F663" s="258"/>
      <c r="G663" s="257">
        <f t="shared" si="65"/>
        <v>0</v>
      </c>
      <c r="N663" t="str">
        <f t="shared" si="64"/>
        <v>Kertas</v>
      </c>
    </row>
    <row r="664" spans="2:14">
      <c r="B664" s="256"/>
      <c r="C664" s="257"/>
      <c r="D664" s="258"/>
      <c r="E664" s="258"/>
      <c r="F664" s="258"/>
      <c r="G664" s="257">
        <f t="shared" si="65"/>
        <v>0</v>
      </c>
      <c r="N664" t="str">
        <f t="shared" si="64"/>
        <v>Kertas</v>
      </c>
    </row>
    <row r="665" spans="2:14">
      <c r="B665" s="256"/>
      <c r="C665" s="257"/>
      <c r="D665" s="258"/>
      <c r="E665" s="258"/>
      <c r="F665" s="258"/>
      <c r="G665" s="257">
        <f t="shared" si="65"/>
        <v>0</v>
      </c>
      <c r="N665" t="str">
        <f t="shared" si="64"/>
        <v>Kertas</v>
      </c>
    </row>
    <row r="666" spans="2:14">
      <c r="B666" s="256"/>
      <c r="C666" s="257"/>
      <c r="D666" s="271"/>
      <c r="E666" s="258"/>
      <c r="F666" s="258"/>
      <c r="G666" s="257">
        <f t="shared" si="65"/>
        <v>0</v>
      </c>
      <c r="N666" t="str">
        <f t="shared" si="64"/>
        <v>Kertas</v>
      </c>
    </row>
    <row r="667" spans="2:14">
      <c r="B667" s="256"/>
      <c r="C667" s="22"/>
      <c r="D667" s="266"/>
      <c r="E667" s="268"/>
      <c r="F667" s="258"/>
      <c r="G667" s="257">
        <f t="shared" si="65"/>
        <v>0</v>
      </c>
      <c r="N667" t="str">
        <f t="shared" si="64"/>
        <v>Kertas</v>
      </c>
    </row>
    <row r="668" spans="2:14">
      <c r="B668" s="256"/>
      <c r="C668" s="81"/>
      <c r="D668" s="266"/>
      <c r="E668" s="268"/>
      <c r="F668" s="258"/>
      <c r="G668" s="257">
        <f t="shared" si="65"/>
        <v>0</v>
      </c>
      <c r="N668" t="str">
        <f t="shared" si="64"/>
        <v>Kertas</v>
      </c>
    </row>
    <row r="669" spans="2:14">
      <c r="B669" s="256"/>
      <c r="C669" s="22"/>
      <c r="D669" s="266"/>
      <c r="E669" s="268"/>
      <c r="F669" s="258"/>
      <c r="G669" s="257">
        <f t="shared" si="65"/>
        <v>0</v>
      </c>
      <c r="N669" t="str">
        <f t="shared" si="64"/>
        <v>Kertas</v>
      </c>
    </row>
    <row r="670" spans="2:14">
      <c r="B670" s="256"/>
      <c r="C670" s="22"/>
      <c r="D670" s="266"/>
      <c r="E670" s="268"/>
      <c r="F670" s="258"/>
      <c r="G670" s="257">
        <f t="shared" si="65"/>
        <v>0</v>
      </c>
      <c r="N670" t="str">
        <f t="shared" si="64"/>
        <v>Kertas</v>
      </c>
    </row>
    <row r="671" spans="2:14">
      <c r="B671" s="256"/>
      <c r="C671" s="257"/>
      <c r="D671" s="266"/>
      <c r="E671" s="268"/>
      <c r="F671" s="258"/>
      <c r="G671" s="257">
        <f t="shared" si="65"/>
        <v>0</v>
      </c>
      <c r="N671" t="str">
        <f t="shared" si="64"/>
        <v>Kertas</v>
      </c>
    </row>
    <row r="672" spans="2:14">
      <c r="B672" s="256"/>
      <c r="C672" s="257"/>
      <c r="D672" s="258"/>
      <c r="E672" s="258"/>
      <c r="F672" s="258"/>
      <c r="G672" s="257">
        <f t="shared" si="65"/>
        <v>0</v>
      </c>
      <c r="N672" t="str">
        <f t="shared" si="64"/>
        <v>Kertas</v>
      </c>
    </row>
    <row r="673" spans="2:14">
      <c r="B673" s="267"/>
      <c r="C673" s="257"/>
      <c r="D673" s="266"/>
      <c r="E673" s="268"/>
      <c r="F673" s="258"/>
      <c r="G673" s="257">
        <f t="shared" si="65"/>
        <v>0</v>
      </c>
      <c r="N673" t="str">
        <f t="shared" si="64"/>
        <v>Kertas</v>
      </c>
    </row>
    <row r="674" spans="2:14">
      <c r="B674" s="493" t="s">
        <v>16</v>
      </c>
      <c r="C674" s="494"/>
      <c r="D674" s="276">
        <f>SUM(D640:D673)</f>
        <v>83</v>
      </c>
      <c r="E674" s="299">
        <f>SUBTOTAL(9,E641:E657)</f>
        <v>4</v>
      </c>
      <c r="F674" s="276">
        <f t="shared" ref="F674" si="67">D674-E674</f>
        <v>79</v>
      </c>
      <c r="G674" s="277">
        <f>SUM(G640:G673)</f>
        <v>4462200</v>
      </c>
      <c r="H674" s="84">
        <v>30</v>
      </c>
      <c r="I674" s="89" t="s">
        <v>12</v>
      </c>
      <c r="N674" t="str">
        <f t="shared" si="64"/>
        <v>Kertas</v>
      </c>
    </row>
    <row r="675" spans="2:14">
      <c r="H675" s="85">
        <v>0</v>
      </c>
      <c r="I675" s="89" t="s">
        <v>13</v>
      </c>
      <c r="N675" t="str">
        <f t="shared" si="64"/>
        <v>Kertas</v>
      </c>
    </row>
    <row r="676" spans="2:14">
      <c r="B676" s="493" t="s">
        <v>18</v>
      </c>
      <c r="C676" s="495"/>
      <c r="D676" s="495"/>
      <c r="E676" s="494"/>
      <c r="F676" s="276" t="s">
        <v>19</v>
      </c>
      <c r="G676" s="279" t="s">
        <v>20</v>
      </c>
      <c r="H676" s="94">
        <v>0</v>
      </c>
      <c r="I676" s="89" t="s">
        <v>14</v>
      </c>
      <c r="N676" t="str">
        <f t="shared" si="64"/>
        <v>Kertas</v>
      </c>
    </row>
    <row r="677" spans="2:14">
      <c r="B677" s="496" t="s">
        <v>531</v>
      </c>
      <c r="C677" s="497"/>
      <c r="D677" s="497"/>
      <c r="E677" s="498"/>
      <c r="F677" s="276">
        <f>D640+D641</f>
        <v>83</v>
      </c>
      <c r="G677" s="277">
        <f>G640+G641</f>
        <v>4462200</v>
      </c>
      <c r="H677" s="87">
        <v>0</v>
      </c>
      <c r="I677" s="89" t="s">
        <v>15</v>
      </c>
      <c r="N677" t="str">
        <f t="shared" si="64"/>
        <v>Kertas</v>
      </c>
    </row>
    <row r="678" spans="2:14">
      <c r="B678" s="496" t="str">
        <f>B622</f>
        <v>Nilai Penerimaan Barang Persediaan Tahun 2026</v>
      </c>
      <c r="C678" s="497"/>
      <c r="D678" s="497"/>
      <c r="E678" s="498"/>
      <c r="F678" s="276">
        <f>D674-F677</f>
        <v>0</v>
      </c>
      <c r="G678" s="277">
        <f>G674-G677</f>
        <v>0</v>
      </c>
      <c r="H678" s="91">
        <v>0</v>
      </c>
      <c r="I678" s="89" t="s">
        <v>30</v>
      </c>
      <c r="N678" t="str">
        <f t="shared" si="64"/>
        <v>Kertas</v>
      </c>
    </row>
    <row r="679" spans="2:14">
      <c r="B679" s="496" t="s">
        <v>532</v>
      </c>
      <c r="C679" s="497"/>
      <c r="D679" s="497"/>
      <c r="E679" s="498"/>
      <c r="F679" s="280">
        <f>SUM(B682:B685)</f>
        <v>79</v>
      </c>
      <c r="G679" s="281">
        <f>SUM(D682:E685)</f>
        <v>4195800</v>
      </c>
      <c r="N679" t="str">
        <f t="shared" si="64"/>
        <v>Kertas</v>
      </c>
    </row>
    <row r="680" spans="2:14">
      <c r="B680" s="282" t="s">
        <v>465</v>
      </c>
      <c r="C680" s="283"/>
      <c r="D680" s="283"/>
      <c r="E680" s="284"/>
      <c r="F680" s="285"/>
      <c r="G680" s="286"/>
      <c r="N680" t="str">
        <f t="shared" si="64"/>
        <v>Kertas</v>
      </c>
    </row>
    <row r="681" spans="2:14" ht="30">
      <c r="B681" s="255" t="s">
        <v>22</v>
      </c>
      <c r="C681" s="254" t="s">
        <v>23</v>
      </c>
      <c r="D681" s="499" t="s">
        <v>20</v>
      </c>
      <c r="E681" s="499"/>
      <c r="F681" s="287"/>
      <c r="G681" s="288"/>
      <c r="H681" s="66"/>
      <c r="N681" t="str">
        <f t="shared" si="64"/>
        <v>Kertas</v>
      </c>
    </row>
    <row r="682" spans="2:14">
      <c r="B682" s="268">
        <v>19</v>
      </c>
      <c r="C682" s="257">
        <v>66600</v>
      </c>
      <c r="D682" s="500">
        <f>B682*C682</f>
        <v>1265400</v>
      </c>
      <c r="E682" s="500"/>
      <c r="F682" s="285"/>
      <c r="G682" s="286"/>
      <c r="N682" t="str">
        <f t="shared" si="64"/>
        <v>Kertas</v>
      </c>
    </row>
    <row r="683" spans="2:14">
      <c r="B683" s="268">
        <v>60</v>
      </c>
      <c r="C683" s="257">
        <v>48840</v>
      </c>
      <c r="D683" s="500">
        <f>B683*C683</f>
        <v>2930400</v>
      </c>
      <c r="E683" s="500"/>
      <c r="F683" s="285"/>
      <c r="G683" s="286"/>
      <c r="N683" t="str">
        <f t="shared" si="64"/>
        <v>Kertas</v>
      </c>
    </row>
    <row r="684" spans="2:14">
      <c r="B684" s="268"/>
      <c r="C684" s="289"/>
      <c r="D684" s="500"/>
      <c r="E684" s="500"/>
      <c r="F684" s="285"/>
      <c r="G684" s="286"/>
      <c r="N684" t="str">
        <f t="shared" si="64"/>
        <v>Kertas</v>
      </c>
    </row>
    <row r="685" spans="2:14">
      <c r="B685" s="268"/>
      <c r="C685" s="289"/>
      <c r="D685" s="500">
        <f t="shared" ref="D685" si="68">B685*C685</f>
        <v>0</v>
      </c>
      <c r="E685" s="500"/>
      <c r="F685" s="285"/>
      <c r="G685" s="286"/>
      <c r="N685" t="str">
        <f t="shared" si="64"/>
        <v>Kertas</v>
      </c>
    </row>
    <row r="686" spans="2:14">
      <c r="B686" s="501" t="s">
        <v>24</v>
      </c>
      <c r="C686" s="501"/>
      <c r="D686" s="501"/>
      <c r="E686" s="501"/>
      <c r="F686" s="276">
        <f>F677+F678-F679</f>
        <v>4</v>
      </c>
      <c r="G686" s="277">
        <f>G677+G678-G679</f>
        <v>266400</v>
      </c>
      <c r="N686" t="str">
        <f t="shared" si="64"/>
        <v>Kertas</v>
      </c>
    </row>
    <row r="687" spans="2:14">
      <c r="N687" t="str">
        <f t="shared" si="64"/>
        <v>Kertas</v>
      </c>
    </row>
    <row r="688" spans="2:14">
      <c r="B688" s="502" t="s">
        <v>0</v>
      </c>
      <c r="C688" s="502"/>
      <c r="D688" s="502"/>
      <c r="E688" s="502"/>
      <c r="F688" s="502"/>
      <c r="G688" s="502"/>
      <c r="N688" t="str">
        <f t="shared" si="64"/>
        <v>Kertas</v>
      </c>
    </row>
    <row r="689" spans="1:14">
      <c r="N689" t="str">
        <f t="shared" si="64"/>
        <v>Kertas</v>
      </c>
    </row>
    <row r="690" spans="1:14">
      <c r="A690" s="250">
        <v>3</v>
      </c>
      <c r="B690" s="252" t="s">
        <v>1</v>
      </c>
      <c r="C690" s="253" t="str">
        <f>'Rekap Master'!B28</f>
        <v>Kertas HVS 70 gsm A3</v>
      </c>
      <c r="G690" s="253"/>
      <c r="N690" t="s">
        <v>525</v>
      </c>
    </row>
    <row r="691" spans="1:14">
      <c r="B691" s="252" t="s">
        <v>3</v>
      </c>
      <c r="C691" s="253" t="s">
        <v>33</v>
      </c>
      <c r="G691" s="253"/>
      <c r="N691" t="str">
        <f t="shared" ref="N691:N729" si="69">N690</f>
        <v>Kertas</v>
      </c>
    </row>
    <row r="692" spans="1:14">
      <c r="G692" s="253"/>
      <c r="N692" t="str">
        <f t="shared" si="69"/>
        <v>Kertas</v>
      </c>
    </row>
    <row r="693" spans="1:14" ht="15" customHeight="1">
      <c r="B693" s="499" t="s">
        <v>5</v>
      </c>
      <c r="C693" s="487" t="s">
        <v>6</v>
      </c>
      <c r="D693" s="499" t="s">
        <v>7</v>
      </c>
      <c r="E693" s="499"/>
      <c r="F693" s="499"/>
      <c r="G693" s="492" t="s">
        <v>8</v>
      </c>
      <c r="N693" t="str">
        <f t="shared" si="69"/>
        <v>Kertas</v>
      </c>
    </row>
    <row r="694" spans="1:14">
      <c r="B694" s="499"/>
      <c r="C694" s="488"/>
      <c r="D694" s="254" t="s">
        <v>9</v>
      </c>
      <c r="E694" s="254" t="s">
        <v>10</v>
      </c>
      <c r="F694" s="254" t="s">
        <v>11</v>
      </c>
      <c r="G694" s="492"/>
      <c r="N694" t="str">
        <f t="shared" si="69"/>
        <v>Kertas</v>
      </c>
    </row>
    <row r="695" spans="1:14">
      <c r="B695" s="256">
        <v>46174</v>
      </c>
      <c r="C695" s="260">
        <v>100000</v>
      </c>
      <c r="D695" s="258">
        <v>1</v>
      </c>
      <c r="E695" s="258"/>
      <c r="F695" s="258">
        <f>D695-E695</f>
        <v>1</v>
      </c>
      <c r="G695" s="257">
        <f t="shared" ref="G695:G712" si="70">C695*D695</f>
        <v>100000</v>
      </c>
      <c r="N695" t="str">
        <f t="shared" si="69"/>
        <v>Kertas</v>
      </c>
    </row>
    <row r="696" spans="1:14">
      <c r="B696" s="256"/>
      <c r="C696" s="260"/>
      <c r="D696" s="261"/>
      <c r="E696" s="261"/>
      <c r="F696" s="261"/>
      <c r="G696" s="257">
        <f t="shared" si="70"/>
        <v>0</v>
      </c>
      <c r="N696" t="str">
        <f t="shared" si="69"/>
        <v>Kertas</v>
      </c>
    </row>
    <row r="697" spans="1:14">
      <c r="B697" s="256"/>
      <c r="C697" s="260"/>
      <c r="D697" s="261"/>
      <c r="E697" s="261"/>
      <c r="F697" s="261"/>
      <c r="G697" s="257">
        <f t="shared" si="70"/>
        <v>0</v>
      </c>
      <c r="N697" t="str">
        <f t="shared" si="69"/>
        <v>Kertas</v>
      </c>
    </row>
    <row r="698" spans="1:14">
      <c r="B698" s="256"/>
      <c r="C698" s="81"/>
      <c r="D698" s="266"/>
      <c r="E698" s="261"/>
      <c r="F698" s="261"/>
      <c r="G698" s="257">
        <f t="shared" si="70"/>
        <v>0</v>
      </c>
      <c r="N698" t="str">
        <f t="shared" si="69"/>
        <v>Kertas</v>
      </c>
    </row>
    <row r="699" spans="1:14">
      <c r="B699" s="256"/>
      <c r="C699" s="81"/>
      <c r="D699" s="266"/>
      <c r="E699" s="268"/>
      <c r="F699" s="261"/>
      <c r="G699" s="257">
        <f t="shared" si="70"/>
        <v>0</v>
      </c>
      <c r="N699" t="str">
        <f t="shared" si="69"/>
        <v>Kertas</v>
      </c>
    </row>
    <row r="700" spans="1:14">
      <c r="B700" s="256"/>
      <c r="C700" s="81"/>
      <c r="D700" s="261"/>
      <c r="E700" s="261"/>
      <c r="F700" s="261"/>
      <c r="G700" s="257">
        <f t="shared" si="70"/>
        <v>0</v>
      </c>
      <c r="N700" t="str">
        <f t="shared" si="69"/>
        <v>Kertas</v>
      </c>
    </row>
    <row r="701" spans="1:14">
      <c r="B701" s="267"/>
      <c r="C701" s="81"/>
      <c r="D701" s="266"/>
      <c r="E701" s="268"/>
      <c r="F701" s="261"/>
      <c r="G701" s="272">
        <f t="shared" si="70"/>
        <v>0</v>
      </c>
      <c r="N701" t="str">
        <f t="shared" si="69"/>
        <v>Kertas</v>
      </c>
    </row>
    <row r="702" spans="1:14">
      <c r="B702" s="267"/>
      <c r="C702" s="81"/>
      <c r="D702" s="266"/>
      <c r="E702" s="268"/>
      <c r="F702" s="261"/>
      <c r="G702" s="272">
        <f t="shared" si="70"/>
        <v>0</v>
      </c>
      <c r="N702" t="str">
        <f t="shared" si="69"/>
        <v>Kertas</v>
      </c>
    </row>
    <row r="703" spans="1:14">
      <c r="B703" s="267"/>
      <c r="C703" s="81"/>
      <c r="D703" s="266"/>
      <c r="E703" s="268"/>
      <c r="F703" s="261"/>
      <c r="G703" s="272">
        <f t="shared" si="70"/>
        <v>0</v>
      </c>
      <c r="N703" t="str">
        <f t="shared" si="69"/>
        <v>Kertas</v>
      </c>
    </row>
    <row r="704" spans="1:14">
      <c r="B704" s="302"/>
      <c r="C704" s="81"/>
      <c r="D704" s="303"/>
      <c r="E704" s="304"/>
      <c r="F704" s="268"/>
      <c r="G704" s="289">
        <f t="shared" si="70"/>
        <v>0</v>
      </c>
      <c r="N704" t="str">
        <f t="shared" si="69"/>
        <v>Kertas</v>
      </c>
    </row>
    <row r="705" spans="2:14">
      <c r="B705" s="298"/>
      <c r="C705" s="81"/>
      <c r="D705" s="303"/>
      <c r="E705" s="304"/>
      <c r="F705" s="268"/>
      <c r="G705" s="289">
        <f t="shared" si="70"/>
        <v>0</v>
      </c>
      <c r="N705" t="str">
        <f t="shared" si="69"/>
        <v>Kertas</v>
      </c>
    </row>
    <row r="706" spans="2:14">
      <c r="B706" s="310"/>
      <c r="C706" s="96"/>
      <c r="D706" s="303"/>
      <c r="E706" s="303"/>
      <c r="F706" s="268"/>
      <c r="G706" s="289">
        <f t="shared" si="70"/>
        <v>0</v>
      </c>
      <c r="N706" t="str">
        <f t="shared" si="69"/>
        <v>Kertas</v>
      </c>
    </row>
    <row r="707" spans="2:14" ht="15.75">
      <c r="B707" s="338"/>
      <c r="C707" s="96"/>
      <c r="D707" s="303"/>
      <c r="E707" s="303"/>
      <c r="F707" s="268"/>
      <c r="G707" s="289">
        <f t="shared" si="70"/>
        <v>0</v>
      </c>
      <c r="N707" t="str">
        <f t="shared" si="69"/>
        <v>Kertas</v>
      </c>
    </row>
    <row r="708" spans="2:14" ht="15.75">
      <c r="B708" s="338"/>
      <c r="C708" s="96"/>
      <c r="D708" s="303"/>
      <c r="E708" s="303"/>
      <c r="F708" s="268"/>
      <c r="G708" s="289">
        <f t="shared" si="70"/>
        <v>0</v>
      </c>
      <c r="N708" t="str">
        <f t="shared" si="69"/>
        <v>Kertas</v>
      </c>
    </row>
    <row r="709" spans="2:14" ht="15.75">
      <c r="B709" s="305"/>
      <c r="C709" s="96"/>
      <c r="D709" s="303"/>
      <c r="E709" s="303"/>
      <c r="F709" s="268"/>
      <c r="G709" s="289">
        <f t="shared" si="70"/>
        <v>0</v>
      </c>
      <c r="H709" s="84">
        <v>0</v>
      </c>
      <c r="I709" s="89" t="s">
        <v>12</v>
      </c>
      <c r="N709" t="str">
        <f t="shared" si="69"/>
        <v>Kertas</v>
      </c>
    </row>
    <row r="710" spans="2:14" ht="15.75">
      <c r="B710" s="305"/>
      <c r="C710" s="96"/>
      <c r="D710" s="303"/>
      <c r="E710" s="303"/>
      <c r="F710" s="268"/>
      <c r="G710" s="289">
        <f t="shared" si="70"/>
        <v>0</v>
      </c>
      <c r="H710" s="85"/>
      <c r="I710" s="89" t="s">
        <v>13</v>
      </c>
      <c r="N710" t="str">
        <f t="shared" si="69"/>
        <v>Kertas</v>
      </c>
    </row>
    <row r="711" spans="2:14" ht="15.75">
      <c r="B711" s="305"/>
      <c r="C711" s="96"/>
      <c r="D711" s="303"/>
      <c r="E711" s="303"/>
      <c r="F711" s="268"/>
      <c r="G711" s="289">
        <f t="shared" si="70"/>
        <v>0</v>
      </c>
      <c r="H711" s="94">
        <v>0</v>
      </c>
      <c r="I711" s="89" t="s">
        <v>14</v>
      </c>
      <c r="N711" t="str">
        <f t="shared" si="69"/>
        <v>Kertas</v>
      </c>
    </row>
    <row r="712" spans="2:14" ht="15.75">
      <c r="B712" s="338"/>
      <c r="C712" s="96"/>
      <c r="D712" s="303"/>
      <c r="E712" s="303"/>
      <c r="F712" s="268"/>
      <c r="G712" s="289">
        <f t="shared" si="70"/>
        <v>0</v>
      </c>
      <c r="H712" s="87">
        <v>0</v>
      </c>
      <c r="I712" s="89" t="s">
        <v>15</v>
      </c>
      <c r="N712" t="str">
        <f t="shared" si="69"/>
        <v>Kertas</v>
      </c>
    </row>
    <row r="713" spans="2:14" ht="15.75">
      <c r="B713" s="339"/>
      <c r="C713" s="340"/>
      <c r="D713" s="303"/>
      <c r="E713" s="303"/>
      <c r="F713" s="268"/>
      <c r="G713" s="289"/>
      <c r="H713" s="95"/>
      <c r="I713" s="89"/>
      <c r="N713" t="str">
        <f t="shared" si="69"/>
        <v>Kertas</v>
      </c>
    </row>
    <row r="714" spans="2:14">
      <c r="B714" s="493" t="s">
        <v>16</v>
      </c>
      <c r="C714" s="494"/>
      <c r="D714" s="276">
        <f>SUM(D695:D709)</f>
        <v>1</v>
      </c>
      <c r="E714" s="276">
        <f>SUM(E696:E709)</f>
        <v>0</v>
      </c>
      <c r="F714" s="276">
        <f>D714-E714</f>
        <v>1</v>
      </c>
      <c r="G714" s="277">
        <f>SUM(G695:G709)</f>
        <v>100000</v>
      </c>
      <c r="N714" t="str">
        <f t="shared" si="69"/>
        <v>Kertas</v>
      </c>
    </row>
    <row r="715" spans="2:14">
      <c r="N715" t="str">
        <f t="shared" si="69"/>
        <v>Kertas</v>
      </c>
    </row>
    <row r="716" spans="2:14">
      <c r="B716" s="493" t="s">
        <v>18</v>
      </c>
      <c r="C716" s="495"/>
      <c r="D716" s="495"/>
      <c r="E716" s="494"/>
      <c r="F716" s="276" t="s">
        <v>19</v>
      </c>
      <c r="G716" s="279" t="s">
        <v>20</v>
      </c>
      <c r="N716" t="str">
        <f t="shared" si="69"/>
        <v>Kertas</v>
      </c>
    </row>
    <row r="717" spans="2:14">
      <c r="B717" s="496" t="str">
        <f>B677</f>
        <v>Saldo Awal 1 Mei  2026</v>
      </c>
      <c r="C717" s="497"/>
      <c r="D717" s="497"/>
      <c r="E717" s="498"/>
      <c r="F717" s="276">
        <f>D695</f>
        <v>1</v>
      </c>
      <c r="G717" s="277">
        <f>G695</f>
        <v>100000</v>
      </c>
      <c r="N717" t="str">
        <f t="shared" si="69"/>
        <v>Kertas</v>
      </c>
    </row>
    <row r="718" spans="2:14">
      <c r="B718" s="496" t="str">
        <f>B678</f>
        <v>Nilai Penerimaan Barang Persediaan Tahun 2026</v>
      </c>
      <c r="C718" s="497"/>
      <c r="D718" s="497"/>
      <c r="E718" s="498"/>
      <c r="F718" s="276">
        <f>D714-F717</f>
        <v>0</v>
      </c>
      <c r="G718" s="277">
        <f>G714-G717</f>
        <v>0</v>
      </c>
      <c r="N718" t="str">
        <f t="shared" si="69"/>
        <v>Kertas</v>
      </c>
    </row>
    <row r="719" spans="2:14">
      <c r="B719" s="496" t="str">
        <f>B679</f>
        <v>Saldo Ahir  30  Mei  2026</v>
      </c>
      <c r="C719" s="497"/>
      <c r="D719" s="497"/>
      <c r="E719" s="498"/>
      <c r="F719" s="280">
        <f>SUM(B722:B725)</f>
        <v>1</v>
      </c>
      <c r="G719" s="281">
        <f>SUM(D722:E725)</f>
        <v>100000</v>
      </c>
      <c r="N719" t="str">
        <f t="shared" si="69"/>
        <v>Kertas</v>
      </c>
    </row>
    <row r="720" spans="2:14">
      <c r="B720" s="282" t="s">
        <v>465</v>
      </c>
      <c r="C720" s="283"/>
      <c r="D720" s="283"/>
      <c r="E720" s="284"/>
      <c r="F720" s="285"/>
      <c r="G720" s="286"/>
      <c r="N720" t="str">
        <f t="shared" si="69"/>
        <v>Kertas</v>
      </c>
    </row>
    <row r="721" spans="1:14" ht="30">
      <c r="B721" s="255" t="s">
        <v>22</v>
      </c>
      <c r="C721" s="254" t="s">
        <v>23</v>
      </c>
      <c r="D721" s="499" t="s">
        <v>20</v>
      </c>
      <c r="E721" s="499"/>
      <c r="F721" s="287"/>
      <c r="G721" s="288"/>
      <c r="N721" t="str">
        <f t="shared" si="69"/>
        <v>Kertas</v>
      </c>
    </row>
    <row r="722" spans="1:14">
      <c r="B722" s="268">
        <f>F714</f>
        <v>1</v>
      </c>
      <c r="C722" s="81">
        <v>100000</v>
      </c>
      <c r="D722" s="500">
        <f>B722*C722</f>
        <v>100000</v>
      </c>
      <c r="E722" s="500"/>
      <c r="F722" s="285"/>
      <c r="G722" s="286"/>
      <c r="N722" t="str">
        <f t="shared" si="69"/>
        <v>Kertas</v>
      </c>
    </row>
    <row r="723" spans="1:14">
      <c r="B723" s="268"/>
      <c r="C723" s="289"/>
      <c r="D723" s="500">
        <f t="shared" ref="D723:D725" si="71">B723*C723</f>
        <v>0</v>
      </c>
      <c r="E723" s="500"/>
      <c r="F723" s="285"/>
      <c r="G723" s="286"/>
      <c r="N723" t="str">
        <f t="shared" si="69"/>
        <v>Kertas</v>
      </c>
    </row>
    <row r="724" spans="1:14">
      <c r="B724" s="268"/>
      <c r="C724" s="289"/>
      <c r="D724" s="500">
        <f t="shared" si="71"/>
        <v>0</v>
      </c>
      <c r="E724" s="500"/>
      <c r="F724" s="285"/>
      <c r="G724" s="286"/>
      <c r="N724" t="str">
        <f t="shared" si="69"/>
        <v>Kertas</v>
      </c>
    </row>
    <row r="725" spans="1:14">
      <c r="B725" s="268"/>
      <c r="C725" s="289"/>
      <c r="D725" s="500">
        <f t="shared" si="71"/>
        <v>0</v>
      </c>
      <c r="E725" s="500"/>
      <c r="F725" s="285"/>
      <c r="G725" s="286"/>
      <c r="N725" t="str">
        <f t="shared" si="69"/>
        <v>Kertas</v>
      </c>
    </row>
    <row r="726" spans="1:14">
      <c r="B726" s="501" t="s">
        <v>24</v>
      </c>
      <c r="C726" s="501"/>
      <c r="D726" s="501"/>
      <c r="E726" s="501"/>
      <c r="F726" s="276">
        <f>F717+F718-F719</f>
        <v>0</v>
      </c>
      <c r="G726" s="277">
        <f>G717+G718-G719</f>
        <v>0</v>
      </c>
      <c r="N726" t="str">
        <f t="shared" si="69"/>
        <v>Kertas</v>
      </c>
    </row>
    <row r="727" spans="1:14">
      <c r="N727" t="str">
        <f t="shared" si="69"/>
        <v>Kertas</v>
      </c>
    </row>
    <row r="728" spans="1:14">
      <c r="B728" s="502" t="s">
        <v>0</v>
      </c>
      <c r="C728" s="502"/>
      <c r="D728" s="502"/>
      <c r="E728" s="502"/>
      <c r="F728" s="502"/>
      <c r="G728" s="502"/>
      <c r="N728" t="str">
        <f t="shared" si="69"/>
        <v>Kertas</v>
      </c>
    </row>
    <row r="729" spans="1:14">
      <c r="N729" t="str">
        <f t="shared" si="69"/>
        <v>Kertas</v>
      </c>
    </row>
    <row r="730" spans="1:14">
      <c r="A730" s="250">
        <v>4</v>
      </c>
      <c r="B730" s="252" t="s">
        <v>1</v>
      </c>
      <c r="C730" s="253" t="str">
        <f>'Rekap Master'!B29</f>
        <v>Kertas HVS 70 gsm A4</v>
      </c>
      <c r="G730" s="253"/>
      <c r="N730" t="s">
        <v>525</v>
      </c>
    </row>
    <row r="731" spans="1:14">
      <c r="B731" s="252" t="s">
        <v>3</v>
      </c>
      <c r="C731" s="253" t="s">
        <v>33</v>
      </c>
      <c r="G731" s="253"/>
      <c r="N731" t="str">
        <f t="shared" ref="N731:N781" si="72">N730</f>
        <v>Kertas</v>
      </c>
    </row>
    <row r="732" spans="1:14">
      <c r="G732" s="253"/>
      <c r="N732" t="str">
        <f t="shared" si="72"/>
        <v>Kertas</v>
      </c>
    </row>
    <row r="733" spans="1:14" ht="15" customHeight="1">
      <c r="B733" s="499" t="s">
        <v>5</v>
      </c>
      <c r="C733" s="487" t="s">
        <v>6</v>
      </c>
      <c r="D733" s="499" t="s">
        <v>7</v>
      </c>
      <c r="E733" s="499"/>
      <c r="F733" s="499"/>
      <c r="G733" s="492" t="s">
        <v>8</v>
      </c>
      <c r="N733" t="str">
        <f t="shared" si="72"/>
        <v>Kertas</v>
      </c>
    </row>
    <row r="734" spans="1:14">
      <c r="B734" s="499"/>
      <c r="C734" s="488"/>
      <c r="D734" s="254" t="s">
        <v>9</v>
      </c>
      <c r="E734" s="254" t="s">
        <v>10</v>
      </c>
      <c r="F734" s="254" t="s">
        <v>11</v>
      </c>
      <c r="G734" s="492"/>
      <c r="N734" t="str">
        <f t="shared" si="72"/>
        <v>Kertas</v>
      </c>
    </row>
    <row r="735" spans="1:14">
      <c r="B735" s="267">
        <v>46174</v>
      </c>
      <c r="C735" s="257">
        <v>45510</v>
      </c>
      <c r="D735" s="258">
        <v>82</v>
      </c>
      <c r="E735" s="258">
        <v>0</v>
      </c>
      <c r="F735" s="258">
        <f>D735-E735</f>
        <v>82</v>
      </c>
      <c r="G735" s="257">
        <f>C735*D735</f>
        <v>3731820</v>
      </c>
      <c r="N735" t="str">
        <f t="shared" si="72"/>
        <v>Kertas</v>
      </c>
    </row>
    <row r="736" spans="1:14">
      <c r="B736" s="297"/>
      <c r="C736" s="257"/>
      <c r="D736" s="324"/>
      <c r="E736" s="258"/>
      <c r="F736" s="258"/>
      <c r="G736" s="257">
        <f t="shared" ref="G736:G737" si="73">C736*D736</f>
        <v>0</v>
      </c>
    </row>
    <row r="737" spans="2:14">
      <c r="B737" s="297"/>
      <c r="C737" s="257"/>
      <c r="D737" s="324"/>
      <c r="E737" s="258"/>
      <c r="F737" s="258"/>
      <c r="G737" s="257">
        <f t="shared" si="73"/>
        <v>0</v>
      </c>
    </row>
    <row r="738" spans="2:14">
      <c r="B738" s="297"/>
      <c r="C738" s="257"/>
      <c r="D738" s="324"/>
      <c r="E738" s="258"/>
      <c r="F738" s="258"/>
      <c r="G738" s="289">
        <f>C738*D738</f>
        <v>0</v>
      </c>
      <c r="N738" t="str">
        <f>N735</f>
        <v>Kertas</v>
      </c>
    </row>
    <row r="739" spans="2:14">
      <c r="B739" s="426"/>
      <c r="C739" s="257"/>
      <c r="D739" s="324"/>
      <c r="E739" s="258"/>
      <c r="F739" s="258"/>
      <c r="G739" s="289">
        <f>C739*D739</f>
        <v>0</v>
      </c>
      <c r="N739" t="str">
        <f t="shared" si="72"/>
        <v>Kertas</v>
      </c>
    </row>
    <row r="740" spans="2:14">
      <c r="B740" s="297"/>
      <c r="C740" s="257"/>
      <c r="D740" s="324"/>
      <c r="E740" s="258"/>
      <c r="F740" s="258"/>
      <c r="G740" s="289">
        <f t="shared" ref="G740:G764" si="74">C740*D740</f>
        <v>0</v>
      </c>
      <c r="N740" t="str">
        <f t="shared" si="72"/>
        <v>Kertas</v>
      </c>
    </row>
    <row r="741" spans="2:14">
      <c r="B741" s="297"/>
      <c r="C741" s="257"/>
      <c r="D741" s="268"/>
      <c r="E741" s="258"/>
      <c r="F741" s="258"/>
      <c r="G741" s="289">
        <f t="shared" si="74"/>
        <v>0</v>
      </c>
      <c r="N741" t="str">
        <f t="shared" si="72"/>
        <v>Kertas</v>
      </c>
    </row>
    <row r="742" spans="2:14">
      <c r="B742" s="585"/>
      <c r="C742" s="401"/>
      <c r="D742" s="258"/>
      <c r="E742" s="258"/>
      <c r="F742" s="258"/>
      <c r="G742" s="289">
        <f t="shared" si="74"/>
        <v>0</v>
      </c>
    </row>
    <row r="743" spans="2:14">
      <c r="B743" s="297"/>
      <c r="C743" s="257"/>
      <c r="D743" s="268"/>
      <c r="E743" s="258"/>
      <c r="F743" s="258"/>
      <c r="G743" s="289">
        <f t="shared" si="74"/>
        <v>0</v>
      </c>
      <c r="N743" t="str">
        <f>N741</f>
        <v>Kertas</v>
      </c>
    </row>
    <row r="744" spans="2:14">
      <c r="B744" s="426"/>
      <c r="C744" s="257"/>
      <c r="D744" s="324"/>
      <c r="E744" s="258"/>
      <c r="F744" s="258"/>
      <c r="G744" s="289">
        <f t="shared" si="74"/>
        <v>0</v>
      </c>
      <c r="N744" t="str">
        <f t="shared" si="72"/>
        <v>Kertas</v>
      </c>
    </row>
    <row r="745" spans="2:14">
      <c r="B745" s="426"/>
      <c r="C745" s="257"/>
      <c r="D745" s="324"/>
      <c r="E745" s="258"/>
      <c r="F745" s="258"/>
      <c r="G745" s="289">
        <f t="shared" si="74"/>
        <v>0</v>
      </c>
      <c r="N745" t="str">
        <f t="shared" si="72"/>
        <v>Kertas</v>
      </c>
    </row>
    <row r="746" spans="2:14">
      <c r="B746" s="297"/>
      <c r="C746" s="257"/>
      <c r="D746" s="268"/>
      <c r="E746" s="258"/>
      <c r="F746" s="258"/>
      <c r="G746" s="289">
        <f t="shared" si="74"/>
        <v>0</v>
      </c>
      <c r="N746" t="str">
        <f t="shared" si="72"/>
        <v>Kertas</v>
      </c>
    </row>
    <row r="747" spans="2:14">
      <c r="B747" s="429">
        <v>46181</v>
      </c>
      <c r="C747" s="257">
        <v>45510</v>
      </c>
      <c r="D747" s="258">
        <v>29</v>
      </c>
      <c r="E747" s="258">
        <v>29</v>
      </c>
      <c r="F747" s="258"/>
      <c r="G747" s="289">
        <f t="shared" si="74"/>
        <v>1319790</v>
      </c>
      <c r="N747" t="str">
        <f t="shared" si="72"/>
        <v>Kertas</v>
      </c>
    </row>
    <row r="748" spans="2:14">
      <c r="B748" s="407"/>
      <c r="C748" s="257"/>
      <c r="D748" s="268"/>
      <c r="E748" s="258"/>
      <c r="F748" s="258"/>
      <c r="G748" s="289">
        <f t="shared" si="74"/>
        <v>0</v>
      </c>
      <c r="N748" t="str">
        <f t="shared" si="72"/>
        <v>Kertas</v>
      </c>
    </row>
    <row r="749" spans="2:14">
      <c r="B749" s="267"/>
      <c r="C749" s="257"/>
      <c r="D749" s="258"/>
      <c r="E749" s="258"/>
      <c r="F749" s="258"/>
      <c r="G749" s="289">
        <f t="shared" si="74"/>
        <v>0</v>
      </c>
      <c r="N749" t="str">
        <f t="shared" si="72"/>
        <v>Kertas</v>
      </c>
    </row>
    <row r="750" spans="2:14">
      <c r="B750" s="420"/>
      <c r="C750" s="416"/>
      <c r="D750" s="418"/>
      <c r="E750" s="412"/>
      <c r="F750" s="258"/>
      <c r="G750" s="289">
        <f t="shared" si="74"/>
        <v>0</v>
      </c>
      <c r="N750" t="str">
        <f t="shared" si="72"/>
        <v>Kertas</v>
      </c>
    </row>
    <row r="751" spans="2:14">
      <c r="B751" s="420"/>
      <c r="C751" s="413"/>
      <c r="D751" s="414"/>
      <c r="E751" s="418"/>
      <c r="F751" s="258"/>
      <c r="G751" s="289">
        <f t="shared" si="74"/>
        <v>0</v>
      </c>
      <c r="N751" t="str">
        <f t="shared" si="72"/>
        <v>Kertas</v>
      </c>
    </row>
    <row r="752" spans="2:14">
      <c r="B752" s="420"/>
      <c r="C752" s="415"/>
      <c r="D752" s="414"/>
      <c r="E752" s="418"/>
      <c r="F752" s="258"/>
      <c r="G752" s="289">
        <f t="shared" si="74"/>
        <v>0</v>
      </c>
      <c r="N752" t="str">
        <f t="shared" si="72"/>
        <v>Kertas</v>
      </c>
    </row>
    <row r="753" spans="2:14">
      <c r="B753" s="420"/>
      <c r="C753" s="417"/>
      <c r="D753" s="419"/>
      <c r="E753" s="412"/>
      <c r="F753" s="258"/>
      <c r="G753" s="289">
        <f t="shared" si="74"/>
        <v>0</v>
      </c>
      <c r="N753" t="str">
        <f t="shared" si="72"/>
        <v>Kertas</v>
      </c>
    </row>
    <row r="754" spans="2:14">
      <c r="B754" s="420"/>
      <c r="C754" s="417"/>
      <c r="D754" s="419"/>
      <c r="E754" s="412"/>
      <c r="F754" s="258"/>
      <c r="G754" s="289">
        <f t="shared" si="74"/>
        <v>0</v>
      </c>
      <c r="N754" t="str">
        <f t="shared" si="72"/>
        <v>Kertas</v>
      </c>
    </row>
    <row r="755" spans="2:14">
      <c r="B755" s="420"/>
      <c r="C755" s="415"/>
      <c r="D755" s="414"/>
      <c r="E755" s="418"/>
      <c r="F755" s="258"/>
      <c r="G755" s="289">
        <f t="shared" si="74"/>
        <v>0</v>
      </c>
      <c r="N755" t="str">
        <f t="shared" si="72"/>
        <v>Kertas</v>
      </c>
    </row>
    <row r="756" spans="2:14">
      <c r="B756" s="420"/>
      <c r="C756" s="416"/>
      <c r="D756" s="419"/>
      <c r="E756" s="412"/>
      <c r="F756" s="258"/>
      <c r="G756" s="289">
        <f t="shared" si="74"/>
        <v>0</v>
      </c>
      <c r="N756" t="str">
        <f t="shared" si="72"/>
        <v>Kertas</v>
      </c>
    </row>
    <row r="757" spans="2:14">
      <c r="B757" s="420"/>
      <c r="C757" s="415"/>
      <c r="D757" s="414"/>
      <c r="E757" s="418"/>
      <c r="F757" s="258"/>
      <c r="G757" s="289">
        <f t="shared" si="74"/>
        <v>0</v>
      </c>
      <c r="N757" t="str">
        <f t="shared" si="72"/>
        <v>Kertas</v>
      </c>
    </row>
    <row r="758" spans="2:14">
      <c r="B758" s="434"/>
      <c r="C758" s="416"/>
      <c r="D758" s="419"/>
      <c r="E758" s="412"/>
      <c r="F758" s="258"/>
      <c r="G758" s="289">
        <f t="shared" si="74"/>
        <v>0</v>
      </c>
      <c r="N758" t="str">
        <f t="shared" si="72"/>
        <v>Kertas</v>
      </c>
    </row>
    <row r="759" spans="2:14">
      <c r="B759" s="434"/>
      <c r="C759" s="257"/>
      <c r="D759" s="261"/>
      <c r="E759" s="261"/>
      <c r="F759" s="258"/>
      <c r="G759" s="289">
        <f t="shared" si="74"/>
        <v>0</v>
      </c>
      <c r="N759" t="str">
        <f t="shared" si="72"/>
        <v>Kertas</v>
      </c>
    </row>
    <row r="760" spans="2:14">
      <c r="B760" s="434"/>
      <c r="C760" s="257"/>
      <c r="D760" s="261"/>
      <c r="E760" s="261"/>
      <c r="F760" s="258"/>
      <c r="G760" s="289">
        <f t="shared" si="74"/>
        <v>0</v>
      </c>
      <c r="N760" t="str">
        <f t="shared" si="72"/>
        <v>Kertas</v>
      </c>
    </row>
    <row r="761" spans="2:14">
      <c r="B761" s="434"/>
      <c r="C761" s="257"/>
      <c r="D761" s="261"/>
      <c r="E761" s="261"/>
      <c r="F761" s="258"/>
      <c r="G761" s="289">
        <f t="shared" si="74"/>
        <v>0</v>
      </c>
      <c r="N761" t="str">
        <f t="shared" si="72"/>
        <v>Kertas</v>
      </c>
    </row>
    <row r="762" spans="2:14">
      <c r="B762" s="267"/>
      <c r="C762" s="257"/>
      <c r="D762" s="268"/>
      <c r="E762" s="258"/>
      <c r="F762" s="258"/>
      <c r="G762" s="289">
        <f t="shared" si="74"/>
        <v>0</v>
      </c>
      <c r="N762" t="str">
        <f t="shared" si="72"/>
        <v>Kertas</v>
      </c>
    </row>
    <row r="763" spans="2:14">
      <c r="B763" s="434"/>
      <c r="C763" s="257"/>
      <c r="D763" s="264"/>
      <c r="E763" s="261"/>
      <c r="F763" s="258"/>
      <c r="G763" s="289">
        <f t="shared" si="74"/>
        <v>0</v>
      </c>
      <c r="N763" t="str">
        <f t="shared" si="72"/>
        <v>Kertas</v>
      </c>
    </row>
    <row r="764" spans="2:14">
      <c r="B764" s="267"/>
      <c r="C764" s="257"/>
      <c r="D764" s="268"/>
      <c r="E764" s="261"/>
      <c r="F764" s="258"/>
      <c r="G764" s="289">
        <f t="shared" si="74"/>
        <v>0</v>
      </c>
      <c r="N764" t="str">
        <f t="shared" si="72"/>
        <v>Kertas</v>
      </c>
    </row>
    <row r="765" spans="2:14">
      <c r="B765" s="493" t="s">
        <v>16</v>
      </c>
      <c r="C765" s="494"/>
      <c r="D765" s="276">
        <f>SUM(D735:D764)</f>
        <v>111</v>
      </c>
      <c r="E765" s="276">
        <f>SUBTOTAL(9,E735:E758)</f>
        <v>29</v>
      </c>
      <c r="F765" s="276">
        <f>D765-E765</f>
        <v>82</v>
      </c>
      <c r="G765" s="277">
        <f>SUM(G735:G764)</f>
        <v>5051610</v>
      </c>
      <c r="N765" t="e">
        <f>#REF!</f>
        <v>#REF!</v>
      </c>
    </row>
    <row r="766" spans="2:14">
      <c r="N766" t="e">
        <f t="shared" si="72"/>
        <v>#REF!</v>
      </c>
    </row>
    <row r="767" spans="2:14">
      <c r="B767" s="493" t="s">
        <v>18</v>
      </c>
      <c r="C767" s="495"/>
      <c r="D767" s="495"/>
      <c r="E767" s="494"/>
      <c r="F767" s="276" t="s">
        <v>19</v>
      </c>
      <c r="G767" s="279" t="s">
        <v>20</v>
      </c>
      <c r="N767" t="e">
        <f t="shared" si="72"/>
        <v>#REF!</v>
      </c>
    </row>
    <row r="768" spans="2:14">
      <c r="B768" s="496" t="str">
        <f>B677</f>
        <v>Saldo Awal 1 Mei  2026</v>
      </c>
      <c r="C768" s="497"/>
      <c r="D768" s="497"/>
      <c r="E768" s="498"/>
      <c r="F768" s="276">
        <f>D735</f>
        <v>82</v>
      </c>
      <c r="G768" s="277">
        <f>G735</f>
        <v>3731820</v>
      </c>
      <c r="N768" t="e">
        <f t="shared" si="72"/>
        <v>#REF!</v>
      </c>
    </row>
    <row r="769" spans="1:14">
      <c r="B769" s="496" t="str">
        <f>B718</f>
        <v>Nilai Penerimaan Barang Persediaan Tahun 2026</v>
      </c>
      <c r="C769" s="497"/>
      <c r="D769" s="497"/>
      <c r="E769" s="498"/>
      <c r="F769" s="276">
        <f>D765-F768</f>
        <v>29</v>
      </c>
      <c r="G769" s="277">
        <f>G765-G768</f>
        <v>1319790</v>
      </c>
      <c r="N769" t="e">
        <f t="shared" si="72"/>
        <v>#REF!</v>
      </c>
    </row>
    <row r="770" spans="1:14">
      <c r="B770" s="496" t="str">
        <f>B719</f>
        <v>Saldo Ahir  30  Mei  2026</v>
      </c>
      <c r="C770" s="497"/>
      <c r="D770" s="497"/>
      <c r="E770" s="498"/>
      <c r="F770" s="280">
        <f>SUM(B773:B776)</f>
        <v>85</v>
      </c>
      <c r="G770" s="281">
        <f>SUM(D773:E776)</f>
        <v>3868350</v>
      </c>
      <c r="N770" t="e">
        <f t="shared" si="72"/>
        <v>#REF!</v>
      </c>
    </row>
    <row r="771" spans="1:14">
      <c r="B771" s="282" t="s">
        <v>465</v>
      </c>
      <c r="C771" s="283"/>
      <c r="D771" s="283"/>
      <c r="E771" s="284"/>
      <c r="F771" s="285"/>
      <c r="G771" s="286"/>
      <c r="N771" t="e">
        <f t="shared" si="72"/>
        <v>#REF!</v>
      </c>
    </row>
    <row r="772" spans="1:14" ht="30">
      <c r="B772" s="255" t="s">
        <v>22</v>
      </c>
      <c r="C772" s="254" t="s">
        <v>23</v>
      </c>
      <c r="D772" s="499" t="s">
        <v>20</v>
      </c>
      <c r="E772" s="499"/>
      <c r="F772" s="287"/>
      <c r="G772" s="288"/>
      <c r="N772" t="e">
        <f t="shared" si="72"/>
        <v>#REF!</v>
      </c>
    </row>
    <row r="773" spans="1:14">
      <c r="B773" s="268"/>
      <c r="C773" s="257"/>
      <c r="D773" s="500">
        <f>B773*C773</f>
        <v>0</v>
      </c>
      <c r="E773" s="500"/>
      <c r="F773" s="285"/>
      <c r="G773" s="286"/>
      <c r="N773" t="e">
        <f t="shared" si="72"/>
        <v>#REF!</v>
      </c>
    </row>
    <row r="774" spans="1:14">
      <c r="B774" s="268">
        <v>85</v>
      </c>
      <c r="C774" s="257">
        <v>45510</v>
      </c>
      <c r="D774" s="500">
        <f>B774*C774</f>
        <v>3868350</v>
      </c>
      <c r="E774" s="500"/>
      <c r="F774" s="285"/>
      <c r="G774" s="286"/>
      <c r="N774" t="e">
        <f t="shared" si="72"/>
        <v>#REF!</v>
      </c>
    </row>
    <row r="775" spans="1:14">
      <c r="B775" s="268"/>
      <c r="C775" s="289"/>
      <c r="D775" s="500">
        <f t="shared" ref="D775:D776" si="75">B775*C775</f>
        <v>0</v>
      </c>
      <c r="E775" s="500"/>
      <c r="F775" s="285"/>
      <c r="G775" s="286"/>
      <c r="N775" t="e">
        <f t="shared" si="72"/>
        <v>#REF!</v>
      </c>
    </row>
    <row r="776" spans="1:14">
      <c r="B776" s="268"/>
      <c r="C776" s="289"/>
      <c r="D776" s="500">
        <f t="shared" si="75"/>
        <v>0</v>
      </c>
      <c r="E776" s="500"/>
      <c r="F776" s="285"/>
      <c r="G776" s="286"/>
      <c r="N776" t="e">
        <f t="shared" si="72"/>
        <v>#REF!</v>
      </c>
    </row>
    <row r="777" spans="1:14">
      <c r="B777" s="501" t="s">
        <v>24</v>
      </c>
      <c r="C777" s="501"/>
      <c r="D777" s="501"/>
      <c r="E777" s="501"/>
      <c r="F777" s="276">
        <f>F768+F769-F770</f>
        <v>26</v>
      </c>
      <c r="G777" s="277">
        <f>G768+G769-G770</f>
        <v>1183260</v>
      </c>
      <c r="N777" t="e">
        <f t="shared" si="72"/>
        <v>#REF!</v>
      </c>
    </row>
    <row r="778" spans="1:14">
      <c r="N778" t="e">
        <f t="shared" si="72"/>
        <v>#REF!</v>
      </c>
    </row>
    <row r="779" spans="1:14">
      <c r="N779" t="e">
        <f t="shared" si="72"/>
        <v>#REF!</v>
      </c>
    </row>
    <row r="780" spans="1:14">
      <c r="B780" s="502" t="s">
        <v>0</v>
      </c>
      <c r="C780" s="502"/>
      <c r="D780" s="502"/>
      <c r="E780" s="502"/>
      <c r="F780" s="502"/>
      <c r="G780" s="502"/>
      <c r="N780" t="e">
        <f t="shared" si="72"/>
        <v>#REF!</v>
      </c>
    </row>
    <row r="781" spans="1:14">
      <c r="N781" t="e">
        <f t="shared" si="72"/>
        <v>#REF!</v>
      </c>
    </row>
    <row r="782" spans="1:14">
      <c r="A782" s="250">
        <v>5</v>
      </c>
      <c r="B782" s="252" t="s">
        <v>1</v>
      </c>
      <c r="C782" s="253" t="str">
        <f>'Rekap Master'!B30</f>
        <v xml:space="preserve">Kertas NCR Continuous 4 ply  </v>
      </c>
      <c r="G782" s="253"/>
      <c r="N782" t="s">
        <v>525</v>
      </c>
    </row>
    <row r="783" spans="1:14">
      <c r="B783" s="252" t="s">
        <v>3</v>
      </c>
      <c r="C783" s="253" t="s">
        <v>33</v>
      </c>
      <c r="G783" s="253"/>
      <c r="N783" t="str">
        <f t="shared" ref="N783:N826" si="76">N782</f>
        <v>Kertas</v>
      </c>
    </row>
    <row r="784" spans="1:14">
      <c r="G784" s="253"/>
      <c r="N784" t="str">
        <f t="shared" si="76"/>
        <v>Kertas</v>
      </c>
    </row>
    <row r="785" spans="2:14" ht="15" customHeight="1">
      <c r="B785" s="499" t="s">
        <v>5</v>
      </c>
      <c r="C785" s="487" t="s">
        <v>6</v>
      </c>
      <c r="D785" s="499" t="s">
        <v>7</v>
      </c>
      <c r="E785" s="499"/>
      <c r="F785" s="499"/>
      <c r="G785" s="492" t="s">
        <v>8</v>
      </c>
      <c r="N785" t="str">
        <f t="shared" si="76"/>
        <v>Kertas</v>
      </c>
    </row>
    <row r="786" spans="2:14">
      <c r="B786" s="499"/>
      <c r="C786" s="488"/>
      <c r="D786" s="254" t="s">
        <v>9</v>
      </c>
      <c r="E786" s="254" t="s">
        <v>10</v>
      </c>
      <c r="F786" s="254" t="s">
        <v>11</v>
      </c>
      <c r="G786" s="492"/>
      <c r="N786" t="str">
        <f t="shared" si="76"/>
        <v>Kertas</v>
      </c>
    </row>
    <row r="787" spans="2:14">
      <c r="B787" s="256">
        <v>46174</v>
      </c>
      <c r="C787" s="257"/>
      <c r="D787" s="258"/>
      <c r="E787" s="258"/>
      <c r="F787" s="258"/>
      <c r="G787" s="257">
        <f t="shared" ref="G787:G805" si="77">C787*D787</f>
        <v>0</v>
      </c>
      <c r="N787" t="str">
        <f t="shared" si="76"/>
        <v>Kertas</v>
      </c>
    </row>
    <row r="788" spans="2:14">
      <c r="B788" s="429">
        <v>46181</v>
      </c>
      <c r="C788" s="257">
        <v>72150</v>
      </c>
      <c r="D788" s="258">
        <v>43</v>
      </c>
      <c r="E788" s="258">
        <v>43</v>
      </c>
      <c r="F788" s="258"/>
      <c r="G788" s="257">
        <f t="shared" si="77"/>
        <v>3102450</v>
      </c>
      <c r="N788" t="str">
        <f t="shared" si="76"/>
        <v>Kertas</v>
      </c>
    </row>
    <row r="789" spans="2:14">
      <c r="B789" s="407"/>
      <c r="C789" s="257"/>
      <c r="D789" s="268"/>
      <c r="E789" s="258"/>
      <c r="F789" s="258"/>
      <c r="G789" s="257">
        <f t="shared" si="77"/>
        <v>0</v>
      </c>
      <c r="N789" t="str">
        <f t="shared" si="76"/>
        <v>Kertas</v>
      </c>
    </row>
    <row r="790" spans="2:14">
      <c r="B790" s="407"/>
      <c r="C790" s="257"/>
      <c r="D790" s="268"/>
      <c r="E790" s="258"/>
      <c r="F790" s="258"/>
      <c r="G790" s="257">
        <f t="shared" si="77"/>
        <v>0</v>
      </c>
      <c r="N790" t="str">
        <f t="shared" si="76"/>
        <v>Kertas</v>
      </c>
    </row>
    <row r="791" spans="2:14">
      <c r="B791" s="407"/>
      <c r="C791" s="257"/>
      <c r="D791" s="268"/>
      <c r="E791" s="258"/>
      <c r="F791" s="258"/>
      <c r="G791" s="257">
        <f t="shared" si="77"/>
        <v>0</v>
      </c>
      <c r="N791" t="str">
        <f t="shared" si="76"/>
        <v>Kertas</v>
      </c>
    </row>
    <row r="792" spans="2:14">
      <c r="B792" s="407"/>
      <c r="C792" s="257"/>
      <c r="D792" s="268"/>
      <c r="E792" s="258"/>
      <c r="F792" s="258"/>
      <c r="G792" s="257">
        <f t="shared" si="77"/>
        <v>0</v>
      </c>
      <c r="N792" t="str">
        <f t="shared" si="76"/>
        <v>Kertas</v>
      </c>
    </row>
    <row r="793" spans="2:14">
      <c r="B793" s="424"/>
      <c r="C793" s="421"/>
      <c r="D793" s="418"/>
      <c r="E793" s="422"/>
      <c r="F793" s="258"/>
      <c r="G793" s="257">
        <f t="shared" si="77"/>
        <v>0</v>
      </c>
      <c r="N793" t="str">
        <f t="shared" si="76"/>
        <v>Kertas</v>
      </c>
    </row>
    <row r="794" spans="2:14">
      <c r="B794" s="424"/>
      <c r="C794" s="421"/>
      <c r="D794" s="419"/>
      <c r="E794" s="418"/>
      <c r="F794" s="301"/>
      <c r="G794" s="289">
        <f t="shared" si="77"/>
        <v>0</v>
      </c>
      <c r="N794" t="str">
        <f t="shared" si="76"/>
        <v>Kertas</v>
      </c>
    </row>
    <row r="795" spans="2:14">
      <c r="B795" s="424"/>
      <c r="C795" s="423"/>
      <c r="D795" s="419"/>
      <c r="E795" s="418"/>
      <c r="F795" s="301"/>
      <c r="G795" s="289">
        <f>C795*D795</f>
        <v>0</v>
      </c>
      <c r="N795" t="str">
        <f t="shared" si="76"/>
        <v>Kertas</v>
      </c>
    </row>
    <row r="796" spans="2:14">
      <c r="B796" s="424"/>
      <c r="C796" s="421"/>
      <c r="D796" s="419"/>
      <c r="E796" s="418"/>
      <c r="F796" s="301"/>
      <c r="G796" s="289">
        <f t="shared" ref="G796:G803" si="78">C796*D796</f>
        <v>0</v>
      </c>
      <c r="N796" t="str">
        <f t="shared" si="76"/>
        <v>Kertas</v>
      </c>
    </row>
    <row r="797" spans="2:14">
      <c r="B797" s="453"/>
      <c r="C797" s="257"/>
      <c r="D797" s="268"/>
      <c r="E797" s="258"/>
      <c r="F797" s="301"/>
      <c r="G797" s="289">
        <f t="shared" si="78"/>
        <v>0</v>
      </c>
      <c r="N797" t="str">
        <f t="shared" si="76"/>
        <v>Kertas</v>
      </c>
    </row>
    <row r="798" spans="2:14">
      <c r="B798" s="424"/>
      <c r="C798" s="257"/>
      <c r="D798" s="264"/>
      <c r="E798" s="258"/>
      <c r="F798" s="301"/>
      <c r="G798" s="289">
        <f t="shared" si="78"/>
        <v>0</v>
      </c>
      <c r="K798">
        <v>4</v>
      </c>
      <c r="N798" t="str">
        <f t="shared" si="76"/>
        <v>Kertas</v>
      </c>
    </row>
    <row r="799" spans="2:14">
      <c r="B799" s="424"/>
      <c r="C799" s="257"/>
      <c r="D799" s="264"/>
      <c r="E799" s="258"/>
      <c r="F799" s="258"/>
      <c r="G799" s="289">
        <f t="shared" si="78"/>
        <v>0</v>
      </c>
      <c r="N799" t="str">
        <f t="shared" si="76"/>
        <v>Kertas</v>
      </c>
    </row>
    <row r="800" spans="2:14">
      <c r="B800" s="424"/>
      <c r="C800" s="257"/>
      <c r="D800" s="264"/>
      <c r="E800" s="264"/>
      <c r="F800" s="258"/>
      <c r="G800" s="289">
        <f t="shared" si="78"/>
        <v>0</v>
      </c>
      <c r="N800" t="str">
        <f t="shared" si="76"/>
        <v>Kertas</v>
      </c>
    </row>
    <row r="801" spans="2:14">
      <c r="B801" s="424"/>
      <c r="C801" s="257"/>
      <c r="D801" s="264"/>
      <c r="E801" s="264"/>
      <c r="F801" s="258"/>
      <c r="G801" s="289">
        <f t="shared" si="78"/>
        <v>0</v>
      </c>
      <c r="N801" t="str">
        <f t="shared" si="76"/>
        <v>Kertas</v>
      </c>
    </row>
    <row r="802" spans="2:14">
      <c r="B802" s="424"/>
      <c r="C802" s="257"/>
      <c r="D802" s="264"/>
      <c r="E802" s="264"/>
      <c r="F802" s="258"/>
      <c r="G802" s="289">
        <f t="shared" si="78"/>
        <v>0</v>
      </c>
      <c r="N802" t="str">
        <f t="shared" si="76"/>
        <v>Kertas</v>
      </c>
    </row>
    <row r="803" spans="2:14">
      <c r="B803" s="298"/>
      <c r="C803" s="81"/>
      <c r="D803" s="342"/>
      <c r="E803" s="342"/>
      <c r="F803" s="258"/>
      <c r="G803" s="289">
        <f t="shared" si="78"/>
        <v>0</v>
      </c>
      <c r="N803" t="str">
        <f t="shared" si="76"/>
        <v>Kertas</v>
      </c>
    </row>
    <row r="804" spans="2:14">
      <c r="B804" s="298"/>
      <c r="C804" s="81"/>
      <c r="D804" s="342"/>
      <c r="E804" s="342"/>
      <c r="F804" s="258"/>
      <c r="G804" s="289">
        <f t="shared" si="77"/>
        <v>0</v>
      </c>
      <c r="N804" t="str">
        <f t="shared" si="76"/>
        <v>Kertas</v>
      </c>
    </row>
    <row r="805" spans="2:14">
      <c r="B805" s="298"/>
      <c r="C805" s="81"/>
      <c r="D805" s="274"/>
      <c r="E805" s="274"/>
      <c r="F805" s="301"/>
      <c r="G805" s="289">
        <f t="shared" si="77"/>
        <v>0</v>
      </c>
      <c r="N805" t="str">
        <f t="shared" si="76"/>
        <v>Kertas</v>
      </c>
    </row>
    <row r="806" spans="2:14">
      <c r="B806" s="302"/>
      <c r="C806" s="343"/>
      <c r="D806" s="274"/>
      <c r="E806" s="274"/>
      <c r="F806" s="258"/>
      <c r="G806" s="289"/>
      <c r="H806" s="84">
        <v>0</v>
      </c>
      <c r="I806" s="89" t="s">
        <v>12</v>
      </c>
      <c r="N806" t="str">
        <f t="shared" si="76"/>
        <v>Kertas</v>
      </c>
    </row>
    <row r="807" spans="2:14">
      <c r="B807" s="302"/>
      <c r="C807" s="343"/>
      <c r="D807" s="274"/>
      <c r="E807" s="274"/>
      <c r="F807" s="258"/>
      <c r="G807" s="289"/>
      <c r="H807" s="85">
        <v>0</v>
      </c>
      <c r="I807" s="89" t="s">
        <v>13</v>
      </c>
      <c r="N807" t="str">
        <f t="shared" si="76"/>
        <v>Kertas</v>
      </c>
    </row>
    <row r="808" spans="2:14">
      <c r="B808" s="302"/>
      <c r="C808" s="343"/>
      <c r="D808" s="274"/>
      <c r="E808" s="274"/>
      <c r="F808" s="258"/>
      <c r="G808" s="289"/>
      <c r="H808" s="94">
        <v>0</v>
      </c>
      <c r="I808" s="89" t="s">
        <v>14</v>
      </c>
      <c r="N808" t="str">
        <f t="shared" si="76"/>
        <v>Kertas</v>
      </c>
    </row>
    <row r="809" spans="2:14">
      <c r="B809" s="302"/>
      <c r="C809" s="343"/>
      <c r="D809" s="274"/>
      <c r="E809" s="274"/>
      <c r="F809" s="258"/>
      <c r="G809" s="289"/>
      <c r="H809" s="87">
        <v>14</v>
      </c>
      <c r="I809" s="89" t="s">
        <v>15</v>
      </c>
      <c r="N809" t="str">
        <f t="shared" si="76"/>
        <v>Kertas</v>
      </c>
    </row>
    <row r="810" spans="2:14">
      <c r="B810" s="493" t="s">
        <v>16</v>
      </c>
      <c r="C810" s="494"/>
      <c r="D810" s="299">
        <f>SUM(D787:D809)</f>
        <v>43</v>
      </c>
      <c r="E810" s="276">
        <f>SUM(E788:E804)</f>
        <v>43</v>
      </c>
      <c r="F810" s="299">
        <f>D810-E810</f>
        <v>0</v>
      </c>
      <c r="G810" s="277">
        <f>SUM(G787:G809)</f>
        <v>3102450</v>
      </c>
      <c r="H810" s="91">
        <v>0</v>
      </c>
      <c r="I810" s="89" t="s">
        <v>30</v>
      </c>
      <c r="N810" t="str">
        <f t="shared" si="76"/>
        <v>Kertas</v>
      </c>
    </row>
    <row r="811" spans="2:14">
      <c r="N811" t="str">
        <f t="shared" si="76"/>
        <v>Kertas</v>
      </c>
    </row>
    <row r="812" spans="2:14">
      <c r="B812" s="493" t="s">
        <v>18</v>
      </c>
      <c r="C812" s="495"/>
      <c r="D812" s="495"/>
      <c r="E812" s="494"/>
      <c r="F812" s="276" t="s">
        <v>19</v>
      </c>
      <c r="G812" s="279" t="s">
        <v>20</v>
      </c>
      <c r="N812" t="str">
        <f t="shared" si="76"/>
        <v>Kertas</v>
      </c>
    </row>
    <row r="813" spans="2:14">
      <c r="B813" s="496" t="str">
        <f>B768</f>
        <v>Saldo Awal 1 Mei  2026</v>
      </c>
      <c r="C813" s="497"/>
      <c r="D813" s="497"/>
      <c r="E813" s="498"/>
      <c r="F813" s="276">
        <f>D787</f>
        <v>0</v>
      </c>
      <c r="G813" s="277">
        <f>G787</f>
        <v>0</v>
      </c>
      <c r="N813" t="str">
        <f t="shared" si="76"/>
        <v>Kertas</v>
      </c>
    </row>
    <row r="814" spans="2:14">
      <c r="B814" s="496" t="str">
        <f>B769</f>
        <v>Nilai Penerimaan Barang Persediaan Tahun 2026</v>
      </c>
      <c r="C814" s="497"/>
      <c r="D814" s="497"/>
      <c r="E814" s="498"/>
      <c r="F814" s="425">
        <f>D810-F810</f>
        <v>43</v>
      </c>
      <c r="G814" s="277">
        <f>G810-G813</f>
        <v>3102450</v>
      </c>
      <c r="N814" t="str">
        <f t="shared" si="76"/>
        <v>Kertas</v>
      </c>
    </row>
    <row r="815" spans="2:14">
      <c r="B815" s="496" t="str">
        <f>B770</f>
        <v>Saldo Ahir  30  Mei  2026</v>
      </c>
      <c r="C815" s="497"/>
      <c r="D815" s="497"/>
      <c r="E815" s="498"/>
      <c r="F815" s="280">
        <f>SUM(B818:B821)</f>
        <v>0</v>
      </c>
      <c r="G815" s="281">
        <f>SUM(D818:E821)</f>
        <v>0</v>
      </c>
      <c r="N815" t="str">
        <f t="shared" si="76"/>
        <v>Kertas</v>
      </c>
    </row>
    <row r="816" spans="2:14">
      <c r="B816" s="282" t="s">
        <v>465</v>
      </c>
      <c r="C816" s="283"/>
      <c r="D816" s="283"/>
      <c r="E816" s="284"/>
      <c r="F816" s="285"/>
      <c r="G816" s="286"/>
      <c r="N816" t="str">
        <f t="shared" si="76"/>
        <v>Kertas</v>
      </c>
    </row>
    <row r="817" spans="1:14" ht="30">
      <c r="B817" s="255" t="s">
        <v>22</v>
      </c>
      <c r="C817" s="254" t="s">
        <v>23</v>
      </c>
      <c r="D817" s="499" t="s">
        <v>20</v>
      </c>
      <c r="E817" s="499"/>
      <c r="F817" s="287"/>
      <c r="G817" s="288"/>
      <c r="N817" t="str">
        <f t="shared" si="76"/>
        <v>Kertas</v>
      </c>
    </row>
    <row r="818" spans="1:14">
      <c r="B818" s="268">
        <f>F810</f>
        <v>0</v>
      </c>
      <c r="C818" s="421">
        <v>78810</v>
      </c>
      <c r="D818" s="500">
        <f>B818*C818</f>
        <v>0</v>
      </c>
      <c r="E818" s="500"/>
      <c r="F818" s="285"/>
      <c r="G818" s="286"/>
      <c r="N818" t="str">
        <f t="shared" si="76"/>
        <v>Kertas</v>
      </c>
    </row>
    <row r="819" spans="1:14">
      <c r="B819" s="268"/>
      <c r="C819" s="289"/>
      <c r="D819" s="500">
        <f t="shared" ref="D819:D821" si="79">B819*C819</f>
        <v>0</v>
      </c>
      <c r="E819" s="500"/>
      <c r="F819" s="285"/>
      <c r="G819" s="286"/>
      <c r="N819" t="str">
        <f t="shared" si="76"/>
        <v>Kertas</v>
      </c>
    </row>
    <row r="820" spans="1:14">
      <c r="B820" s="268"/>
      <c r="C820" s="289"/>
      <c r="D820" s="500">
        <f t="shared" si="79"/>
        <v>0</v>
      </c>
      <c r="E820" s="500"/>
      <c r="F820" s="285"/>
      <c r="G820" s="286"/>
      <c r="N820" t="str">
        <f t="shared" si="76"/>
        <v>Kertas</v>
      </c>
    </row>
    <row r="821" spans="1:14">
      <c r="B821" s="268"/>
      <c r="C821" s="289"/>
      <c r="D821" s="500">
        <f t="shared" si="79"/>
        <v>0</v>
      </c>
      <c r="E821" s="500"/>
      <c r="F821" s="285"/>
      <c r="G821" s="286"/>
      <c r="N821" t="str">
        <f t="shared" si="76"/>
        <v>Kertas</v>
      </c>
    </row>
    <row r="822" spans="1:14">
      <c r="B822" s="501" t="s">
        <v>24</v>
      </c>
      <c r="C822" s="501"/>
      <c r="D822" s="501"/>
      <c r="E822" s="501"/>
      <c r="F822" s="276">
        <f>F813+F814-F815</f>
        <v>43</v>
      </c>
      <c r="G822" s="277">
        <f>G813+G814-G815</f>
        <v>3102450</v>
      </c>
      <c r="N822" t="str">
        <f t="shared" si="76"/>
        <v>Kertas</v>
      </c>
    </row>
    <row r="823" spans="1:14">
      <c r="N823" t="str">
        <f t="shared" si="76"/>
        <v>Kertas</v>
      </c>
    </row>
    <row r="824" spans="1:14">
      <c r="N824" t="str">
        <f t="shared" si="76"/>
        <v>Kertas</v>
      </c>
    </row>
    <row r="825" spans="1:14">
      <c r="B825" s="502" t="s">
        <v>0</v>
      </c>
      <c r="C825" s="502"/>
      <c r="D825" s="502"/>
      <c r="E825" s="502"/>
      <c r="F825" s="502"/>
      <c r="G825" s="502"/>
      <c r="N825" t="str">
        <f t="shared" si="76"/>
        <v>Kertas</v>
      </c>
    </row>
    <row r="826" spans="1:14">
      <c r="N826" t="str">
        <f t="shared" si="76"/>
        <v>Kertas</v>
      </c>
    </row>
    <row r="827" spans="1:14" hidden="1">
      <c r="A827" s="250">
        <v>16</v>
      </c>
      <c r="B827" s="252" t="s">
        <v>1</v>
      </c>
      <c r="C827" s="253" t="e">
        <f>#REF!</f>
        <v>#REF!</v>
      </c>
      <c r="G827" s="253"/>
      <c r="N827" t="s">
        <v>524</v>
      </c>
    </row>
    <row r="828" spans="1:14" hidden="1">
      <c r="B828" s="252" t="s">
        <v>3</v>
      </c>
      <c r="C828" s="253" t="s">
        <v>34</v>
      </c>
      <c r="G828" s="253"/>
      <c r="N828" t="str">
        <f t="shared" ref="N828:N867" si="80">N827</f>
        <v>ATK</v>
      </c>
    </row>
    <row r="829" spans="1:14" hidden="1">
      <c r="G829" s="253"/>
      <c r="N829" t="str">
        <f t="shared" si="80"/>
        <v>ATK</v>
      </c>
    </row>
    <row r="830" spans="1:14" ht="15" hidden="1" customHeight="1">
      <c r="B830" s="499" t="s">
        <v>5</v>
      </c>
      <c r="C830" s="487" t="s">
        <v>6</v>
      </c>
      <c r="D830" s="499" t="s">
        <v>7</v>
      </c>
      <c r="E830" s="499"/>
      <c r="F830" s="499"/>
      <c r="G830" s="492" t="s">
        <v>8</v>
      </c>
      <c r="N830" t="str">
        <f t="shared" si="80"/>
        <v>ATK</v>
      </c>
    </row>
    <row r="831" spans="1:14" hidden="1">
      <c r="B831" s="499"/>
      <c r="C831" s="488"/>
      <c r="D831" s="254" t="s">
        <v>9</v>
      </c>
      <c r="E831" s="254" t="s">
        <v>10</v>
      </c>
      <c r="F831" s="254" t="s">
        <v>11</v>
      </c>
      <c r="G831" s="492"/>
      <c r="N831" t="str">
        <f t="shared" si="80"/>
        <v>ATK</v>
      </c>
    </row>
    <row r="832" spans="1:14" hidden="1">
      <c r="B832" s="267">
        <v>46024</v>
      </c>
      <c r="C832" s="257">
        <v>5550</v>
      </c>
      <c r="D832" s="258">
        <v>11</v>
      </c>
      <c r="E832" s="258"/>
      <c r="F832" s="258"/>
      <c r="G832" s="257">
        <f>C832*D832</f>
        <v>61050</v>
      </c>
      <c r="N832" t="str">
        <f t="shared" si="80"/>
        <v>ATK</v>
      </c>
    </row>
    <row r="833" spans="2:14" hidden="1">
      <c r="B833" s="267"/>
      <c r="C833" s="257"/>
      <c r="D833" s="258"/>
      <c r="E833" s="258"/>
      <c r="F833" s="258"/>
      <c r="G833" s="257">
        <f>C833*D833</f>
        <v>0</v>
      </c>
      <c r="N833" t="str">
        <f t="shared" si="80"/>
        <v>ATK</v>
      </c>
    </row>
    <row r="834" spans="2:14" hidden="1">
      <c r="B834" s="267"/>
      <c r="C834" s="257"/>
      <c r="D834" s="268"/>
      <c r="E834" s="258"/>
      <c r="F834" s="258"/>
      <c r="G834" s="289">
        <f>C834*D834</f>
        <v>0</v>
      </c>
      <c r="N834" t="str">
        <f t="shared" si="80"/>
        <v>ATK</v>
      </c>
    </row>
    <row r="835" spans="2:14" hidden="1">
      <c r="B835" s="267"/>
      <c r="C835" s="257"/>
      <c r="D835" s="271"/>
      <c r="E835" s="258"/>
      <c r="F835" s="258"/>
      <c r="G835" s="289">
        <f>C835*D835</f>
        <v>0</v>
      </c>
      <c r="N835" t="str">
        <f t="shared" si="80"/>
        <v>ATK</v>
      </c>
    </row>
    <row r="836" spans="2:14" hidden="1">
      <c r="B836" s="267"/>
      <c r="C836" s="257"/>
      <c r="D836" s="268"/>
      <c r="E836" s="268"/>
      <c r="F836" s="258"/>
      <c r="G836" s="272">
        <f t="shared" ref="G836:G850" si="81">C836*D836</f>
        <v>0</v>
      </c>
      <c r="N836" t="str">
        <f t="shared" si="80"/>
        <v>ATK</v>
      </c>
    </row>
    <row r="837" spans="2:14" hidden="1">
      <c r="B837" s="428"/>
      <c r="C837" s="257"/>
      <c r="D837" s="268"/>
      <c r="E837" s="268"/>
      <c r="F837" s="258"/>
      <c r="G837" s="272">
        <f t="shared" si="81"/>
        <v>0</v>
      </c>
      <c r="N837" t="str">
        <f t="shared" si="80"/>
        <v>ATK</v>
      </c>
    </row>
    <row r="838" spans="2:14" hidden="1">
      <c r="B838" s="267"/>
      <c r="C838" s="257"/>
      <c r="D838" s="268"/>
      <c r="E838" s="268"/>
      <c r="F838" s="258"/>
      <c r="G838" s="272">
        <f t="shared" si="81"/>
        <v>0</v>
      </c>
      <c r="N838" t="str">
        <f t="shared" si="80"/>
        <v>ATK</v>
      </c>
    </row>
    <row r="839" spans="2:14" hidden="1">
      <c r="B839" s="267"/>
      <c r="C839" s="257"/>
      <c r="D839" s="268"/>
      <c r="E839" s="268"/>
      <c r="F839" s="258"/>
      <c r="G839" s="272">
        <f t="shared" si="81"/>
        <v>0</v>
      </c>
      <c r="N839" t="str">
        <f t="shared" si="80"/>
        <v>ATK</v>
      </c>
    </row>
    <row r="840" spans="2:14" hidden="1">
      <c r="B840" s="256"/>
      <c r="C840" s="96"/>
      <c r="D840" s="266"/>
      <c r="E840" s="268"/>
      <c r="F840" s="258"/>
      <c r="G840" s="272">
        <f t="shared" si="81"/>
        <v>0</v>
      </c>
      <c r="N840" t="str">
        <f t="shared" si="80"/>
        <v>ATK</v>
      </c>
    </row>
    <row r="841" spans="2:14" hidden="1">
      <c r="B841" s="256"/>
      <c r="C841" s="96"/>
      <c r="D841" s="266"/>
      <c r="E841" s="268"/>
      <c r="F841" s="258"/>
      <c r="G841" s="272">
        <f t="shared" si="81"/>
        <v>0</v>
      </c>
      <c r="N841" t="str">
        <f t="shared" si="80"/>
        <v>ATK</v>
      </c>
    </row>
    <row r="842" spans="2:14" hidden="1">
      <c r="B842" s="256"/>
      <c r="C842" s="96"/>
      <c r="D842" s="266"/>
      <c r="E842" s="268"/>
      <c r="F842" s="258"/>
      <c r="G842" s="272">
        <f t="shared" si="81"/>
        <v>0</v>
      </c>
      <c r="N842" t="str">
        <f t="shared" si="80"/>
        <v>ATK</v>
      </c>
    </row>
    <row r="843" spans="2:14" hidden="1">
      <c r="B843" s="256"/>
      <c r="C843" s="96"/>
      <c r="D843" s="266"/>
      <c r="E843" s="268"/>
      <c r="F843" s="258"/>
      <c r="G843" s="257">
        <f t="shared" si="81"/>
        <v>0</v>
      </c>
      <c r="N843" t="str">
        <f t="shared" si="80"/>
        <v>ATK</v>
      </c>
    </row>
    <row r="844" spans="2:14" hidden="1">
      <c r="B844" s="256"/>
      <c r="C844" s="96"/>
      <c r="D844" s="266"/>
      <c r="E844" s="268"/>
      <c r="F844" s="258"/>
      <c r="G844" s="289">
        <f t="shared" si="81"/>
        <v>0</v>
      </c>
      <c r="N844" t="str">
        <f t="shared" si="80"/>
        <v>ATK</v>
      </c>
    </row>
    <row r="845" spans="2:14" hidden="1">
      <c r="B845" s="256"/>
      <c r="C845" s="96"/>
      <c r="D845" s="266"/>
      <c r="E845" s="258"/>
      <c r="F845" s="268"/>
      <c r="G845" s="289">
        <f t="shared" si="81"/>
        <v>0</v>
      </c>
      <c r="N845" t="str">
        <f t="shared" si="80"/>
        <v>ATK</v>
      </c>
    </row>
    <row r="846" spans="2:14" hidden="1">
      <c r="B846" s="256"/>
      <c r="C846" s="96"/>
      <c r="D846" s="271"/>
      <c r="E846" s="258"/>
      <c r="F846" s="268"/>
      <c r="G846" s="344">
        <f t="shared" si="81"/>
        <v>0</v>
      </c>
      <c r="H846" s="84">
        <v>0</v>
      </c>
      <c r="I846" s="89" t="s">
        <v>12</v>
      </c>
      <c r="N846" t="str">
        <f t="shared" si="80"/>
        <v>ATK</v>
      </c>
    </row>
    <row r="847" spans="2:14" ht="15.75" hidden="1">
      <c r="B847" s="305"/>
      <c r="C847" s="81"/>
      <c r="D847" s="271"/>
      <c r="E847" s="258"/>
      <c r="F847" s="345"/>
      <c r="G847" s="289">
        <f t="shared" si="81"/>
        <v>0</v>
      </c>
      <c r="H847" s="85">
        <v>0</v>
      </c>
      <c r="I847" s="89" t="s">
        <v>13</v>
      </c>
      <c r="N847" t="str">
        <f t="shared" si="80"/>
        <v>ATK</v>
      </c>
    </row>
    <row r="848" spans="2:14" hidden="1">
      <c r="B848" s="302"/>
      <c r="C848" s="343"/>
      <c r="D848" s="274"/>
      <c r="E848" s="274"/>
      <c r="F848" s="268"/>
      <c r="G848" s="289">
        <f t="shared" si="81"/>
        <v>0</v>
      </c>
      <c r="H848" s="94"/>
      <c r="I848" s="89" t="s">
        <v>14</v>
      </c>
      <c r="N848" t="str">
        <f t="shared" si="80"/>
        <v>ATK</v>
      </c>
    </row>
    <row r="849" spans="2:14" hidden="1">
      <c r="B849" s="302"/>
      <c r="C849" s="343"/>
      <c r="D849" s="274"/>
      <c r="E849" s="274"/>
      <c r="F849" s="268"/>
      <c r="G849" s="289">
        <f t="shared" si="81"/>
        <v>0</v>
      </c>
      <c r="H849" s="87"/>
      <c r="I849" s="89" t="s">
        <v>15</v>
      </c>
      <c r="N849" t="str">
        <f t="shared" si="80"/>
        <v>ATK</v>
      </c>
    </row>
    <row r="850" spans="2:14" hidden="1">
      <c r="B850" s="302"/>
      <c r="C850" s="343"/>
      <c r="D850" s="274"/>
      <c r="E850" s="274"/>
      <c r="F850" s="268"/>
      <c r="G850" s="289">
        <f t="shared" si="81"/>
        <v>0</v>
      </c>
      <c r="N850" t="str">
        <f t="shared" si="80"/>
        <v>ATK</v>
      </c>
    </row>
    <row r="851" spans="2:14" hidden="1">
      <c r="B851" s="493" t="s">
        <v>16</v>
      </c>
      <c r="C851" s="494"/>
      <c r="D851" s="276">
        <f>SUM(D832:D850)</f>
        <v>11</v>
      </c>
      <c r="E851" s="276">
        <f>SUM(E832:E850)</f>
        <v>0</v>
      </c>
      <c r="F851" s="276">
        <f>D851-E851</f>
        <v>11</v>
      </c>
      <c r="G851" s="277">
        <f>SUM(G832:G850)</f>
        <v>61050</v>
      </c>
      <c r="N851" t="str">
        <f t="shared" si="80"/>
        <v>ATK</v>
      </c>
    </row>
    <row r="852" spans="2:14" hidden="1">
      <c r="N852" t="str">
        <f t="shared" si="80"/>
        <v>ATK</v>
      </c>
    </row>
    <row r="853" spans="2:14" hidden="1">
      <c r="B853" s="493" t="s">
        <v>18</v>
      </c>
      <c r="C853" s="495"/>
      <c r="D853" s="495"/>
      <c r="E853" s="494"/>
      <c r="F853" s="276" t="s">
        <v>19</v>
      </c>
      <c r="G853" s="279" t="s">
        <v>20</v>
      </c>
      <c r="N853" t="str">
        <f t="shared" si="80"/>
        <v>ATK</v>
      </c>
    </row>
    <row r="854" spans="2:14" hidden="1">
      <c r="B854" s="496" t="str">
        <f>B813</f>
        <v>Saldo Awal 1 Mei  2026</v>
      </c>
      <c r="C854" s="497"/>
      <c r="D854" s="497"/>
      <c r="E854" s="498"/>
      <c r="F854" s="276">
        <f>D832</f>
        <v>11</v>
      </c>
      <c r="G854" s="277">
        <f>G832</f>
        <v>61050</v>
      </c>
      <c r="N854" t="str">
        <f t="shared" si="80"/>
        <v>ATK</v>
      </c>
    </row>
    <row r="855" spans="2:14" hidden="1">
      <c r="B855" s="496" t="str">
        <f>B814</f>
        <v>Nilai Penerimaan Barang Persediaan Tahun 2026</v>
      </c>
      <c r="C855" s="497"/>
      <c r="D855" s="497"/>
      <c r="E855" s="498"/>
      <c r="F855" s="276">
        <f>D851-F854</f>
        <v>0</v>
      </c>
      <c r="G855" s="277">
        <f>G851-G854</f>
        <v>0</v>
      </c>
      <c r="N855" t="str">
        <f t="shared" si="80"/>
        <v>ATK</v>
      </c>
    </row>
    <row r="856" spans="2:14" hidden="1">
      <c r="B856" s="496" t="str">
        <f>B815</f>
        <v>Saldo Ahir  30  Mei  2026</v>
      </c>
      <c r="C856" s="497"/>
      <c r="D856" s="497"/>
      <c r="E856" s="498"/>
      <c r="F856" s="280">
        <f>SUM(B859:B862)</f>
        <v>11</v>
      </c>
      <c r="G856" s="281">
        <f>SUM(D859:E862)</f>
        <v>61050</v>
      </c>
      <c r="N856" t="str">
        <f t="shared" si="80"/>
        <v>ATK</v>
      </c>
    </row>
    <row r="857" spans="2:14" hidden="1">
      <c r="B857" s="282" t="s">
        <v>465</v>
      </c>
      <c r="C857" s="283"/>
      <c r="D857" s="283"/>
      <c r="E857" s="284"/>
      <c r="F857" s="285"/>
      <c r="G857" s="286"/>
      <c r="N857" t="str">
        <f t="shared" si="80"/>
        <v>ATK</v>
      </c>
    </row>
    <row r="858" spans="2:14" ht="30" hidden="1">
      <c r="B858" s="255" t="s">
        <v>22</v>
      </c>
      <c r="C858" s="254" t="s">
        <v>23</v>
      </c>
      <c r="D858" s="499" t="s">
        <v>20</v>
      </c>
      <c r="E858" s="499"/>
      <c r="F858" s="287"/>
      <c r="G858" s="288"/>
      <c r="N858" t="str">
        <f t="shared" si="80"/>
        <v>ATK</v>
      </c>
    </row>
    <row r="859" spans="2:14" hidden="1">
      <c r="B859" s="268">
        <f>F851</f>
        <v>11</v>
      </c>
      <c r="C859" s="257">
        <v>5550</v>
      </c>
      <c r="D859" s="500">
        <f>B859*C859</f>
        <v>61050</v>
      </c>
      <c r="E859" s="500"/>
      <c r="F859" s="285"/>
      <c r="G859" s="286"/>
      <c r="N859" t="str">
        <f t="shared" si="80"/>
        <v>ATK</v>
      </c>
    </row>
    <row r="860" spans="2:14" hidden="1">
      <c r="B860" s="268"/>
      <c r="C860" s="257"/>
      <c r="D860" s="500">
        <f t="shared" ref="D860:D862" si="82">B860*C860</f>
        <v>0</v>
      </c>
      <c r="E860" s="500"/>
      <c r="F860" s="285"/>
      <c r="G860" s="286"/>
      <c r="N860" t="str">
        <f t="shared" si="80"/>
        <v>ATK</v>
      </c>
    </row>
    <row r="861" spans="2:14" hidden="1">
      <c r="B861" s="268"/>
      <c r="C861" s="289"/>
      <c r="D861" s="500">
        <f t="shared" si="82"/>
        <v>0</v>
      </c>
      <c r="E861" s="500"/>
      <c r="F861" s="285"/>
      <c r="G861" s="286"/>
      <c r="N861" t="str">
        <f t="shared" si="80"/>
        <v>ATK</v>
      </c>
    </row>
    <row r="862" spans="2:14" hidden="1">
      <c r="B862" s="268"/>
      <c r="C862" s="289"/>
      <c r="D862" s="500">
        <f t="shared" si="82"/>
        <v>0</v>
      </c>
      <c r="E862" s="500"/>
      <c r="F862" s="285"/>
      <c r="G862" s="286"/>
      <c r="N862" t="str">
        <f t="shared" si="80"/>
        <v>ATK</v>
      </c>
    </row>
    <row r="863" spans="2:14" hidden="1">
      <c r="B863" s="501" t="s">
        <v>24</v>
      </c>
      <c r="C863" s="501"/>
      <c r="D863" s="501"/>
      <c r="E863" s="501"/>
      <c r="F863" s="276">
        <f>F854+F855-F856</f>
        <v>0</v>
      </c>
      <c r="G863" s="277">
        <f>G854+G855-G856</f>
        <v>0</v>
      </c>
      <c r="N863" t="str">
        <f t="shared" si="80"/>
        <v>ATK</v>
      </c>
    </row>
    <row r="864" spans="2:14" hidden="1">
      <c r="N864" t="str">
        <f t="shared" si="80"/>
        <v>ATK</v>
      </c>
    </row>
    <row r="865" spans="1:14" hidden="1">
      <c r="N865" t="str">
        <f t="shared" si="80"/>
        <v>ATK</v>
      </c>
    </row>
    <row r="866" spans="1:14" hidden="1">
      <c r="B866" s="502" t="s">
        <v>0</v>
      </c>
      <c r="C866" s="502"/>
      <c r="D866" s="502"/>
      <c r="E866" s="502"/>
      <c r="F866" s="502"/>
      <c r="G866" s="502"/>
      <c r="N866" t="str">
        <f t="shared" si="80"/>
        <v>ATK</v>
      </c>
    </row>
    <row r="867" spans="1:14" hidden="1">
      <c r="N867" t="str">
        <f t="shared" si="80"/>
        <v>ATK</v>
      </c>
    </row>
    <row r="868" spans="1:14" hidden="1">
      <c r="A868" s="250">
        <v>17</v>
      </c>
      <c r="B868" s="252" t="s">
        <v>1</v>
      </c>
      <c r="C868" s="253" t="str">
        <f>'Rekap Master'!B32</f>
        <v>Odner Bagus</v>
      </c>
      <c r="G868" s="253"/>
      <c r="N868" t="s">
        <v>524</v>
      </c>
    </row>
    <row r="869" spans="1:14" hidden="1">
      <c r="B869" s="252" t="s">
        <v>3</v>
      </c>
      <c r="C869" s="253" t="s">
        <v>31</v>
      </c>
      <c r="G869" s="253"/>
      <c r="N869" t="str">
        <f t="shared" ref="N869:N904" si="83">N868</f>
        <v>ATK</v>
      </c>
    </row>
    <row r="870" spans="1:14" hidden="1">
      <c r="G870" s="253"/>
      <c r="N870" t="str">
        <f t="shared" si="83"/>
        <v>ATK</v>
      </c>
    </row>
    <row r="871" spans="1:14" ht="15" hidden="1" customHeight="1">
      <c r="B871" s="499" t="s">
        <v>5</v>
      </c>
      <c r="C871" s="487" t="s">
        <v>6</v>
      </c>
      <c r="D871" s="499" t="s">
        <v>7</v>
      </c>
      <c r="E871" s="499"/>
      <c r="F871" s="499"/>
      <c r="G871" s="492" t="s">
        <v>8</v>
      </c>
      <c r="N871" t="str">
        <f t="shared" si="83"/>
        <v>ATK</v>
      </c>
    </row>
    <row r="872" spans="1:14" hidden="1">
      <c r="B872" s="499"/>
      <c r="C872" s="488"/>
      <c r="D872" s="254" t="s">
        <v>9</v>
      </c>
      <c r="E872" s="254" t="s">
        <v>10</v>
      </c>
      <c r="F872" s="254" t="s">
        <v>11</v>
      </c>
      <c r="G872" s="492"/>
      <c r="N872" t="str">
        <f t="shared" si="83"/>
        <v>ATK</v>
      </c>
    </row>
    <row r="873" spans="1:14" hidden="1">
      <c r="B873" s="267">
        <v>46024</v>
      </c>
      <c r="C873" s="257">
        <v>35000</v>
      </c>
      <c r="D873" s="258">
        <v>11</v>
      </c>
      <c r="E873" s="258"/>
      <c r="F873" s="258">
        <f>D873-E873</f>
        <v>11</v>
      </c>
      <c r="G873" s="257">
        <f>C873*D873</f>
        <v>385000</v>
      </c>
      <c r="N873" t="str">
        <f t="shared" si="83"/>
        <v>ATK</v>
      </c>
    </row>
    <row r="874" spans="1:14" hidden="1">
      <c r="B874" s="407"/>
      <c r="C874" s="257"/>
      <c r="D874" s="258"/>
      <c r="E874" s="268"/>
      <c r="F874" s="258"/>
      <c r="G874" s="257">
        <f t="shared" ref="G874:G878" si="84">C874*D874</f>
        <v>0</v>
      </c>
      <c r="N874" t="str">
        <f t="shared" si="83"/>
        <v>ATK</v>
      </c>
    </row>
    <row r="875" spans="1:14" hidden="1">
      <c r="B875" s="407"/>
      <c r="C875" s="257"/>
      <c r="D875" s="258"/>
      <c r="E875" s="268"/>
      <c r="F875" s="258"/>
      <c r="G875" s="257">
        <f t="shared" si="84"/>
        <v>0</v>
      </c>
      <c r="N875" t="str">
        <f t="shared" si="83"/>
        <v>ATK</v>
      </c>
    </row>
    <row r="876" spans="1:14" hidden="1">
      <c r="B876" s="407"/>
      <c r="C876" s="257"/>
      <c r="D876" s="258"/>
      <c r="E876" s="268"/>
      <c r="F876" s="258"/>
      <c r="G876" s="257">
        <f t="shared" si="84"/>
        <v>0</v>
      </c>
      <c r="N876" t="str">
        <f t="shared" si="83"/>
        <v>ATK</v>
      </c>
    </row>
    <row r="877" spans="1:14" hidden="1">
      <c r="B877" s="256"/>
      <c r="C877" s="22"/>
      <c r="D877" s="266"/>
      <c r="E877" s="258"/>
      <c r="F877" s="258"/>
      <c r="G877" s="257">
        <f t="shared" si="84"/>
        <v>0</v>
      </c>
      <c r="N877" t="str">
        <f t="shared" si="83"/>
        <v>ATK</v>
      </c>
    </row>
    <row r="878" spans="1:14" hidden="1">
      <c r="B878" s="256"/>
      <c r="C878" s="22"/>
      <c r="D878" s="266"/>
      <c r="E878" s="258"/>
      <c r="F878" s="258"/>
      <c r="G878" s="257">
        <f t="shared" si="84"/>
        <v>0</v>
      </c>
      <c r="N878" t="str">
        <f t="shared" si="83"/>
        <v>ATK</v>
      </c>
    </row>
    <row r="879" spans="1:14" hidden="1">
      <c r="B879" s="256"/>
      <c r="C879" s="96"/>
      <c r="D879" s="266"/>
      <c r="E879" s="314"/>
      <c r="F879" s="347"/>
      <c r="G879" s="316"/>
      <c r="N879" t="str">
        <f t="shared" si="83"/>
        <v>ATK</v>
      </c>
    </row>
    <row r="880" spans="1:14" hidden="1">
      <c r="B880" s="256"/>
      <c r="C880" s="96"/>
      <c r="D880" s="266"/>
      <c r="E880" s="314"/>
      <c r="F880" s="347"/>
      <c r="G880" s="316"/>
      <c r="N880" t="str">
        <f t="shared" si="83"/>
        <v>ATK</v>
      </c>
    </row>
    <row r="881" spans="2:14" hidden="1">
      <c r="B881" s="315"/>
      <c r="C881" s="96"/>
      <c r="D881" s="266"/>
      <c r="E881" s="314"/>
      <c r="F881" s="347"/>
      <c r="G881" s="316"/>
      <c r="N881" t="str">
        <f t="shared" si="83"/>
        <v>ATK</v>
      </c>
    </row>
    <row r="882" spans="2:14" hidden="1">
      <c r="B882" s="315"/>
      <c r="C882" s="96"/>
      <c r="D882" s="266"/>
      <c r="E882" s="314"/>
      <c r="F882" s="347"/>
      <c r="G882" s="316"/>
      <c r="N882" t="str">
        <f t="shared" si="83"/>
        <v>ATK</v>
      </c>
    </row>
    <row r="883" spans="2:14" hidden="1">
      <c r="B883" s="315"/>
      <c r="C883" s="96"/>
      <c r="D883" s="266"/>
      <c r="E883" s="273"/>
      <c r="F883" s="347"/>
      <c r="G883" s="316"/>
      <c r="N883" t="str">
        <f t="shared" si="83"/>
        <v>ATK</v>
      </c>
    </row>
    <row r="884" spans="2:14" hidden="1">
      <c r="B884" s="315"/>
      <c r="C884" s="96"/>
      <c r="D884" s="266"/>
      <c r="E884" s="273"/>
      <c r="F884" s="347"/>
      <c r="G884" s="316">
        <v>0</v>
      </c>
      <c r="N884" t="str">
        <f t="shared" si="83"/>
        <v>ATK</v>
      </c>
    </row>
    <row r="885" spans="2:14" hidden="1">
      <c r="B885" s="315"/>
      <c r="C885" s="96"/>
      <c r="D885" s="266"/>
      <c r="E885" s="273"/>
      <c r="F885" s="347"/>
      <c r="G885" s="316">
        <v>0</v>
      </c>
      <c r="N885" t="str">
        <f t="shared" si="83"/>
        <v>ATK</v>
      </c>
    </row>
    <row r="886" spans="2:14" hidden="1">
      <c r="B886" s="315"/>
      <c r="C886" s="81"/>
      <c r="D886" s="303"/>
      <c r="E886" s="303"/>
      <c r="F886" s="268"/>
      <c r="G886" s="289">
        <f t="shared" ref="G886:G887" si="85">C886*D886</f>
        <v>0</v>
      </c>
      <c r="N886" t="str">
        <f t="shared" si="83"/>
        <v>ATK</v>
      </c>
    </row>
    <row r="887" spans="2:14" hidden="1">
      <c r="B887" s="302"/>
      <c r="C887" s="81"/>
      <c r="D887" s="303"/>
      <c r="E887" s="303"/>
      <c r="F887" s="268"/>
      <c r="G887" s="289">
        <f t="shared" si="85"/>
        <v>0</v>
      </c>
      <c r="N887" t="str">
        <f t="shared" si="83"/>
        <v>ATK</v>
      </c>
    </row>
    <row r="888" spans="2:14" hidden="1">
      <c r="B888" s="493" t="s">
        <v>16</v>
      </c>
      <c r="C888" s="494"/>
      <c r="D888" s="276">
        <f>SUM(D873:D887)</f>
        <v>11</v>
      </c>
      <c r="E888" s="276">
        <f>SUM(E874:E887)</f>
        <v>0</v>
      </c>
      <c r="F888" s="276">
        <f>D888-E888</f>
        <v>11</v>
      </c>
      <c r="G888" s="277">
        <f>SUM(G873:G887)</f>
        <v>385000</v>
      </c>
      <c r="N888" t="str">
        <f t="shared" si="83"/>
        <v>ATK</v>
      </c>
    </row>
    <row r="889" spans="2:14" hidden="1">
      <c r="N889" t="str">
        <f t="shared" si="83"/>
        <v>ATK</v>
      </c>
    </row>
    <row r="890" spans="2:14" hidden="1">
      <c r="B890" s="493" t="s">
        <v>18</v>
      </c>
      <c r="C890" s="495"/>
      <c r="D890" s="495"/>
      <c r="E890" s="494"/>
      <c r="F890" s="276" t="s">
        <v>19</v>
      </c>
      <c r="G890" s="279" t="s">
        <v>20</v>
      </c>
      <c r="N890" t="str">
        <f t="shared" si="83"/>
        <v>ATK</v>
      </c>
    </row>
    <row r="891" spans="2:14" hidden="1">
      <c r="B891" s="496" t="str">
        <f>B854</f>
        <v>Saldo Awal 1 Mei  2026</v>
      </c>
      <c r="C891" s="497"/>
      <c r="D891" s="497"/>
      <c r="E891" s="498"/>
      <c r="F891" s="276">
        <f>D873</f>
        <v>11</v>
      </c>
      <c r="G891" s="277">
        <f>G873</f>
        <v>385000</v>
      </c>
      <c r="N891" t="str">
        <f t="shared" si="83"/>
        <v>ATK</v>
      </c>
    </row>
    <row r="892" spans="2:14" hidden="1">
      <c r="B892" s="496" t="str">
        <f>B855</f>
        <v>Nilai Penerimaan Barang Persediaan Tahun 2026</v>
      </c>
      <c r="C892" s="497"/>
      <c r="D892" s="497"/>
      <c r="E892" s="498"/>
      <c r="F892" s="276">
        <f>D888-F891</f>
        <v>0</v>
      </c>
      <c r="G892" s="277">
        <f>G888-G891</f>
        <v>0</v>
      </c>
      <c r="N892" t="str">
        <f t="shared" si="83"/>
        <v>ATK</v>
      </c>
    </row>
    <row r="893" spans="2:14" hidden="1">
      <c r="B893" s="496" t="str">
        <f>B815</f>
        <v>Saldo Ahir  30  Mei  2026</v>
      </c>
      <c r="C893" s="497"/>
      <c r="D893" s="497"/>
      <c r="E893" s="498"/>
      <c r="F893" s="280">
        <f>SUM(B896:B899)</f>
        <v>11</v>
      </c>
      <c r="G893" s="281">
        <f>SUM(D896:E899)</f>
        <v>385000</v>
      </c>
      <c r="N893" t="str">
        <f t="shared" si="83"/>
        <v>ATK</v>
      </c>
    </row>
    <row r="894" spans="2:14" hidden="1">
      <c r="B894" s="282" t="s">
        <v>465</v>
      </c>
      <c r="C894" s="283"/>
      <c r="D894" s="283"/>
      <c r="E894" s="284"/>
      <c r="F894" s="285"/>
      <c r="G894" s="286"/>
      <c r="N894" t="str">
        <f t="shared" si="83"/>
        <v>ATK</v>
      </c>
    </row>
    <row r="895" spans="2:14" ht="30" hidden="1">
      <c r="B895" s="255" t="s">
        <v>22</v>
      </c>
      <c r="C895" s="254" t="s">
        <v>23</v>
      </c>
      <c r="D895" s="499" t="s">
        <v>20</v>
      </c>
      <c r="E895" s="499"/>
      <c r="F895" s="287"/>
      <c r="G895" s="288"/>
      <c r="N895" t="str">
        <f t="shared" si="83"/>
        <v>ATK</v>
      </c>
    </row>
    <row r="896" spans="2:14" hidden="1">
      <c r="B896" s="268">
        <f>F888</f>
        <v>11</v>
      </c>
      <c r="C896" s="257">
        <v>35000</v>
      </c>
      <c r="D896" s="500">
        <f>B896*C896</f>
        <v>385000</v>
      </c>
      <c r="E896" s="500"/>
      <c r="F896" s="285"/>
      <c r="G896" s="286"/>
      <c r="N896" t="str">
        <f t="shared" si="83"/>
        <v>ATK</v>
      </c>
    </row>
    <row r="897" spans="1:14" hidden="1">
      <c r="B897" s="268"/>
      <c r="C897" s="289"/>
      <c r="D897" s="500">
        <f t="shared" ref="D897:D899" si="86">B897*C897</f>
        <v>0</v>
      </c>
      <c r="E897" s="500"/>
      <c r="F897" s="285"/>
      <c r="G897" s="286"/>
      <c r="N897" t="str">
        <f t="shared" si="83"/>
        <v>ATK</v>
      </c>
    </row>
    <row r="898" spans="1:14" hidden="1">
      <c r="B898" s="268"/>
      <c r="C898" s="289"/>
      <c r="D898" s="500">
        <f t="shared" si="86"/>
        <v>0</v>
      </c>
      <c r="E898" s="500"/>
      <c r="F898" s="285"/>
      <c r="G898" s="286"/>
      <c r="N898" t="str">
        <f t="shared" si="83"/>
        <v>ATK</v>
      </c>
    </row>
    <row r="899" spans="1:14" hidden="1">
      <c r="B899" s="268"/>
      <c r="C899" s="289"/>
      <c r="D899" s="500">
        <f t="shared" si="86"/>
        <v>0</v>
      </c>
      <c r="E899" s="500"/>
      <c r="F899" s="285"/>
      <c r="G899" s="286"/>
      <c r="N899" t="str">
        <f t="shared" si="83"/>
        <v>ATK</v>
      </c>
    </row>
    <row r="900" spans="1:14" hidden="1">
      <c r="B900" s="501" t="s">
        <v>24</v>
      </c>
      <c r="C900" s="501"/>
      <c r="D900" s="501"/>
      <c r="E900" s="501"/>
      <c r="F900" s="276">
        <f>F891+F892-F893</f>
        <v>0</v>
      </c>
      <c r="G900" s="277">
        <f>G891+G892-G893</f>
        <v>0</v>
      </c>
      <c r="N900" t="str">
        <f t="shared" si="83"/>
        <v>ATK</v>
      </c>
    </row>
    <row r="901" spans="1:14" hidden="1">
      <c r="N901" t="str">
        <f t="shared" si="83"/>
        <v>ATK</v>
      </c>
    </row>
    <row r="902" spans="1:14" hidden="1">
      <c r="N902" t="str">
        <f t="shared" si="83"/>
        <v>ATK</v>
      </c>
    </row>
    <row r="903" spans="1:14" hidden="1">
      <c r="B903" s="502" t="s">
        <v>0</v>
      </c>
      <c r="C903" s="502"/>
      <c r="D903" s="502"/>
      <c r="E903" s="502"/>
      <c r="F903" s="502"/>
      <c r="G903" s="502"/>
      <c r="N903" t="str">
        <f t="shared" si="83"/>
        <v>ATK</v>
      </c>
    </row>
    <row r="904" spans="1:14" hidden="1">
      <c r="N904" t="str">
        <f t="shared" si="83"/>
        <v>ATK</v>
      </c>
    </row>
    <row r="905" spans="1:14" hidden="1">
      <c r="A905" s="250">
        <v>18</v>
      </c>
      <c r="B905" s="252" t="s">
        <v>1</v>
      </c>
      <c r="C905" s="253" t="str">
        <f>'Rekap Master'!B33</f>
        <v>Penanda File Post-it</v>
      </c>
      <c r="G905" s="253"/>
      <c r="N905" t="s">
        <v>524</v>
      </c>
    </row>
    <row r="906" spans="1:14" hidden="1">
      <c r="B906" s="252" t="s">
        <v>3</v>
      </c>
      <c r="C906" s="253" t="s">
        <v>28</v>
      </c>
      <c r="G906" s="253"/>
      <c r="N906" t="str">
        <f t="shared" ref="N906:N954" si="87">N905</f>
        <v>ATK</v>
      </c>
    </row>
    <row r="907" spans="1:14" hidden="1">
      <c r="G907" s="253"/>
      <c r="N907" t="str">
        <f t="shared" si="87"/>
        <v>ATK</v>
      </c>
    </row>
    <row r="908" spans="1:14" ht="15" hidden="1" customHeight="1">
      <c r="B908" s="499" t="s">
        <v>5</v>
      </c>
      <c r="C908" s="487" t="s">
        <v>6</v>
      </c>
      <c r="D908" s="499" t="s">
        <v>7</v>
      </c>
      <c r="E908" s="499"/>
      <c r="F908" s="499"/>
      <c r="G908" s="492" t="s">
        <v>8</v>
      </c>
      <c r="N908" t="str">
        <f t="shared" si="87"/>
        <v>ATK</v>
      </c>
    </row>
    <row r="909" spans="1:14" hidden="1">
      <c r="B909" s="499"/>
      <c r="C909" s="488"/>
      <c r="D909" s="254" t="s">
        <v>9</v>
      </c>
      <c r="E909" s="254" t="s">
        <v>10</v>
      </c>
      <c r="F909" s="254" t="s">
        <v>11</v>
      </c>
      <c r="G909" s="492"/>
      <c r="N909" t="str">
        <f t="shared" si="87"/>
        <v>ATK</v>
      </c>
    </row>
    <row r="910" spans="1:14" hidden="1">
      <c r="B910" s="348">
        <v>46024</v>
      </c>
      <c r="C910" s="293">
        <v>7770</v>
      </c>
      <c r="D910" s="258">
        <v>4</v>
      </c>
      <c r="E910" s="258"/>
      <c r="F910" s="258">
        <f>D910-E910</f>
        <v>4</v>
      </c>
      <c r="G910" s="257">
        <f>C910*D910</f>
        <v>31080</v>
      </c>
      <c r="N910" t="str">
        <f t="shared" si="87"/>
        <v>ATK</v>
      </c>
    </row>
    <row r="911" spans="1:14" hidden="1">
      <c r="B911" s="267"/>
      <c r="C911" s="435"/>
      <c r="D911" s="258"/>
      <c r="E911" s="258"/>
      <c r="F911" s="258"/>
      <c r="G911" s="257"/>
      <c r="N911" t="str">
        <f t="shared" si="87"/>
        <v>ATK</v>
      </c>
    </row>
    <row r="912" spans="1:14" hidden="1">
      <c r="B912" s="267"/>
      <c r="C912" s="435"/>
      <c r="D912" s="258"/>
      <c r="E912" s="258"/>
      <c r="F912" s="258"/>
      <c r="G912" s="257"/>
      <c r="N912" t="str">
        <f t="shared" si="87"/>
        <v>ATK</v>
      </c>
    </row>
    <row r="913" spans="2:14" hidden="1">
      <c r="B913" s="267"/>
      <c r="C913" s="293"/>
      <c r="D913" s="258"/>
      <c r="E913" s="258"/>
      <c r="F913" s="258"/>
      <c r="G913" s="257">
        <f>C913*D913</f>
        <v>0</v>
      </c>
      <c r="N913" t="str">
        <f t="shared" si="87"/>
        <v>ATK</v>
      </c>
    </row>
    <row r="914" spans="2:14" hidden="1">
      <c r="B914" s="407"/>
      <c r="C914" s="293"/>
      <c r="D914" s="258"/>
      <c r="E914" s="258"/>
      <c r="F914" s="258"/>
      <c r="G914" s="257">
        <f>C914*D914</f>
        <v>0</v>
      </c>
      <c r="N914" t="str">
        <f t="shared" si="87"/>
        <v>ATK</v>
      </c>
    </row>
    <row r="915" spans="2:14" hidden="1">
      <c r="B915" s="267"/>
      <c r="C915" s="293"/>
      <c r="D915" s="268"/>
      <c r="E915" s="258"/>
      <c r="F915" s="258"/>
      <c r="G915" s="257">
        <f t="shared" ref="G915:G917" si="88">C915*D915</f>
        <v>0</v>
      </c>
      <c r="N915" t="str">
        <f t="shared" si="87"/>
        <v>ATK</v>
      </c>
    </row>
    <row r="916" spans="2:14" hidden="1">
      <c r="B916" s="267"/>
      <c r="C916" s="293"/>
      <c r="D916" s="268"/>
      <c r="E916" s="258"/>
      <c r="F916" s="258"/>
      <c r="G916" s="257">
        <f t="shared" si="88"/>
        <v>0</v>
      </c>
      <c r="N916" t="str">
        <f t="shared" si="87"/>
        <v>ATK</v>
      </c>
    </row>
    <row r="917" spans="2:14" hidden="1">
      <c r="B917" s="267"/>
      <c r="C917" s="293"/>
      <c r="D917" s="258"/>
      <c r="E917" s="258"/>
      <c r="F917" s="258"/>
      <c r="G917" s="257">
        <f t="shared" si="88"/>
        <v>0</v>
      </c>
      <c r="N917" t="str">
        <f t="shared" si="87"/>
        <v>ATK</v>
      </c>
    </row>
    <row r="918" spans="2:14" hidden="1">
      <c r="B918" s="267"/>
      <c r="C918" s="293"/>
      <c r="D918" s="258"/>
      <c r="E918" s="258"/>
      <c r="F918" s="258"/>
      <c r="G918" s="257">
        <f>C918*D918</f>
        <v>0</v>
      </c>
      <c r="N918" t="str">
        <f t="shared" si="87"/>
        <v>ATK</v>
      </c>
    </row>
    <row r="919" spans="2:14" hidden="1">
      <c r="B919" s="267"/>
      <c r="C919" s="293"/>
      <c r="D919" s="258"/>
      <c r="E919" s="258"/>
      <c r="F919" s="258"/>
      <c r="G919" s="257">
        <f>C919*D919</f>
        <v>0</v>
      </c>
      <c r="N919" t="str">
        <f t="shared" si="87"/>
        <v>ATK</v>
      </c>
    </row>
    <row r="920" spans="2:14" hidden="1">
      <c r="B920" s="267"/>
      <c r="C920" s="257"/>
      <c r="D920" s="258"/>
      <c r="E920" s="258"/>
      <c r="F920" s="258"/>
      <c r="G920" s="257">
        <f>C920*D920</f>
        <v>0</v>
      </c>
      <c r="N920" t="str">
        <f t="shared" si="87"/>
        <v>ATK</v>
      </c>
    </row>
    <row r="921" spans="2:14" hidden="1">
      <c r="B921" s="267"/>
      <c r="C921" s="257"/>
      <c r="D921" s="258"/>
      <c r="E921" s="258"/>
      <c r="F921" s="258"/>
      <c r="G921" s="257">
        <f>C921*D921</f>
        <v>0</v>
      </c>
      <c r="N921" t="str">
        <f t="shared" si="87"/>
        <v>ATK</v>
      </c>
    </row>
    <row r="922" spans="2:14" hidden="1">
      <c r="B922" s="434"/>
      <c r="C922" s="257"/>
      <c r="D922" s="258"/>
      <c r="E922" s="258"/>
      <c r="F922" s="258"/>
      <c r="G922" s="349">
        <f t="shared" ref="G922" si="89">C922*D922</f>
        <v>0</v>
      </c>
      <c r="N922" t="str">
        <f t="shared" si="87"/>
        <v>ATK</v>
      </c>
    </row>
    <row r="923" spans="2:14" hidden="1">
      <c r="B923" s="434"/>
      <c r="C923" s="257"/>
      <c r="D923" s="258"/>
      <c r="E923" s="258"/>
      <c r="F923" s="258"/>
      <c r="G923" s="349"/>
      <c r="N923" t="str">
        <f t="shared" si="87"/>
        <v>ATK</v>
      </c>
    </row>
    <row r="924" spans="2:14" hidden="1">
      <c r="B924" s="434"/>
      <c r="C924" s="257"/>
      <c r="D924" s="258"/>
      <c r="E924" s="258"/>
      <c r="F924" s="258"/>
      <c r="G924" s="349"/>
      <c r="N924" t="str">
        <f t="shared" si="87"/>
        <v>ATK</v>
      </c>
    </row>
    <row r="925" spans="2:14" hidden="1">
      <c r="B925" s="434"/>
      <c r="C925" s="257"/>
      <c r="D925" s="258"/>
      <c r="E925" s="258"/>
      <c r="F925" s="258"/>
      <c r="G925" s="349"/>
      <c r="N925" t="str">
        <f t="shared" si="87"/>
        <v>ATK</v>
      </c>
    </row>
    <row r="926" spans="2:14" hidden="1">
      <c r="B926" s="297"/>
      <c r="C926" s="257"/>
      <c r="D926" s="258"/>
      <c r="E926" s="261"/>
      <c r="F926" s="258"/>
      <c r="G926" s="262">
        <f>D926*C926</f>
        <v>0</v>
      </c>
      <c r="N926" t="str">
        <f t="shared" si="87"/>
        <v>ATK</v>
      </c>
    </row>
    <row r="927" spans="2:14" hidden="1">
      <c r="B927" s="297"/>
      <c r="C927" s="257"/>
      <c r="D927" s="350"/>
      <c r="E927" s="261"/>
      <c r="F927" s="258"/>
      <c r="G927" s="262">
        <f>D927*C927</f>
        <v>0</v>
      </c>
      <c r="N927" t="str">
        <f t="shared" si="87"/>
        <v>ATK</v>
      </c>
    </row>
    <row r="928" spans="2:14" hidden="1">
      <c r="B928" s="297"/>
      <c r="C928" s="257"/>
      <c r="D928" s="350"/>
      <c r="E928" s="261"/>
      <c r="F928" s="258"/>
      <c r="G928" s="262">
        <f>D928*C928</f>
        <v>0</v>
      </c>
      <c r="N928" t="str">
        <f t="shared" si="87"/>
        <v>ATK</v>
      </c>
    </row>
    <row r="929" spans="2:14" hidden="1">
      <c r="B929" s="297"/>
      <c r="C929" s="257"/>
      <c r="D929" s="350"/>
      <c r="E929" s="261"/>
      <c r="F929" s="258"/>
      <c r="G929" s="262">
        <f>D929*C929</f>
        <v>0</v>
      </c>
      <c r="N929" t="str">
        <f t="shared" si="87"/>
        <v>ATK</v>
      </c>
    </row>
    <row r="930" spans="2:14" hidden="1">
      <c r="B930" s="297"/>
      <c r="C930" s="257"/>
      <c r="D930" s="350"/>
      <c r="E930" s="261"/>
      <c r="F930" s="258"/>
      <c r="G930" s="262">
        <f>D930*C930</f>
        <v>0</v>
      </c>
      <c r="N930" t="str">
        <f t="shared" si="87"/>
        <v>ATK</v>
      </c>
    </row>
    <row r="931" spans="2:14" hidden="1">
      <c r="B931" s="297"/>
      <c r="C931" s="351"/>
      <c r="D931" s="352"/>
      <c r="E931" s="261"/>
      <c r="F931" s="258"/>
      <c r="G931" s="262"/>
      <c r="N931" t="str">
        <f t="shared" si="87"/>
        <v>ATK</v>
      </c>
    </row>
    <row r="932" spans="2:14" hidden="1">
      <c r="B932" s="330"/>
      <c r="C932" s="263"/>
      <c r="D932" s="350"/>
      <c r="E932" s="261"/>
      <c r="F932" s="261"/>
      <c r="G932" s="262"/>
      <c r="N932" t="str">
        <f t="shared" si="87"/>
        <v>ATK</v>
      </c>
    </row>
    <row r="933" spans="2:14" hidden="1">
      <c r="B933" s="330"/>
      <c r="C933" s="263"/>
      <c r="D933" s="353"/>
      <c r="E933" s="261"/>
      <c r="F933" s="261"/>
      <c r="G933" s="262"/>
      <c r="N933" t="str">
        <f t="shared" si="87"/>
        <v>ATK</v>
      </c>
    </row>
    <row r="934" spans="2:14" hidden="1">
      <c r="B934" s="330"/>
      <c r="C934" s="354"/>
      <c r="D934" s="355"/>
      <c r="E934" s="356"/>
      <c r="F934" s="357"/>
      <c r="G934" s="265"/>
      <c r="N934" t="str">
        <f t="shared" si="87"/>
        <v>ATK</v>
      </c>
    </row>
    <row r="935" spans="2:14" hidden="1">
      <c r="B935" s="330"/>
      <c r="C935" s="260"/>
      <c r="D935" s="352"/>
      <c r="E935" s="261"/>
      <c r="F935" s="261"/>
      <c r="G935" s="262">
        <f>D935*C935</f>
        <v>0</v>
      </c>
      <c r="H935" s="206" t="s">
        <v>325</v>
      </c>
      <c r="N935" t="str">
        <f t="shared" si="87"/>
        <v>ATK</v>
      </c>
    </row>
    <row r="936" spans="2:14" hidden="1">
      <c r="B936" s="330"/>
      <c r="C936" s="354"/>
      <c r="D936" s="355"/>
      <c r="E936" s="356"/>
      <c r="F936" s="357"/>
      <c r="G936" s="349">
        <f t="shared" ref="G936:G937" si="90">C936*D936</f>
        <v>0</v>
      </c>
      <c r="H936" s="207" t="s">
        <v>326</v>
      </c>
      <c r="N936" t="str">
        <f t="shared" si="87"/>
        <v>ATK</v>
      </c>
    </row>
    <row r="937" spans="2:14" ht="18.75" hidden="1">
      <c r="B937" s="256"/>
      <c r="C937" s="257"/>
      <c r="D937" s="271"/>
      <c r="E937" s="258"/>
      <c r="F937" s="358"/>
      <c r="G937" s="257">
        <f t="shared" si="90"/>
        <v>0</v>
      </c>
      <c r="I937" s="97"/>
      <c r="N937" t="str">
        <f t="shared" si="87"/>
        <v>ATK</v>
      </c>
    </row>
    <row r="938" spans="2:14" hidden="1">
      <c r="B938" s="493" t="s">
        <v>16</v>
      </c>
      <c r="C938" s="494"/>
      <c r="D938" s="276">
        <f>SUM(D910:D937)</f>
        <v>4</v>
      </c>
      <c r="E938" s="359">
        <f>SUM(E910:E937)</f>
        <v>0</v>
      </c>
      <c r="F938" s="276">
        <f t="shared" ref="F938" si="91">D938-E938</f>
        <v>4</v>
      </c>
      <c r="G938" s="277">
        <f>SUM(G910:G933)</f>
        <v>31080</v>
      </c>
      <c r="N938" t="str">
        <f t="shared" si="87"/>
        <v>ATK</v>
      </c>
    </row>
    <row r="939" spans="2:14" hidden="1">
      <c r="N939" t="str">
        <f t="shared" si="87"/>
        <v>ATK</v>
      </c>
    </row>
    <row r="940" spans="2:14" hidden="1">
      <c r="B940" s="493" t="s">
        <v>18</v>
      </c>
      <c r="C940" s="495"/>
      <c r="D940" s="495"/>
      <c r="E940" s="494"/>
      <c r="F940" s="276" t="s">
        <v>19</v>
      </c>
      <c r="G940" s="279" t="s">
        <v>20</v>
      </c>
      <c r="N940" t="str">
        <f t="shared" si="87"/>
        <v>ATK</v>
      </c>
    </row>
    <row r="941" spans="2:14" hidden="1">
      <c r="B941" s="496" t="str">
        <f>B891</f>
        <v>Saldo Awal 1 Mei  2026</v>
      </c>
      <c r="C941" s="497"/>
      <c r="D941" s="497"/>
      <c r="E941" s="498"/>
      <c r="F941" s="276">
        <f>D910</f>
        <v>4</v>
      </c>
      <c r="G941" s="277">
        <f>G910</f>
        <v>31080</v>
      </c>
      <c r="N941" t="str">
        <f t="shared" si="87"/>
        <v>ATK</v>
      </c>
    </row>
    <row r="942" spans="2:14" hidden="1">
      <c r="B942" s="496" t="str">
        <f>B892</f>
        <v>Nilai Penerimaan Barang Persediaan Tahun 2026</v>
      </c>
      <c r="C942" s="497"/>
      <c r="D942" s="497"/>
      <c r="E942" s="498"/>
      <c r="F942" s="276">
        <f>D938-F941</f>
        <v>0</v>
      </c>
      <c r="G942" s="277">
        <f>G938-G941</f>
        <v>0</v>
      </c>
      <c r="N942" t="str">
        <f t="shared" si="87"/>
        <v>ATK</v>
      </c>
    </row>
    <row r="943" spans="2:14" hidden="1">
      <c r="B943" s="496" t="str">
        <f>B893</f>
        <v>Saldo Ahir  30  Mei  2026</v>
      </c>
      <c r="C943" s="497"/>
      <c r="D943" s="497"/>
      <c r="E943" s="498"/>
      <c r="F943" s="280">
        <f>SUM(B946:B949)</f>
        <v>4</v>
      </c>
      <c r="G943" s="281">
        <f>SUM(D946:E949)</f>
        <v>31080</v>
      </c>
      <c r="N943" t="str">
        <f t="shared" si="87"/>
        <v>ATK</v>
      </c>
    </row>
    <row r="944" spans="2:14" hidden="1">
      <c r="B944" s="282" t="s">
        <v>465</v>
      </c>
      <c r="C944" s="283"/>
      <c r="D944" s="283"/>
      <c r="E944" s="284"/>
      <c r="F944" s="285"/>
      <c r="G944" s="286"/>
      <c r="N944" t="str">
        <f t="shared" si="87"/>
        <v>ATK</v>
      </c>
    </row>
    <row r="945" spans="2:14" ht="30" hidden="1">
      <c r="B945" s="255" t="s">
        <v>22</v>
      </c>
      <c r="C945" s="254" t="s">
        <v>23</v>
      </c>
      <c r="D945" s="499" t="s">
        <v>20</v>
      </c>
      <c r="E945" s="499"/>
      <c r="F945" s="287"/>
      <c r="G945" s="288"/>
      <c r="N945" t="str">
        <f t="shared" si="87"/>
        <v>ATK</v>
      </c>
    </row>
    <row r="946" spans="2:14" hidden="1">
      <c r="B946" s="268">
        <f>F938</f>
        <v>4</v>
      </c>
      <c r="C946" s="293">
        <v>7770</v>
      </c>
      <c r="D946" s="500">
        <f>B946*C946</f>
        <v>31080</v>
      </c>
      <c r="E946" s="500"/>
      <c r="F946" s="285"/>
      <c r="G946" s="286"/>
      <c r="N946" t="str">
        <f t="shared" si="87"/>
        <v>ATK</v>
      </c>
    </row>
    <row r="947" spans="2:14" hidden="1">
      <c r="B947" s="268"/>
      <c r="C947" s="257"/>
      <c r="D947" s="500"/>
      <c r="E947" s="500"/>
      <c r="F947" s="285"/>
      <c r="G947" s="286"/>
      <c r="N947" t="str">
        <f t="shared" si="87"/>
        <v>ATK</v>
      </c>
    </row>
    <row r="948" spans="2:14" hidden="1">
      <c r="B948" s="268"/>
      <c r="C948" s="289"/>
      <c r="D948" s="500">
        <f t="shared" ref="D948:D949" si="92">B948*C948</f>
        <v>0</v>
      </c>
      <c r="E948" s="500"/>
      <c r="F948" s="285"/>
      <c r="G948" s="286"/>
      <c r="N948" t="str">
        <f t="shared" si="87"/>
        <v>ATK</v>
      </c>
    </row>
    <row r="949" spans="2:14" hidden="1">
      <c r="B949" s="268"/>
      <c r="C949" s="289"/>
      <c r="D949" s="500">
        <f t="shared" si="92"/>
        <v>0</v>
      </c>
      <c r="E949" s="500"/>
      <c r="F949" s="285"/>
      <c r="G949" s="286"/>
      <c r="N949" t="str">
        <f t="shared" si="87"/>
        <v>ATK</v>
      </c>
    </row>
    <row r="950" spans="2:14" hidden="1">
      <c r="B950" s="501" t="s">
        <v>24</v>
      </c>
      <c r="C950" s="501"/>
      <c r="D950" s="501"/>
      <c r="E950" s="501"/>
      <c r="F950" s="276">
        <f>F941+F942-F943</f>
        <v>0</v>
      </c>
      <c r="G950" s="277">
        <f>G941+G942-G943</f>
        <v>0</v>
      </c>
      <c r="N950" t="str">
        <f t="shared" si="87"/>
        <v>ATK</v>
      </c>
    </row>
    <row r="951" spans="2:14" hidden="1">
      <c r="N951" t="str">
        <f t="shared" si="87"/>
        <v>ATK</v>
      </c>
    </row>
    <row r="952" spans="2:14" hidden="1">
      <c r="N952" t="str">
        <f t="shared" si="87"/>
        <v>ATK</v>
      </c>
    </row>
    <row r="953" spans="2:14" hidden="1">
      <c r="B953" s="502" t="s">
        <v>0</v>
      </c>
      <c r="C953" s="502"/>
      <c r="D953" s="502"/>
      <c r="E953" s="502"/>
      <c r="F953" s="502"/>
      <c r="G953" s="502"/>
      <c r="N953" t="str">
        <f t="shared" si="87"/>
        <v>ATK</v>
      </c>
    </row>
    <row r="954" spans="2:14" hidden="1">
      <c r="N954" t="str">
        <f t="shared" si="87"/>
        <v>ATK</v>
      </c>
    </row>
    <row r="955" spans="2:14" hidden="1">
      <c r="B955" s="252" t="s">
        <v>1</v>
      </c>
      <c r="C955" s="253" t="e">
        <f>#REF!</f>
        <v>#REF!</v>
      </c>
      <c r="G955" s="253"/>
      <c r="N955" t="s">
        <v>526</v>
      </c>
    </row>
    <row r="956" spans="2:14" hidden="1">
      <c r="B956" s="252" t="s">
        <v>3</v>
      </c>
      <c r="C956" s="253" t="s">
        <v>27</v>
      </c>
      <c r="G956" s="253"/>
      <c r="N956" t="str">
        <f t="shared" ref="N956:N991" si="93">N955</f>
        <v>Komputer</v>
      </c>
    </row>
    <row r="957" spans="2:14" hidden="1">
      <c r="G957" s="253"/>
      <c r="N957" t="str">
        <f t="shared" si="93"/>
        <v>Komputer</v>
      </c>
    </row>
    <row r="958" spans="2:14" ht="15" hidden="1" customHeight="1">
      <c r="B958" s="499" t="s">
        <v>5</v>
      </c>
      <c r="C958" s="487" t="s">
        <v>6</v>
      </c>
      <c r="D958" s="499" t="s">
        <v>7</v>
      </c>
      <c r="E958" s="499"/>
      <c r="F958" s="499"/>
      <c r="G958" s="492" t="s">
        <v>8</v>
      </c>
      <c r="N958" t="str">
        <f t="shared" si="93"/>
        <v>Komputer</v>
      </c>
    </row>
    <row r="959" spans="2:14" hidden="1">
      <c r="B959" s="499"/>
      <c r="C959" s="488"/>
      <c r="D959" s="254" t="s">
        <v>9</v>
      </c>
      <c r="E959" s="254" t="s">
        <v>10</v>
      </c>
      <c r="F959" s="254" t="s">
        <v>11</v>
      </c>
      <c r="G959" s="492"/>
      <c r="N959" t="str">
        <f t="shared" si="93"/>
        <v>Komputer</v>
      </c>
    </row>
    <row r="960" spans="2:14" hidden="1">
      <c r="B960" s="348">
        <v>46024</v>
      </c>
      <c r="C960" s="257"/>
      <c r="D960" s="258"/>
      <c r="E960" s="258"/>
      <c r="F960" s="258">
        <f>D960-E960</f>
        <v>0</v>
      </c>
      <c r="G960" s="257">
        <f>C960*D960</f>
        <v>0</v>
      </c>
      <c r="N960" t="str">
        <f t="shared" si="93"/>
        <v>Komputer</v>
      </c>
    </row>
    <row r="961" spans="2:14" hidden="1">
      <c r="B961" s="297"/>
      <c r="C961" s="257"/>
      <c r="D961" s="258"/>
      <c r="E961" s="258"/>
      <c r="F961" s="272">
        <f>F960+D961-E961</f>
        <v>0</v>
      </c>
      <c r="G961" s="360">
        <f>C961*D961</f>
        <v>0</v>
      </c>
      <c r="N961" t="str">
        <f t="shared" si="93"/>
        <v>Komputer</v>
      </c>
    </row>
    <row r="962" spans="2:14" hidden="1">
      <c r="B962" s="297"/>
      <c r="C962" s="257"/>
      <c r="D962" s="258"/>
      <c r="E962" s="258"/>
      <c r="F962" s="272"/>
      <c r="G962" s="360">
        <f t="shared" ref="G962:G967" si="94">C962*D962</f>
        <v>0</v>
      </c>
      <c r="N962" t="str">
        <f t="shared" si="93"/>
        <v>Komputer</v>
      </c>
    </row>
    <row r="963" spans="2:14" hidden="1">
      <c r="B963" s="297"/>
      <c r="C963" s="257"/>
      <c r="D963" s="258"/>
      <c r="E963" s="273"/>
      <c r="F963" s="272">
        <f>F961+D963-E963</f>
        <v>0</v>
      </c>
      <c r="G963" s="360">
        <f t="shared" si="94"/>
        <v>0</v>
      </c>
      <c r="N963" t="str">
        <f t="shared" si="93"/>
        <v>Komputer</v>
      </c>
    </row>
    <row r="964" spans="2:14" hidden="1">
      <c r="B964" s="297"/>
      <c r="C964" s="257"/>
      <c r="D964" s="258"/>
      <c r="E964" s="273"/>
      <c r="F964" s="272">
        <f t="shared" ref="F964:F974" si="95">F963+D964-E964</f>
        <v>0</v>
      </c>
      <c r="G964" s="360">
        <f t="shared" si="94"/>
        <v>0</v>
      </c>
      <c r="N964" t="str">
        <f t="shared" si="93"/>
        <v>Komputer</v>
      </c>
    </row>
    <row r="965" spans="2:14" hidden="1">
      <c r="B965" s="297"/>
      <c r="C965" s="257"/>
      <c r="D965" s="258"/>
      <c r="E965" s="271"/>
      <c r="F965" s="272">
        <f t="shared" si="95"/>
        <v>0</v>
      </c>
      <c r="G965" s="360">
        <f t="shared" si="94"/>
        <v>0</v>
      </c>
      <c r="N965" t="str">
        <f t="shared" si="93"/>
        <v>Komputer</v>
      </c>
    </row>
    <row r="966" spans="2:14" hidden="1">
      <c r="B966" s="302"/>
      <c r="C966" s="343"/>
      <c r="D966" s="271"/>
      <c r="E966" s="271"/>
      <c r="F966" s="272">
        <f t="shared" si="95"/>
        <v>0</v>
      </c>
      <c r="G966" s="360">
        <f t="shared" si="94"/>
        <v>0</v>
      </c>
      <c r="N966" t="str">
        <f t="shared" si="93"/>
        <v>Komputer</v>
      </c>
    </row>
    <row r="967" spans="2:14" hidden="1">
      <c r="B967" s="302"/>
      <c r="C967" s="361"/>
      <c r="D967" s="274"/>
      <c r="E967" s="274"/>
      <c r="F967" s="272">
        <f t="shared" si="95"/>
        <v>0</v>
      </c>
      <c r="G967" s="360">
        <f t="shared" si="94"/>
        <v>0</v>
      </c>
      <c r="N967" t="str">
        <f t="shared" si="93"/>
        <v>Komputer</v>
      </c>
    </row>
    <row r="968" spans="2:14" hidden="1">
      <c r="B968" s="302"/>
      <c r="C968" s="361"/>
      <c r="D968" s="274"/>
      <c r="E968" s="274"/>
      <c r="F968" s="272">
        <f t="shared" si="95"/>
        <v>0</v>
      </c>
      <c r="G968" s="253"/>
      <c r="N968" t="str">
        <f t="shared" si="93"/>
        <v>Komputer</v>
      </c>
    </row>
    <row r="969" spans="2:14" hidden="1">
      <c r="B969" s="298"/>
      <c r="C969" s="362"/>
      <c r="D969" s="363"/>
      <c r="E969" s="274"/>
      <c r="F969" s="272">
        <f t="shared" si="95"/>
        <v>0</v>
      </c>
      <c r="G969" s="253"/>
      <c r="N969" t="str">
        <f t="shared" si="93"/>
        <v>Komputer</v>
      </c>
    </row>
    <row r="970" spans="2:14" hidden="1">
      <c r="B970" s="298"/>
      <c r="C970" s="362"/>
      <c r="D970" s="274"/>
      <c r="E970" s="274"/>
      <c r="F970" s="272">
        <f t="shared" si="95"/>
        <v>0</v>
      </c>
      <c r="G970" s="253"/>
      <c r="N970" t="str">
        <f t="shared" si="93"/>
        <v>Komputer</v>
      </c>
    </row>
    <row r="971" spans="2:14" hidden="1">
      <c r="B971" s="298"/>
      <c r="C971" s="362"/>
      <c r="D971" s="274"/>
      <c r="E971" s="274"/>
      <c r="F971" s="272">
        <f t="shared" si="95"/>
        <v>0</v>
      </c>
      <c r="G971" s="253"/>
      <c r="N971" t="str">
        <f t="shared" si="93"/>
        <v>Komputer</v>
      </c>
    </row>
    <row r="972" spans="2:14" hidden="1">
      <c r="B972" s="298"/>
      <c r="C972" s="362"/>
      <c r="D972" s="274"/>
      <c r="E972" s="274"/>
      <c r="F972" s="272">
        <f t="shared" si="95"/>
        <v>0</v>
      </c>
      <c r="G972" s="253"/>
      <c r="N972" t="str">
        <f t="shared" si="93"/>
        <v>Komputer</v>
      </c>
    </row>
    <row r="973" spans="2:14" hidden="1">
      <c r="B973" s="298"/>
      <c r="C973" s="362"/>
      <c r="D973" s="274"/>
      <c r="E973" s="274"/>
      <c r="F973" s="272">
        <f t="shared" si="95"/>
        <v>0</v>
      </c>
      <c r="G973" s="253"/>
      <c r="N973" t="str">
        <f t="shared" si="93"/>
        <v>Komputer</v>
      </c>
    </row>
    <row r="974" spans="2:14" hidden="1">
      <c r="B974" s="275"/>
      <c r="C974" s="362"/>
      <c r="D974" s="274"/>
      <c r="E974" s="274"/>
      <c r="F974" s="272">
        <f t="shared" si="95"/>
        <v>0</v>
      </c>
      <c r="G974" s="253"/>
      <c r="N974" t="str">
        <f t="shared" si="93"/>
        <v>Komputer</v>
      </c>
    </row>
    <row r="975" spans="2:14" hidden="1">
      <c r="B975" s="493" t="s">
        <v>16</v>
      </c>
      <c r="C975" s="494"/>
      <c r="D975" s="276">
        <f>SUM(D960:D974)</f>
        <v>0</v>
      </c>
      <c r="E975" s="276">
        <f>SUM(E961:E974)</f>
        <v>0</v>
      </c>
      <c r="F975" s="276">
        <f>D975-E975</f>
        <v>0</v>
      </c>
      <c r="G975" s="277">
        <f>SUM(G960:G974)</f>
        <v>0</v>
      </c>
      <c r="N975" t="str">
        <f t="shared" si="93"/>
        <v>Komputer</v>
      </c>
    </row>
    <row r="976" spans="2:14" hidden="1">
      <c r="N976" t="str">
        <f t="shared" si="93"/>
        <v>Komputer</v>
      </c>
    </row>
    <row r="977" spans="1:14" hidden="1">
      <c r="B977" s="493" t="s">
        <v>18</v>
      </c>
      <c r="C977" s="495"/>
      <c r="D977" s="495"/>
      <c r="E977" s="494"/>
      <c r="F977" s="276" t="s">
        <v>19</v>
      </c>
      <c r="G977" s="279" t="s">
        <v>20</v>
      </c>
      <c r="N977" t="str">
        <f t="shared" si="93"/>
        <v>Komputer</v>
      </c>
    </row>
    <row r="978" spans="1:14" hidden="1">
      <c r="B978" s="496" t="str">
        <f>B941</f>
        <v>Saldo Awal 1 Mei  2026</v>
      </c>
      <c r="C978" s="497"/>
      <c r="D978" s="497"/>
      <c r="E978" s="498"/>
      <c r="F978" s="333"/>
      <c r="G978" s="277"/>
      <c r="N978" t="str">
        <f t="shared" si="93"/>
        <v>Komputer</v>
      </c>
    </row>
    <row r="979" spans="1:14" hidden="1">
      <c r="B979" s="496" t="str">
        <f>B942</f>
        <v>Nilai Penerimaan Barang Persediaan Tahun 2026</v>
      </c>
      <c r="C979" s="497"/>
      <c r="D979" s="497"/>
      <c r="E979" s="498"/>
      <c r="F979" s="333">
        <f>D975-F978</f>
        <v>0</v>
      </c>
      <c r="G979" s="277">
        <f>G975-G978</f>
        <v>0</v>
      </c>
      <c r="N979" t="str">
        <f t="shared" si="93"/>
        <v>Komputer</v>
      </c>
    </row>
    <row r="980" spans="1:14" hidden="1">
      <c r="B980" s="496" t="str">
        <f>B943</f>
        <v>Saldo Ahir  30  Mei  2026</v>
      </c>
      <c r="C980" s="497"/>
      <c r="D980" s="497"/>
      <c r="E980" s="498"/>
      <c r="F980" s="280">
        <f>SUM(B983:B986)</f>
        <v>0</v>
      </c>
      <c r="G980" s="281">
        <f>SUM(D983:E986)</f>
        <v>0</v>
      </c>
      <c r="N980" t="str">
        <f t="shared" si="93"/>
        <v>Komputer</v>
      </c>
    </row>
    <row r="981" spans="1:14" hidden="1">
      <c r="B981" s="282" t="s">
        <v>465</v>
      </c>
      <c r="C981" s="283"/>
      <c r="D981" s="283"/>
      <c r="E981" s="284"/>
      <c r="F981" s="285"/>
      <c r="G981" s="286"/>
      <c r="N981" t="str">
        <f t="shared" si="93"/>
        <v>Komputer</v>
      </c>
    </row>
    <row r="982" spans="1:14" ht="30" hidden="1">
      <c r="B982" s="255" t="s">
        <v>22</v>
      </c>
      <c r="C982" s="254" t="s">
        <v>23</v>
      </c>
      <c r="D982" s="499" t="s">
        <v>20</v>
      </c>
      <c r="E982" s="499"/>
      <c r="F982" s="287"/>
      <c r="G982" s="288"/>
      <c r="N982" t="str">
        <f t="shared" si="93"/>
        <v>Komputer</v>
      </c>
    </row>
    <row r="983" spans="1:14" hidden="1">
      <c r="B983" s="268"/>
      <c r="C983" s="289"/>
      <c r="D983" s="500">
        <f>B983*C983</f>
        <v>0</v>
      </c>
      <c r="E983" s="500"/>
      <c r="F983" s="285"/>
      <c r="G983" s="286"/>
      <c r="N983" t="str">
        <f t="shared" si="93"/>
        <v>Komputer</v>
      </c>
    </row>
    <row r="984" spans="1:14" hidden="1">
      <c r="B984" s="268"/>
      <c r="C984" s="289"/>
      <c r="D984" s="500">
        <f t="shared" ref="D984:D986" si="96">B984*C984</f>
        <v>0</v>
      </c>
      <c r="E984" s="500"/>
      <c r="F984" s="285"/>
      <c r="G984" s="286"/>
      <c r="N984" t="str">
        <f t="shared" si="93"/>
        <v>Komputer</v>
      </c>
    </row>
    <row r="985" spans="1:14" hidden="1">
      <c r="B985" s="268"/>
      <c r="C985" s="289"/>
      <c r="D985" s="500">
        <f t="shared" si="96"/>
        <v>0</v>
      </c>
      <c r="E985" s="500"/>
      <c r="F985" s="285"/>
      <c r="G985" s="286"/>
      <c r="N985" t="str">
        <f t="shared" si="93"/>
        <v>Komputer</v>
      </c>
    </row>
    <row r="986" spans="1:14" hidden="1">
      <c r="B986" s="268"/>
      <c r="C986" s="289"/>
      <c r="D986" s="500">
        <f t="shared" si="96"/>
        <v>0</v>
      </c>
      <c r="E986" s="500"/>
      <c r="F986" s="285"/>
      <c r="G986" s="286"/>
      <c r="N986" t="str">
        <f t="shared" si="93"/>
        <v>Komputer</v>
      </c>
    </row>
    <row r="987" spans="1:14" hidden="1">
      <c r="B987" s="501" t="s">
        <v>24</v>
      </c>
      <c r="C987" s="501"/>
      <c r="D987" s="501"/>
      <c r="E987" s="501"/>
      <c r="F987" s="276">
        <f>F978+F979-F980</f>
        <v>0</v>
      </c>
      <c r="G987" s="277">
        <f>G978+G979-G980</f>
        <v>0</v>
      </c>
      <c r="N987" t="str">
        <f t="shared" si="93"/>
        <v>Komputer</v>
      </c>
    </row>
    <row r="988" spans="1:14" hidden="1">
      <c r="N988" t="str">
        <f t="shared" si="93"/>
        <v>Komputer</v>
      </c>
    </row>
    <row r="989" spans="1:14" hidden="1">
      <c r="N989" t="str">
        <f t="shared" si="93"/>
        <v>Komputer</v>
      </c>
    </row>
    <row r="990" spans="1:14" hidden="1">
      <c r="B990" s="502" t="s">
        <v>0</v>
      </c>
      <c r="C990" s="502"/>
      <c r="D990" s="502"/>
      <c r="E990" s="502"/>
      <c r="F990" s="502"/>
      <c r="G990" s="502"/>
      <c r="N990" t="str">
        <f t="shared" si="93"/>
        <v>Komputer</v>
      </c>
    </row>
    <row r="991" spans="1:14" hidden="1">
      <c r="N991" t="str">
        <f t="shared" si="93"/>
        <v>Komputer</v>
      </c>
    </row>
    <row r="992" spans="1:14" hidden="1">
      <c r="A992" s="250">
        <v>19</v>
      </c>
      <c r="B992" s="252" t="s">
        <v>1</v>
      </c>
      <c r="C992" s="253" t="str">
        <f>'Rekap Master'!B35</f>
        <v>Paperclips  no 5</v>
      </c>
      <c r="G992" s="253"/>
      <c r="N992" t="s">
        <v>524</v>
      </c>
    </row>
    <row r="993" spans="1:14" hidden="1">
      <c r="B993" s="252" t="s">
        <v>3</v>
      </c>
      <c r="C993" s="253" t="s">
        <v>28</v>
      </c>
      <c r="G993" s="253"/>
      <c r="N993" t="str">
        <f t="shared" ref="N993:N1034" si="97">N992</f>
        <v>ATK</v>
      </c>
    </row>
    <row r="994" spans="1:14" hidden="1">
      <c r="G994" s="253"/>
      <c r="N994" t="str">
        <f t="shared" si="97"/>
        <v>ATK</v>
      </c>
    </row>
    <row r="995" spans="1:14" s="65" customFormat="1" ht="15" hidden="1" customHeight="1">
      <c r="A995" s="321"/>
      <c r="B995" s="499" t="s">
        <v>5</v>
      </c>
      <c r="C995" s="487" t="s">
        <v>6</v>
      </c>
      <c r="D995" s="499" t="s">
        <v>7</v>
      </c>
      <c r="E995" s="499"/>
      <c r="F995" s="499"/>
      <c r="G995" s="492" t="s">
        <v>8</v>
      </c>
      <c r="N995" t="str">
        <f t="shared" si="97"/>
        <v>ATK</v>
      </c>
    </row>
    <row r="996" spans="1:14" s="65" customFormat="1" hidden="1">
      <c r="A996" s="321"/>
      <c r="B996" s="499"/>
      <c r="C996" s="488"/>
      <c r="D996" s="254" t="s">
        <v>9</v>
      </c>
      <c r="E996" s="254" t="s">
        <v>10</v>
      </c>
      <c r="F996" s="254" t="s">
        <v>11</v>
      </c>
      <c r="G996" s="492"/>
      <c r="N996" t="str">
        <f t="shared" si="97"/>
        <v>ATK</v>
      </c>
    </row>
    <row r="997" spans="1:14" s="65" customFormat="1" hidden="1">
      <c r="A997" s="321"/>
      <c r="B997" s="256">
        <v>46024</v>
      </c>
      <c r="C997" s="257">
        <v>7300</v>
      </c>
      <c r="D997" s="258">
        <v>3</v>
      </c>
      <c r="E997" s="258"/>
      <c r="F997" s="258"/>
      <c r="G997" s="257">
        <f>C997*D997</f>
        <v>21900</v>
      </c>
      <c r="N997" t="str">
        <f t="shared" si="97"/>
        <v>ATK</v>
      </c>
    </row>
    <row r="998" spans="1:14" s="65" customFormat="1" hidden="1">
      <c r="A998" s="321"/>
      <c r="B998" s="256"/>
      <c r="C998" s="257"/>
      <c r="D998" s="364"/>
      <c r="E998" s="258"/>
      <c r="F998" s="258"/>
      <c r="G998" s="257">
        <f>C998*D998</f>
        <v>0</v>
      </c>
      <c r="N998" t="str">
        <f t="shared" si="97"/>
        <v>ATK</v>
      </c>
    </row>
    <row r="999" spans="1:14" s="65" customFormat="1" hidden="1">
      <c r="A999" s="321"/>
      <c r="B999" s="407"/>
      <c r="C999" s="257"/>
      <c r="D999" s="364"/>
      <c r="E999" s="258"/>
      <c r="F999" s="258"/>
      <c r="G999" s="257">
        <f t="shared" ref="G999" si="98">C999*D999</f>
        <v>0</v>
      </c>
      <c r="N999" t="str">
        <f t="shared" si="97"/>
        <v>ATK</v>
      </c>
    </row>
    <row r="1000" spans="1:14" s="65" customFormat="1" hidden="1">
      <c r="A1000" s="321"/>
      <c r="B1000" s="429"/>
      <c r="C1000" s="257"/>
      <c r="D1000" s="266"/>
      <c r="E1000" s="268"/>
      <c r="F1000" s="258"/>
      <c r="G1000" s="257">
        <f>C1000*D1000</f>
        <v>0</v>
      </c>
      <c r="N1000" t="str">
        <f t="shared" si="97"/>
        <v>ATK</v>
      </c>
    </row>
    <row r="1001" spans="1:14" hidden="1">
      <c r="B1001" s="428"/>
      <c r="C1001" s="257"/>
      <c r="D1001" s="364"/>
      <c r="E1001" s="268"/>
      <c r="F1001" s="258"/>
      <c r="G1001" s="257">
        <f>C1001*D1001</f>
        <v>0</v>
      </c>
      <c r="N1001" t="str">
        <f t="shared" si="97"/>
        <v>ATK</v>
      </c>
    </row>
    <row r="1002" spans="1:14" hidden="1">
      <c r="B1002" s="256"/>
      <c r="C1002" s="257"/>
      <c r="D1002" s="258"/>
      <c r="E1002" s="258"/>
      <c r="F1002" s="258"/>
      <c r="G1002" s="257">
        <f>C1002*D1002</f>
        <v>0</v>
      </c>
      <c r="N1002" t="str">
        <f t="shared" si="97"/>
        <v>ATK</v>
      </c>
    </row>
    <row r="1003" spans="1:14" hidden="1">
      <c r="B1003" s="267"/>
      <c r="C1003" s="260"/>
      <c r="D1003" s="266"/>
      <c r="E1003" s="268"/>
      <c r="F1003" s="258"/>
      <c r="G1003" s="262"/>
      <c r="N1003" t="str">
        <f t="shared" si="97"/>
        <v>ATK</v>
      </c>
    </row>
    <row r="1004" spans="1:14" hidden="1">
      <c r="B1004" s="434"/>
      <c r="C1004" s="96"/>
      <c r="D1004" s="266"/>
      <c r="E1004" s="268"/>
      <c r="F1004" s="258"/>
      <c r="G1004" s="262"/>
      <c r="N1004" t="str">
        <f t="shared" si="97"/>
        <v>ATK</v>
      </c>
    </row>
    <row r="1005" spans="1:14" hidden="1">
      <c r="B1005" s="434"/>
      <c r="C1005" s="96"/>
      <c r="D1005" s="266"/>
      <c r="E1005" s="268"/>
      <c r="F1005" s="258"/>
      <c r="G1005" s="262"/>
      <c r="N1005" t="str">
        <f t="shared" si="97"/>
        <v>ATK</v>
      </c>
    </row>
    <row r="1006" spans="1:14" hidden="1">
      <c r="B1006" s="434"/>
      <c r="C1006" s="260"/>
      <c r="D1006" s="266"/>
      <c r="E1006" s="268"/>
      <c r="F1006" s="258"/>
      <c r="G1006" s="262"/>
      <c r="N1006" t="str">
        <f t="shared" si="97"/>
        <v>ATK</v>
      </c>
    </row>
    <row r="1007" spans="1:14" hidden="1">
      <c r="B1007" s="434"/>
      <c r="C1007" s="96"/>
      <c r="D1007" s="266"/>
      <c r="E1007" s="268"/>
      <c r="F1007" s="258"/>
      <c r="G1007" s="272"/>
      <c r="N1007" t="str">
        <f t="shared" si="97"/>
        <v>ATK</v>
      </c>
    </row>
    <row r="1008" spans="1:14" hidden="1">
      <c r="B1008" s="256"/>
      <c r="C1008" s="260"/>
      <c r="D1008" s="266"/>
      <c r="E1008" s="268"/>
      <c r="F1008" s="258"/>
      <c r="G1008" s="272"/>
      <c r="N1008" t="str">
        <f t="shared" si="97"/>
        <v>ATK</v>
      </c>
    </row>
    <row r="1009" spans="2:14" hidden="1">
      <c r="B1009" s="256"/>
      <c r="C1009" s="260"/>
      <c r="D1009" s="266"/>
      <c r="E1009" s="268"/>
      <c r="F1009" s="258"/>
      <c r="G1009" s="272"/>
      <c r="N1009" t="str">
        <f t="shared" si="97"/>
        <v>ATK</v>
      </c>
    </row>
    <row r="1010" spans="2:14" hidden="1">
      <c r="B1010" s="256"/>
      <c r="C1010" s="96"/>
      <c r="D1010" s="266"/>
      <c r="E1010" s="268"/>
      <c r="F1010" s="258"/>
      <c r="G1010" s="272"/>
      <c r="N1010" t="str">
        <f t="shared" si="97"/>
        <v>ATK</v>
      </c>
    </row>
    <row r="1011" spans="2:14" hidden="1">
      <c r="B1011" s="256"/>
      <c r="C1011" s="96"/>
      <c r="D1011" s="266"/>
      <c r="E1011" s="273"/>
      <c r="F1011" s="258"/>
      <c r="G1011" s="272"/>
      <c r="N1011" t="str">
        <f t="shared" si="97"/>
        <v>ATK</v>
      </c>
    </row>
    <row r="1012" spans="2:14" hidden="1">
      <c r="B1012" s="256"/>
      <c r="C1012" s="257"/>
      <c r="D1012" s="274"/>
      <c r="E1012" s="268"/>
      <c r="F1012" s="258"/>
      <c r="G1012" s="289">
        <f t="shared" ref="G1012:G1016" si="99">C1012*D1012</f>
        <v>0</v>
      </c>
      <c r="N1012" t="str">
        <f t="shared" si="97"/>
        <v>ATK</v>
      </c>
    </row>
    <row r="1013" spans="2:14" hidden="1">
      <c r="B1013" s="256"/>
      <c r="C1013" s="257"/>
      <c r="D1013" s="274"/>
      <c r="E1013" s="268"/>
      <c r="F1013" s="258"/>
      <c r="G1013" s="289">
        <f t="shared" si="99"/>
        <v>0</v>
      </c>
      <c r="N1013" t="str">
        <f t="shared" si="97"/>
        <v>ATK</v>
      </c>
    </row>
    <row r="1014" spans="2:14" hidden="1">
      <c r="B1014" s="256"/>
      <c r="C1014" s="257"/>
      <c r="D1014" s="274"/>
      <c r="E1014" s="273"/>
      <c r="F1014" s="258"/>
      <c r="G1014" s="289">
        <f t="shared" si="99"/>
        <v>0</v>
      </c>
      <c r="H1014" s="98">
        <v>0</v>
      </c>
      <c r="I1014" s="89" t="s">
        <v>12</v>
      </c>
      <c r="N1014" t="str">
        <f t="shared" si="97"/>
        <v>ATK</v>
      </c>
    </row>
    <row r="1015" spans="2:14" hidden="1">
      <c r="B1015" s="256"/>
      <c r="C1015" s="343"/>
      <c r="D1015" s="274"/>
      <c r="E1015" s="273"/>
      <c r="F1015" s="258"/>
      <c r="G1015" s="289">
        <f t="shared" si="99"/>
        <v>0</v>
      </c>
      <c r="H1015" s="85">
        <v>0</v>
      </c>
      <c r="I1015" s="89" t="s">
        <v>13</v>
      </c>
      <c r="N1015" t="str">
        <f t="shared" si="97"/>
        <v>ATK</v>
      </c>
    </row>
    <row r="1016" spans="2:14" hidden="1">
      <c r="B1016" s="298"/>
      <c r="C1016" s="343"/>
      <c r="D1016" s="274"/>
      <c r="E1016" s="274"/>
      <c r="F1016" s="268"/>
      <c r="G1016" s="289">
        <f t="shared" si="99"/>
        <v>0</v>
      </c>
      <c r="H1016" s="94">
        <v>0</v>
      </c>
      <c r="I1016" s="89" t="s">
        <v>14</v>
      </c>
      <c r="N1016" t="str">
        <f t="shared" si="97"/>
        <v>ATK</v>
      </c>
    </row>
    <row r="1017" spans="2:14" hidden="1">
      <c r="B1017" s="365"/>
      <c r="C1017" s="366"/>
      <c r="D1017" s="274"/>
      <c r="E1017" s="274"/>
      <c r="F1017" s="268"/>
      <c r="G1017" s="289"/>
      <c r="H1017" s="87">
        <v>0</v>
      </c>
      <c r="I1017" s="89" t="s">
        <v>15</v>
      </c>
      <c r="N1017" t="str">
        <f t="shared" si="97"/>
        <v>ATK</v>
      </c>
    </row>
    <row r="1018" spans="2:14" hidden="1">
      <c r="B1018" s="365"/>
      <c r="C1018" s="366"/>
      <c r="D1018" s="274"/>
      <c r="E1018" s="274"/>
      <c r="F1018" s="268"/>
      <c r="G1018" s="289"/>
      <c r="N1018" t="str">
        <f t="shared" si="97"/>
        <v>ATK</v>
      </c>
    </row>
    <row r="1019" spans="2:14" hidden="1">
      <c r="B1019" s="493" t="s">
        <v>16</v>
      </c>
      <c r="C1019" s="494"/>
      <c r="D1019" s="276">
        <f>SUM(D997:D1016)</f>
        <v>3</v>
      </c>
      <c r="E1019" s="299">
        <f>SUM(E998:E1018)</f>
        <v>0</v>
      </c>
      <c r="F1019" s="276">
        <f>D1019-E1019</f>
        <v>3</v>
      </c>
      <c r="G1019" s="277">
        <f>SUM(G997:G1016)</f>
        <v>21900</v>
      </c>
      <c r="N1019" t="str">
        <f t="shared" si="97"/>
        <v>ATK</v>
      </c>
    </row>
    <row r="1020" spans="2:14" hidden="1">
      <c r="N1020" t="str">
        <f t="shared" si="97"/>
        <v>ATK</v>
      </c>
    </row>
    <row r="1021" spans="2:14" hidden="1">
      <c r="B1021" s="493" t="s">
        <v>18</v>
      </c>
      <c r="C1021" s="495"/>
      <c r="D1021" s="495"/>
      <c r="E1021" s="494"/>
      <c r="F1021" s="276" t="s">
        <v>19</v>
      </c>
      <c r="G1021" s="279" t="s">
        <v>20</v>
      </c>
      <c r="N1021" t="str">
        <f t="shared" si="97"/>
        <v>ATK</v>
      </c>
    </row>
    <row r="1022" spans="2:14" hidden="1">
      <c r="B1022" s="496" t="str">
        <f>B941</f>
        <v>Saldo Awal 1 Mei  2026</v>
      </c>
      <c r="C1022" s="497"/>
      <c r="D1022" s="497"/>
      <c r="E1022" s="498"/>
      <c r="F1022" s="276">
        <f>D997</f>
        <v>3</v>
      </c>
      <c r="G1022" s="277">
        <f>G997</f>
        <v>21900</v>
      </c>
      <c r="N1022" t="str">
        <f t="shared" si="97"/>
        <v>ATK</v>
      </c>
    </row>
    <row r="1023" spans="2:14" hidden="1">
      <c r="B1023" s="496" t="str">
        <f>B979</f>
        <v>Nilai Penerimaan Barang Persediaan Tahun 2026</v>
      </c>
      <c r="C1023" s="497"/>
      <c r="D1023" s="497"/>
      <c r="E1023" s="498"/>
      <c r="F1023" s="276">
        <f>D1019-F1022</f>
        <v>0</v>
      </c>
      <c r="G1023" s="277">
        <f>G1019-G1022</f>
        <v>0</v>
      </c>
      <c r="N1023" t="str">
        <f t="shared" si="97"/>
        <v>ATK</v>
      </c>
    </row>
    <row r="1024" spans="2:14" hidden="1">
      <c r="B1024" s="496" t="str">
        <f>B980</f>
        <v>Saldo Ahir  30  Mei  2026</v>
      </c>
      <c r="C1024" s="497"/>
      <c r="D1024" s="497"/>
      <c r="E1024" s="498"/>
      <c r="F1024" s="280">
        <f>SUM(B1027:B1030)</f>
        <v>3</v>
      </c>
      <c r="G1024" s="281">
        <f>SUM(D1027:E1030)</f>
        <v>21900</v>
      </c>
      <c r="N1024" t="str">
        <f t="shared" si="97"/>
        <v>ATK</v>
      </c>
    </row>
    <row r="1025" spans="1:14" hidden="1">
      <c r="B1025" s="282" t="s">
        <v>465</v>
      </c>
      <c r="C1025" s="283"/>
      <c r="D1025" s="283"/>
      <c r="E1025" s="284"/>
      <c r="F1025" s="285"/>
      <c r="G1025" s="286"/>
      <c r="N1025" t="str">
        <f t="shared" si="97"/>
        <v>ATK</v>
      </c>
    </row>
    <row r="1026" spans="1:14" ht="30" hidden="1">
      <c r="B1026" s="255" t="s">
        <v>22</v>
      </c>
      <c r="C1026" s="254" t="s">
        <v>23</v>
      </c>
      <c r="D1026" s="499" t="s">
        <v>20</v>
      </c>
      <c r="E1026" s="499"/>
      <c r="F1026" s="287"/>
      <c r="G1026" s="288"/>
      <c r="H1026" s="66"/>
      <c r="N1026" t="str">
        <f t="shared" si="97"/>
        <v>ATK</v>
      </c>
    </row>
    <row r="1027" spans="1:14" hidden="1">
      <c r="B1027" s="268">
        <f>F1019</f>
        <v>3</v>
      </c>
      <c r="C1027" s="408">
        <v>7300</v>
      </c>
      <c r="D1027" s="500">
        <f>B1027*C1027</f>
        <v>21900</v>
      </c>
      <c r="E1027" s="500"/>
      <c r="F1027" s="285"/>
      <c r="G1027" s="286"/>
      <c r="N1027" t="str">
        <f t="shared" si="97"/>
        <v>ATK</v>
      </c>
    </row>
    <row r="1028" spans="1:14" hidden="1">
      <c r="B1028" s="268"/>
      <c r="C1028" s="260"/>
      <c r="D1028" s="500">
        <f t="shared" ref="D1028:D1030" si="100">B1028*C1028</f>
        <v>0</v>
      </c>
      <c r="E1028" s="500"/>
      <c r="F1028" s="285"/>
      <c r="G1028" s="286"/>
      <c r="N1028" t="str">
        <f t="shared" si="97"/>
        <v>ATK</v>
      </c>
    </row>
    <row r="1029" spans="1:14" hidden="1">
      <c r="B1029" s="268"/>
      <c r="C1029" s="289"/>
      <c r="D1029" s="500">
        <f t="shared" si="100"/>
        <v>0</v>
      </c>
      <c r="E1029" s="500"/>
      <c r="F1029" s="285"/>
      <c r="G1029" s="286"/>
      <c r="N1029" t="str">
        <f t="shared" si="97"/>
        <v>ATK</v>
      </c>
    </row>
    <row r="1030" spans="1:14" hidden="1">
      <c r="B1030" s="268"/>
      <c r="C1030" s="289"/>
      <c r="D1030" s="500">
        <f t="shared" si="100"/>
        <v>0</v>
      </c>
      <c r="E1030" s="500"/>
      <c r="F1030" s="285"/>
      <c r="G1030" s="286"/>
      <c r="N1030" t="str">
        <f t="shared" si="97"/>
        <v>ATK</v>
      </c>
    </row>
    <row r="1031" spans="1:14" hidden="1">
      <c r="B1031" s="501" t="s">
        <v>24</v>
      </c>
      <c r="C1031" s="501"/>
      <c r="D1031" s="501"/>
      <c r="E1031" s="501"/>
      <c r="F1031" s="276">
        <f>F1022+F1023-F1024</f>
        <v>0</v>
      </c>
      <c r="G1031" s="277">
        <f>G1022+G1023-G1024</f>
        <v>0</v>
      </c>
      <c r="N1031" t="str">
        <f t="shared" si="97"/>
        <v>ATK</v>
      </c>
    </row>
    <row r="1032" spans="1:14" hidden="1">
      <c r="N1032" t="str">
        <f t="shared" si="97"/>
        <v>ATK</v>
      </c>
    </row>
    <row r="1033" spans="1:14" hidden="1">
      <c r="B1033" s="502" t="s">
        <v>0</v>
      </c>
      <c r="C1033" s="502"/>
      <c r="D1033" s="502"/>
      <c r="E1033" s="502"/>
      <c r="F1033" s="502"/>
      <c r="G1033" s="502"/>
      <c r="N1033" t="str">
        <f t="shared" si="97"/>
        <v>ATK</v>
      </c>
    </row>
    <row r="1034" spans="1:14" hidden="1">
      <c r="N1034" t="str">
        <f t="shared" si="97"/>
        <v>ATK</v>
      </c>
    </row>
    <row r="1035" spans="1:14" hidden="1">
      <c r="A1035" s="250">
        <v>20</v>
      </c>
      <c r="B1035" s="252" t="s">
        <v>1</v>
      </c>
      <c r="C1035" s="253" t="e">
        <f>#REF!</f>
        <v>#REF!</v>
      </c>
      <c r="G1035" s="253"/>
      <c r="N1035" t="s">
        <v>524</v>
      </c>
    </row>
    <row r="1036" spans="1:14" hidden="1">
      <c r="B1036" s="252" t="s">
        <v>3</v>
      </c>
      <c r="C1036" s="253" t="s">
        <v>28</v>
      </c>
      <c r="G1036" s="253"/>
      <c r="N1036" t="str">
        <f t="shared" ref="N1036:N1082" si="101">N1035</f>
        <v>ATK</v>
      </c>
    </row>
    <row r="1037" spans="1:14" hidden="1">
      <c r="G1037" s="253"/>
      <c r="N1037" t="str">
        <f t="shared" si="101"/>
        <v>ATK</v>
      </c>
    </row>
    <row r="1038" spans="1:14" ht="15" hidden="1" customHeight="1">
      <c r="B1038" s="499" t="s">
        <v>5</v>
      </c>
      <c r="C1038" s="487" t="s">
        <v>6</v>
      </c>
      <c r="D1038" s="499" t="s">
        <v>7</v>
      </c>
      <c r="E1038" s="499"/>
      <c r="F1038" s="499"/>
      <c r="G1038" s="492" t="s">
        <v>8</v>
      </c>
      <c r="N1038" t="str">
        <f t="shared" si="101"/>
        <v>ATK</v>
      </c>
    </row>
    <row r="1039" spans="1:14" hidden="1">
      <c r="B1039" s="499"/>
      <c r="C1039" s="488"/>
      <c r="D1039" s="254" t="s">
        <v>9</v>
      </c>
      <c r="E1039" s="254" t="s">
        <v>10</v>
      </c>
      <c r="F1039" s="254" t="s">
        <v>11</v>
      </c>
      <c r="G1039" s="492"/>
      <c r="N1039" t="str">
        <f t="shared" si="101"/>
        <v>ATK</v>
      </c>
    </row>
    <row r="1040" spans="1:14" hidden="1">
      <c r="B1040" s="256">
        <v>46024</v>
      </c>
      <c r="C1040" s="260"/>
      <c r="D1040" s="258"/>
      <c r="E1040" s="258"/>
      <c r="F1040" s="258"/>
      <c r="G1040" s="257">
        <f>C1040*D1040</f>
        <v>0</v>
      </c>
      <c r="N1040" t="str">
        <f t="shared" si="101"/>
        <v>ATK</v>
      </c>
    </row>
    <row r="1041" spans="2:14" hidden="1">
      <c r="B1041" s="256"/>
      <c r="C1041" s="257"/>
      <c r="D1041" s="364"/>
      <c r="E1041" s="258"/>
      <c r="F1041" s="258"/>
      <c r="G1041" s="257">
        <f>C1041*D1041</f>
        <v>0</v>
      </c>
      <c r="N1041" t="str">
        <f t="shared" si="101"/>
        <v>ATK</v>
      </c>
    </row>
    <row r="1042" spans="2:14" hidden="1">
      <c r="B1042" s="429"/>
      <c r="C1042" s="257"/>
      <c r="D1042" s="364"/>
      <c r="E1042" s="258"/>
      <c r="F1042" s="258"/>
      <c r="G1042" s="257">
        <f>C1042*D1042</f>
        <v>0</v>
      </c>
      <c r="N1042" t="str">
        <f t="shared" si="101"/>
        <v>ATK</v>
      </c>
    </row>
    <row r="1043" spans="2:14" hidden="1">
      <c r="B1043" s="256"/>
      <c r="C1043" s="257"/>
      <c r="D1043" s="258"/>
      <c r="E1043" s="258"/>
      <c r="F1043" s="258"/>
      <c r="G1043" s="257">
        <f t="shared" ref="G1043:G1051" si="102">C1043*D1043</f>
        <v>0</v>
      </c>
      <c r="N1043" t="str">
        <f t="shared" si="101"/>
        <v>ATK</v>
      </c>
    </row>
    <row r="1044" spans="2:14" hidden="1">
      <c r="B1044" s="256"/>
      <c r="C1044" s="257"/>
      <c r="D1044" s="258"/>
      <c r="E1044" s="258"/>
      <c r="F1044" s="258"/>
      <c r="G1044" s="257">
        <f t="shared" si="102"/>
        <v>0</v>
      </c>
      <c r="N1044" t="str">
        <f t="shared" si="101"/>
        <v>ATK</v>
      </c>
    </row>
    <row r="1045" spans="2:14" hidden="1">
      <c r="B1045" s="267"/>
      <c r="C1045" s="96"/>
      <c r="D1045" s="266"/>
      <c r="E1045" s="273"/>
      <c r="F1045" s="258"/>
      <c r="G1045" s="257">
        <f t="shared" si="102"/>
        <v>0</v>
      </c>
      <c r="N1045" t="str">
        <f t="shared" si="101"/>
        <v>ATK</v>
      </c>
    </row>
    <row r="1046" spans="2:14" hidden="1">
      <c r="B1046" s="434"/>
      <c r="C1046" s="96"/>
      <c r="D1046" s="266"/>
      <c r="E1046" s="273"/>
      <c r="F1046" s="258"/>
      <c r="G1046" s="257">
        <f t="shared" si="102"/>
        <v>0</v>
      </c>
      <c r="N1046" t="str">
        <f t="shared" si="101"/>
        <v>ATK</v>
      </c>
    </row>
    <row r="1047" spans="2:14" hidden="1">
      <c r="B1047" s="434"/>
      <c r="C1047" s="96"/>
      <c r="D1047" s="266"/>
      <c r="E1047" s="273"/>
      <c r="F1047" s="258"/>
      <c r="G1047" s="257">
        <f t="shared" si="102"/>
        <v>0</v>
      </c>
      <c r="N1047" t="str">
        <f t="shared" si="101"/>
        <v>ATK</v>
      </c>
    </row>
    <row r="1048" spans="2:14" hidden="1">
      <c r="B1048" s="256"/>
      <c r="C1048" s="96"/>
      <c r="D1048" s="266"/>
      <c r="E1048" s="273"/>
      <c r="F1048" s="258"/>
      <c r="G1048" s="257">
        <f t="shared" si="102"/>
        <v>0</v>
      </c>
      <c r="N1048" t="str">
        <f t="shared" si="101"/>
        <v>ATK</v>
      </c>
    </row>
    <row r="1049" spans="2:14" hidden="1">
      <c r="B1049" s="256"/>
      <c r="C1049" s="260"/>
      <c r="D1049" s="266"/>
      <c r="E1049" s="273"/>
      <c r="F1049" s="258"/>
      <c r="G1049" s="257">
        <f t="shared" si="102"/>
        <v>0</v>
      </c>
      <c r="N1049" t="str">
        <f t="shared" si="101"/>
        <v>ATK</v>
      </c>
    </row>
    <row r="1050" spans="2:14" hidden="1">
      <c r="B1050" s="256"/>
      <c r="C1050" s="260"/>
      <c r="D1050" s="258"/>
      <c r="E1050" s="258"/>
      <c r="F1050" s="258"/>
      <c r="G1050" s="257">
        <f t="shared" si="102"/>
        <v>0</v>
      </c>
      <c r="N1050" t="str">
        <f t="shared" si="101"/>
        <v>ATK</v>
      </c>
    </row>
    <row r="1051" spans="2:14" hidden="1">
      <c r="B1051" s="256"/>
      <c r="C1051" s="96"/>
      <c r="D1051" s="266"/>
      <c r="E1051" s="273"/>
      <c r="F1051" s="258"/>
      <c r="G1051" s="257">
        <f t="shared" si="102"/>
        <v>0</v>
      </c>
      <c r="N1051" t="str">
        <f t="shared" si="101"/>
        <v>ATK</v>
      </c>
    </row>
    <row r="1052" spans="2:14" hidden="1">
      <c r="B1052" s="256"/>
      <c r="C1052" s="96"/>
      <c r="D1052" s="266"/>
      <c r="E1052" s="273"/>
      <c r="F1052" s="258"/>
      <c r="G1052" s="262">
        <f>D1052*C1052</f>
        <v>0</v>
      </c>
      <c r="N1052" t="str">
        <f t="shared" si="101"/>
        <v>ATK</v>
      </c>
    </row>
    <row r="1053" spans="2:14" hidden="1">
      <c r="B1053" s="256"/>
      <c r="C1053" s="96"/>
      <c r="D1053" s="266"/>
      <c r="E1053" s="273"/>
      <c r="F1053" s="258"/>
      <c r="G1053" s="262">
        <f>D1053*C1053</f>
        <v>0</v>
      </c>
      <c r="N1053" t="str">
        <f t="shared" si="101"/>
        <v>ATK</v>
      </c>
    </row>
    <row r="1054" spans="2:14" hidden="1">
      <c r="B1054" s="267"/>
      <c r="C1054" s="263"/>
      <c r="D1054" s="264"/>
      <c r="E1054" s="261"/>
      <c r="F1054" s="258"/>
      <c r="G1054" s="262"/>
      <c r="N1054" t="str">
        <f t="shared" si="101"/>
        <v>ATK</v>
      </c>
    </row>
    <row r="1055" spans="2:14" hidden="1">
      <c r="B1055" s="256"/>
      <c r="C1055" s="96"/>
      <c r="D1055" s="264"/>
      <c r="E1055" s="261"/>
      <c r="F1055" s="258"/>
      <c r="G1055" s="262">
        <f>C1055*D1055</f>
        <v>0</v>
      </c>
      <c r="N1055" t="str">
        <f t="shared" si="101"/>
        <v>ATK</v>
      </c>
    </row>
    <row r="1056" spans="2:14" hidden="1">
      <c r="B1056" s="256"/>
      <c r="C1056" s="96"/>
      <c r="D1056" s="264"/>
      <c r="E1056" s="261"/>
      <c r="F1056" s="258"/>
      <c r="G1056" s="262">
        <f>C1056*D1056</f>
        <v>0</v>
      </c>
      <c r="N1056" t="str">
        <f t="shared" si="101"/>
        <v>ATK</v>
      </c>
    </row>
    <row r="1057" spans="2:14" hidden="1">
      <c r="B1057" s="256"/>
      <c r="C1057" s="260"/>
      <c r="D1057" s="261"/>
      <c r="E1057" s="261"/>
      <c r="F1057" s="258"/>
      <c r="G1057" s="262">
        <f>D1057*C1057</f>
        <v>0</v>
      </c>
      <c r="N1057" t="str">
        <f t="shared" si="101"/>
        <v>ATK</v>
      </c>
    </row>
    <row r="1058" spans="2:14" hidden="1">
      <c r="B1058" s="256"/>
      <c r="C1058" s="96"/>
      <c r="D1058" s="264"/>
      <c r="E1058" s="261"/>
      <c r="F1058" s="258"/>
      <c r="G1058" s="262">
        <f t="shared" ref="G1058:G1059" si="103">D1058*C1058</f>
        <v>0</v>
      </c>
      <c r="N1058" t="str">
        <f t="shared" si="101"/>
        <v>ATK</v>
      </c>
    </row>
    <row r="1059" spans="2:14" hidden="1">
      <c r="B1059" s="256"/>
      <c r="C1059" s="260"/>
      <c r="D1059" s="264"/>
      <c r="E1059" s="264"/>
      <c r="F1059" s="258"/>
      <c r="G1059" s="262">
        <f t="shared" si="103"/>
        <v>0</v>
      </c>
      <c r="H1059" s="85">
        <v>0</v>
      </c>
      <c r="I1059" s="89" t="s">
        <v>13</v>
      </c>
      <c r="N1059" t="str">
        <f t="shared" si="101"/>
        <v>ATK</v>
      </c>
    </row>
    <row r="1060" spans="2:14" hidden="1">
      <c r="B1060" s="256"/>
      <c r="C1060" s="260"/>
      <c r="D1060" s="258"/>
      <c r="E1060" s="258"/>
      <c r="F1060" s="258"/>
      <c r="G1060" s="289">
        <f t="shared" ref="G1060:G1066" si="104">C1060*D1060</f>
        <v>0</v>
      </c>
      <c r="H1060" s="94">
        <v>0</v>
      </c>
      <c r="I1060" s="89" t="s">
        <v>14</v>
      </c>
      <c r="N1060" t="str">
        <f t="shared" si="101"/>
        <v>ATK</v>
      </c>
    </row>
    <row r="1061" spans="2:14" hidden="1">
      <c r="B1061" s="256"/>
      <c r="C1061" s="260"/>
      <c r="D1061" s="258"/>
      <c r="E1061" s="258"/>
      <c r="F1061" s="268"/>
      <c r="G1061" s="289"/>
      <c r="H1061" s="94"/>
      <c r="I1061" s="89"/>
      <c r="N1061" t="str">
        <f t="shared" si="101"/>
        <v>ATK</v>
      </c>
    </row>
    <row r="1062" spans="2:14" hidden="1">
      <c r="B1062" s="256"/>
      <c r="C1062" s="260"/>
      <c r="D1062" s="258"/>
      <c r="E1062" s="258"/>
      <c r="F1062" s="268"/>
      <c r="G1062" s="289"/>
      <c r="H1062" s="94"/>
      <c r="I1062" s="89"/>
      <c r="N1062" t="str">
        <f t="shared" si="101"/>
        <v>ATK</v>
      </c>
    </row>
    <row r="1063" spans="2:14" hidden="1">
      <c r="B1063" s="256"/>
      <c r="C1063" s="260"/>
      <c r="D1063" s="258"/>
      <c r="E1063" s="258"/>
      <c r="F1063" s="268"/>
      <c r="G1063" s="289"/>
      <c r="H1063" s="94"/>
      <c r="I1063" s="89"/>
      <c r="N1063" t="str">
        <f t="shared" si="101"/>
        <v>ATK</v>
      </c>
    </row>
    <row r="1064" spans="2:14" hidden="1">
      <c r="B1064" s="256"/>
      <c r="C1064" s="260"/>
      <c r="D1064" s="258"/>
      <c r="E1064" s="258"/>
      <c r="F1064" s="268"/>
      <c r="G1064" s="289"/>
      <c r="H1064" s="94"/>
      <c r="I1064" s="89"/>
      <c r="N1064" t="str">
        <f t="shared" si="101"/>
        <v>ATK</v>
      </c>
    </row>
    <row r="1065" spans="2:14" hidden="1">
      <c r="B1065" s="256"/>
      <c r="C1065" s="257"/>
      <c r="D1065" s="274"/>
      <c r="E1065" s="274"/>
      <c r="F1065" s="268"/>
      <c r="G1065" s="289">
        <f t="shared" ref="G1065" si="105">C1065*D1065</f>
        <v>0</v>
      </c>
      <c r="H1065" s="87">
        <v>0</v>
      </c>
      <c r="I1065" s="89" t="s">
        <v>15</v>
      </c>
      <c r="N1065" t="str">
        <f t="shared" si="101"/>
        <v>ATK</v>
      </c>
    </row>
    <row r="1066" spans="2:14" hidden="1">
      <c r="B1066" s="256"/>
      <c r="C1066" s="257"/>
      <c r="D1066" s="274"/>
      <c r="E1066" s="274"/>
      <c r="F1066" s="268"/>
      <c r="G1066" s="289">
        <f t="shared" si="104"/>
        <v>0</v>
      </c>
      <c r="N1066" t="str">
        <f t="shared" si="101"/>
        <v>ATK</v>
      </c>
    </row>
    <row r="1067" spans="2:14" hidden="1">
      <c r="B1067" s="493" t="s">
        <v>16</v>
      </c>
      <c r="C1067" s="494"/>
      <c r="D1067" s="276">
        <f>SUM(D1040:D1066)</f>
        <v>0</v>
      </c>
      <c r="E1067" s="276">
        <f>SUM(E1041:E1066)</f>
        <v>0</v>
      </c>
      <c r="F1067" s="276">
        <f t="shared" ref="F1067" si="106">D1067-E1067</f>
        <v>0</v>
      </c>
      <c r="G1067" s="277">
        <f>SUM(G1040:G1066)</f>
        <v>0</v>
      </c>
      <c r="N1067" t="str">
        <f t="shared" si="101"/>
        <v>ATK</v>
      </c>
    </row>
    <row r="1068" spans="2:14" hidden="1">
      <c r="N1068" t="str">
        <f t="shared" si="101"/>
        <v>ATK</v>
      </c>
    </row>
    <row r="1069" spans="2:14" hidden="1">
      <c r="B1069" s="493" t="s">
        <v>18</v>
      </c>
      <c r="C1069" s="495"/>
      <c r="D1069" s="495"/>
      <c r="E1069" s="494"/>
      <c r="F1069" s="276" t="s">
        <v>19</v>
      </c>
      <c r="G1069" s="279" t="s">
        <v>20</v>
      </c>
      <c r="N1069" t="str">
        <f t="shared" si="101"/>
        <v>ATK</v>
      </c>
    </row>
    <row r="1070" spans="2:14" hidden="1">
      <c r="B1070" s="496" t="str">
        <f>B1022</f>
        <v>Saldo Awal 1 Mei  2026</v>
      </c>
      <c r="C1070" s="497"/>
      <c r="D1070" s="497"/>
      <c r="E1070" s="498"/>
      <c r="F1070" s="276">
        <f>D1040</f>
        <v>0</v>
      </c>
      <c r="G1070" s="277">
        <f>G1040</f>
        <v>0</v>
      </c>
      <c r="N1070" t="str">
        <f t="shared" si="101"/>
        <v>ATK</v>
      </c>
    </row>
    <row r="1071" spans="2:14" hidden="1">
      <c r="B1071" s="496" t="str">
        <f>B1023</f>
        <v>Nilai Penerimaan Barang Persediaan Tahun 2026</v>
      </c>
      <c r="C1071" s="497"/>
      <c r="D1071" s="497"/>
      <c r="E1071" s="498"/>
      <c r="F1071" s="276">
        <f>D1067-F1070</f>
        <v>0</v>
      </c>
      <c r="G1071" s="277">
        <f>G1067-G1070</f>
        <v>0</v>
      </c>
      <c r="N1071" t="str">
        <f t="shared" si="101"/>
        <v>ATK</v>
      </c>
    </row>
    <row r="1072" spans="2:14" hidden="1">
      <c r="B1072" s="496" t="str">
        <f>B1024</f>
        <v>Saldo Ahir  30  Mei  2026</v>
      </c>
      <c r="C1072" s="497"/>
      <c r="D1072" s="497"/>
      <c r="E1072" s="498"/>
      <c r="F1072" s="280">
        <f>SUM(B1075:B1078)</f>
        <v>0</v>
      </c>
      <c r="G1072" s="281">
        <f>SUM(D1075:E1078)</f>
        <v>0</v>
      </c>
      <c r="N1072" t="str">
        <f t="shared" si="101"/>
        <v>ATK</v>
      </c>
    </row>
    <row r="1073" spans="1:14" hidden="1">
      <c r="B1073" s="282" t="s">
        <v>465</v>
      </c>
      <c r="C1073" s="283"/>
      <c r="D1073" s="283"/>
      <c r="E1073" s="284"/>
      <c r="F1073" s="285"/>
      <c r="G1073" s="286"/>
      <c r="N1073" t="str">
        <f t="shared" si="101"/>
        <v>ATK</v>
      </c>
    </row>
    <row r="1074" spans="1:14" ht="30" hidden="1">
      <c r="B1074" s="255" t="s">
        <v>22</v>
      </c>
      <c r="C1074" s="254" t="s">
        <v>23</v>
      </c>
      <c r="D1074" s="499" t="s">
        <v>20</v>
      </c>
      <c r="E1074" s="499"/>
      <c r="F1074" s="287"/>
      <c r="G1074" s="288"/>
      <c r="N1074" t="str">
        <f t="shared" si="101"/>
        <v>ATK</v>
      </c>
    </row>
    <row r="1075" spans="1:14" hidden="1">
      <c r="B1075" s="268">
        <f>F1067</f>
        <v>0</v>
      </c>
      <c r="C1075" s="260">
        <v>10500</v>
      </c>
      <c r="D1075" s="500">
        <f>B1075*C1075</f>
        <v>0</v>
      </c>
      <c r="E1075" s="500"/>
      <c r="F1075" s="285"/>
      <c r="G1075" s="286"/>
      <c r="N1075" t="str">
        <f t="shared" si="101"/>
        <v>ATK</v>
      </c>
    </row>
    <row r="1076" spans="1:14" hidden="1">
      <c r="B1076" s="268"/>
      <c r="C1076" s="257"/>
      <c r="D1076" s="500">
        <f t="shared" ref="D1076:D1078" si="107">B1076*C1076</f>
        <v>0</v>
      </c>
      <c r="E1076" s="500"/>
      <c r="F1076" s="285"/>
      <c r="G1076" s="286"/>
      <c r="N1076" t="str">
        <f t="shared" si="101"/>
        <v>ATK</v>
      </c>
    </row>
    <row r="1077" spans="1:14" hidden="1">
      <c r="B1077" s="268"/>
      <c r="C1077" s="289"/>
      <c r="D1077" s="500">
        <f t="shared" si="107"/>
        <v>0</v>
      </c>
      <c r="E1077" s="500"/>
      <c r="F1077" s="285"/>
      <c r="G1077" s="286"/>
      <c r="N1077" t="str">
        <f t="shared" si="101"/>
        <v>ATK</v>
      </c>
    </row>
    <row r="1078" spans="1:14" hidden="1">
      <c r="B1078" s="268"/>
      <c r="C1078" s="289"/>
      <c r="D1078" s="500">
        <f t="shared" si="107"/>
        <v>0</v>
      </c>
      <c r="E1078" s="500"/>
      <c r="F1078" s="285"/>
      <c r="G1078" s="286"/>
      <c r="N1078" t="str">
        <f t="shared" si="101"/>
        <v>ATK</v>
      </c>
    </row>
    <row r="1079" spans="1:14" hidden="1">
      <c r="B1079" s="501" t="s">
        <v>24</v>
      </c>
      <c r="C1079" s="501"/>
      <c r="D1079" s="501"/>
      <c r="E1079" s="501"/>
      <c r="F1079" s="276">
        <f>F1070+F1071-F1072</f>
        <v>0</v>
      </c>
      <c r="G1079" s="277">
        <f>G1070+G1071-G1072</f>
        <v>0</v>
      </c>
      <c r="N1079" t="str">
        <f t="shared" si="101"/>
        <v>ATK</v>
      </c>
    </row>
    <row r="1080" spans="1:14" hidden="1">
      <c r="N1080" t="str">
        <f t="shared" si="101"/>
        <v>ATK</v>
      </c>
    </row>
    <row r="1081" spans="1:14" hidden="1">
      <c r="B1081" s="502" t="s">
        <v>0</v>
      </c>
      <c r="C1081" s="502"/>
      <c r="D1081" s="502"/>
      <c r="E1081" s="502"/>
      <c r="F1081" s="502"/>
      <c r="G1081" s="502"/>
      <c r="N1081" t="str">
        <f t="shared" si="101"/>
        <v>ATK</v>
      </c>
    </row>
    <row r="1082" spans="1:14" hidden="1">
      <c r="N1082" t="str">
        <f t="shared" si="101"/>
        <v>ATK</v>
      </c>
    </row>
    <row r="1083" spans="1:14" hidden="1">
      <c r="A1083" s="250">
        <v>21</v>
      </c>
      <c r="B1083" s="252" t="s">
        <v>1</v>
      </c>
      <c r="C1083" s="367" t="e">
        <f>#REF!</f>
        <v>#REF!</v>
      </c>
      <c r="G1083" s="253"/>
      <c r="N1083" t="s">
        <v>524</v>
      </c>
    </row>
    <row r="1084" spans="1:14" hidden="1">
      <c r="B1084" s="252" t="s">
        <v>3</v>
      </c>
      <c r="C1084" s="253" t="s">
        <v>27</v>
      </c>
      <c r="G1084" s="253"/>
      <c r="N1084" t="str">
        <f t="shared" ref="N1084:N1121" si="108">N1083</f>
        <v>ATK</v>
      </c>
    </row>
    <row r="1085" spans="1:14" hidden="1">
      <c r="G1085" s="253"/>
      <c r="N1085" t="str">
        <f t="shared" si="108"/>
        <v>ATK</v>
      </c>
    </row>
    <row r="1086" spans="1:14" ht="15" hidden="1" customHeight="1">
      <c r="B1086" s="499" t="s">
        <v>5</v>
      </c>
      <c r="C1086" s="487" t="s">
        <v>6</v>
      </c>
      <c r="D1086" s="499" t="s">
        <v>7</v>
      </c>
      <c r="E1086" s="499"/>
      <c r="F1086" s="499"/>
      <c r="G1086" s="492" t="s">
        <v>8</v>
      </c>
      <c r="N1086" t="str">
        <f t="shared" si="108"/>
        <v>ATK</v>
      </c>
    </row>
    <row r="1087" spans="1:14" hidden="1">
      <c r="B1087" s="499"/>
      <c r="C1087" s="488"/>
      <c r="D1087" s="254" t="s">
        <v>9</v>
      </c>
      <c r="E1087" s="254" t="s">
        <v>10</v>
      </c>
      <c r="F1087" s="254" t="s">
        <v>11</v>
      </c>
      <c r="G1087" s="492"/>
      <c r="N1087" t="str">
        <f t="shared" si="108"/>
        <v>ATK</v>
      </c>
    </row>
    <row r="1088" spans="1:14" hidden="1">
      <c r="B1088" s="267">
        <v>46024</v>
      </c>
      <c r="C1088" s="257"/>
      <c r="D1088" s="258"/>
      <c r="E1088" s="258"/>
      <c r="F1088" s="258">
        <f>D1088-E1088</f>
        <v>0</v>
      </c>
      <c r="G1088" s="257">
        <f t="shared" ref="G1088:G1094" si="109">C1088*D1088</f>
        <v>0</v>
      </c>
      <c r="N1088" t="str">
        <f t="shared" si="108"/>
        <v>ATK</v>
      </c>
    </row>
    <row r="1089" spans="2:14" hidden="1">
      <c r="B1089" s="256"/>
      <c r="C1089" s="257"/>
      <c r="D1089" s="258"/>
      <c r="E1089" s="258"/>
      <c r="F1089" s="258"/>
      <c r="G1089" s="257">
        <f t="shared" si="109"/>
        <v>0</v>
      </c>
      <c r="N1089" t="str">
        <f t="shared" si="108"/>
        <v>ATK</v>
      </c>
    </row>
    <row r="1090" spans="2:14" hidden="1">
      <c r="B1090" s="407"/>
      <c r="C1090" s="257"/>
      <c r="D1090" s="258"/>
      <c r="E1090" s="258"/>
      <c r="F1090" s="258"/>
      <c r="G1090" s="257">
        <f t="shared" si="109"/>
        <v>0</v>
      </c>
      <c r="N1090" t="str">
        <f t="shared" si="108"/>
        <v>ATK</v>
      </c>
    </row>
    <row r="1091" spans="2:14" hidden="1">
      <c r="B1091" s="407"/>
      <c r="C1091" s="257"/>
      <c r="D1091" s="364"/>
      <c r="E1091" s="258"/>
      <c r="F1091" s="258"/>
      <c r="G1091" s="257">
        <f t="shared" si="109"/>
        <v>0</v>
      </c>
      <c r="N1091" t="str">
        <f t="shared" si="108"/>
        <v>ATK</v>
      </c>
    </row>
    <row r="1092" spans="2:14" hidden="1">
      <c r="B1092" s="407"/>
      <c r="C1092" s="257"/>
      <c r="D1092" s="364"/>
      <c r="E1092" s="258"/>
      <c r="F1092" s="258"/>
      <c r="G1092" s="257">
        <f t="shared" si="109"/>
        <v>0</v>
      </c>
      <c r="N1092" t="str">
        <f t="shared" si="108"/>
        <v>ATK</v>
      </c>
    </row>
    <row r="1093" spans="2:14" hidden="1">
      <c r="B1093" s="428"/>
      <c r="C1093" s="257"/>
      <c r="D1093" s="364"/>
      <c r="E1093" s="258"/>
      <c r="F1093" s="258"/>
      <c r="G1093" s="257">
        <f t="shared" si="109"/>
        <v>0</v>
      </c>
      <c r="N1093" t="str">
        <f t="shared" si="108"/>
        <v>ATK</v>
      </c>
    </row>
    <row r="1094" spans="2:14" hidden="1">
      <c r="B1094" s="256"/>
      <c r="C1094" s="257"/>
      <c r="D1094" s="258"/>
      <c r="E1094" s="258"/>
      <c r="F1094" s="258"/>
      <c r="G1094" s="257">
        <f t="shared" si="109"/>
        <v>0</v>
      </c>
      <c r="N1094" t="str">
        <f t="shared" si="108"/>
        <v>ATK</v>
      </c>
    </row>
    <row r="1095" spans="2:14" hidden="1">
      <c r="B1095" s="256"/>
      <c r="C1095" s="257"/>
      <c r="D1095" s="258"/>
      <c r="E1095" s="258"/>
      <c r="F1095" s="258"/>
      <c r="G1095" s="289">
        <f>C1095*D1095</f>
        <v>0</v>
      </c>
      <c r="N1095" t="str">
        <f t="shared" si="108"/>
        <v>ATK</v>
      </c>
    </row>
    <row r="1096" spans="2:14" hidden="1">
      <c r="B1096" s="256"/>
      <c r="C1096" s="257"/>
      <c r="D1096" s="258"/>
      <c r="E1096" s="258"/>
      <c r="F1096" s="268"/>
      <c r="G1096" s="289">
        <f t="shared" ref="G1096:G1104" si="110">C1096*D1096</f>
        <v>0</v>
      </c>
      <c r="N1096" t="str">
        <f t="shared" si="108"/>
        <v>ATK</v>
      </c>
    </row>
    <row r="1097" spans="2:14" hidden="1">
      <c r="B1097" s="302"/>
      <c r="C1097" s="349"/>
      <c r="D1097" s="274"/>
      <c r="E1097" s="274"/>
      <c r="F1097" s="268"/>
      <c r="G1097" s="289">
        <f t="shared" si="110"/>
        <v>0</v>
      </c>
      <c r="N1097" t="str">
        <f t="shared" si="108"/>
        <v>ATK</v>
      </c>
    </row>
    <row r="1098" spans="2:14" hidden="1">
      <c r="B1098" s="302"/>
      <c r="C1098" s="349"/>
      <c r="D1098" s="274"/>
      <c r="E1098" s="274"/>
      <c r="F1098" s="268"/>
      <c r="G1098" s="289">
        <f t="shared" si="110"/>
        <v>0</v>
      </c>
      <c r="N1098" t="str">
        <f t="shared" si="108"/>
        <v>ATK</v>
      </c>
    </row>
    <row r="1099" spans="2:14" hidden="1">
      <c r="B1099" s="302"/>
      <c r="C1099" s="349"/>
      <c r="D1099" s="274"/>
      <c r="E1099" s="274"/>
      <c r="F1099" s="268"/>
      <c r="G1099" s="289">
        <f t="shared" si="110"/>
        <v>0</v>
      </c>
      <c r="N1099" t="str">
        <f t="shared" si="108"/>
        <v>ATK</v>
      </c>
    </row>
    <row r="1100" spans="2:14" hidden="1">
      <c r="B1100" s="368"/>
      <c r="C1100" s="349"/>
      <c r="D1100" s="274"/>
      <c r="E1100" s="274"/>
      <c r="F1100" s="268"/>
      <c r="G1100" s="289">
        <f t="shared" si="110"/>
        <v>0</v>
      </c>
      <c r="N1100" t="str">
        <f t="shared" si="108"/>
        <v>ATK</v>
      </c>
    </row>
    <row r="1101" spans="2:14" hidden="1">
      <c r="B1101" s="302"/>
      <c r="C1101" s="349"/>
      <c r="D1101" s="274"/>
      <c r="E1101" s="274"/>
      <c r="F1101" s="268"/>
      <c r="G1101" s="289">
        <f t="shared" si="110"/>
        <v>0</v>
      </c>
      <c r="N1101" t="str">
        <f t="shared" si="108"/>
        <v>ATK</v>
      </c>
    </row>
    <row r="1102" spans="2:14" hidden="1">
      <c r="B1102" s="302"/>
      <c r="C1102" s="349"/>
      <c r="D1102" s="274"/>
      <c r="E1102" s="274"/>
      <c r="F1102" s="268"/>
      <c r="G1102" s="289">
        <f t="shared" si="110"/>
        <v>0</v>
      </c>
      <c r="N1102" t="str">
        <f t="shared" si="108"/>
        <v>ATK</v>
      </c>
    </row>
    <row r="1103" spans="2:14" hidden="1">
      <c r="B1103" s="302"/>
      <c r="C1103" s="349"/>
      <c r="D1103" s="274"/>
      <c r="E1103" s="274"/>
      <c r="F1103" s="268"/>
      <c r="G1103" s="289">
        <f t="shared" si="110"/>
        <v>0</v>
      </c>
      <c r="N1103" t="str">
        <f t="shared" si="108"/>
        <v>ATK</v>
      </c>
    </row>
    <row r="1104" spans="2:14" hidden="1">
      <c r="B1104" s="302"/>
      <c r="C1104" s="349"/>
      <c r="D1104" s="274"/>
      <c r="E1104" s="274"/>
      <c r="F1104" s="268"/>
      <c r="G1104" s="289">
        <f t="shared" si="110"/>
        <v>0</v>
      </c>
      <c r="H1104" s="206" t="s">
        <v>328</v>
      </c>
      <c r="N1104" t="str">
        <f t="shared" si="108"/>
        <v>ATK</v>
      </c>
    </row>
    <row r="1105" spans="2:14" hidden="1">
      <c r="B1105" s="493" t="s">
        <v>16</v>
      </c>
      <c r="C1105" s="494"/>
      <c r="D1105" s="276">
        <f>SUM(D1088:D1104)</f>
        <v>0</v>
      </c>
      <c r="E1105" s="276">
        <f>SUM(E1094:E1104)</f>
        <v>0</v>
      </c>
      <c r="F1105" s="276">
        <f>D1105-E1105</f>
        <v>0</v>
      </c>
      <c r="G1105" s="277">
        <f>SUM(G1088:G1104)</f>
        <v>0</v>
      </c>
      <c r="N1105" t="str">
        <f t="shared" si="108"/>
        <v>ATK</v>
      </c>
    </row>
    <row r="1106" spans="2:14" hidden="1">
      <c r="N1106" t="str">
        <f t="shared" si="108"/>
        <v>ATK</v>
      </c>
    </row>
    <row r="1107" spans="2:14" hidden="1">
      <c r="B1107" s="493" t="s">
        <v>18</v>
      </c>
      <c r="C1107" s="495"/>
      <c r="D1107" s="495"/>
      <c r="E1107" s="494"/>
      <c r="F1107" s="276" t="s">
        <v>19</v>
      </c>
      <c r="G1107" s="279" t="s">
        <v>20</v>
      </c>
      <c r="N1107" t="str">
        <f t="shared" si="108"/>
        <v>ATK</v>
      </c>
    </row>
    <row r="1108" spans="2:14" hidden="1">
      <c r="B1108" s="496" t="str">
        <f>B1070</f>
        <v>Saldo Awal 1 Mei  2026</v>
      </c>
      <c r="C1108" s="497"/>
      <c r="D1108" s="497"/>
      <c r="E1108" s="498"/>
      <c r="F1108" s="276">
        <f>D1088</f>
        <v>0</v>
      </c>
      <c r="G1108" s="277">
        <f>G1088</f>
        <v>0</v>
      </c>
      <c r="N1108" t="str">
        <f t="shared" si="108"/>
        <v>ATK</v>
      </c>
    </row>
    <row r="1109" spans="2:14" hidden="1">
      <c r="B1109" s="496" t="str">
        <f>B1071</f>
        <v>Nilai Penerimaan Barang Persediaan Tahun 2026</v>
      </c>
      <c r="C1109" s="497"/>
      <c r="D1109" s="497"/>
      <c r="E1109" s="498"/>
      <c r="F1109" s="276">
        <f>D1105-F1108</f>
        <v>0</v>
      </c>
      <c r="G1109" s="277">
        <f>G1105-G1108</f>
        <v>0</v>
      </c>
      <c r="N1109" t="str">
        <f t="shared" si="108"/>
        <v>ATK</v>
      </c>
    </row>
    <row r="1110" spans="2:14" hidden="1">
      <c r="B1110" s="496" t="s">
        <v>21</v>
      </c>
      <c r="C1110" s="497"/>
      <c r="D1110" s="497"/>
      <c r="E1110" s="498"/>
      <c r="F1110" s="280">
        <f>SUM(B1113:B1116)</f>
        <v>0</v>
      </c>
      <c r="G1110" s="281">
        <f>SUM(D1113:E1116)</f>
        <v>0</v>
      </c>
      <c r="N1110" t="str">
        <f t="shared" si="108"/>
        <v>ATK</v>
      </c>
    </row>
    <row r="1111" spans="2:14" hidden="1">
      <c r="B1111" s="282" t="s">
        <v>465</v>
      </c>
      <c r="C1111" s="283"/>
      <c r="D1111" s="283"/>
      <c r="E1111" s="284"/>
      <c r="F1111" s="285"/>
      <c r="G1111" s="286"/>
      <c r="N1111" t="str">
        <f t="shared" si="108"/>
        <v>ATK</v>
      </c>
    </row>
    <row r="1112" spans="2:14" ht="30" hidden="1">
      <c r="B1112" s="255" t="s">
        <v>22</v>
      </c>
      <c r="C1112" s="254" t="s">
        <v>23</v>
      </c>
      <c r="D1112" s="499" t="s">
        <v>20</v>
      </c>
      <c r="E1112" s="499"/>
      <c r="F1112" s="287"/>
      <c r="G1112" s="288"/>
      <c r="N1112" t="str">
        <f t="shared" si="108"/>
        <v>ATK</v>
      </c>
    </row>
    <row r="1113" spans="2:14" hidden="1">
      <c r="B1113" s="268"/>
      <c r="C1113" s="289"/>
      <c r="D1113" s="500">
        <f>B1113*C1113</f>
        <v>0</v>
      </c>
      <c r="E1113" s="500"/>
      <c r="F1113" s="285"/>
      <c r="G1113" s="286"/>
      <c r="N1113" t="str">
        <f t="shared" si="108"/>
        <v>ATK</v>
      </c>
    </row>
    <row r="1114" spans="2:14" hidden="1">
      <c r="B1114" s="268"/>
      <c r="C1114" s="289"/>
      <c r="D1114" s="500">
        <f t="shared" ref="D1114:D1116" si="111">B1114*C1114</f>
        <v>0</v>
      </c>
      <c r="E1114" s="500"/>
      <c r="F1114" s="285"/>
      <c r="G1114" s="286"/>
      <c r="N1114" t="str">
        <f t="shared" si="108"/>
        <v>ATK</v>
      </c>
    </row>
    <row r="1115" spans="2:14" hidden="1">
      <c r="B1115" s="268"/>
      <c r="C1115" s="289"/>
      <c r="D1115" s="500">
        <f t="shared" si="111"/>
        <v>0</v>
      </c>
      <c r="E1115" s="500"/>
      <c r="F1115" s="285"/>
      <c r="G1115" s="286"/>
      <c r="N1115" t="str">
        <f t="shared" si="108"/>
        <v>ATK</v>
      </c>
    </row>
    <row r="1116" spans="2:14" hidden="1">
      <c r="B1116" s="268"/>
      <c r="C1116" s="289"/>
      <c r="D1116" s="500">
        <f t="shared" si="111"/>
        <v>0</v>
      </c>
      <c r="E1116" s="500"/>
      <c r="F1116" s="285"/>
      <c r="G1116" s="286"/>
      <c r="N1116" t="str">
        <f t="shared" si="108"/>
        <v>ATK</v>
      </c>
    </row>
    <row r="1117" spans="2:14" hidden="1">
      <c r="B1117" s="501" t="s">
        <v>24</v>
      </c>
      <c r="C1117" s="501"/>
      <c r="D1117" s="501"/>
      <c r="E1117" s="501"/>
      <c r="F1117" s="276">
        <f>F1108+F1109-F1110</f>
        <v>0</v>
      </c>
      <c r="G1117" s="277">
        <f>G1108+G1109-G1110</f>
        <v>0</v>
      </c>
      <c r="N1117" t="str">
        <f t="shared" si="108"/>
        <v>ATK</v>
      </c>
    </row>
    <row r="1118" spans="2:14" hidden="1">
      <c r="N1118" t="str">
        <f t="shared" si="108"/>
        <v>ATK</v>
      </c>
    </row>
    <row r="1119" spans="2:14" hidden="1">
      <c r="N1119" t="str">
        <f t="shared" si="108"/>
        <v>ATK</v>
      </c>
    </row>
    <row r="1120" spans="2:14" hidden="1">
      <c r="B1120" s="502" t="s">
        <v>0</v>
      </c>
      <c r="C1120" s="502"/>
      <c r="D1120" s="502"/>
      <c r="E1120" s="502"/>
      <c r="F1120" s="502"/>
      <c r="G1120" s="502"/>
      <c r="N1120" t="str">
        <f t="shared" si="108"/>
        <v>ATK</v>
      </c>
    </row>
    <row r="1121" spans="1:14" hidden="1">
      <c r="N1121" t="str">
        <f t="shared" si="108"/>
        <v>ATK</v>
      </c>
    </row>
    <row r="1122" spans="1:14" hidden="1">
      <c r="A1122" s="250">
        <v>29</v>
      </c>
      <c r="B1122" s="252" t="s">
        <v>1</v>
      </c>
      <c r="C1122" s="253" t="str">
        <f>'Rekap Master'!B38</f>
        <v>Map plastik L</v>
      </c>
      <c r="G1122" s="253"/>
      <c r="N1122" t="s">
        <v>524</v>
      </c>
    </row>
    <row r="1123" spans="1:14" hidden="1">
      <c r="B1123" s="252" t="s">
        <v>3</v>
      </c>
      <c r="C1123" s="308" t="s">
        <v>28</v>
      </c>
      <c r="G1123" s="253"/>
      <c r="N1123" t="str">
        <f t="shared" ref="N1123:N1159" si="112">N1122</f>
        <v>ATK</v>
      </c>
    </row>
    <row r="1124" spans="1:14" hidden="1">
      <c r="G1124" s="253"/>
      <c r="N1124" t="str">
        <f t="shared" si="112"/>
        <v>ATK</v>
      </c>
    </row>
    <row r="1125" spans="1:14" ht="15" hidden="1" customHeight="1">
      <c r="B1125" s="499" t="s">
        <v>5</v>
      </c>
      <c r="C1125" s="487" t="s">
        <v>6</v>
      </c>
      <c r="D1125" s="499" t="s">
        <v>7</v>
      </c>
      <c r="E1125" s="499"/>
      <c r="F1125" s="499"/>
      <c r="G1125" s="492" t="s">
        <v>8</v>
      </c>
      <c r="N1125" t="str">
        <f t="shared" si="112"/>
        <v>ATK</v>
      </c>
    </row>
    <row r="1126" spans="1:14" hidden="1">
      <c r="B1126" s="499"/>
      <c r="C1126" s="488"/>
      <c r="D1126" s="254" t="s">
        <v>9</v>
      </c>
      <c r="E1126" s="254" t="s">
        <v>10</v>
      </c>
      <c r="F1126" s="254" t="s">
        <v>11</v>
      </c>
      <c r="G1126" s="492"/>
      <c r="N1126" t="str">
        <f t="shared" si="112"/>
        <v>ATK</v>
      </c>
    </row>
    <row r="1127" spans="1:14" hidden="1">
      <c r="B1127" s="267">
        <v>46024</v>
      </c>
      <c r="C1127" s="257">
        <v>18500</v>
      </c>
      <c r="D1127" s="258">
        <v>26</v>
      </c>
      <c r="E1127" s="258"/>
      <c r="F1127" s="258">
        <f>D1127-E1127</f>
        <v>26</v>
      </c>
      <c r="G1127" s="257">
        <f>C1127*D1127</f>
        <v>481000</v>
      </c>
      <c r="N1127" t="str">
        <f t="shared" si="112"/>
        <v>ATK</v>
      </c>
    </row>
    <row r="1128" spans="1:14" hidden="1">
      <c r="B1128" s="429"/>
      <c r="C1128" s="257"/>
      <c r="D1128" s="258"/>
      <c r="E1128" s="258"/>
      <c r="F1128" s="258"/>
      <c r="G1128" s="257">
        <f>C1128*D1128</f>
        <v>0</v>
      </c>
      <c r="N1128" t="str">
        <f t="shared" si="112"/>
        <v>ATK</v>
      </c>
    </row>
    <row r="1129" spans="1:14" hidden="1">
      <c r="B1129" s="434"/>
      <c r="C1129" s="257"/>
      <c r="D1129" s="271"/>
      <c r="E1129" s="258"/>
      <c r="F1129" s="258"/>
      <c r="G1129" s="289">
        <f t="shared" ref="G1129:G1142" si="113">C1129*D1129</f>
        <v>0</v>
      </c>
      <c r="N1129" t="str">
        <f t="shared" si="112"/>
        <v>ATK</v>
      </c>
    </row>
    <row r="1130" spans="1:14" hidden="1">
      <c r="B1130" s="434"/>
      <c r="C1130" s="257"/>
      <c r="D1130" s="271"/>
      <c r="E1130" s="258"/>
      <c r="F1130" s="258"/>
      <c r="G1130" s="289">
        <f t="shared" si="113"/>
        <v>0</v>
      </c>
      <c r="N1130" t="str">
        <f t="shared" si="112"/>
        <v>ATK</v>
      </c>
    </row>
    <row r="1131" spans="1:14" hidden="1">
      <c r="B1131" s="434"/>
      <c r="C1131" s="257"/>
      <c r="D1131" s="271"/>
      <c r="E1131" s="258"/>
      <c r="F1131" s="258"/>
      <c r="G1131" s="289">
        <f t="shared" si="113"/>
        <v>0</v>
      </c>
      <c r="N1131" t="str">
        <f t="shared" si="112"/>
        <v>ATK</v>
      </c>
    </row>
    <row r="1132" spans="1:14" hidden="1">
      <c r="B1132" s="434"/>
      <c r="C1132" s="370"/>
      <c r="D1132" s="371"/>
      <c r="E1132" s="372"/>
      <c r="F1132" s="258"/>
      <c r="G1132" s="289">
        <f t="shared" si="113"/>
        <v>0</v>
      </c>
      <c r="N1132" t="str">
        <f t="shared" si="112"/>
        <v>ATK</v>
      </c>
    </row>
    <row r="1133" spans="1:14" hidden="1">
      <c r="B1133" s="267"/>
      <c r="C1133" s="373"/>
      <c r="D1133" s="371"/>
      <c r="E1133" s="372"/>
      <c r="F1133" s="258"/>
      <c r="G1133" s="289">
        <f t="shared" si="113"/>
        <v>0</v>
      </c>
      <c r="N1133" t="str">
        <f t="shared" si="112"/>
        <v>ATK</v>
      </c>
    </row>
    <row r="1134" spans="1:14" hidden="1">
      <c r="B1134" s="434"/>
      <c r="C1134" s="373"/>
      <c r="D1134" s="371"/>
      <c r="E1134" s="372"/>
      <c r="F1134" s="258"/>
      <c r="G1134" s="289">
        <f t="shared" si="113"/>
        <v>0</v>
      </c>
      <c r="N1134" t="str">
        <f t="shared" si="112"/>
        <v>ATK</v>
      </c>
    </row>
    <row r="1135" spans="1:14" hidden="1">
      <c r="B1135" s="369"/>
      <c r="C1135" s="373"/>
      <c r="D1135" s="371"/>
      <c r="E1135" s="372"/>
      <c r="F1135" s="258"/>
      <c r="G1135" s="289">
        <f t="shared" si="113"/>
        <v>0</v>
      </c>
      <c r="H1135" s="98">
        <v>0</v>
      </c>
      <c r="I1135" s="89" t="s">
        <v>12</v>
      </c>
      <c r="N1135" t="str">
        <f t="shared" si="112"/>
        <v>ATK</v>
      </c>
    </row>
    <row r="1136" spans="1:14" hidden="1">
      <c r="B1136" s="256"/>
      <c r="C1136" s="257"/>
      <c r="D1136" s="271"/>
      <c r="E1136" s="258"/>
      <c r="F1136" s="258"/>
      <c r="G1136" s="289">
        <f t="shared" si="113"/>
        <v>0</v>
      </c>
      <c r="H1136" s="85">
        <v>0</v>
      </c>
      <c r="I1136" s="89" t="s">
        <v>13</v>
      </c>
      <c r="N1136" t="str">
        <f t="shared" si="112"/>
        <v>ATK</v>
      </c>
    </row>
    <row r="1137" spans="2:14" hidden="1">
      <c r="B1137" s="256"/>
      <c r="C1137" s="257"/>
      <c r="D1137" s="271"/>
      <c r="E1137" s="258"/>
      <c r="F1137" s="258"/>
      <c r="G1137" s="289">
        <f t="shared" si="113"/>
        <v>0</v>
      </c>
      <c r="H1137" s="85"/>
      <c r="I1137" s="89"/>
      <c r="N1137" t="str">
        <f t="shared" si="112"/>
        <v>ATK</v>
      </c>
    </row>
    <row r="1138" spans="2:14" hidden="1">
      <c r="B1138" s="256"/>
      <c r="C1138" s="257"/>
      <c r="D1138" s="271"/>
      <c r="E1138" s="258"/>
      <c r="F1138" s="258"/>
      <c r="G1138" s="289">
        <f t="shared" si="113"/>
        <v>0</v>
      </c>
      <c r="H1138" s="94">
        <v>0</v>
      </c>
      <c r="I1138" s="89" t="s">
        <v>14</v>
      </c>
      <c r="N1138" t="str">
        <f t="shared" si="112"/>
        <v>ATK</v>
      </c>
    </row>
    <row r="1139" spans="2:14" hidden="1">
      <c r="B1139" s="256"/>
      <c r="C1139" s="257"/>
      <c r="D1139" s="271"/>
      <c r="E1139" s="258"/>
      <c r="F1139" s="258"/>
      <c r="G1139" s="289"/>
      <c r="H1139" s="87">
        <v>0</v>
      </c>
      <c r="I1139" s="89" t="s">
        <v>15</v>
      </c>
      <c r="N1139" t="str">
        <f t="shared" si="112"/>
        <v>ATK</v>
      </c>
    </row>
    <row r="1140" spans="2:14" hidden="1">
      <c r="B1140" s="256"/>
      <c r="C1140" s="257"/>
      <c r="D1140" s="271"/>
      <c r="E1140" s="258"/>
      <c r="F1140" s="258"/>
      <c r="G1140" s="289">
        <f t="shared" ref="G1140" si="114">C1140*D1140</f>
        <v>0</v>
      </c>
      <c r="H1140" s="99"/>
      <c r="I1140" s="89"/>
      <c r="N1140" t="str">
        <f t="shared" si="112"/>
        <v>ATK</v>
      </c>
    </row>
    <row r="1141" spans="2:14" hidden="1">
      <c r="B1141" s="256"/>
      <c r="C1141" s="257"/>
      <c r="D1141" s="271"/>
      <c r="E1141" s="258"/>
      <c r="F1141" s="258"/>
      <c r="G1141" s="289"/>
      <c r="H1141" s="99"/>
      <c r="I1141" s="89"/>
      <c r="N1141" t="str">
        <f t="shared" si="112"/>
        <v>ATK</v>
      </c>
    </row>
    <row r="1142" spans="2:14" hidden="1">
      <c r="B1142" s="256"/>
      <c r="C1142" s="257"/>
      <c r="D1142" s="271"/>
      <c r="E1142" s="258"/>
      <c r="F1142" s="258"/>
      <c r="G1142" s="289">
        <f t="shared" si="113"/>
        <v>0</v>
      </c>
      <c r="H1142" s="95"/>
      <c r="I1142" s="89"/>
      <c r="N1142" t="str">
        <f t="shared" si="112"/>
        <v>ATK</v>
      </c>
    </row>
    <row r="1143" spans="2:14" hidden="1">
      <c r="B1143" s="493" t="s">
        <v>16</v>
      </c>
      <c r="C1143" s="494"/>
      <c r="D1143" s="276">
        <f>SUM(D1127:D1142)</f>
        <v>26</v>
      </c>
      <c r="E1143" s="276">
        <f>SUM(E1127:E1142)</f>
        <v>0</v>
      </c>
      <c r="F1143" s="276">
        <f t="shared" ref="F1143" si="115">D1143-E1143</f>
        <v>26</v>
      </c>
      <c r="G1143" s="277">
        <f>SUM(G1127:G1142)</f>
        <v>481000</v>
      </c>
      <c r="N1143" t="str">
        <f t="shared" si="112"/>
        <v>ATK</v>
      </c>
    </row>
    <row r="1144" spans="2:14" hidden="1">
      <c r="N1144" t="str">
        <f t="shared" si="112"/>
        <v>ATK</v>
      </c>
    </row>
    <row r="1145" spans="2:14" hidden="1">
      <c r="B1145" s="493" t="s">
        <v>18</v>
      </c>
      <c r="C1145" s="495"/>
      <c r="D1145" s="495"/>
      <c r="E1145" s="494"/>
      <c r="F1145" s="276" t="s">
        <v>19</v>
      </c>
      <c r="G1145" s="279" t="s">
        <v>20</v>
      </c>
      <c r="N1145" t="str">
        <f t="shared" si="112"/>
        <v>ATK</v>
      </c>
    </row>
    <row r="1146" spans="2:14" hidden="1">
      <c r="B1146" s="496" t="str">
        <f>B1108</f>
        <v>Saldo Awal 1 Mei  2026</v>
      </c>
      <c r="C1146" s="497"/>
      <c r="D1146" s="497"/>
      <c r="E1146" s="498"/>
      <c r="F1146" s="276">
        <f>D1127</f>
        <v>26</v>
      </c>
      <c r="G1146" s="277">
        <f>G1127</f>
        <v>481000</v>
      </c>
      <c r="N1146" t="str">
        <f t="shared" si="112"/>
        <v>ATK</v>
      </c>
    </row>
    <row r="1147" spans="2:14" hidden="1">
      <c r="B1147" s="496" t="str">
        <f>B1109</f>
        <v>Nilai Penerimaan Barang Persediaan Tahun 2026</v>
      </c>
      <c r="C1147" s="497"/>
      <c r="D1147" s="497"/>
      <c r="E1147" s="498"/>
      <c r="F1147" s="276">
        <f>D1143-F1146</f>
        <v>0</v>
      </c>
      <c r="G1147" s="277">
        <f>G1143-G1146</f>
        <v>0</v>
      </c>
      <c r="N1147" t="str">
        <f t="shared" si="112"/>
        <v>ATK</v>
      </c>
    </row>
    <row r="1148" spans="2:14" hidden="1">
      <c r="B1148" s="496" t="str">
        <f>B1072</f>
        <v>Saldo Ahir  30  Mei  2026</v>
      </c>
      <c r="C1148" s="497"/>
      <c r="D1148" s="497"/>
      <c r="E1148" s="498"/>
      <c r="F1148" s="280">
        <f>SUM(B1151:B1154)</f>
        <v>26</v>
      </c>
      <c r="G1148" s="281">
        <f>SUM(D1151:E1154)</f>
        <v>481000</v>
      </c>
      <c r="N1148" t="str">
        <f t="shared" si="112"/>
        <v>ATK</v>
      </c>
    </row>
    <row r="1149" spans="2:14" hidden="1">
      <c r="B1149" s="282" t="s">
        <v>465</v>
      </c>
      <c r="C1149" s="283"/>
      <c r="D1149" s="283"/>
      <c r="E1149" s="284"/>
      <c r="F1149" s="285"/>
      <c r="G1149" s="286"/>
      <c r="N1149" t="str">
        <f t="shared" si="112"/>
        <v>ATK</v>
      </c>
    </row>
    <row r="1150" spans="2:14" ht="30" hidden="1">
      <c r="B1150" s="255" t="s">
        <v>22</v>
      </c>
      <c r="C1150" s="254" t="s">
        <v>23</v>
      </c>
      <c r="D1150" s="499" t="s">
        <v>20</v>
      </c>
      <c r="E1150" s="499"/>
      <c r="F1150" s="287"/>
      <c r="G1150" s="288"/>
      <c r="N1150" t="str">
        <f t="shared" si="112"/>
        <v>ATK</v>
      </c>
    </row>
    <row r="1151" spans="2:14" hidden="1">
      <c r="B1151" s="268">
        <f>F1143</f>
        <v>26</v>
      </c>
      <c r="C1151" s="257">
        <v>18500</v>
      </c>
      <c r="D1151" s="500">
        <f>B1151*C1151</f>
        <v>481000</v>
      </c>
      <c r="E1151" s="500"/>
      <c r="F1151" s="285"/>
      <c r="G1151" s="286"/>
      <c r="N1151" t="str">
        <f t="shared" si="112"/>
        <v>ATK</v>
      </c>
    </row>
    <row r="1152" spans="2:14" hidden="1">
      <c r="B1152" s="268"/>
      <c r="C1152" s="257"/>
      <c r="D1152" s="500">
        <f t="shared" ref="D1152:D1154" si="116">B1152*C1152</f>
        <v>0</v>
      </c>
      <c r="E1152" s="500"/>
      <c r="F1152" s="285"/>
      <c r="G1152" s="286"/>
      <c r="N1152" t="str">
        <f t="shared" si="112"/>
        <v>ATK</v>
      </c>
    </row>
    <row r="1153" spans="1:14" hidden="1">
      <c r="B1153" s="268"/>
      <c r="C1153" s="289"/>
      <c r="D1153" s="500">
        <f t="shared" si="116"/>
        <v>0</v>
      </c>
      <c r="E1153" s="500"/>
      <c r="F1153" s="285"/>
      <c r="G1153" s="286"/>
      <c r="N1153" t="str">
        <f t="shared" si="112"/>
        <v>ATK</v>
      </c>
    </row>
    <row r="1154" spans="1:14" hidden="1">
      <c r="B1154" s="268"/>
      <c r="C1154" s="289"/>
      <c r="D1154" s="500">
        <f t="shared" si="116"/>
        <v>0</v>
      </c>
      <c r="E1154" s="500"/>
      <c r="F1154" s="285"/>
      <c r="G1154" s="286"/>
      <c r="N1154" t="str">
        <f t="shared" si="112"/>
        <v>ATK</v>
      </c>
    </row>
    <row r="1155" spans="1:14" hidden="1">
      <c r="B1155" s="501" t="s">
        <v>24</v>
      </c>
      <c r="C1155" s="501"/>
      <c r="D1155" s="501"/>
      <c r="E1155" s="501"/>
      <c r="F1155" s="276">
        <f>F1146+F1147-F1148</f>
        <v>0</v>
      </c>
      <c r="G1155" s="277">
        <f>G1146+G1147-G1148</f>
        <v>0</v>
      </c>
      <c r="N1155" t="str">
        <f t="shared" si="112"/>
        <v>ATK</v>
      </c>
    </row>
    <row r="1156" spans="1:14" hidden="1">
      <c r="N1156" t="str">
        <f t="shared" si="112"/>
        <v>ATK</v>
      </c>
    </row>
    <row r="1157" spans="1:14" hidden="1">
      <c r="N1157" t="str">
        <f t="shared" si="112"/>
        <v>ATK</v>
      </c>
    </row>
    <row r="1158" spans="1:14" hidden="1">
      <c r="B1158" s="502" t="s">
        <v>0</v>
      </c>
      <c r="C1158" s="502"/>
      <c r="D1158" s="502"/>
      <c r="E1158" s="502"/>
      <c r="F1158" s="502"/>
      <c r="G1158" s="502"/>
      <c r="N1158" t="str">
        <f t="shared" si="112"/>
        <v>ATK</v>
      </c>
    </row>
    <row r="1159" spans="1:14" hidden="1">
      <c r="N1159" t="str">
        <f t="shared" si="112"/>
        <v>ATK</v>
      </c>
    </row>
    <row r="1160" spans="1:14" hidden="1">
      <c r="A1160" s="250">
        <v>30</v>
      </c>
      <c r="B1160" s="252" t="s">
        <v>1</v>
      </c>
      <c r="C1160" s="253" t="str">
        <f>'Rekap Master'!B39</f>
        <v>Buku doubl folio 200 lbr</v>
      </c>
      <c r="G1160" s="253"/>
      <c r="N1160" t="s">
        <v>524</v>
      </c>
    </row>
    <row r="1161" spans="1:14" hidden="1">
      <c r="B1161" s="252" t="s">
        <v>3</v>
      </c>
      <c r="C1161" s="253" t="s">
        <v>25</v>
      </c>
      <c r="G1161" s="253"/>
      <c r="N1161" t="str">
        <f t="shared" ref="N1161:N1193" si="117">N1160</f>
        <v>ATK</v>
      </c>
    </row>
    <row r="1162" spans="1:14" hidden="1">
      <c r="G1162" s="253"/>
      <c r="N1162" t="str">
        <f t="shared" si="117"/>
        <v>ATK</v>
      </c>
    </row>
    <row r="1163" spans="1:14" ht="15" hidden="1" customHeight="1">
      <c r="B1163" s="499" t="s">
        <v>5</v>
      </c>
      <c r="C1163" s="487" t="s">
        <v>6</v>
      </c>
      <c r="D1163" s="499" t="s">
        <v>7</v>
      </c>
      <c r="E1163" s="499"/>
      <c r="F1163" s="499"/>
      <c r="G1163" s="492" t="s">
        <v>8</v>
      </c>
      <c r="N1163" t="str">
        <f t="shared" si="117"/>
        <v>ATK</v>
      </c>
    </row>
    <row r="1164" spans="1:14" hidden="1">
      <c r="B1164" s="499"/>
      <c r="C1164" s="488"/>
      <c r="D1164" s="254" t="s">
        <v>9</v>
      </c>
      <c r="E1164" s="254" t="s">
        <v>10</v>
      </c>
      <c r="F1164" s="254" t="s">
        <v>11</v>
      </c>
      <c r="G1164" s="492"/>
      <c r="N1164" t="str">
        <f t="shared" si="117"/>
        <v>ATK</v>
      </c>
    </row>
    <row r="1165" spans="1:14" hidden="1">
      <c r="B1165" s="267">
        <v>46024</v>
      </c>
      <c r="C1165" s="257"/>
      <c r="D1165" s="258"/>
      <c r="E1165" s="258"/>
      <c r="F1165" s="258"/>
      <c r="G1165" s="257">
        <f>C1165*D1165</f>
        <v>0</v>
      </c>
      <c r="N1165" t="str">
        <f t="shared" si="117"/>
        <v>ATK</v>
      </c>
    </row>
    <row r="1166" spans="1:14" hidden="1">
      <c r="B1166" s="267"/>
      <c r="C1166" s="293"/>
      <c r="D1166" s="268"/>
      <c r="E1166" s="258"/>
      <c r="F1166" s="301"/>
      <c r="G1166" s="289">
        <f>C1166*D1166</f>
        <v>0</v>
      </c>
      <c r="N1166" t="str">
        <f t="shared" si="117"/>
        <v>ATK</v>
      </c>
    </row>
    <row r="1167" spans="1:14" hidden="1">
      <c r="B1167" s="267"/>
      <c r="C1167" s="257"/>
      <c r="D1167" s="271"/>
      <c r="E1167" s="258"/>
      <c r="F1167" s="301"/>
      <c r="G1167" s="289">
        <f t="shared" ref="G1167:G1176" si="118">C1167*D1167</f>
        <v>0</v>
      </c>
      <c r="N1167" t="str">
        <f t="shared" si="117"/>
        <v>ATK</v>
      </c>
    </row>
    <row r="1168" spans="1:14" hidden="1">
      <c r="B1168" s="256"/>
      <c r="C1168" s="257"/>
      <c r="D1168" s="271"/>
      <c r="E1168" s="258"/>
      <c r="F1168" s="301"/>
      <c r="G1168" s="289">
        <f t="shared" si="118"/>
        <v>0</v>
      </c>
      <c r="N1168" t="str">
        <f t="shared" si="117"/>
        <v>ATK</v>
      </c>
    </row>
    <row r="1169" spans="2:14" hidden="1">
      <c r="B1169" s="256"/>
      <c r="C1169" s="257"/>
      <c r="D1169" s="271"/>
      <c r="E1169" s="258"/>
      <c r="F1169" s="301"/>
      <c r="G1169" s="289">
        <f t="shared" si="118"/>
        <v>0</v>
      </c>
      <c r="N1169" t="str">
        <f t="shared" si="117"/>
        <v>ATK</v>
      </c>
    </row>
    <row r="1170" spans="2:14" hidden="1">
      <c r="B1170" s="275"/>
      <c r="C1170" s="257"/>
      <c r="D1170" s="274"/>
      <c r="E1170" s="274"/>
      <c r="F1170" s="268"/>
      <c r="G1170" s="289">
        <f t="shared" si="118"/>
        <v>0</v>
      </c>
      <c r="N1170" t="str">
        <f t="shared" si="117"/>
        <v>ATK</v>
      </c>
    </row>
    <row r="1171" spans="2:14" hidden="1">
      <c r="B1171" s="302"/>
      <c r="C1171" s="257"/>
      <c r="D1171" s="271"/>
      <c r="E1171" s="271"/>
      <c r="F1171" s="268"/>
      <c r="G1171" s="289">
        <f t="shared" si="118"/>
        <v>0</v>
      </c>
      <c r="N1171" t="str">
        <f t="shared" si="117"/>
        <v>ATK</v>
      </c>
    </row>
    <row r="1172" spans="2:14" hidden="1">
      <c r="B1172" s="275"/>
      <c r="C1172" s="257"/>
      <c r="D1172" s="274"/>
      <c r="E1172" s="274"/>
      <c r="F1172" s="268"/>
      <c r="G1172" s="289">
        <f t="shared" si="118"/>
        <v>0</v>
      </c>
      <c r="H1172" s="98">
        <v>1</v>
      </c>
      <c r="I1172" s="89" t="s">
        <v>12</v>
      </c>
      <c r="N1172" t="str">
        <f t="shared" si="117"/>
        <v>ATK</v>
      </c>
    </row>
    <row r="1173" spans="2:14" hidden="1">
      <c r="B1173" s="302"/>
      <c r="C1173" s="257"/>
      <c r="D1173" s="274"/>
      <c r="E1173" s="274"/>
      <c r="F1173" s="268"/>
      <c r="G1173" s="289">
        <f t="shared" si="118"/>
        <v>0</v>
      </c>
      <c r="H1173" s="85">
        <v>0</v>
      </c>
      <c r="I1173" s="89" t="s">
        <v>13</v>
      </c>
      <c r="N1173" t="str">
        <f t="shared" si="117"/>
        <v>ATK</v>
      </c>
    </row>
    <row r="1174" spans="2:14" hidden="1">
      <c r="B1174" s="302"/>
      <c r="C1174" s="257"/>
      <c r="D1174" s="274"/>
      <c r="E1174" s="274"/>
      <c r="F1174" s="268"/>
      <c r="G1174" s="289">
        <f t="shared" si="118"/>
        <v>0</v>
      </c>
      <c r="H1174" s="94">
        <v>0</v>
      </c>
      <c r="I1174" s="89" t="s">
        <v>14</v>
      </c>
      <c r="N1174" t="str">
        <f t="shared" si="117"/>
        <v>ATK</v>
      </c>
    </row>
    <row r="1175" spans="2:14" hidden="1">
      <c r="B1175" s="302"/>
      <c r="C1175" s="257"/>
      <c r="D1175" s="274"/>
      <c r="E1175" s="274"/>
      <c r="F1175" s="268"/>
      <c r="G1175" s="289">
        <f t="shared" si="118"/>
        <v>0</v>
      </c>
      <c r="H1175" s="87">
        <v>0</v>
      </c>
      <c r="I1175" s="89" t="s">
        <v>15</v>
      </c>
      <c r="N1175" t="str">
        <f t="shared" si="117"/>
        <v>ATK</v>
      </c>
    </row>
    <row r="1176" spans="2:14" hidden="1">
      <c r="B1176" s="302"/>
      <c r="C1176" s="257"/>
      <c r="D1176" s="274"/>
      <c r="E1176" s="274"/>
      <c r="F1176" s="268"/>
      <c r="G1176" s="289">
        <f t="shared" si="118"/>
        <v>0</v>
      </c>
      <c r="N1176" t="str">
        <f t="shared" si="117"/>
        <v>ATK</v>
      </c>
    </row>
    <row r="1177" spans="2:14" hidden="1">
      <c r="B1177" s="507" t="s">
        <v>16</v>
      </c>
      <c r="C1177" s="507"/>
      <c r="D1177" s="276">
        <f>SUM(D1165:D1176)</f>
        <v>0</v>
      </c>
      <c r="E1177" s="276">
        <f>SUM(E1166:E1176)</f>
        <v>0</v>
      </c>
      <c r="F1177" s="276">
        <f>D1177-E1177</f>
        <v>0</v>
      </c>
      <c r="G1177" s="277">
        <f>SUM(G1165:G1176)</f>
        <v>0</v>
      </c>
      <c r="N1177" t="str">
        <f t="shared" si="117"/>
        <v>ATK</v>
      </c>
    </row>
    <row r="1178" spans="2:14" hidden="1">
      <c r="N1178" t="str">
        <f t="shared" si="117"/>
        <v>ATK</v>
      </c>
    </row>
    <row r="1179" spans="2:14" hidden="1">
      <c r="B1179" s="493" t="s">
        <v>18</v>
      </c>
      <c r="C1179" s="495"/>
      <c r="D1179" s="495"/>
      <c r="E1179" s="494"/>
      <c r="F1179" s="276" t="s">
        <v>19</v>
      </c>
      <c r="G1179" s="279" t="s">
        <v>20</v>
      </c>
      <c r="N1179" t="str">
        <f t="shared" si="117"/>
        <v>ATK</v>
      </c>
    </row>
    <row r="1180" spans="2:14" hidden="1">
      <c r="B1180" s="496" t="str">
        <f>B1146</f>
        <v>Saldo Awal 1 Mei  2026</v>
      </c>
      <c r="C1180" s="497"/>
      <c r="D1180" s="497"/>
      <c r="E1180" s="498"/>
      <c r="F1180" s="276">
        <f>D1165</f>
        <v>0</v>
      </c>
      <c r="G1180" s="277">
        <f>G1165</f>
        <v>0</v>
      </c>
      <c r="N1180" t="str">
        <f t="shared" si="117"/>
        <v>ATK</v>
      </c>
    </row>
    <row r="1181" spans="2:14" hidden="1">
      <c r="B1181" s="496" t="str">
        <f>B1147</f>
        <v>Nilai Penerimaan Barang Persediaan Tahun 2026</v>
      </c>
      <c r="C1181" s="497"/>
      <c r="D1181" s="497"/>
      <c r="E1181" s="498"/>
      <c r="F1181" s="276">
        <f>D1177-F1180</f>
        <v>0</v>
      </c>
      <c r="G1181" s="277">
        <f>G1177-G1180</f>
        <v>0</v>
      </c>
      <c r="N1181" t="str">
        <f t="shared" si="117"/>
        <v>ATK</v>
      </c>
    </row>
    <row r="1182" spans="2:14" hidden="1">
      <c r="B1182" s="496" t="str">
        <f>B1148</f>
        <v>Saldo Ahir  30  Mei  2026</v>
      </c>
      <c r="C1182" s="497"/>
      <c r="D1182" s="497"/>
      <c r="E1182" s="498"/>
      <c r="F1182" s="280">
        <f>SUM(B1185:B1188)</f>
        <v>0</v>
      </c>
      <c r="G1182" s="281">
        <f>SUM(D1185:E1188)</f>
        <v>0</v>
      </c>
      <c r="N1182" t="str">
        <f t="shared" si="117"/>
        <v>ATK</v>
      </c>
    </row>
    <row r="1183" spans="2:14" hidden="1">
      <c r="B1183" s="282" t="s">
        <v>465</v>
      </c>
      <c r="C1183" s="283"/>
      <c r="D1183" s="283"/>
      <c r="E1183" s="284"/>
      <c r="F1183" s="285"/>
      <c r="G1183" s="286"/>
      <c r="N1183" t="str">
        <f t="shared" si="117"/>
        <v>ATK</v>
      </c>
    </row>
    <row r="1184" spans="2:14" ht="30" hidden="1">
      <c r="B1184" s="255" t="s">
        <v>22</v>
      </c>
      <c r="C1184" s="254" t="s">
        <v>23</v>
      </c>
      <c r="D1184" s="499" t="s">
        <v>20</v>
      </c>
      <c r="E1184" s="499"/>
      <c r="F1184" s="287"/>
      <c r="G1184" s="288"/>
      <c r="N1184" t="str">
        <f t="shared" si="117"/>
        <v>ATK</v>
      </c>
    </row>
    <row r="1185" spans="1:14" hidden="1">
      <c r="B1185" s="268">
        <f>F1177</f>
        <v>0</v>
      </c>
      <c r="C1185" s="257">
        <v>38000</v>
      </c>
      <c r="D1185" s="500">
        <f>B1185*C1185</f>
        <v>0</v>
      </c>
      <c r="E1185" s="500"/>
      <c r="F1185" s="285"/>
      <c r="G1185" s="286"/>
      <c r="N1185" t="str">
        <f t="shared" si="117"/>
        <v>ATK</v>
      </c>
    </row>
    <row r="1186" spans="1:14" hidden="1">
      <c r="B1186" s="268"/>
      <c r="C1186" s="289"/>
      <c r="D1186" s="500">
        <f t="shared" ref="D1186:D1188" si="119">B1186*C1186</f>
        <v>0</v>
      </c>
      <c r="E1186" s="500"/>
      <c r="F1186" s="285"/>
      <c r="G1186" s="286"/>
      <c r="N1186" t="str">
        <f t="shared" si="117"/>
        <v>ATK</v>
      </c>
    </row>
    <row r="1187" spans="1:14" hidden="1">
      <c r="B1187" s="268"/>
      <c r="C1187" s="289"/>
      <c r="D1187" s="500">
        <f t="shared" si="119"/>
        <v>0</v>
      </c>
      <c r="E1187" s="500"/>
      <c r="F1187" s="285"/>
      <c r="G1187" s="286"/>
      <c r="N1187" t="str">
        <f t="shared" si="117"/>
        <v>ATK</v>
      </c>
    </row>
    <row r="1188" spans="1:14" hidden="1">
      <c r="B1188" s="268"/>
      <c r="C1188" s="289"/>
      <c r="D1188" s="500">
        <f t="shared" si="119"/>
        <v>0</v>
      </c>
      <c r="E1188" s="500"/>
      <c r="F1188" s="285"/>
      <c r="G1188" s="286"/>
      <c r="N1188" t="str">
        <f t="shared" si="117"/>
        <v>ATK</v>
      </c>
    </row>
    <row r="1189" spans="1:14" hidden="1">
      <c r="B1189" s="501" t="s">
        <v>24</v>
      </c>
      <c r="C1189" s="501"/>
      <c r="D1189" s="501"/>
      <c r="E1189" s="501"/>
      <c r="F1189" s="276">
        <f>F1180+F1181-F1182</f>
        <v>0</v>
      </c>
      <c r="G1189" s="277">
        <f>G1180+G1181-G1182</f>
        <v>0</v>
      </c>
      <c r="N1189" t="str">
        <f t="shared" si="117"/>
        <v>ATK</v>
      </c>
    </row>
    <row r="1190" spans="1:14" hidden="1">
      <c r="N1190" t="str">
        <f t="shared" si="117"/>
        <v>ATK</v>
      </c>
    </row>
    <row r="1191" spans="1:14" hidden="1">
      <c r="N1191" t="str">
        <f t="shared" si="117"/>
        <v>ATK</v>
      </c>
    </row>
    <row r="1192" spans="1:14" hidden="1">
      <c r="B1192" s="502" t="s">
        <v>0</v>
      </c>
      <c r="C1192" s="502"/>
      <c r="D1192" s="502"/>
      <c r="E1192" s="502"/>
      <c r="F1192" s="502"/>
      <c r="G1192" s="502"/>
      <c r="N1192" t="str">
        <f t="shared" si="117"/>
        <v>ATK</v>
      </c>
    </row>
    <row r="1193" spans="1:14" hidden="1">
      <c r="N1193" t="str">
        <f t="shared" si="117"/>
        <v>ATK</v>
      </c>
    </row>
    <row r="1194" spans="1:14" hidden="1">
      <c r="A1194" s="250">
        <v>31</v>
      </c>
      <c r="B1194" s="252" t="s">
        <v>1</v>
      </c>
      <c r="C1194" s="253" t="e">
        <f>#REF!</f>
        <v>#REF!</v>
      </c>
      <c r="G1194" s="253"/>
      <c r="N1194" t="s">
        <v>524</v>
      </c>
    </row>
    <row r="1195" spans="1:14" hidden="1">
      <c r="B1195" s="252" t="s">
        <v>3</v>
      </c>
      <c r="C1195" s="253" t="s">
        <v>27</v>
      </c>
      <c r="G1195" s="253"/>
      <c r="N1195" t="str">
        <f t="shared" ref="N1195:N1230" si="120">N1194</f>
        <v>ATK</v>
      </c>
    </row>
    <row r="1196" spans="1:14" hidden="1">
      <c r="G1196" s="253"/>
      <c r="N1196" t="str">
        <f t="shared" si="120"/>
        <v>ATK</v>
      </c>
    </row>
    <row r="1197" spans="1:14" ht="15" hidden="1" customHeight="1">
      <c r="B1197" s="499" t="s">
        <v>5</v>
      </c>
      <c r="C1197" s="487" t="s">
        <v>6</v>
      </c>
      <c r="D1197" s="499" t="s">
        <v>7</v>
      </c>
      <c r="E1197" s="499"/>
      <c r="F1197" s="499"/>
      <c r="G1197" s="492" t="s">
        <v>8</v>
      </c>
      <c r="N1197" t="str">
        <f t="shared" si="120"/>
        <v>ATK</v>
      </c>
    </row>
    <row r="1198" spans="1:14" hidden="1">
      <c r="B1198" s="499"/>
      <c r="C1198" s="488"/>
      <c r="D1198" s="254" t="s">
        <v>9</v>
      </c>
      <c r="E1198" s="254" t="s">
        <v>10</v>
      </c>
      <c r="F1198" s="254" t="s">
        <v>11</v>
      </c>
      <c r="G1198" s="492"/>
      <c r="N1198" t="str">
        <f t="shared" si="120"/>
        <v>ATK</v>
      </c>
    </row>
    <row r="1199" spans="1:14" hidden="1">
      <c r="B1199" s="267">
        <v>46024</v>
      </c>
      <c r="C1199" s="257"/>
      <c r="D1199" s="258"/>
      <c r="E1199" s="258"/>
      <c r="F1199" s="258"/>
      <c r="G1199" s="257">
        <f>C1199*D1199</f>
        <v>0</v>
      </c>
      <c r="N1199" t="str">
        <f t="shared" si="120"/>
        <v>ATK</v>
      </c>
    </row>
    <row r="1200" spans="1:14" hidden="1">
      <c r="B1200" s="267"/>
      <c r="C1200" s="293"/>
      <c r="D1200" s="268"/>
      <c r="E1200" s="258"/>
      <c r="F1200" s="258"/>
      <c r="G1200" s="289">
        <f>C1200*D1200</f>
        <v>0</v>
      </c>
      <c r="N1200" t="str">
        <f t="shared" si="120"/>
        <v>ATK</v>
      </c>
    </row>
    <row r="1201" spans="2:14" hidden="1">
      <c r="B1201" s="434"/>
      <c r="C1201" s="257"/>
      <c r="D1201" s="258"/>
      <c r="E1201" s="258"/>
      <c r="F1201" s="258"/>
      <c r="G1201" s="262">
        <f>D1201*C1201</f>
        <v>0</v>
      </c>
      <c r="N1201" t="str">
        <f t="shared" si="120"/>
        <v>ATK</v>
      </c>
    </row>
    <row r="1202" spans="2:14" hidden="1">
      <c r="B1202" s="434"/>
      <c r="C1202" s="260"/>
      <c r="D1202" s="261"/>
      <c r="E1202" s="261"/>
      <c r="F1202" s="258"/>
      <c r="G1202" s="262">
        <f>D1202*C1202</f>
        <v>0</v>
      </c>
      <c r="N1202" t="str">
        <f t="shared" si="120"/>
        <v>ATK</v>
      </c>
    </row>
    <row r="1203" spans="2:14" hidden="1">
      <c r="B1203" s="330"/>
      <c r="C1203" s="374"/>
      <c r="D1203" s="264"/>
      <c r="E1203" s="261"/>
      <c r="F1203" s="258"/>
      <c r="G1203" s="262"/>
      <c r="N1203" t="str">
        <f t="shared" si="120"/>
        <v>ATK</v>
      </c>
    </row>
    <row r="1204" spans="2:14" hidden="1">
      <c r="B1204" s="330"/>
      <c r="C1204" s="263"/>
      <c r="D1204" s="264"/>
      <c r="E1204" s="261"/>
      <c r="F1204" s="258"/>
      <c r="G1204" s="262"/>
      <c r="N1204" t="str">
        <f t="shared" si="120"/>
        <v>ATK</v>
      </c>
    </row>
    <row r="1205" spans="2:14" hidden="1">
      <c r="B1205" s="330"/>
      <c r="C1205" s="269"/>
      <c r="D1205" s="264"/>
      <c r="E1205" s="261"/>
      <c r="F1205" s="258"/>
      <c r="G1205" s="262"/>
      <c r="N1205" t="str">
        <f t="shared" si="120"/>
        <v>ATK</v>
      </c>
    </row>
    <row r="1206" spans="2:14" hidden="1">
      <c r="B1206" s="330"/>
      <c r="C1206" s="269"/>
      <c r="D1206" s="264"/>
      <c r="E1206" s="261"/>
      <c r="F1206" s="258"/>
      <c r="G1206" s="262">
        <f>D1206*C1206</f>
        <v>0</v>
      </c>
      <c r="N1206" t="str">
        <f t="shared" si="120"/>
        <v>ATK</v>
      </c>
    </row>
    <row r="1207" spans="2:14" hidden="1">
      <c r="B1207" s="330"/>
      <c r="C1207" s="375"/>
      <c r="D1207" s="355"/>
      <c r="E1207" s="296"/>
      <c r="F1207" s="258"/>
      <c r="G1207" s="262"/>
      <c r="N1207" t="str">
        <f t="shared" si="120"/>
        <v>ATK</v>
      </c>
    </row>
    <row r="1208" spans="2:14" hidden="1">
      <c r="B1208" s="256"/>
      <c r="C1208" s="257"/>
      <c r="D1208" s="376"/>
      <c r="E1208" s="376"/>
      <c r="F1208" s="258"/>
      <c r="G1208" s="289">
        <f t="shared" ref="G1208:G1213" si="121">C1208*D1208</f>
        <v>0</v>
      </c>
      <c r="N1208" t="str">
        <f t="shared" si="120"/>
        <v>ATK</v>
      </c>
    </row>
    <row r="1209" spans="2:14" hidden="1">
      <c r="B1209" s="256"/>
      <c r="C1209" s="257"/>
      <c r="D1209" s="376"/>
      <c r="E1209" s="376"/>
      <c r="F1209" s="268"/>
      <c r="G1209" s="289">
        <f t="shared" si="121"/>
        <v>0</v>
      </c>
      <c r="N1209" t="str">
        <f t="shared" si="120"/>
        <v>ATK</v>
      </c>
    </row>
    <row r="1210" spans="2:14" hidden="1">
      <c r="B1210" s="256"/>
      <c r="C1210" s="257"/>
      <c r="D1210" s="376"/>
      <c r="E1210" s="376"/>
      <c r="F1210" s="268"/>
      <c r="G1210" s="289">
        <f t="shared" si="121"/>
        <v>0</v>
      </c>
      <c r="N1210" t="str">
        <f t="shared" si="120"/>
        <v>ATK</v>
      </c>
    </row>
    <row r="1211" spans="2:14" hidden="1">
      <c r="B1211" s="256"/>
      <c r="C1211" s="257"/>
      <c r="D1211" s="376"/>
      <c r="E1211" s="376"/>
      <c r="F1211" s="268"/>
      <c r="G1211" s="289">
        <f t="shared" si="121"/>
        <v>0</v>
      </c>
      <c r="N1211" t="str">
        <f t="shared" si="120"/>
        <v>ATK</v>
      </c>
    </row>
    <row r="1212" spans="2:14" hidden="1">
      <c r="B1212" s="298"/>
      <c r="C1212" s="257"/>
      <c r="D1212" s="376"/>
      <c r="E1212" s="376"/>
      <c r="F1212" s="268"/>
      <c r="G1212" s="289">
        <f t="shared" si="121"/>
        <v>0</v>
      </c>
      <c r="N1212" t="str">
        <f t="shared" si="120"/>
        <v>ATK</v>
      </c>
    </row>
    <row r="1213" spans="2:14" hidden="1">
      <c r="B1213" s="298"/>
      <c r="C1213" s="257"/>
      <c r="D1213" s="376"/>
      <c r="E1213" s="376"/>
      <c r="F1213" s="268"/>
      <c r="G1213" s="289">
        <f t="shared" si="121"/>
        <v>0</v>
      </c>
      <c r="N1213" t="str">
        <f t="shared" si="120"/>
        <v>ATK</v>
      </c>
    </row>
    <row r="1214" spans="2:14" hidden="1">
      <c r="B1214" s="493" t="s">
        <v>16</v>
      </c>
      <c r="C1214" s="494"/>
      <c r="D1214" s="276">
        <f>SUM(D1199:D1213)</f>
        <v>0</v>
      </c>
      <c r="E1214" s="276">
        <f>SUM(E1199:E1213)</f>
        <v>0</v>
      </c>
      <c r="F1214" s="276">
        <f>D1214-E1214</f>
        <v>0</v>
      </c>
      <c r="G1214" s="277">
        <f>SUM(G1199:G1213)</f>
        <v>0</v>
      </c>
      <c r="N1214" t="str">
        <f t="shared" si="120"/>
        <v>ATK</v>
      </c>
    </row>
    <row r="1215" spans="2:14" hidden="1">
      <c r="N1215" t="str">
        <f t="shared" si="120"/>
        <v>ATK</v>
      </c>
    </row>
    <row r="1216" spans="2:14" hidden="1">
      <c r="B1216" s="493" t="s">
        <v>18</v>
      </c>
      <c r="C1216" s="495"/>
      <c r="D1216" s="495"/>
      <c r="E1216" s="494"/>
      <c r="F1216" s="276" t="s">
        <v>19</v>
      </c>
      <c r="G1216" s="279" t="s">
        <v>20</v>
      </c>
      <c r="N1216" t="str">
        <f t="shared" si="120"/>
        <v>ATK</v>
      </c>
    </row>
    <row r="1217" spans="1:14" hidden="1">
      <c r="B1217" s="496" t="str">
        <f>B1180</f>
        <v>Saldo Awal 1 Mei  2026</v>
      </c>
      <c r="C1217" s="497"/>
      <c r="D1217" s="497"/>
      <c r="E1217" s="498"/>
      <c r="F1217" s="276">
        <f>D1199</f>
        <v>0</v>
      </c>
      <c r="G1217" s="277">
        <f>G1199</f>
        <v>0</v>
      </c>
      <c r="N1217" t="str">
        <f t="shared" si="120"/>
        <v>ATK</v>
      </c>
    </row>
    <row r="1218" spans="1:14" hidden="1">
      <c r="B1218" s="496" t="str">
        <f>B1181</f>
        <v>Nilai Penerimaan Barang Persediaan Tahun 2026</v>
      </c>
      <c r="C1218" s="497"/>
      <c r="D1218" s="497"/>
      <c r="E1218" s="498"/>
      <c r="F1218" s="276">
        <f>D1214-F1217</f>
        <v>0</v>
      </c>
      <c r="G1218" s="277">
        <f>G1214-G1217</f>
        <v>0</v>
      </c>
      <c r="N1218" t="str">
        <f t="shared" si="120"/>
        <v>ATK</v>
      </c>
    </row>
    <row r="1219" spans="1:14" hidden="1">
      <c r="B1219" s="496" t="str">
        <f>B1182</f>
        <v>Saldo Ahir  30  Mei  2026</v>
      </c>
      <c r="C1219" s="497"/>
      <c r="D1219" s="497"/>
      <c r="E1219" s="498"/>
      <c r="F1219" s="280">
        <f>SUM(B1222:B1225)</f>
        <v>0</v>
      </c>
      <c r="G1219" s="281">
        <f>SUM(D1222:E1225)</f>
        <v>0</v>
      </c>
      <c r="N1219" t="str">
        <f t="shared" si="120"/>
        <v>ATK</v>
      </c>
    </row>
    <row r="1220" spans="1:14" hidden="1">
      <c r="B1220" s="282" t="s">
        <v>465</v>
      </c>
      <c r="C1220" s="283"/>
      <c r="D1220" s="283"/>
      <c r="E1220" s="284"/>
      <c r="F1220" s="285"/>
      <c r="G1220" s="286"/>
      <c r="N1220" t="str">
        <f t="shared" si="120"/>
        <v>ATK</v>
      </c>
    </row>
    <row r="1221" spans="1:14" ht="30" hidden="1">
      <c r="B1221" s="255" t="s">
        <v>22</v>
      </c>
      <c r="C1221" s="254" t="s">
        <v>23</v>
      </c>
      <c r="D1221" s="499" t="s">
        <v>20</v>
      </c>
      <c r="E1221" s="499"/>
      <c r="F1221" s="287"/>
      <c r="G1221" s="288"/>
      <c r="N1221" t="str">
        <f t="shared" si="120"/>
        <v>ATK</v>
      </c>
    </row>
    <row r="1222" spans="1:14" hidden="1">
      <c r="B1222" s="268">
        <f>F1214</f>
        <v>0</v>
      </c>
      <c r="C1222" s="257">
        <v>2220</v>
      </c>
      <c r="D1222" s="500">
        <f>B1222*C1222</f>
        <v>0</v>
      </c>
      <c r="E1222" s="500"/>
      <c r="F1222" s="285"/>
      <c r="G1222" s="286"/>
      <c r="N1222" t="str">
        <f t="shared" si="120"/>
        <v>ATK</v>
      </c>
    </row>
    <row r="1223" spans="1:14" hidden="1">
      <c r="B1223" s="268"/>
      <c r="C1223" s="257"/>
      <c r="D1223" s="500">
        <f t="shared" ref="D1223:D1225" si="122">B1223*C1223</f>
        <v>0</v>
      </c>
      <c r="E1223" s="500"/>
      <c r="F1223" s="285"/>
      <c r="G1223" s="286"/>
      <c r="N1223" t="str">
        <f t="shared" si="120"/>
        <v>ATK</v>
      </c>
    </row>
    <row r="1224" spans="1:14" hidden="1">
      <c r="B1224" s="268"/>
      <c r="C1224" s="289"/>
      <c r="D1224" s="500">
        <f t="shared" si="122"/>
        <v>0</v>
      </c>
      <c r="E1224" s="500"/>
      <c r="F1224" s="285"/>
      <c r="G1224" s="286"/>
      <c r="N1224" t="str">
        <f t="shared" si="120"/>
        <v>ATK</v>
      </c>
    </row>
    <row r="1225" spans="1:14" hidden="1">
      <c r="B1225" s="268"/>
      <c r="C1225" s="289"/>
      <c r="D1225" s="500">
        <f t="shared" si="122"/>
        <v>0</v>
      </c>
      <c r="E1225" s="500"/>
      <c r="F1225" s="285"/>
      <c r="G1225" s="286"/>
      <c r="N1225" t="str">
        <f t="shared" si="120"/>
        <v>ATK</v>
      </c>
    </row>
    <row r="1226" spans="1:14" hidden="1">
      <c r="B1226" s="501" t="s">
        <v>24</v>
      </c>
      <c r="C1226" s="501"/>
      <c r="D1226" s="501"/>
      <c r="E1226" s="501"/>
      <c r="F1226" s="276">
        <f>F1217+F1218-F1219</f>
        <v>0</v>
      </c>
      <c r="G1226" s="277">
        <f>G1217+G1218-G1219</f>
        <v>0</v>
      </c>
      <c r="N1226" t="str">
        <f t="shared" si="120"/>
        <v>ATK</v>
      </c>
    </row>
    <row r="1227" spans="1:14" hidden="1">
      <c r="N1227" t="str">
        <f t="shared" si="120"/>
        <v>ATK</v>
      </c>
    </row>
    <row r="1228" spans="1:14" hidden="1">
      <c r="N1228" t="str">
        <f t="shared" si="120"/>
        <v>ATK</v>
      </c>
    </row>
    <row r="1229" spans="1:14" hidden="1">
      <c r="B1229" s="502" t="s">
        <v>0</v>
      </c>
      <c r="C1229" s="502"/>
      <c r="D1229" s="502"/>
      <c r="E1229" s="502"/>
      <c r="F1229" s="502"/>
      <c r="G1229" s="502"/>
      <c r="N1229" t="str">
        <f t="shared" si="120"/>
        <v>ATK</v>
      </c>
    </row>
    <row r="1230" spans="1:14" hidden="1">
      <c r="N1230" t="str">
        <f t="shared" si="120"/>
        <v>ATK</v>
      </c>
    </row>
    <row r="1231" spans="1:14" hidden="1">
      <c r="A1231" s="250">
        <v>25</v>
      </c>
      <c r="B1231" s="252" t="s">
        <v>1</v>
      </c>
      <c r="C1231" s="253" t="e">
        <f>#REF!</f>
        <v>#REF!</v>
      </c>
      <c r="G1231" s="253"/>
      <c r="N1231" t="s">
        <v>524</v>
      </c>
    </row>
    <row r="1232" spans="1:14" hidden="1">
      <c r="B1232" s="252" t="s">
        <v>3</v>
      </c>
      <c r="C1232" s="253" t="s">
        <v>27</v>
      </c>
      <c r="G1232" s="253"/>
      <c r="N1232" t="str">
        <f t="shared" ref="N1232:N1268" si="123">N1231</f>
        <v>ATK</v>
      </c>
    </row>
    <row r="1233" spans="2:14" hidden="1">
      <c r="G1233" s="253"/>
      <c r="N1233" t="str">
        <f t="shared" si="123"/>
        <v>ATK</v>
      </c>
    </row>
    <row r="1234" spans="2:14" ht="15" hidden="1" customHeight="1">
      <c r="B1234" s="499" t="s">
        <v>5</v>
      </c>
      <c r="C1234" s="487" t="s">
        <v>6</v>
      </c>
      <c r="D1234" s="499" t="s">
        <v>7</v>
      </c>
      <c r="E1234" s="499"/>
      <c r="F1234" s="499"/>
      <c r="G1234" s="492" t="s">
        <v>8</v>
      </c>
      <c r="N1234" t="str">
        <f t="shared" si="123"/>
        <v>ATK</v>
      </c>
    </row>
    <row r="1235" spans="2:14" hidden="1">
      <c r="B1235" s="499"/>
      <c r="C1235" s="488"/>
      <c r="D1235" s="254" t="s">
        <v>9</v>
      </c>
      <c r="E1235" s="254" t="s">
        <v>10</v>
      </c>
      <c r="F1235" s="254" t="s">
        <v>11</v>
      </c>
      <c r="G1235" s="492"/>
      <c r="N1235" t="str">
        <f t="shared" si="123"/>
        <v>ATK</v>
      </c>
    </row>
    <row r="1236" spans="2:14" hidden="1">
      <c r="B1236" s="267">
        <v>46024</v>
      </c>
      <c r="C1236" s="257">
        <v>11000</v>
      </c>
      <c r="D1236" s="258">
        <v>12</v>
      </c>
      <c r="E1236" s="258"/>
      <c r="F1236" s="258">
        <f>D1236-E1236</f>
        <v>12</v>
      </c>
      <c r="G1236" s="257">
        <f>C1236*D1236</f>
        <v>132000</v>
      </c>
      <c r="N1236" t="str">
        <f t="shared" si="123"/>
        <v>ATK</v>
      </c>
    </row>
    <row r="1237" spans="2:14" hidden="1">
      <c r="B1237" s="267">
        <v>46042</v>
      </c>
      <c r="C1237" s="293"/>
      <c r="D1237" s="258"/>
      <c r="E1237" s="258">
        <v>3</v>
      </c>
      <c r="F1237" s="258"/>
      <c r="G1237" s="257">
        <f>C1237*D1237</f>
        <v>0</v>
      </c>
      <c r="N1237" t="str">
        <f t="shared" si="123"/>
        <v>ATK</v>
      </c>
    </row>
    <row r="1238" spans="2:14" hidden="1">
      <c r="B1238" s="256">
        <v>46072</v>
      </c>
      <c r="C1238" s="257">
        <v>8880</v>
      </c>
      <c r="D1238" s="258">
        <v>3</v>
      </c>
      <c r="E1238" s="258">
        <v>2</v>
      </c>
      <c r="F1238" s="258"/>
      <c r="G1238" s="257">
        <f>C1238*D1238</f>
        <v>26640</v>
      </c>
      <c r="N1238" t="str">
        <f t="shared" si="123"/>
        <v>ATK</v>
      </c>
    </row>
    <row r="1239" spans="2:14" hidden="1">
      <c r="B1239" s="256">
        <v>46097</v>
      </c>
      <c r="C1239" s="293"/>
      <c r="D1239" s="268"/>
      <c r="E1239" s="258">
        <v>1</v>
      </c>
      <c r="F1239" s="258"/>
      <c r="G1239" s="257">
        <f>C1239*D1239</f>
        <v>0</v>
      </c>
      <c r="N1239" t="str">
        <f t="shared" si="123"/>
        <v>ATK</v>
      </c>
    </row>
    <row r="1240" spans="2:14" hidden="1">
      <c r="B1240" s="267"/>
      <c r="C1240" s="293"/>
      <c r="D1240" s="268"/>
      <c r="E1240" s="261"/>
      <c r="F1240" s="258"/>
      <c r="G1240" s="257">
        <f t="shared" ref="G1240:G1241" si="124">C1240*D1240</f>
        <v>0</v>
      </c>
      <c r="N1240" t="str">
        <f t="shared" si="123"/>
        <v>ATK</v>
      </c>
    </row>
    <row r="1241" spans="2:14" hidden="1">
      <c r="B1241" s="267"/>
      <c r="C1241" s="293"/>
      <c r="D1241" s="268"/>
      <c r="E1241" s="261"/>
      <c r="F1241" s="258"/>
      <c r="G1241" s="257">
        <f t="shared" si="124"/>
        <v>0</v>
      </c>
      <c r="N1241" t="str">
        <f t="shared" si="123"/>
        <v>ATK</v>
      </c>
    </row>
    <row r="1242" spans="2:14" hidden="1">
      <c r="B1242" s="267"/>
      <c r="C1242" s="293"/>
      <c r="D1242" s="268"/>
      <c r="E1242" s="261"/>
      <c r="F1242" s="258"/>
      <c r="G1242" s="262">
        <f>D1242*C1242</f>
        <v>0</v>
      </c>
      <c r="N1242" t="str">
        <f t="shared" si="123"/>
        <v>ATK</v>
      </c>
    </row>
    <row r="1243" spans="2:14" hidden="1">
      <c r="B1243" s="267"/>
      <c r="C1243" s="257"/>
      <c r="D1243" s="271"/>
      <c r="E1243" s="258"/>
      <c r="F1243" s="258"/>
      <c r="G1243" s="257">
        <f t="shared" ref="G1243:G1244" si="125">C1243*D1243</f>
        <v>0</v>
      </c>
      <c r="N1243" t="str">
        <f t="shared" si="123"/>
        <v>ATK</v>
      </c>
    </row>
    <row r="1244" spans="2:14" hidden="1">
      <c r="B1244" s="267"/>
      <c r="C1244" s="81"/>
      <c r="D1244" s="266"/>
      <c r="E1244" s="268"/>
      <c r="F1244" s="258"/>
      <c r="G1244" s="272">
        <f t="shared" si="125"/>
        <v>0</v>
      </c>
      <c r="N1244" t="str">
        <f t="shared" si="123"/>
        <v>ATK</v>
      </c>
    </row>
    <row r="1245" spans="2:14" hidden="1">
      <c r="B1245" s="256"/>
      <c r="C1245" s="81"/>
      <c r="D1245" s="266"/>
      <c r="E1245" s="268"/>
      <c r="F1245" s="258"/>
      <c r="G1245" s="272"/>
      <c r="N1245" t="str">
        <f t="shared" si="123"/>
        <v>ATK</v>
      </c>
    </row>
    <row r="1246" spans="2:14" hidden="1">
      <c r="B1246" s="256"/>
      <c r="C1246" s="81"/>
      <c r="D1246" s="266"/>
      <c r="E1246" s="268"/>
      <c r="F1246" s="258"/>
      <c r="G1246" s="272"/>
      <c r="N1246" t="str">
        <f t="shared" si="123"/>
        <v>ATK</v>
      </c>
    </row>
    <row r="1247" spans="2:14" hidden="1">
      <c r="B1247" s="377"/>
      <c r="C1247" s="81"/>
      <c r="D1247" s="266"/>
      <c r="E1247" s="273"/>
      <c r="F1247" s="258"/>
      <c r="G1247" s="272">
        <f>C1247*D1247</f>
        <v>0</v>
      </c>
      <c r="N1247" t="str">
        <f t="shared" si="123"/>
        <v>ATK</v>
      </c>
    </row>
    <row r="1248" spans="2:14" hidden="1">
      <c r="B1248" s="302"/>
      <c r="C1248" s="257"/>
      <c r="D1248" s="271"/>
      <c r="E1248" s="258"/>
      <c r="F1248" s="258"/>
      <c r="G1248" s="257">
        <f t="shared" ref="G1248:G1249" si="126">C1248*D1248</f>
        <v>0</v>
      </c>
      <c r="H1248" s="98">
        <v>1</v>
      </c>
      <c r="I1248" s="89" t="s">
        <v>12</v>
      </c>
      <c r="N1248" t="str">
        <f t="shared" si="123"/>
        <v>ATK</v>
      </c>
    </row>
    <row r="1249" spans="2:14" hidden="1">
      <c r="B1249" s="302"/>
      <c r="C1249" s="257"/>
      <c r="D1249" s="376"/>
      <c r="E1249" s="376"/>
      <c r="F1249" s="258"/>
      <c r="G1249" s="289">
        <f t="shared" si="126"/>
        <v>0</v>
      </c>
      <c r="H1249" s="85">
        <v>0</v>
      </c>
      <c r="I1249" s="89" t="s">
        <v>13</v>
      </c>
      <c r="N1249" t="str">
        <f t="shared" si="123"/>
        <v>ATK</v>
      </c>
    </row>
    <row r="1250" spans="2:14" hidden="1">
      <c r="B1250" s="275"/>
      <c r="C1250" s="257"/>
      <c r="D1250" s="376"/>
      <c r="E1250" s="376"/>
      <c r="F1250" s="258"/>
      <c r="G1250" s="289"/>
      <c r="H1250" s="94">
        <v>0</v>
      </c>
      <c r="I1250" s="89" t="s">
        <v>14</v>
      </c>
      <c r="N1250" t="str">
        <f t="shared" si="123"/>
        <v>ATK</v>
      </c>
    </row>
    <row r="1251" spans="2:14" hidden="1">
      <c r="B1251" s="311"/>
      <c r="C1251" s="96"/>
      <c r="D1251" s="303"/>
      <c r="E1251" s="303"/>
      <c r="F1251" s="258"/>
      <c r="G1251" s="289"/>
      <c r="H1251" s="87">
        <v>0</v>
      </c>
      <c r="I1251" s="89" t="s">
        <v>15</v>
      </c>
      <c r="N1251" t="str">
        <f t="shared" si="123"/>
        <v>ATK</v>
      </c>
    </row>
    <row r="1252" spans="2:14" hidden="1">
      <c r="B1252" s="493" t="s">
        <v>16</v>
      </c>
      <c r="C1252" s="494"/>
      <c r="D1252" s="276">
        <f>SUM(D1236:D1251)</f>
        <v>15</v>
      </c>
      <c r="E1252" s="276">
        <f>SUM(E1236:E1251)</f>
        <v>6</v>
      </c>
      <c r="F1252" s="276">
        <f>D1252-E1252</f>
        <v>9</v>
      </c>
      <c r="G1252" s="277">
        <f>SUM(G1236:G1251)</f>
        <v>158640</v>
      </c>
      <c r="N1252" t="str">
        <f t="shared" si="123"/>
        <v>ATK</v>
      </c>
    </row>
    <row r="1253" spans="2:14" hidden="1">
      <c r="N1253" t="str">
        <f t="shared" si="123"/>
        <v>ATK</v>
      </c>
    </row>
    <row r="1254" spans="2:14" hidden="1">
      <c r="B1254" s="493" t="s">
        <v>18</v>
      </c>
      <c r="C1254" s="495"/>
      <c r="D1254" s="495"/>
      <c r="E1254" s="494"/>
      <c r="F1254" s="276" t="s">
        <v>19</v>
      </c>
      <c r="G1254" s="279" t="s">
        <v>20</v>
      </c>
      <c r="N1254" t="str">
        <f t="shared" si="123"/>
        <v>ATK</v>
      </c>
    </row>
    <row r="1255" spans="2:14" hidden="1">
      <c r="B1255" s="496" t="str">
        <f>B1217</f>
        <v>Saldo Awal 1 Mei  2026</v>
      </c>
      <c r="C1255" s="497"/>
      <c r="D1255" s="497"/>
      <c r="E1255" s="498"/>
      <c r="F1255" s="276">
        <f>D1236</f>
        <v>12</v>
      </c>
      <c r="G1255" s="277">
        <f>G1236</f>
        <v>132000</v>
      </c>
      <c r="N1255" t="str">
        <f t="shared" si="123"/>
        <v>ATK</v>
      </c>
    </row>
    <row r="1256" spans="2:14" hidden="1">
      <c r="B1256" s="496" t="str">
        <f>B1218</f>
        <v>Nilai Penerimaan Barang Persediaan Tahun 2026</v>
      </c>
      <c r="C1256" s="497"/>
      <c r="D1256" s="497"/>
      <c r="E1256" s="498"/>
      <c r="F1256" s="276">
        <f>D1252-F1255</f>
        <v>3</v>
      </c>
      <c r="G1256" s="277">
        <f>G1252-G1255</f>
        <v>26640</v>
      </c>
      <c r="N1256" t="str">
        <f t="shared" si="123"/>
        <v>ATK</v>
      </c>
    </row>
    <row r="1257" spans="2:14" hidden="1">
      <c r="B1257" s="496" t="str">
        <f>B1219</f>
        <v>Saldo Ahir  30  Mei  2026</v>
      </c>
      <c r="C1257" s="497"/>
      <c r="D1257" s="497"/>
      <c r="E1257" s="498"/>
      <c r="F1257" s="280">
        <f>SUM(B1260:B1263)</f>
        <v>9</v>
      </c>
      <c r="G1257" s="281">
        <f>SUM(D1260:E1263)</f>
        <v>99000</v>
      </c>
      <c r="N1257" t="str">
        <f t="shared" si="123"/>
        <v>ATK</v>
      </c>
    </row>
    <row r="1258" spans="2:14" hidden="1">
      <c r="B1258" s="282" t="s">
        <v>465</v>
      </c>
      <c r="C1258" s="283"/>
      <c r="D1258" s="283"/>
      <c r="E1258" s="284"/>
      <c r="F1258" s="285"/>
      <c r="G1258" s="286"/>
      <c r="N1258" t="str">
        <f t="shared" si="123"/>
        <v>ATK</v>
      </c>
    </row>
    <row r="1259" spans="2:14" ht="30" hidden="1">
      <c r="B1259" s="255" t="s">
        <v>22</v>
      </c>
      <c r="C1259" s="254" t="s">
        <v>23</v>
      </c>
      <c r="D1259" s="499" t="s">
        <v>20</v>
      </c>
      <c r="E1259" s="499"/>
      <c r="F1259" s="287"/>
      <c r="G1259" s="288"/>
      <c r="N1259" t="str">
        <f t="shared" si="123"/>
        <v>ATK</v>
      </c>
    </row>
    <row r="1260" spans="2:14" hidden="1">
      <c r="B1260" s="268">
        <f>F1252</f>
        <v>9</v>
      </c>
      <c r="C1260" s="257">
        <v>11000</v>
      </c>
      <c r="D1260" s="500">
        <f>B1260*C1260</f>
        <v>99000</v>
      </c>
      <c r="E1260" s="500"/>
      <c r="F1260" s="285"/>
      <c r="G1260" s="286"/>
      <c r="N1260" t="str">
        <f t="shared" si="123"/>
        <v>ATK</v>
      </c>
    </row>
    <row r="1261" spans="2:14" hidden="1">
      <c r="B1261" s="268"/>
      <c r="C1261" s="269"/>
      <c r="D1261" s="500"/>
      <c r="E1261" s="500"/>
      <c r="F1261" s="285"/>
      <c r="G1261" s="286"/>
      <c r="N1261" t="str">
        <f t="shared" si="123"/>
        <v>ATK</v>
      </c>
    </row>
    <row r="1262" spans="2:14" hidden="1">
      <c r="B1262" s="268"/>
      <c r="C1262" s="289"/>
      <c r="D1262" s="500">
        <f t="shared" ref="D1262:D1263" si="127">B1262*C1262</f>
        <v>0</v>
      </c>
      <c r="E1262" s="500"/>
      <c r="F1262" s="285"/>
      <c r="G1262" s="286"/>
      <c r="N1262" t="str">
        <f t="shared" si="123"/>
        <v>ATK</v>
      </c>
    </row>
    <row r="1263" spans="2:14" hidden="1">
      <c r="B1263" s="268"/>
      <c r="C1263" s="289"/>
      <c r="D1263" s="500">
        <f t="shared" si="127"/>
        <v>0</v>
      </c>
      <c r="E1263" s="500"/>
      <c r="F1263" s="285"/>
      <c r="G1263" s="286"/>
      <c r="N1263" t="str">
        <f t="shared" si="123"/>
        <v>ATK</v>
      </c>
    </row>
    <row r="1264" spans="2:14" hidden="1">
      <c r="B1264" s="501" t="s">
        <v>24</v>
      </c>
      <c r="C1264" s="501"/>
      <c r="D1264" s="501"/>
      <c r="E1264" s="501"/>
      <c r="F1264" s="276">
        <f>F1255+F1256-F1257</f>
        <v>6</v>
      </c>
      <c r="G1264" s="277">
        <f>G1255+G1256-G1257</f>
        <v>59640</v>
      </c>
      <c r="N1264" t="str">
        <f t="shared" si="123"/>
        <v>ATK</v>
      </c>
    </row>
    <row r="1265" spans="1:14" hidden="1">
      <c r="N1265" t="str">
        <f t="shared" si="123"/>
        <v>ATK</v>
      </c>
    </row>
    <row r="1266" spans="1:14" hidden="1">
      <c r="N1266" t="str">
        <f t="shared" si="123"/>
        <v>ATK</v>
      </c>
    </row>
    <row r="1267" spans="1:14" hidden="1">
      <c r="B1267" s="502" t="s">
        <v>0</v>
      </c>
      <c r="C1267" s="502"/>
      <c r="D1267" s="502"/>
      <c r="E1267" s="502"/>
      <c r="F1267" s="502"/>
      <c r="G1267" s="502"/>
      <c r="N1267" t="str">
        <f t="shared" si="123"/>
        <v>ATK</v>
      </c>
    </row>
    <row r="1268" spans="1:14" hidden="1">
      <c r="N1268" t="str">
        <f t="shared" si="123"/>
        <v>ATK</v>
      </c>
    </row>
    <row r="1269" spans="1:14" hidden="1">
      <c r="A1269" s="250">
        <v>26</v>
      </c>
      <c r="B1269" s="252" t="s">
        <v>1</v>
      </c>
      <c r="C1269" s="253" t="e">
        <f>#REF!</f>
        <v>#REF!</v>
      </c>
      <c r="G1269" s="253"/>
      <c r="N1269" t="s">
        <v>524</v>
      </c>
    </row>
    <row r="1270" spans="1:14" hidden="1">
      <c r="B1270" s="252" t="s">
        <v>3</v>
      </c>
      <c r="C1270" s="253" t="s">
        <v>27</v>
      </c>
      <c r="G1270" s="253"/>
      <c r="N1270" t="str">
        <f t="shared" ref="N1270:N1300" si="128">N1269</f>
        <v>ATK</v>
      </c>
    </row>
    <row r="1271" spans="1:14" hidden="1">
      <c r="G1271" s="253"/>
      <c r="N1271" t="str">
        <f t="shared" si="128"/>
        <v>ATK</v>
      </c>
    </row>
    <row r="1272" spans="1:14" ht="15" hidden="1" customHeight="1">
      <c r="B1272" s="499" t="s">
        <v>5</v>
      </c>
      <c r="C1272" s="487" t="s">
        <v>6</v>
      </c>
      <c r="D1272" s="499" t="s">
        <v>7</v>
      </c>
      <c r="E1272" s="499"/>
      <c r="F1272" s="499"/>
      <c r="G1272" s="492" t="s">
        <v>8</v>
      </c>
      <c r="N1272" t="str">
        <f t="shared" si="128"/>
        <v>ATK</v>
      </c>
    </row>
    <row r="1273" spans="1:14" hidden="1">
      <c r="B1273" s="499"/>
      <c r="C1273" s="488"/>
      <c r="D1273" s="254" t="s">
        <v>9</v>
      </c>
      <c r="E1273" s="254" t="s">
        <v>10</v>
      </c>
      <c r="F1273" s="254" t="s">
        <v>11</v>
      </c>
      <c r="G1273" s="492"/>
      <c r="N1273" t="str">
        <f t="shared" si="128"/>
        <v>ATK</v>
      </c>
    </row>
    <row r="1274" spans="1:14" hidden="1">
      <c r="B1274" s="267">
        <v>46024</v>
      </c>
      <c r="C1274" s="257"/>
      <c r="D1274" s="258"/>
      <c r="E1274" s="258"/>
      <c r="F1274" s="258">
        <f>D1274-E1274</f>
        <v>0</v>
      </c>
      <c r="G1274" s="257">
        <f>C1274*D1274</f>
        <v>0</v>
      </c>
      <c r="N1274" t="str">
        <f t="shared" si="128"/>
        <v>ATK</v>
      </c>
    </row>
    <row r="1275" spans="1:14" hidden="1">
      <c r="B1275" s="434"/>
      <c r="C1275" s="260"/>
      <c r="D1275" s="261"/>
      <c r="E1275" s="261"/>
      <c r="F1275" s="261"/>
      <c r="G1275" s="262">
        <f>D1275*C1275</f>
        <v>0</v>
      </c>
      <c r="N1275" t="str">
        <f t="shared" si="128"/>
        <v>ATK</v>
      </c>
    </row>
    <row r="1276" spans="1:14" hidden="1">
      <c r="B1276" s="267"/>
      <c r="C1276" s="257"/>
      <c r="D1276" s="264"/>
      <c r="E1276" s="261"/>
      <c r="F1276" s="261"/>
      <c r="G1276" s="262">
        <f>D1276*C1276</f>
        <v>0</v>
      </c>
      <c r="N1276" t="str">
        <f t="shared" si="128"/>
        <v>ATK</v>
      </c>
    </row>
    <row r="1277" spans="1:14" hidden="1">
      <c r="B1277" s="434"/>
      <c r="C1277" s="269"/>
      <c r="D1277" s="264"/>
      <c r="E1277" s="261"/>
      <c r="F1277" s="261"/>
      <c r="G1277" s="262"/>
      <c r="N1277" t="str">
        <f t="shared" si="128"/>
        <v>ATK</v>
      </c>
    </row>
    <row r="1278" spans="1:14" hidden="1">
      <c r="B1278" s="434"/>
      <c r="C1278" s="269"/>
      <c r="D1278" s="264"/>
      <c r="E1278" s="261"/>
      <c r="F1278" s="261"/>
      <c r="G1278" s="262">
        <f>D1278*C1278</f>
        <v>0</v>
      </c>
      <c r="N1278" t="str">
        <f t="shared" si="128"/>
        <v>ATK</v>
      </c>
    </row>
    <row r="1279" spans="1:14" hidden="1">
      <c r="B1279" s="267"/>
      <c r="C1279" s="260"/>
      <c r="D1279" s="264"/>
      <c r="E1279" s="261"/>
      <c r="F1279" s="261"/>
      <c r="G1279" s="262"/>
      <c r="N1279" t="str">
        <f t="shared" si="128"/>
        <v>ATK</v>
      </c>
    </row>
    <row r="1280" spans="1:14" hidden="1">
      <c r="B1280" s="434"/>
      <c r="C1280" s="269"/>
      <c r="D1280" s="264"/>
      <c r="E1280" s="261"/>
      <c r="F1280" s="261"/>
      <c r="G1280" s="262"/>
      <c r="N1280" t="str">
        <f t="shared" si="128"/>
        <v>ATK</v>
      </c>
    </row>
    <row r="1281" spans="2:14" hidden="1">
      <c r="B1281" s="256"/>
      <c r="C1281" s="378"/>
      <c r="D1281" s="264"/>
      <c r="E1281" s="261"/>
      <c r="F1281" s="261"/>
      <c r="G1281" s="262"/>
      <c r="N1281" t="str">
        <f t="shared" si="128"/>
        <v>ATK</v>
      </c>
    </row>
    <row r="1282" spans="2:14" hidden="1">
      <c r="B1282" s="256"/>
      <c r="C1282" s="378"/>
      <c r="D1282" s="264"/>
      <c r="E1282" s="261"/>
      <c r="F1282" s="261"/>
      <c r="G1282" s="262"/>
      <c r="N1282" t="str">
        <f t="shared" si="128"/>
        <v>ATK</v>
      </c>
    </row>
    <row r="1283" spans="2:14" hidden="1">
      <c r="B1283" s="256"/>
      <c r="C1283" s="378"/>
      <c r="D1283" s="264"/>
      <c r="E1283" s="261"/>
      <c r="F1283" s="261"/>
      <c r="G1283" s="262"/>
      <c r="N1283" t="str">
        <f t="shared" si="128"/>
        <v>ATK</v>
      </c>
    </row>
    <row r="1284" spans="2:14" hidden="1">
      <c r="B1284" s="493" t="s">
        <v>16</v>
      </c>
      <c r="C1284" s="494"/>
      <c r="D1284" s="276">
        <f>SUM(D1274:D1280)</f>
        <v>0</v>
      </c>
      <c r="E1284" s="276">
        <f>SUM(E1275:E1283)</f>
        <v>0</v>
      </c>
      <c r="F1284" s="276">
        <f>D1284-E1284</f>
        <v>0</v>
      </c>
      <c r="G1284" s="277">
        <f>SUM(G1274:G1280)</f>
        <v>0</v>
      </c>
      <c r="N1284" t="str">
        <f t="shared" si="128"/>
        <v>ATK</v>
      </c>
    </row>
    <row r="1285" spans="2:14" hidden="1">
      <c r="N1285" t="str">
        <f t="shared" si="128"/>
        <v>ATK</v>
      </c>
    </row>
    <row r="1286" spans="2:14" hidden="1">
      <c r="B1286" s="493" t="s">
        <v>18</v>
      </c>
      <c r="C1286" s="495"/>
      <c r="D1286" s="495"/>
      <c r="E1286" s="494"/>
      <c r="F1286" s="276" t="s">
        <v>19</v>
      </c>
      <c r="G1286" s="279" t="s">
        <v>20</v>
      </c>
      <c r="N1286" t="str">
        <f t="shared" si="128"/>
        <v>ATK</v>
      </c>
    </row>
    <row r="1287" spans="2:14" hidden="1">
      <c r="B1287" s="496" t="str">
        <f>B1255</f>
        <v>Saldo Awal 1 Mei  2026</v>
      </c>
      <c r="C1287" s="497"/>
      <c r="D1287" s="497"/>
      <c r="E1287" s="498"/>
      <c r="F1287" s="276">
        <f>D1274</f>
        <v>0</v>
      </c>
      <c r="G1287" s="277">
        <f>G1274</f>
        <v>0</v>
      </c>
      <c r="N1287" t="str">
        <f t="shared" si="128"/>
        <v>ATK</v>
      </c>
    </row>
    <row r="1288" spans="2:14" hidden="1">
      <c r="B1288" s="496" t="str">
        <f>B1256</f>
        <v>Nilai Penerimaan Barang Persediaan Tahun 2026</v>
      </c>
      <c r="C1288" s="497"/>
      <c r="D1288" s="497"/>
      <c r="E1288" s="498"/>
      <c r="F1288" s="276">
        <f>D1284-F1287</f>
        <v>0</v>
      </c>
      <c r="G1288" s="277">
        <f>G1284-G1287</f>
        <v>0</v>
      </c>
      <c r="N1288" t="str">
        <f t="shared" si="128"/>
        <v>ATK</v>
      </c>
    </row>
    <row r="1289" spans="2:14" hidden="1">
      <c r="B1289" s="496" t="str">
        <f>B1257</f>
        <v>Saldo Ahir  30  Mei  2026</v>
      </c>
      <c r="C1289" s="497"/>
      <c r="D1289" s="497"/>
      <c r="E1289" s="498"/>
      <c r="F1289" s="280">
        <f>SUM(B1292:B1295)</f>
        <v>0</v>
      </c>
      <c r="G1289" s="281">
        <f>SUM(D1292:E1295)</f>
        <v>0</v>
      </c>
      <c r="N1289" t="str">
        <f t="shared" si="128"/>
        <v>ATK</v>
      </c>
    </row>
    <row r="1290" spans="2:14" hidden="1">
      <c r="B1290" s="282" t="s">
        <v>465</v>
      </c>
      <c r="C1290" s="283"/>
      <c r="D1290" s="283"/>
      <c r="E1290" s="284"/>
      <c r="F1290" s="285"/>
      <c r="G1290" s="286"/>
      <c r="N1290" t="str">
        <f t="shared" si="128"/>
        <v>ATK</v>
      </c>
    </row>
    <row r="1291" spans="2:14" ht="30" hidden="1">
      <c r="B1291" s="255" t="s">
        <v>22</v>
      </c>
      <c r="C1291" s="254" t="s">
        <v>23</v>
      </c>
      <c r="D1291" s="499" t="s">
        <v>20</v>
      </c>
      <c r="E1291" s="499"/>
      <c r="F1291" s="287"/>
      <c r="G1291" s="288"/>
      <c r="N1291" t="str">
        <f t="shared" si="128"/>
        <v>ATK</v>
      </c>
    </row>
    <row r="1292" spans="2:14" hidden="1">
      <c r="B1292" s="268">
        <f>F1284</f>
        <v>0</v>
      </c>
      <c r="C1292" s="257">
        <v>98000</v>
      </c>
      <c r="D1292" s="500">
        <f>B1292*C1292</f>
        <v>0</v>
      </c>
      <c r="E1292" s="500"/>
      <c r="F1292" s="285"/>
      <c r="G1292" s="286"/>
      <c r="N1292" t="str">
        <f t="shared" si="128"/>
        <v>ATK</v>
      </c>
    </row>
    <row r="1293" spans="2:14" hidden="1">
      <c r="B1293" s="268"/>
      <c r="C1293" s="289"/>
      <c r="D1293" s="500">
        <f t="shared" ref="D1293:D1295" si="129">B1293*C1293</f>
        <v>0</v>
      </c>
      <c r="E1293" s="500"/>
      <c r="F1293" s="285"/>
      <c r="G1293" s="286"/>
      <c r="N1293" t="str">
        <f t="shared" si="128"/>
        <v>ATK</v>
      </c>
    </row>
    <row r="1294" spans="2:14" hidden="1">
      <c r="B1294" s="268"/>
      <c r="C1294" s="289"/>
      <c r="D1294" s="500">
        <f t="shared" si="129"/>
        <v>0</v>
      </c>
      <c r="E1294" s="500"/>
      <c r="F1294" s="285"/>
      <c r="G1294" s="286"/>
      <c r="N1294" t="str">
        <f t="shared" si="128"/>
        <v>ATK</v>
      </c>
    </row>
    <row r="1295" spans="2:14" hidden="1">
      <c r="B1295" s="268"/>
      <c r="C1295" s="289"/>
      <c r="D1295" s="500">
        <f t="shared" si="129"/>
        <v>0</v>
      </c>
      <c r="E1295" s="500"/>
      <c r="F1295" s="285"/>
      <c r="G1295" s="286"/>
      <c r="N1295" t="str">
        <f t="shared" si="128"/>
        <v>ATK</v>
      </c>
    </row>
    <row r="1296" spans="2:14" hidden="1">
      <c r="B1296" s="501" t="s">
        <v>24</v>
      </c>
      <c r="C1296" s="501"/>
      <c r="D1296" s="501"/>
      <c r="E1296" s="501"/>
      <c r="F1296" s="276">
        <f>F1287+F1288-F1289</f>
        <v>0</v>
      </c>
      <c r="G1296" s="277">
        <f>G1287+G1288-G1289</f>
        <v>0</v>
      </c>
      <c r="N1296" t="str">
        <f t="shared" si="128"/>
        <v>ATK</v>
      </c>
    </row>
    <row r="1297" spans="1:14" hidden="1">
      <c r="N1297" t="str">
        <f t="shared" si="128"/>
        <v>ATK</v>
      </c>
    </row>
    <row r="1298" spans="1:14" hidden="1">
      <c r="N1298" t="str">
        <f t="shared" si="128"/>
        <v>ATK</v>
      </c>
    </row>
    <row r="1299" spans="1:14" hidden="1">
      <c r="B1299" s="502" t="s">
        <v>0</v>
      </c>
      <c r="C1299" s="502"/>
      <c r="D1299" s="502"/>
      <c r="E1299" s="502"/>
      <c r="F1299" s="502"/>
      <c r="G1299" s="502"/>
      <c r="N1299" t="str">
        <f t="shared" si="128"/>
        <v>ATK</v>
      </c>
    </row>
    <row r="1300" spans="1:14" hidden="1">
      <c r="N1300" t="str">
        <f t="shared" si="128"/>
        <v>ATK</v>
      </c>
    </row>
    <row r="1301" spans="1:14" hidden="1">
      <c r="A1301" s="251"/>
      <c r="B1301" s="252" t="s">
        <v>1</v>
      </c>
      <c r="C1301" s="253" t="str">
        <f>'Rekap Master'!B43</f>
        <v>Tinta printer Epson black 70 ml</v>
      </c>
      <c r="G1301" s="253"/>
      <c r="N1301" t="s">
        <v>526</v>
      </c>
    </row>
    <row r="1302" spans="1:14" hidden="1">
      <c r="A1302" s="251"/>
      <c r="B1302" s="252" t="s">
        <v>3</v>
      </c>
      <c r="C1302" s="253" t="s">
        <v>34</v>
      </c>
      <c r="G1302" s="253"/>
      <c r="N1302" t="str">
        <f t="shared" ref="N1302:N1334" si="130">N1301</f>
        <v>Komputer</v>
      </c>
    </row>
    <row r="1303" spans="1:14" hidden="1">
      <c r="A1303" s="251"/>
      <c r="G1303" s="253"/>
      <c r="N1303" t="str">
        <f t="shared" si="130"/>
        <v>Komputer</v>
      </c>
    </row>
    <row r="1304" spans="1:14" s="65" customFormat="1" ht="15" hidden="1" customHeight="1">
      <c r="A1304" s="251"/>
      <c r="B1304" s="499" t="s">
        <v>5</v>
      </c>
      <c r="C1304" s="487" t="s">
        <v>6</v>
      </c>
      <c r="D1304" s="499" t="s">
        <v>7</v>
      </c>
      <c r="E1304" s="499"/>
      <c r="F1304" s="499"/>
      <c r="G1304" s="492" t="s">
        <v>8</v>
      </c>
      <c r="N1304" t="str">
        <f t="shared" si="130"/>
        <v>Komputer</v>
      </c>
    </row>
    <row r="1305" spans="1:14" s="65" customFormat="1" hidden="1">
      <c r="A1305" s="251"/>
      <c r="B1305" s="499"/>
      <c r="C1305" s="488"/>
      <c r="D1305" s="254" t="s">
        <v>9</v>
      </c>
      <c r="E1305" s="254" t="s">
        <v>10</v>
      </c>
      <c r="F1305" s="254" t="s">
        <v>11</v>
      </c>
      <c r="G1305" s="492"/>
      <c r="N1305" t="str">
        <f t="shared" si="130"/>
        <v>Komputer</v>
      </c>
    </row>
    <row r="1306" spans="1:14" s="65" customFormat="1" hidden="1">
      <c r="A1306" s="251"/>
      <c r="B1306" s="256">
        <v>45293</v>
      </c>
      <c r="C1306" s="257"/>
      <c r="D1306" s="258"/>
      <c r="E1306" s="258"/>
      <c r="F1306" s="258"/>
      <c r="G1306" s="257">
        <f>C1306*D1306</f>
        <v>0</v>
      </c>
      <c r="N1306" t="str">
        <f t="shared" si="130"/>
        <v>Komputer</v>
      </c>
    </row>
    <row r="1307" spans="1:14" hidden="1">
      <c r="A1307" s="251"/>
      <c r="B1307" s="267"/>
      <c r="C1307" s="257"/>
      <c r="D1307" s="264"/>
      <c r="E1307" s="261"/>
      <c r="F1307" s="301"/>
      <c r="G1307" s="289">
        <f>C1307*D1307</f>
        <v>0</v>
      </c>
      <c r="N1307" t="str">
        <f t="shared" si="130"/>
        <v>Komputer</v>
      </c>
    </row>
    <row r="1308" spans="1:14" hidden="1">
      <c r="A1308" s="251"/>
      <c r="B1308" s="267"/>
      <c r="C1308" s="257"/>
      <c r="D1308" s="264"/>
      <c r="E1308" s="261"/>
      <c r="F1308" s="301"/>
      <c r="G1308" s="289">
        <f>C1308*D1308</f>
        <v>0</v>
      </c>
      <c r="N1308" t="str">
        <f t="shared" si="130"/>
        <v>Komputer</v>
      </c>
    </row>
    <row r="1309" spans="1:14" hidden="1">
      <c r="A1309" s="251"/>
      <c r="B1309" s="256"/>
      <c r="C1309" s="257"/>
      <c r="D1309" s="271"/>
      <c r="E1309" s="258"/>
      <c r="F1309" s="301"/>
      <c r="G1309" s="289">
        <f t="shared" ref="G1309:G1317" si="131">C1309*D1309</f>
        <v>0</v>
      </c>
      <c r="N1309" t="str">
        <f t="shared" si="130"/>
        <v>Komputer</v>
      </c>
    </row>
    <row r="1310" spans="1:14" hidden="1">
      <c r="A1310" s="251"/>
      <c r="B1310" s="256"/>
      <c r="C1310" s="257"/>
      <c r="D1310" s="271"/>
      <c r="E1310" s="258"/>
      <c r="F1310" s="301"/>
      <c r="G1310" s="289">
        <f t="shared" si="131"/>
        <v>0</v>
      </c>
      <c r="N1310" t="str">
        <f t="shared" si="130"/>
        <v>Komputer</v>
      </c>
    </row>
    <row r="1311" spans="1:14" hidden="1">
      <c r="A1311" s="251"/>
      <c r="B1311" s="256"/>
      <c r="C1311" s="257"/>
      <c r="D1311" s="271"/>
      <c r="E1311" s="258"/>
      <c r="F1311" s="301"/>
      <c r="G1311" s="289">
        <f t="shared" si="131"/>
        <v>0</v>
      </c>
      <c r="N1311" t="str">
        <f t="shared" si="130"/>
        <v>Komputer</v>
      </c>
    </row>
    <row r="1312" spans="1:14" hidden="1">
      <c r="A1312" s="251"/>
      <c r="B1312" s="256"/>
      <c r="C1312" s="257"/>
      <c r="D1312" s="271"/>
      <c r="E1312" s="258"/>
      <c r="F1312" s="301"/>
      <c r="G1312" s="289">
        <f t="shared" si="131"/>
        <v>0</v>
      </c>
      <c r="N1312" t="str">
        <f t="shared" si="130"/>
        <v>Komputer</v>
      </c>
    </row>
    <row r="1313" spans="1:14" hidden="1">
      <c r="A1313" s="251"/>
      <c r="B1313" s="256"/>
      <c r="C1313" s="257"/>
      <c r="D1313" s="271"/>
      <c r="E1313" s="258"/>
      <c r="F1313" s="301"/>
      <c r="G1313" s="289">
        <f t="shared" si="131"/>
        <v>0</v>
      </c>
      <c r="N1313" t="str">
        <f t="shared" si="130"/>
        <v>Komputer</v>
      </c>
    </row>
    <row r="1314" spans="1:14" hidden="1">
      <c r="A1314" s="251"/>
      <c r="B1314" s="256"/>
      <c r="C1314" s="257"/>
      <c r="D1314" s="271"/>
      <c r="E1314" s="258"/>
      <c r="F1314" s="345"/>
      <c r="G1314" s="289">
        <f t="shared" si="131"/>
        <v>0</v>
      </c>
      <c r="N1314" t="str">
        <f t="shared" si="130"/>
        <v>Komputer</v>
      </c>
    </row>
    <row r="1315" spans="1:14" hidden="1">
      <c r="A1315" s="251"/>
      <c r="B1315" s="256"/>
      <c r="C1315" s="257"/>
      <c r="D1315" s="271"/>
      <c r="E1315" s="258"/>
      <c r="F1315" s="345"/>
      <c r="G1315" s="289">
        <f t="shared" si="131"/>
        <v>0</v>
      </c>
      <c r="N1315" t="str">
        <f t="shared" si="130"/>
        <v>Komputer</v>
      </c>
    </row>
    <row r="1316" spans="1:14" hidden="1">
      <c r="A1316" s="251"/>
      <c r="B1316" s="256"/>
      <c r="C1316" s="349"/>
      <c r="D1316" s="328"/>
      <c r="E1316" s="328"/>
      <c r="F1316" s="345"/>
      <c r="G1316" s="289">
        <f t="shared" si="131"/>
        <v>0</v>
      </c>
      <c r="N1316" t="str">
        <f t="shared" si="130"/>
        <v>Komputer</v>
      </c>
    </row>
    <row r="1317" spans="1:14" hidden="1">
      <c r="A1317" s="251"/>
      <c r="B1317" s="302"/>
      <c r="C1317" s="257"/>
      <c r="D1317" s="274"/>
      <c r="E1317" s="274"/>
      <c r="F1317" s="345"/>
      <c r="G1317" s="289">
        <f t="shared" si="131"/>
        <v>0</v>
      </c>
      <c r="N1317" t="str">
        <f t="shared" si="130"/>
        <v>Komputer</v>
      </c>
    </row>
    <row r="1318" spans="1:14" hidden="1">
      <c r="A1318" s="251"/>
      <c r="B1318" s="275"/>
      <c r="C1318" s="81"/>
      <c r="D1318" s="274"/>
      <c r="E1318" s="274"/>
      <c r="F1318" s="268"/>
      <c r="G1318" s="289"/>
      <c r="N1318" t="str">
        <f t="shared" si="130"/>
        <v>Komputer</v>
      </c>
    </row>
    <row r="1319" spans="1:14" hidden="1">
      <c r="A1319" s="251"/>
      <c r="B1319" s="493" t="s">
        <v>16</v>
      </c>
      <c r="C1319" s="494"/>
      <c r="D1319" s="276">
        <f>SUM(D1306:D1318)</f>
        <v>0</v>
      </c>
      <c r="E1319" s="276">
        <f>SUM(E1307:E1318)</f>
        <v>0</v>
      </c>
      <c r="F1319" s="276">
        <f>D1319-E1319</f>
        <v>0</v>
      </c>
      <c r="G1319" s="277">
        <f>SUM(G1306:G1318)</f>
        <v>0</v>
      </c>
      <c r="N1319" t="str">
        <f t="shared" si="130"/>
        <v>Komputer</v>
      </c>
    </row>
    <row r="1320" spans="1:14" hidden="1">
      <c r="A1320" s="251"/>
      <c r="N1320" t="str">
        <f t="shared" si="130"/>
        <v>Komputer</v>
      </c>
    </row>
    <row r="1321" spans="1:14" hidden="1">
      <c r="A1321" s="251"/>
      <c r="B1321" s="493" t="s">
        <v>18</v>
      </c>
      <c r="C1321" s="495"/>
      <c r="D1321" s="495"/>
      <c r="E1321" s="494"/>
      <c r="F1321" s="276" t="s">
        <v>19</v>
      </c>
      <c r="G1321" s="279" t="s">
        <v>20</v>
      </c>
      <c r="N1321" t="str">
        <f t="shared" si="130"/>
        <v>Komputer</v>
      </c>
    </row>
    <row r="1322" spans="1:14" hidden="1">
      <c r="A1322" s="251"/>
      <c r="B1322" s="496" t="str">
        <f>B1287</f>
        <v>Saldo Awal 1 Mei  2026</v>
      </c>
      <c r="C1322" s="497"/>
      <c r="D1322" s="497"/>
      <c r="E1322" s="498"/>
      <c r="F1322" s="276">
        <f>D1306</f>
        <v>0</v>
      </c>
      <c r="G1322" s="277">
        <f>G1306</f>
        <v>0</v>
      </c>
      <c r="N1322" t="str">
        <f t="shared" si="130"/>
        <v>Komputer</v>
      </c>
    </row>
    <row r="1323" spans="1:14" hidden="1">
      <c r="A1323" s="251"/>
      <c r="B1323" s="496" t="str">
        <f>B1288</f>
        <v>Nilai Penerimaan Barang Persediaan Tahun 2026</v>
      </c>
      <c r="C1323" s="497"/>
      <c r="D1323" s="497"/>
      <c r="E1323" s="498"/>
      <c r="F1323" s="276">
        <f>D1319-F1322</f>
        <v>0</v>
      </c>
      <c r="G1323" s="277">
        <f>G1319-G1322</f>
        <v>0</v>
      </c>
      <c r="N1323" t="str">
        <f t="shared" si="130"/>
        <v>Komputer</v>
      </c>
    </row>
    <row r="1324" spans="1:14" hidden="1">
      <c r="A1324" s="251"/>
      <c r="B1324" s="496" t="str">
        <f>B1257</f>
        <v>Saldo Ahir  30  Mei  2026</v>
      </c>
      <c r="C1324" s="497"/>
      <c r="D1324" s="497"/>
      <c r="E1324" s="498"/>
      <c r="F1324" s="280">
        <f>SUM(B1327:B1330)</f>
        <v>0</v>
      </c>
      <c r="G1324" s="281">
        <f>SUM(D1327:E1330)</f>
        <v>0</v>
      </c>
      <c r="N1324" t="str">
        <f t="shared" si="130"/>
        <v>Komputer</v>
      </c>
    </row>
    <row r="1325" spans="1:14" hidden="1">
      <c r="A1325" s="251"/>
      <c r="B1325" s="282" t="s">
        <v>465</v>
      </c>
      <c r="C1325" s="283"/>
      <c r="D1325" s="283"/>
      <c r="E1325" s="284"/>
      <c r="F1325" s="285"/>
      <c r="G1325" s="286"/>
      <c r="N1325" t="str">
        <f t="shared" si="130"/>
        <v>Komputer</v>
      </c>
    </row>
    <row r="1326" spans="1:14" ht="30" hidden="1">
      <c r="A1326" s="251"/>
      <c r="B1326" s="255" t="s">
        <v>22</v>
      </c>
      <c r="C1326" s="254" t="s">
        <v>23</v>
      </c>
      <c r="D1326" s="499" t="s">
        <v>20</v>
      </c>
      <c r="E1326" s="499"/>
      <c r="F1326" s="287"/>
      <c r="G1326" s="288"/>
      <c r="H1326" s="66"/>
      <c r="N1326" t="str">
        <f t="shared" si="130"/>
        <v>Komputer</v>
      </c>
    </row>
    <row r="1327" spans="1:14" hidden="1">
      <c r="A1327" s="251"/>
      <c r="B1327" s="268">
        <f>F1319</f>
        <v>0</v>
      </c>
      <c r="C1327" s="349">
        <v>100000</v>
      </c>
      <c r="D1327" s="500">
        <f>B1327*C1327</f>
        <v>0</v>
      </c>
      <c r="E1327" s="500"/>
      <c r="F1327" s="285"/>
      <c r="G1327" s="286"/>
      <c r="N1327" t="str">
        <f t="shared" si="130"/>
        <v>Komputer</v>
      </c>
    </row>
    <row r="1328" spans="1:14" hidden="1">
      <c r="A1328" s="251"/>
      <c r="B1328" s="268"/>
      <c r="C1328" s="289"/>
      <c r="D1328" s="500">
        <f t="shared" ref="D1328:D1330" si="132">B1328*C1328</f>
        <v>0</v>
      </c>
      <c r="E1328" s="500"/>
      <c r="F1328" s="285"/>
      <c r="G1328" s="286"/>
      <c r="N1328" t="str">
        <f t="shared" si="130"/>
        <v>Komputer</v>
      </c>
    </row>
    <row r="1329" spans="1:14" hidden="1">
      <c r="A1329" s="251"/>
      <c r="B1329" s="268"/>
      <c r="C1329" s="289"/>
      <c r="D1329" s="500">
        <f t="shared" si="132"/>
        <v>0</v>
      </c>
      <c r="E1329" s="500"/>
      <c r="F1329" s="285"/>
      <c r="G1329" s="286"/>
      <c r="N1329" t="str">
        <f t="shared" si="130"/>
        <v>Komputer</v>
      </c>
    </row>
    <row r="1330" spans="1:14" hidden="1">
      <c r="A1330" s="251"/>
      <c r="B1330" s="268"/>
      <c r="C1330" s="289"/>
      <c r="D1330" s="500">
        <f t="shared" si="132"/>
        <v>0</v>
      </c>
      <c r="E1330" s="500"/>
      <c r="F1330" s="285"/>
      <c r="G1330" s="286"/>
      <c r="N1330" t="str">
        <f t="shared" si="130"/>
        <v>Komputer</v>
      </c>
    </row>
    <row r="1331" spans="1:14" hidden="1">
      <c r="A1331" s="251"/>
      <c r="B1331" s="501" t="s">
        <v>24</v>
      </c>
      <c r="C1331" s="501"/>
      <c r="D1331" s="501"/>
      <c r="E1331" s="501"/>
      <c r="F1331" s="276">
        <f>F1322+F1323-F1324</f>
        <v>0</v>
      </c>
      <c r="G1331" s="277">
        <f>G1322+G1323-G1324</f>
        <v>0</v>
      </c>
      <c r="N1331" t="str">
        <f t="shared" si="130"/>
        <v>Komputer</v>
      </c>
    </row>
    <row r="1332" spans="1:14" hidden="1">
      <c r="N1332" t="str">
        <f t="shared" si="130"/>
        <v>Komputer</v>
      </c>
    </row>
    <row r="1333" spans="1:14" hidden="1">
      <c r="B1333" s="502" t="s">
        <v>0</v>
      </c>
      <c r="C1333" s="502"/>
      <c r="D1333" s="502"/>
      <c r="E1333" s="502"/>
      <c r="F1333" s="502"/>
      <c r="G1333" s="502"/>
      <c r="N1333" t="str">
        <f t="shared" si="130"/>
        <v>Komputer</v>
      </c>
    </row>
    <row r="1334" spans="1:14" hidden="1">
      <c r="N1334" t="str">
        <f t="shared" si="130"/>
        <v>Komputer</v>
      </c>
    </row>
    <row r="1335" spans="1:14" hidden="1">
      <c r="A1335" s="250">
        <v>35</v>
      </c>
      <c r="B1335" s="252" t="s">
        <v>1</v>
      </c>
      <c r="C1335" s="253" t="str">
        <f>'Rekap Master'!B44</f>
        <v>Tinta printer Epson warna</v>
      </c>
      <c r="G1335" s="253"/>
      <c r="N1335" t="s">
        <v>526</v>
      </c>
    </row>
    <row r="1336" spans="1:14" hidden="1">
      <c r="A1336" s="253"/>
      <c r="B1336" s="252" t="s">
        <v>3</v>
      </c>
      <c r="C1336" s="253" t="s">
        <v>34</v>
      </c>
      <c r="G1336" s="253"/>
      <c r="N1336" t="str">
        <f t="shared" ref="N1336:N1399" si="133">N1335</f>
        <v>Komputer</v>
      </c>
    </row>
    <row r="1337" spans="1:14" hidden="1">
      <c r="A1337" s="253"/>
      <c r="G1337" s="253"/>
      <c r="N1337" t="str">
        <f t="shared" si="133"/>
        <v>Komputer</v>
      </c>
    </row>
    <row r="1338" spans="1:14" ht="15" hidden="1" customHeight="1">
      <c r="A1338" s="253"/>
      <c r="B1338" s="499" t="s">
        <v>5</v>
      </c>
      <c r="C1338" s="487" t="s">
        <v>6</v>
      </c>
      <c r="D1338" s="499" t="s">
        <v>7</v>
      </c>
      <c r="E1338" s="499"/>
      <c r="F1338" s="499"/>
      <c r="G1338" s="492" t="s">
        <v>8</v>
      </c>
      <c r="N1338" t="str">
        <f t="shared" si="133"/>
        <v>Komputer</v>
      </c>
    </row>
    <row r="1339" spans="1:14" hidden="1">
      <c r="A1339" s="253"/>
      <c r="B1339" s="499"/>
      <c r="C1339" s="488"/>
      <c r="D1339" s="254" t="s">
        <v>9</v>
      </c>
      <c r="E1339" s="254" t="s">
        <v>10</v>
      </c>
      <c r="F1339" s="254" t="s">
        <v>11</v>
      </c>
      <c r="G1339" s="492"/>
      <c r="N1339" t="str">
        <f t="shared" si="133"/>
        <v>Komputer</v>
      </c>
    </row>
    <row r="1340" spans="1:14" hidden="1">
      <c r="A1340" s="253"/>
      <c r="B1340" s="256">
        <v>46024</v>
      </c>
      <c r="C1340" s="349"/>
      <c r="D1340" s="258"/>
      <c r="E1340" s="258"/>
      <c r="F1340" s="258"/>
      <c r="G1340" s="257">
        <f>C1340*D1340</f>
        <v>0</v>
      </c>
      <c r="N1340" t="str">
        <f t="shared" si="133"/>
        <v>Komputer</v>
      </c>
    </row>
    <row r="1341" spans="1:14" hidden="1">
      <c r="A1341" s="253"/>
      <c r="B1341" s="256"/>
      <c r="C1341" s="257"/>
      <c r="D1341" s="271"/>
      <c r="E1341" s="258"/>
      <c r="F1341" s="258"/>
      <c r="G1341" s="289">
        <f>C1341*D1341</f>
        <v>0</v>
      </c>
      <c r="N1341" t="str">
        <f t="shared" si="133"/>
        <v>Komputer</v>
      </c>
    </row>
    <row r="1342" spans="1:14" hidden="1">
      <c r="A1342" s="253"/>
      <c r="B1342" s="256"/>
      <c r="C1342" s="257"/>
      <c r="D1342" s="271"/>
      <c r="E1342" s="258"/>
      <c r="F1342" s="301"/>
      <c r="G1342" s="289">
        <f>C1342*D1342</f>
        <v>0</v>
      </c>
      <c r="N1342" t="str">
        <f t="shared" si="133"/>
        <v>Komputer</v>
      </c>
    </row>
    <row r="1343" spans="1:14" hidden="1">
      <c r="A1343" s="253"/>
      <c r="B1343" s="267"/>
      <c r="C1343" s="257"/>
      <c r="D1343" s="264"/>
      <c r="E1343" s="261"/>
      <c r="F1343" s="301"/>
      <c r="G1343" s="289">
        <f>C1343*D1343</f>
        <v>0</v>
      </c>
      <c r="N1343" t="str">
        <f t="shared" si="133"/>
        <v>Komputer</v>
      </c>
    </row>
    <row r="1344" spans="1:14" hidden="1">
      <c r="A1344" s="253"/>
      <c r="B1344" s="267"/>
      <c r="C1344" s="257"/>
      <c r="D1344" s="264"/>
      <c r="E1344" s="261"/>
      <c r="F1344" s="301"/>
      <c r="G1344" s="289">
        <f t="shared" ref="G1344:G1346" si="134">C1344*D1344</f>
        <v>0</v>
      </c>
      <c r="N1344" t="str">
        <f t="shared" si="133"/>
        <v>Komputer</v>
      </c>
    </row>
    <row r="1345" spans="1:14" hidden="1">
      <c r="A1345" s="253"/>
      <c r="B1345" s="256"/>
      <c r="C1345" s="257"/>
      <c r="D1345" s="271"/>
      <c r="E1345" s="258"/>
      <c r="F1345" s="301"/>
      <c r="G1345" s="289"/>
      <c r="N1345" t="str">
        <f t="shared" si="133"/>
        <v>Komputer</v>
      </c>
    </row>
    <row r="1346" spans="1:14" hidden="1">
      <c r="A1346" s="253"/>
      <c r="B1346" s="256"/>
      <c r="C1346" s="257"/>
      <c r="D1346" s="271"/>
      <c r="E1346" s="258"/>
      <c r="F1346" s="301">
        <f t="shared" ref="F1346" si="135">F1344+D1346-E1346</f>
        <v>0</v>
      </c>
      <c r="G1346" s="289">
        <f t="shared" si="134"/>
        <v>0</v>
      </c>
      <c r="N1346" t="str">
        <f t="shared" si="133"/>
        <v>Komputer</v>
      </c>
    </row>
    <row r="1347" spans="1:14" hidden="1">
      <c r="A1347" s="253"/>
      <c r="B1347" s="256"/>
      <c r="C1347" s="257"/>
      <c r="D1347" s="271"/>
      <c r="E1347" s="258"/>
      <c r="F1347" s="345"/>
      <c r="G1347" s="289"/>
      <c r="N1347" t="str">
        <f t="shared" si="133"/>
        <v>Komputer</v>
      </c>
    </row>
    <row r="1348" spans="1:14" hidden="1">
      <c r="A1348" s="253"/>
      <c r="B1348" s="302"/>
      <c r="C1348" s="349"/>
      <c r="D1348" s="274"/>
      <c r="E1348" s="274"/>
      <c r="F1348" s="379"/>
      <c r="G1348" s="289">
        <f t="shared" ref="G1348:G1355" si="136">C1348*D1348</f>
        <v>0</v>
      </c>
      <c r="N1348" t="str">
        <f t="shared" si="133"/>
        <v>Komputer</v>
      </c>
    </row>
    <row r="1349" spans="1:14" hidden="1">
      <c r="A1349" s="253"/>
      <c r="B1349" s="302"/>
      <c r="C1349" s="349"/>
      <c r="D1349" s="274"/>
      <c r="E1349" s="274"/>
      <c r="F1349" s="379"/>
      <c r="G1349" s="289">
        <f t="shared" si="136"/>
        <v>0</v>
      </c>
      <c r="N1349" t="str">
        <f t="shared" si="133"/>
        <v>Komputer</v>
      </c>
    </row>
    <row r="1350" spans="1:14" hidden="1">
      <c r="A1350" s="253"/>
      <c r="B1350" s="302"/>
      <c r="C1350" s="349"/>
      <c r="D1350" s="274"/>
      <c r="E1350" s="274"/>
      <c r="F1350" s="379"/>
      <c r="G1350" s="289">
        <f t="shared" si="136"/>
        <v>0</v>
      </c>
      <c r="N1350" t="str">
        <f t="shared" si="133"/>
        <v>Komputer</v>
      </c>
    </row>
    <row r="1351" spans="1:14" hidden="1">
      <c r="A1351" s="253"/>
      <c r="B1351" s="302"/>
      <c r="C1351" s="349"/>
      <c r="D1351" s="328"/>
      <c r="E1351" s="328"/>
      <c r="F1351" s="379"/>
      <c r="G1351" s="289">
        <f t="shared" si="136"/>
        <v>0</v>
      </c>
      <c r="N1351" t="str">
        <f t="shared" si="133"/>
        <v>Komputer</v>
      </c>
    </row>
    <row r="1352" spans="1:14" hidden="1">
      <c r="A1352" s="253"/>
      <c r="B1352" s="302"/>
      <c r="C1352" s="349"/>
      <c r="D1352" s="274"/>
      <c r="E1352" s="274"/>
      <c r="F1352" s="379"/>
      <c r="G1352" s="289">
        <f t="shared" si="136"/>
        <v>0</v>
      </c>
      <c r="N1352" t="str">
        <f t="shared" si="133"/>
        <v>Komputer</v>
      </c>
    </row>
    <row r="1353" spans="1:14" hidden="1">
      <c r="A1353" s="253"/>
      <c r="B1353" s="298"/>
      <c r="C1353" s="320"/>
      <c r="D1353" s="274"/>
      <c r="E1353" s="274"/>
      <c r="F1353" s="379"/>
      <c r="G1353" s="289"/>
      <c r="N1353" t="str">
        <f t="shared" si="133"/>
        <v>Komputer</v>
      </c>
    </row>
    <row r="1354" spans="1:14" hidden="1">
      <c r="A1354" s="253"/>
      <c r="B1354" s="302"/>
      <c r="C1354" s="320"/>
      <c r="D1354" s="274"/>
      <c r="E1354" s="274"/>
      <c r="F1354" s="379"/>
      <c r="G1354" s="289"/>
      <c r="N1354" t="str">
        <f t="shared" si="133"/>
        <v>Komputer</v>
      </c>
    </row>
    <row r="1355" spans="1:14" hidden="1">
      <c r="A1355" s="253"/>
      <c r="B1355" s="302"/>
      <c r="C1355" s="349"/>
      <c r="D1355" s="274"/>
      <c r="E1355" s="274"/>
      <c r="F1355" s="379"/>
      <c r="G1355" s="289">
        <f t="shared" si="136"/>
        <v>0</v>
      </c>
      <c r="N1355" t="str">
        <f t="shared" si="133"/>
        <v>Komputer</v>
      </c>
    </row>
    <row r="1356" spans="1:14" hidden="1">
      <c r="A1356" s="253"/>
      <c r="B1356" s="493" t="s">
        <v>16</v>
      </c>
      <c r="C1356" s="494"/>
      <c r="D1356" s="276">
        <f>SUM(D1340:D1355)</f>
        <v>0</v>
      </c>
      <c r="E1356" s="276">
        <f>SUM(E1341:E1355)</f>
        <v>0</v>
      </c>
      <c r="F1356" s="276">
        <f>D1356-E1356</f>
        <v>0</v>
      </c>
      <c r="G1356" s="277">
        <f>SUM(G1340:G1355)</f>
        <v>0</v>
      </c>
      <c r="N1356" t="str">
        <f t="shared" si="133"/>
        <v>Komputer</v>
      </c>
    </row>
    <row r="1357" spans="1:14" hidden="1">
      <c r="A1357" s="253"/>
      <c r="N1357" t="str">
        <f t="shared" si="133"/>
        <v>Komputer</v>
      </c>
    </row>
    <row r="1358" spans="1:14" hidden="1">
      <c r="A1358" s="253"/>
      <c r="B1358" s="493" t="s">
        <v>18</v>
      </c>
      <c r="C1358" s="495"/>
      <c r="D1358" s="495"/>
      <c r="E1358" s="494"/>
      <c r="F1358" s="276" t="s">
        <v>19</v>
      </c>
      <c r="G1358" s="279" t="s">
        <v>20</v>
      </c>
      <c r="N1358" t="str">
        <f t="shared" si="133"/>
        <v>Komputer</v>
      </c>
    </row>
    <row r="1359" spans="1:14" hidden="1">
      <c r="A1359" s="253"/>
      <c r="B1359" s="496" t="str">
        <f>B1322</f>
        <v>Saldo Awal 1 Mei  2026</v>
      </c>
      <c r="C1359" s="497"/>
      <c r="D1359" s="497"/>
      <c r="E1359" s="498"/>
      <c r="F1359" s="276">
        <f>D1340</f>
        <v>0</v>
      </c>
      <c r="G1359" s="277">
        <f>G1340</f>
        <v>0</v>
      </c>
      <c r="N1359" t="str">
        <f t="shared" si="133"/>
        <v>Komputer</v>
      </c>
    </row>
    <row r="1360" spans="1:14" hidden="1">
      <c r="A1360" s="253"/>
      <c r="B1360" s="496" t="str">
        <f>B1323</f>
        <v>Nilai Penerimaan Barang Persediaan Tahun 2026</v>
      </c>
      <c r="C1360" s="497"/>
      <c r="D1360" s="497"/>
      <c r="E1360" s="498"/>
      <c r="F1360" s="276">
        <f>D1356-F1359</f>
        <v>0</v>
      </c>
      <c r="G1360" s="277">
        <f>G1356-G1359</f>
        <v>0</v>
      </c>
      <c r="N1360" t="str">
        <f t="shared" si="133"/>
        <v>Komputer</v>
      </c>
    </row>
    <row r="1361" spans="1:14" hidden="1">
      <c r="A1361" s="253"/>
      <c r="B1361" s="496" t="str">
        <f>B1324</f>
        <v>Saldo Ahir  30  Mei  2026</v>
      </c>
      <c r="C1361" s="497"/>
      <c r="D1361" s="497"/>
      <c r="E1361" s="498"/>
      <c r="F1361" s="280">
        <f>SUM(B1364:B1367)</f>
        <v>0</v>
      </c>
      <c r="G1361" s="281">
        <f>SUM(D1364:E1367)</f>
        <v>0</v>
      </c>
      <c r="N1361" t="str">
        <f t="shared" si="133"/>
        <v>Komputer</v>
      </c>
    </row>
    <row r="1362" spans="1:14" hidden="1">
      <c r="A1362" s="253"/>
      <c r="B1362" s="282" t="s">
        <v>465</v>
      </c>
      <c r="C1362" s="283"/>
      <c r="D1362" s="283"/>
      <c r="E1362" s="284"/>
      <c r="F1362" s="285"/>
      <c r="G1362" s="286"/>
      <c r="N1362" t="str">
        <f t="shared" si="133"/>
        <v>Komputer</v>
      </c>
    </row>
    <row r="1363" spans="1:14" ht="30" hidden="1">
      <c r="A1363" s="253"/>
      <c r="B1363" s="255" t="s">
        <v>22</v>
      </c>
      <c r="C1363" s="254" t="s">
        <v>23</v>
      </c>
      <c r="D1363" s="499" t="s">
        <v>20</v>
      </c>
      <c r="E1363" s="499"/>
      <c r="F1363" s="287"/>
      <c r="G1363" s="288"/>
      <c r="N1363" t="str">
        <f t="shared" si="133"/>
        <v>Komputer</v>
      </c>
    </row>
    <row r="1364" spans="1:14" hidden="1">
      <c r="A1364" s="253"/>
      <c r="B1364" s="268">
        <f>F1356</f>
        <v>0</v>
      </c>
      <c r="C1364" s="349">
        <v>100000</v>
      </c>
      <c r="D1364" s="500">
        <f>B1364*C1364</f>
        <v>0</v>
      </c>
      <c r="E1364" s="500"/>
      <c r="F1364" s="285"/>
      <c r="G1364" s="286"/>
      <c r="N1364" t="str">
        <f t="shared" si="133"/>
        <v>Komputer</v>
      </c>
    </row>
    <row r="1365" spans="1:14" hidden="1">
      <c r="A1365" s="253"/>
      <c r="B1365" s="268"/>
      <c r="C1365" s="289"/>
      <c r="D1365" s="500">
        <f t="shared" ref="D1365:D1367" si="137">B1365*C1365</f>
        <v>0</v>
      </c>
      <c r="E1365" s="500"/>
      <c r="F1365" s="285"/>
      <c r="G1365" s="286"/>
      <c r="N1365" t="str">
        <f t="shared" si="133"/>
        <v>Komputer</v>
      </c>
    </row>
    <row r="1366" spans="1:14" hidden="1">
      <c r="A1366" s="253"/>
      <c r="B1366" s="268"/>
      <c r="C1366" s="289"/>
      <c r="D1366" s="500">
        <f t="shared" si="137"/>
        <v>0</v>
      </c>
      <c r="E1366" s="500"/>
      <c r="F1366" s="285"/>
      <c r="G1366" s="286"/>
      <c r="N1366" t="str">
        <f t="shared" si="133"/>
        <v>Komputer</v>
      </c>
    </row>
    <row r="1367" spans="1:14" hidden="1">
      <c r="A1367" s="253"/>
      <c r="B1367" s="268"/>
      <c r="C1367" s="289"/>
      <c r="D1367" s="500">
        <f t="shared" si="137"/>
        <v>0</v>
      </c>
      <c r="E1367" s="500"/>
      <c r="F1367" s="285"/>
      <c r="G1367" s="286"/>
      <c r="N1367" t="str">
        <f t="shared" si="133"/>
        <v>Komputer</v>
      </c>
    </row>
    <row r="1368" spans="1:14" hidden="1">
      <c r="A1368" s="253"/>
      <c r="B1368" s="501" t="s">
        <v>24</v>
      </c>
      <c r="C1368" s="501"/>
      <c r="D1368" s="501"/>
      <c r="E1368" s="501"/>
      <c r="F1368" s="276">
        <f>F1359+F1360-F1361</f>
        <v>0</v>
      </c>
      <c r="G1368" s="277">
        <f>G1359+G1360-G1361</f>
        <v>0</v>
      </c>
      <c r="N1368" t="str">
        <f t="shared" si="133"/>
        <v>Komputer</v>
      </c>
    </row>
    <row r="1369" spans="1:14" hidden="1">
      <c r="N1369" t="str">
        <f t="shared" si="133"/>
        <v>Komputer</v>
      </c>
    </row>
    <row r="1370" spans="1:14" hidden="1">
      <c r="B1370" s="502" t="s">
        <v>0</v>
      </c>
      <c r="C1370" s="502"/>
      <c r="D1370" s="502"/>
      <c r="E1370" s="502"/>
      <c r="F1370" s="502"/>
      <c r="G1370" s="502"/>
      <c r="N1370" t="str">
        <f t="shared" si="133"/>
        <v>Komputer</v>
      </c>
    </row>
    <row r="1371" spans="1:14" hidden="1">
      <c r="N1371" t="str">
        <f t="shared" si="133"/>
        <v>Komputer</v>
      </c>
    </row>
    <row r="1372" spans="1:14" hidden="1">
      <c r="A1372" s="250">
        <v>36</v>
      </c>
      <c r="B1372" s="252" t="s">
        <v>1</v>
      </c>
      <c r="C1372" s="253" t="str">
        <f>'Rekap Master'!B45</f>
        <v>Refill Ink Genuine EPSON L -series</v>
      </c>
      <c r="G1372" s="253"/>
      <c r="N1372" t="str">
        <f t="shared" si="133"/>
        <v>Komputer</v>
      </c>
    </row>
    <row r="1373" spans="1:14" hidden="1">
      <c r="B1373" s="252" t="s">
        <v>3</v>
      </c>
      <c r="C1373" s="253" t="s">
        <v>34</v>
      </c>
      <c r="G1373" s="253"/>
      <c r="N1373" t="str">
        <f t="shared" si="133"/>
        <v>Komputer</v>
      </c>
    </row>
    <row r="1374" spans="1:14" hidden="1">
      <c r="G1374" s="253"/>
      <c r="N1374" t="str">
        <f t="shared" si="133"/>
        <v>Komputer</v>
      </c>
    </row>
    <row r="1375" spans="1:14" ht="15" hidden="1" customHeight="1">
      <c r="B1375" s="499" t="s">
        <v>5</v>
      </c>
      <c r="C1375" s="487" t="s">
        <v>6</v>
      </c>
      <c r="D1375" s="499" t="s">
        <v>7</v>
      </c>
      <c r="E1375" s="499"/>
      <c r="F1375" s="499"/>
      <c r="G1375" s="492" t="s">
        <v>8</v>
      </c>
      <c r="N1375" t="str">
        <f t="shared" si="133"/>
        <v>Komputer</v>
      </c>
    </row>
    <row r="1376" spans="1:14" hidden="1">
      <c r="B1376" s="499"/>
      <c r="C1376" s="488"/>
      <c r="D1376" s="254" t="s">
        <v>9</v>
      </c>
      <c r="E1376" s="254" t="s">
        <v>10</v>
      </c>
      <c r="F1376" s="254" t="s">
        <v>11</v>
      </c>
      <c r="G1376" s="492"/>
      <c r="N1376" t="str">
        <f t="shared" si="133"/>
        <v>Komputer</v>
      </c>
    </row>
    <row r="1377" spans="2:14" hidden="1">
      <c r="B1377" s="267">
        <v>46023</v>
      </c>
      <c r="C1377" s="257"/>
      <c r="D1377" s="258"/>
      <c r="E1377" s="258"/>
      <c r="F1377" s="258">
        <f>D1377-E1377</f>
        <v>0</v>
      </c>
      <c r="G1377" s="257">
        <f>C1377*D1377</f>
        <v>0</v>
      </c>
      <c r="N1377" t="str">
        <f t="shared" si="133"/>
        <v>Komputer</v>
      </c>
    </row>
    <row r="1378" spans="2:14" hidden="1">
      <c r="B1378" s="302"/>
      <c r="C1378" s="257"/>
      <c r="D1378" s="274"/>
      <c r="E1378" s="274"/>
      <c r="F1378" s="268">
        <f>D1378+F1377-E1378</f>
        <v>0</v>
      </c>
      <c r="G1378" s="289">
        <f>C1378*D1378</f>
        <v>0</v>
      </c>
      <c r="N1378" t="str">
        <f t="shared" si="133"/>
        <v>Komputer</v>
      </c>
    </row>
    <row r="1379" spans="2:14" hidden="1">
      <c r="B1379" s="302"/>
      <c r="C1379" s="257"/>
      <c r="D1379" s="274"/>
      <c r="E1379" s="274"/>
      <c r="F1379" s="268">
        <f t="shared" ref="F1379:F1382" si="138">D1379+F1378-E1379</f>
        <v>0</v>
      </c>
      <c r="G1379" s="289">
        <f t="shared" ref="G1379:G1382" si="139">C1379*D1379</f>
        <v>0</v>
      </c>
      <c r="N1379" t="str">
        <f t="shared" si="133"/>
        <v>Komputer</v>
      </c>
    </row>
    <row r="1380" spans="2:14" hidden="1">
      <c r="B1380" s="298"/>
      <c r="C1380" s="257"/>
      <c r="D1380" s="274"/>
      <c r="E1380" s="274"/>
      <c r="F1380" s="268">
        <f t="shared" si="138"/>
        <v>0</v>
      </c>
      <c r="G1380" s="289">
        <f t="shared" si="139"/>
        <v>0</v>
      </c>
      <c r="N1380" t="str">
        <f t="shared" si="133"/>
        <v>Komputer</v>
      </c>
    </row>
    <row r="1381" spans="2:14" hidden="1">
      <c r="B1381" s="302"/>
      <c r="C1381" s="257"/>
      <c r="D1381" s="274"/>
      <c r="E1381" s="274"/>
      <c r="F1381" s="268">
        <f t="shared" si="138"/>
        <v>0</v>
      </c>
      <c r="G1381" s="289">
        <f t="shared" si="139"/>
        <v>0</v>
      </c>
      <c r="N1381" t="str">
        <f t="shared" si="133"/>
        <v>Komputer</v>
      </c>
    </row>
    <row r="1382" spans="2:14" hidden="1">
      <c r="B1382" s="302"/>
      <c r="C1382" s="257"/>
      <c r="D1382" s="274"/>
      <c r="E1382" s="274"/>
      <c r="F1382" s="268">
        <f t="shared" si="138"/>
        <v>0</v>
      </c>
      <c r="G1382" s="289">
        <f t="shared" si="139"/>
        <v>0</v>
      </c>
      <c r="N1382" t="str">
        <f t="shared" si="133"/>
        <v>Komputer</v>
      </c>
    </row>
    <row r="1383" spans="2:14" hidden="1">
      <c r="B1383" s="493" t="s">
        <v>16</v>
      </c>
      <c r="C1383" s="494"/>
      <c r="D1383" s="276">
        <f>SUM(D1377:D1382)</f>
        <v>0</v>
      </c>
      <c r="E1383" s="276">
        <f>SUM(E1378:E1382)</f>
        <v>0</v>
      </c>
      <c r="F1383" s="276">
        <f>D1383-E1383</f>
        <v>0</v>
      </c>
      <c r="G1383" s="277">
        <f>SUM(G1377:G1382)</f>
        <v>0</v>
      </c>
      <c r="N1383" t="str">
        <f t="shared" si="133"/>
        <v>Komputer</v>
      </c>
    </row>
    <row r="1384" spans="2:14" hidden="1">
      <c r="N1384" t="str">
        <f t="shared" si="133"/>
        <v>Komputer</v>
      </c>
    </row>
    <row r="1385" spans="2:14" hidden="1">
      <c r="B1385" s="493" t="s">
        <v>18</v>
      </c>
      <c r="C1385" s="495"/>
      <c r="D1385" s="495"/>
      <c r="E1385" s="494"/>
      <c r="F1385" s="276" t="s">
        <v>19</v>
      </c>
      <c r="G1385" s="279" t="s">
        <v>20</v>
      </c>
      <c r="N1385" t="str">
        <f t="shared" si="133"/>
        <v>Komputer</v>
      </c>
    </row>
    <row r="1386" spans="2:14" hidden="1">
      <c r="B1386" s="496" t="str">
        <f>B1359</f>
        <v>Saldo Awal 1 Mei  2026</v>
      </c>
      <c r="C1386" s="497"/>
      <c r="D1386" s="497"/>
      <c r="E1386" s="498"/>
      <c r="F1386" s="276">
        <f>D1377</f>
        <v>0</v>
      </c>
      <c r="G1386" s="277">
        <f>G1377</f>
        <v>0</v>
      </c>
      <c r="N1386" t="str">
        <f t="shared" si="133"/>
        <v>Komputer</v>
      </c>
    </row>
    <row r="1387" spans="2:14" hidden="1">
      <c r="B1387" s="496" t="str">
        <f>B1360</f>
        <v>Nilai Penerimaan Barang Persediaan Tahun 2026</v>
      </c>
      <c r="C1387" s="497"/>
      <c r="D1387" s="497"/>
      <c r="E1387" s="498"/>
      <c r="F1387" s="276">
        <f>D1383-F1386</f>
        <v>0</v>
      </c>
      <c r="G1387" s="277">
        <f>G1383-G1386</f>
        <v>0</v>
      </c>
      <c r="N1387" t="str">
        <f t="shared" si="133"/>
        <v>Komputer</v>
      </c>
    </row>
    <row r="1388" spans="2:14" hidden="1">
      <c r="B1388" s="496" t="str">
        <f>B1361</f>
        <v>Saldo Ahir  30  Mei  2026</v>
      </c>
      <c r="C1388" s="497"/>
      <c r="D1388" s="497"/>
      <c r="E1388" s="498"/>
      <c r="F1388" s="280">
        <f>SUM(B1391:B1394)</f>
        <v>0</v>
      </c>
      <c r="G1388" s="281">
        <f>SUM(D1391:E1394)</f>
        <v>0</v>
      </c>
      <c r="N1388" t="str">
        <f t="shared" si="133"/>
        <v>Komputer</v>
      </c>
    </row>
    <row r="1389" spans="2:14" hidden="1">
      <c r="B1389" s="282" t="s">
        <v>465</v>
      </c>
      <c r="C1389" s="283"/>
      <c r="D1389" s="283"/>
      <c r="E1389" s="284"/>
      <c r="F1389" s="285"/>
      <c r="G1389" s="286"/>
      <c r="N1389" t="str">
        <f t="shared" si="133"/>
        <v>Komputer</v>
      </c>
    </row>
    <row r="1390" spans="2:14" ht="30" hidden="1">
      <c r="B1390" s="255" t="s">
        <v>22</v>
      </c>
      <c r="C1390" s="254" t="s">
        <v>23</v>
      </c>
      <c r="D1390" s="499" t="s">
        <v>20</v>
      </c>
      <c r="E1390" s="499"/>
      <c r="F1390" s="287"/>
      <c r="G1390" s="288"/>
      <c r="N1390" t="str">
        <f t="shared" si="133"/>
        <v>Komputer</v>
      </c>
    </row>
    <row r="1391" spans="2:14" hidden="1">
      <c r="B1391" s="268"/>
      <c r="C1391" s="289"/>
      <c r="D1391" s="500">
        <f>B1391*C1391</f>
        <v>0</v>
      </c>
      <c r="E1391" s="500"/>
      <c r="F1391" s="285"/>
      <c r="G1391" s="286"/>
      <c r="N1391" t="str">
        <f t="shared" si="133"/>
        <v>Komputer</v>
      </c>
    </row>
    <row r="1392" spans="2:14" hidden="1">
      <c r="B1392" s="268"/>
      <c r="C1392" s="289"/>
      <c r="D1392" s="500">
        <f t="shared" ref="D1392:D1394" si="140">B1392*C1392</f>
        <v>0</v>
      </c>
      <c r="E1392" s="500"/>
      <c r="F1392" s="285"/>
      <c r="G1392" s="286"/>
      <c r="N1392" t="str">
        <f t="shared" si="133"/>
        <v>Komputer</v>
      </c>
    </row>
    <row r="1393" spans="1:14" hidden="1">
      <c r="B1393" s="268"/>
      <c r="C1393" s="289"/>
      <c r="D1393" s="500">
        <f t="shared" si="140"/>
        <v>0</v>
      </c>
      <c r="E1393" s="500"/>
      <c r="F1393" s="285"/>
      <c r="G1393" s="286"/>
      <c r="N1393" t="str">
        <f t="shared" si="133"/>
        <v>Komputer</v>
      </c>
    </row>
    <row r="1394" spans="1:14" hidden="1">
      <c r="B1394" s="268"/>
      <c r="C1394" s="289"/>
      <c r="D1394" s="500">
        <f t="shared" si="140"/>
        <v>0</v>
      </c>
      <c r="E1394" s="500"/>
      <c r="F1394" s="285"/>
      <c r="G1394" s="286"/>
      <c r="N1394" t="str">
        <f t="shared" si="133"/>
        <v>Komputer</v>
      </c>
    </row>
    <row r="1395" spans="1:14" hidden="1">
      <c r="B1395" s="501" t="s">
        <v>24</v>
      </c>
      <c r="C1395" s="501"/>
      <c r="D1395" s="501"/>
      <c r="E1395" s="501"/>
      <c r="F1395" s="276">
        <f>F1386+F1387-F1388</f>
        <v>0</v>
      </c>
      <c r="G1395" s="277">
        <f>G1386+G1387-G1388</f>
        <v>0</v>
      </c>
      <c r="N1395" t="str">
        <f t="shared" si="133"/>
        <v>Komputer</v>
      </c>
    </row>
    <row r="1396" spans="1:14" hidden="1">
      <c r="N1396" t="str">
        <f t="shared" si="133"/>
        <v>Komputer</v>
      </c>
    </row>
    <row r="1397" spans="1:14" hidden="1">
      <c r="N1397" t="str">
        <f t="shared" si="133"/>
        <v>Komputer</v>
      </c>
    </row>
    <row r="1398" spans="1:14" hidden="1">
      <c r="B1398" s="502" t="s">
        <v>0</v>
      </c>
      <c r="C1398" s="502"/>
      <c r="D1398" s="502"/>
      <c r="E1398" s="502"/>
      <c r="F1398" s="502"/>
      <c r="G1398" s="502"/>
      <c r="N1398" t="str">
        <f t="shared" si="133"/>
        <v>Komputer</v>
      </c>
    </row>
    <row r="1399" spans="1:14" hidden="1">
      <c r="N1399" t="str">
        <f t="shared" si="133"/>
        <v>Komputer</v>
      </c>
    </row>
    <row r="1400" spans="1:14" hidden="1">
      <c r="A1400" s="250">
        <v>37</v>
      </c>
      <c r="B1400" s="252" t="s">
        <v>1</v>
      </c>
      <c r="C1400" s="253" t="str">
        <f>'Rekap Master'!B46</f>
        <v>Staples Max HD-10</v>
      </c>
      <c r="G1400" s="253"/>
      <c r="N1400" t="s">
        <v>524</v>
      </c>
    </row>
    <row r="1401" spans="1:14" hidden="1">
      <c r="B1401" s="252" t="s">
        <v>3</v>
      </c>
      <c r="C1401" s="253" t="s">
        <v>27</v>
      </c>
      <c r="G1401" s="253"/>
      <c r="N1401" t="str">
        <f t="shared" ref="N1401:N1443" si="141">N1400</f>
        <v>ATK</v>
      </c>
    </row>
    <row r="1402" spans="1:14" hidden="1">
      <c r="G1402" s="253"/>
      <c r="N1402" t="str">
        <f t="shared" si="141"/>
        <v>ATK</v>
      </c>
    </row>
    <row r="1403" spans="1:14" ht="15" hidden="1" customHeight="1">
      <c r="B1403" s="499" t="s">
        <v>5</v>
      </c>
      <c r="C1403" s="487" t="s">
        <v>6</v>
      </c>
      <c r="D1403" s="499" t="s">
        <v>7</v>
      </c>
      <c r="E1403" s="499"/>
      <c r="F1403" s="499"/>
      <c r="G1403" s="492" t="s">
        <v>8</v>
      </c>
      <c r="N1403" t="str">
        <f t="shared" si="141"/>
        <v>ATK</v>
      </c>
    </row>
    <row r="1404" spans="1:14" hidden="1">
      <c r="B1404" s="499"/>
      <c r="C1404" s="488"/>
      <c r="D1404" s="254" t="s">
        <v>9</v>
      </c>
      <c r="E1404" s="254" t="s">
        <v>10</v>
      </c>
      <c r="F1404" s="254" t="s">
        <v>11</v>
      </c>
      <c r="G1404" s="492"/>
      <c r="N1404" t="str">
        <f t="shared" si="141"/>
        <v>ATK</v>
      </c>
    </row>
    <row r="1405" spans="1:14" hidden="1">
      <c r="B1405" s="267">
        <v>46024</v>
      </c>
      <c r="C1405" s="293">
        <v>35520</v>
      </c>
      <c r="D1405" s="258">
        <v>2</v>
      </c>
      <c r="E1405" s="258">
        <v>0</v>
      </c>
      <c r="F1405" s="258">
        <f>D1405-E1405</f>
        <v>2</v>
      </c>
      <c r="G1405" s="257">
        <f>C1405*D1405</f>
        <v>71040</v>
      </c>
      <c r="N1405" t="str">
        <f t="shared" si="141"/>
        <v>ATK</v>
      </c>
    </row>
    <row r="1406" spans="1:14" hidden="1">
      <c r="B1406" s="267"/>
      <c r="C1406" s="293"/>
      <c r="D1406" s="258"/>
      <c r="E1406" s="258"/>
      <c r="F1406" s="258"/>
      <c r="G1406" s="257">
        <f t="shared" ref="G1406:G1424" si="142">C1406*D1406</f>
        <v>0</v>
      </c>
      <c r="N1406" t="str">
        <f t="shared" si="141"/>
        <v>ATK</v>
      </c>
    </row>
    <row r="1407" spans="1:14" hidden="1">
      <c r="B1407" s="267"/>
      <c r="C1407" s="293"/>
      <c r="D1407" s="258"/>
      <c r="E1407" s="268"/>
      <c r="F1407" s="258"/>
      <c r="G1407" s="257">
        <f t="shared" si="142"/>
        <v>0</v>
      </c>
      <c r="N1407" t="str">
        <f t="shared" si="141"/>
        <v>ATK</v>
      </c>
    </row>
    <row r="1408" spans="1:14" hidden="1">
      <c r="B1408" s="429"/>
      <c r="C1408" s="293"/>
      <c r="D1408" s="258"/>
      <c r="E1408" s="268"/>
      <c r="F1408" s="258"/>
      <c r="G1408" s="272">
        <f t="shared" si="142"/>
        <v>0</v>
      </c>
      <c r="N1408" t="str">
        <f t="shared" si="141"/>
        <v>ATK</v>
      </c>
    </row>
    <row r="1409" spans="2:14" hidden="1">
      <c r="B1409" s="267"/>
      <c r="C1409" s="293"/>
      <c r="D1409" s="268"/>
      <c r="E1409" s="268"/>
      <c r="F1409" s="258"/>
      <c r="G1409" s="272">
        <f t="shared" si="142"/>
        <v>0</v>
      </c>
      <c r="N1409" t="str">
        <f t="shared" si="141"/>
        <v>ATK</v>
      </c>
    </row>
    <row r="1410" spans="2:14" hidden="1">
      <c r="B1410" s="267"/>
      <c r="C1410" s="293"/>
      <c r="D1410" s="268"/>
      <c r="E1410" s="268"/>
      <c r="F1410" s="258"/>
      <c r="G1410" s="272">
        <f t="shared" si="142"/>
        <v>0</v>
      </c>
      <c r="N1410" t="str">
        <f t="shared" si="141"/>
        <v>ATK</v>
      </c>
    </row>
    <row r="1411" spans="2:14" hidden="1">
      <c r="B1411" s="267"/>
      <c r="C1411" s="257"/>
      <c r="D1411" s="266"/>
      <c r="E1411" s="268"/>
      <c r="F1411" s="258"/>
      <c r="G1411" s="272">
        <f t="shared" si="142"/>
        <v>0</v>
      </c>
      <c r="N1411" t="str">
        <f t="shared" si="141"/>
        <v>ATK</v>
      </c>
    </row>
    <row r="1412" spans="2:14" hidden="1">
      <c r="B1412" s="267"/>
      <c r="C1412" s="257"/>
      <c r="D1412" s="266"/>
      <c r="E1412" s="268"/>
      <c r="F1412" s="258"/>
      <c r="G1412" s="272">
        <f t="shared" si="142"/>
        <v>0</v>
      </c>
      <c r="N1412" t="str">
        <f t="shared" si="141"/>
        <v>ATK</v>
      </c>
    </row>
    <row r="1413" spans="2:14" hidden="1">
      <c r="B1413" s="267"/>
      <c r="C1413" s="257"/>
      <c r="D1413" s="274"/>
      <c r="E1413" s="268"/>
      <c r="F1413" s="268"/>
      <c r="G1413" s="272">
        <f t="shared" si="142"/>
        <v>0</v>
      </c>
      <c r="N1413" t="str">
        <f t="shared" si="141"/>
        <v>ATK</v>
      </c>
    </row>
    <row r="1414" spans="2:14" hidden="1">
      <c r="B1414" s="267"/>
      <c r="C1414" s="257"/>
      <c r="D1414" s="274"/>
      <c r="E1414" s="268"/>
      <c r="F1414" s="268"/>
      <c r="G1414" s="289">
        <f t="shared" si="142"/>
        <v>0</v>
      </c>
      <c r="N1414" t="str">
        <f t="shared" si="141"/>
        <v>ATK</v>
      </c>
    </row>
    <row r="1415" spans="2:14" hidden="1">
      <c r="B1415" s="298"/>
      <c r="C1415" s="257"/>
      <c r="D1415" s="274"/>
      <c r="E1415" s="274"/>
      <c r="F1415" s="268"/>
      <c r="G1415" s="289">
        <f t="shared" si="142"/>
        <v>0</v>
      </c>
      <c r="N1415" t="str">
        <f t="shared" si="141"/>
        <v>ATK</v>
      </c>
    </row>
    <row r="1416" spans="2:14" hidden="1">
      <c r="B1416" s="302"/>
      <c r="C1416" s="257"/>
      <c r="D1416" s="274"/>
      <c r="E1416" s="274"/>
      <c r="F1416" s="268"/>
      <c r="G1416" s="289">
        <f t="shared" si="142"/>
        <v>0</v>
      </c>
      <c r="N1416" t="str">
        <f t="shared" si="141"/>
        <v>ATK</v>
      </c>
    </row>
    <row r="1417" spans="2:14" hidden="1">
      <c r="B1417" s="298"/>
      <c r="C1417" s="257"/>
      <c r="D1417" s="274"/>
      <c r="E1417" s="274"/>
      <c r="F1417" s="268"/>
      <c r="G1417" s="289">
        <f t="shared" si="142"/>
        <v>0</v>
      </c>
      <c r="N1417" t="str">
        <f t="shared" si="141"/>
        <v>ATK</v>
      </c>
    </row>
    <row r="1418" spans="2:14" hidden="1">
      <c r="B1418" s="298"/>
      <c r="C1418" s="257"/>
      <c r="D1418" s="274"/>
      <c r="E1418" s="274"/>
      <c r="F1418" s="268"/>
      <c r="G1418" s="289">
        <f t="shared" si="142"/>
        <v>0</v>
      </c>
      <c r="N1418" t="str">
        <f t="shared" si="141"/>
        <v>ATK</v>
      </c>
    </row>
    <row r="1419" spans="2:14" hidden="1">
      <c r="B1419" s="298"/>
      <c r="C1419" s="257"/>
      <c r="D1419" s="274"/>
      <c r="E1419" s="274"/>
      <c r="F1419" s="268"/>
      <c r="G1419" s="289">
        <f t="shared" si="142"/>
        <v>0</v>
      </c>
      <c r="N1419" t="str">
        <f t="shared" si="141"/>
        <v>ATK</v>
      </c>
    </row>
    <row r="1420" spans="2:14" ht="15.75" hidden="1">
      <c r="B1420" s="305"/>
      <c r="C1420" s="257"/>
      <c r="D1420" s="274"/>
      <c r="E1420" s="274"/>
      <c r="F1420" s="268"/>
      <c r="G1420" s="289"/>
      <c r="N1420" t="str">
        <f t="shared" si="141"/>
        <v>ATK</v>
      </c>
    </row>
    <row r="1421" spans="2:14" hidden="1">
      <c r="B1421" s="275"/>
      <c r="C1421" s="257"/>
      <c r="D1421" s="274"/>
      <c r="E1421" s="274"/>
      <c r="F1421" s="268">
        <f t="shared" ref="F1421:F1424" si="143">D1421+F1420-E1421</f>
        <v>0</v>
      </c>
      <c r="G1421" s="289">
        <f t="shared" si="142"/>
        <v>0</v>
      </c>
      <c r="N1421" t="str">
        <f t="shared" si="141"/>
        <v>ATK</v>
      </c>
    </row>
    <row r="1422" spans="2:14" hidden="1">
      <c r="B1422" s="275"/>
      <c r="C1422" s="257"/>
      <c r="D1422" s="274"/>
      <c r="E1422" s="274"/>
      <c r="F1422" s="268">
        <f t="shared" si="143"/>
        <v>0</v>
      </c>
      <c r="G1422" s="289">
        <f t="shared" si="142"/>
        <v>0</v>
      </c>
      <c r="N1422" t="str">
        <f t="shared" si="141"/>
        <v>ATK</v>
      </c>
    </row>
    <row r="1423" spans="2:14" hidden="1">
      <c r="B1423" s="275"/>
      <c r="C1423" s="257"/>
      <c r="D1423" s="274"/>
      <c r="E1423" s="274"/>
      <c r="F1423" s="268">
        <f t="shared" si="143"/>
        <v>0</v>
      </c>
      <c r="G1423" s="289">
        <f t="shared" si="142"/>
        <v>0</v>
      </c>
      <c r="N1423" t="str">
        <f t="shared" si="141"/>
        <v>ATK</v>
      </c>
    </row>
    <row r="1424" spans="2:14" hidden="1">
      <c r="B1424" s="275"/>
      <c r="C1424" s="257"/>
      <c r="D1424" s="274"/>
      <c r="E1424" s="274"/>
      <c r="F1424" s="268">
        <f t="shared" si="143"/>
        <v>0</v>
      </c>
      <c r="G1424" s="289">
        <f t="shared" si="142"/>
        <v>0</v>
      </c>
      <c r="N1424" t="str">
        <f t="shared" si="141"/>
        <v>ATK</v>
      </c>
    </row>
    <row r="1425" spans="2:14" hidden="1">
      <c r="B1425" s="275"/>
      <c r="C1425" s="257"/>
      <c r="D1425" s="274"/>
      <c r="E1425" s="274"/>
      <c r="F1425" s="268"/>
      <c r="G1425" s="289"/>
      <c r="N1425" t="str">
        <f t="shared" si="141"/>
        <v>ATK</v>
      </c>
    </row>
    <row r="1426" spans="2:14" hidden="1">
      <c r="B1426" s="275"/>
      <c r="C1426" s="257"/>
      <c r="D1426" s="274"/>
      <c r="E1426" s="274"/>
      <c r="F1426" s="268"/>
      <c r="G1426" s="289"/>
      <c r="N1426" t="str">
        <f t="shared" si="141"/>
        <v>ATK</v>
      </c>
    </row>
    <row r="1427" spans="2:14" hidden="1">
      <c r="B1427" s="493" t="s">
        <v>16</v>
      </c>
      <c r="C1427" s="494"/>
      <c r="D1427" s="276">
        <f>SUM(D1405:D1426)</f>
        <v>2</v>
      </c>
      <c r="E1427" s="276">
        <f>SUM(E1405:E1426)</f>
        <v>0</v>
      </c>
      <c r="F1427" s="276">
        <f>D1427-E1427</f>
        <v>2</v>
      </c>
      <c r="G1427" s="277">
        <f>SUM(G1405:G1426)</f>
        <v>71040</v>
      </c>
      <c r="N1427" t="str">
        <f t="shared" si="141"/>
        <v>ATK</v>
      </c>
    </row>
    <row r="1428" spans="2:14" hidden="1">
      <c r="N1428" t="str">
        <f t="shared" si="141"/>
        <v>ATK</v>
      </c>
    </row>
    <row r="1429" spans="2:14" hidden="1">
      <c r="B1429" s="493" t="s">
        <v>18</v>
      </c>
      <c r="C1429" s="495"/>
      <c r="D1429" s="495"/>
      <c r="E1429" s="494"/>
      <c r="F1429" s="276" t="s">
        <v>19</v>
      </c>
      <c r="G1429" s="279" t="s">
        <v>20</v>
      </c>
      <c r="N1429" t="str">
        <f t="shared" si="141"/>
        <v>ATK</v>
      </c>
    </row>
    <row r="1430" spans="2:14" hidden="1">
      <c r="B1430" s="496" t="str">
        <f>B1386</f>
        <v>Saldo Awal 1 Mei  2026</v>
      </c>
      <c r="C1430" s="497"/>
      <c r="D1430" s="497"/>
      <c r="E1430" s="498"/>
      <c r="F1430" s="276">
        <f>D1405</f>
        <v>2</v>
      </c>
      <c r="G1430" s="277">
        <f>G1405</f>
        <v>71040</v>
      </c>
      <c r="N1430" t="str">
        <f t="shared" si="141"/>
        <v>ATK</v>
      </c>
    </row>
    <row r="1431" spans="2:14" hidden="1">
      <c r="B1431" s="496" t="str">
        <f>B1387</f>
        <v>Nilai Penerimaan Barang Persediaan Tahun 2026</v>
      </c>
      <c r="C1431" s="497"/>
      <c r="D1431" s="497"/>
      <c r="E1431" s="498"/>
      <c r="F1431" s="276">
        <f>D1427-F1430</f>
        <v>0</v>
      </c>
      <c r="G1431" s="277">
        <f>G1427-G1430</f>
        <v>0</v>
      </c>
      <c r="N1431" t="str">
        <f t="shared" si="141"/>
        <v>ATK</v>
      </c>
    </row>
    <row r="1432" spans="2:14" hidden="1">
      <c r="B1432" s="496" t="str">
        <f>B1388</f>
        <v>Saldo Ahir  30  Mei  2026</v>
      </c>
      <c r="C1432" s="497"/>
      <c r="D1432" s="497"/>
      <c r="E1432" s="498"/>
      <c r="F1432" s="280">
        <f>SUM(B1435:B1438)</f>
        <v>2</v>
      </c>
      <c r="G1432" s="281">
        <f>SUM(D1435:E1438)</f>
        <v>71040</v>
      </c>
      <c r="N1432" t="str">
        <f t="shared" si="141"/>
        <v>ATK</v>
      </c>
    </row>
    <row r="1433" spans="2:14" hidden="1">
      <c r="B1433" s="282" t="s">
        <v>465</v>
      </c>
      <c r="C1433" s="283"/>
      <c r="D1433" s="283"/>
      <c r="E1433" s="284"/>
      <c r="F1433" s="285"/>
      <c r="G1433" s="286"/>
      <c r="N1433" t="str">
        <f t="shared" si="141"/>
        <v>ATK</v>
      </c>
    </row>
    <row r="1434" spans="2:14" ht="30" hidden="1">
      <c r="B1434" s="255" t="s">
        <v>22</v>
      </c>
      <c r="C1434" s="254" t="s">
        <v>23</v>
      </c>
      <c r="D1434" s="499" t="s">
        <v>20</v>
      </c>
      <c r="E1434" s="499"/>
      <c r="F1434" s="287"/>
      <c r="G1434" s="288"/>
      <c r="N1434" t="str">
        <f t="shared" si="141"/>
        <v>ATK</v>
      </c>
    </row>
    <row r="1435" spans="2:14" hidden="1">
      <c r="B1435" s="268">
        <f>F1427</f>
        <v>2</v>
      </c>
      <c r="C1435" s="293">
        <v>35520</v>
      </c>
      <c r="D1435" s="500">
        <f>B1435*C1435</f>
        <v>71040</v>
      </c>
      <c r="E1435" s="500"/>
      <c r="F1435" s="285"/>
      <c r="G1435" s="286"/>
      <c r="N1435" t="str">
        <f t="shared" si="141"/>
        <v>ATK</v>
      </c>
    </row>
    <row r="1436" spans="2:14" hidden="1">
      <c r="B1436" s="268"/>
      <c r="C1436" s="289"/>
      <c r="D1436" s="500">
        <f t="shared" ref="D1436:D1438" si="144">B1436*C1436</f>
        <v>0</v>
      </c>
      <c r="E1436" s="500"/>
      <c r="F1436" s="285"/>
      <c r="G1436" s="286"/>
      <c r="N1436" t="str">
        <f t="shared" si="141"/>
        <v>ATK</v>
      </c>
    </row>
    <row r="1437" spans="2:14" hidden="1">
      <c r="B1437" s="268"/>
      <c r="C1437" s="289"/>
      <c r="D1437" s="500">
        <f t="shared" si="144"/>
        <v>0</v>
      </c>
      <c r="E1437" s="500"/>
      <c r="F1437" s="285"/>
      <c r="G1437" s="286"/>
      <c r="N1437" t="str">
        <f t="shared" si="141"/>
        <v>ATK</v>
      </c>
    </row>
    <row r="1438" spans="2:14" hidden="1">
      <c r="B1438" s="268"/>
      <c r="C1438" s="289"/>
      <c r="D1438" s="500">
        <f t="shared" si="144"/>
        <v>0</v>
      </c>
      <c r="E1438" s="500"/>
      <c r="F1438" s="285"/>
      <c r="G1438" s="286"/>
      <c r="N1438" t="str">
        <f t="shared" si="141"/>
        <v>ATK</v>
      </c>
    </row>
    <row r="1439" spans="2:14" hidden="1">
      <c r="B1439" s="501" t="s">
        <v>24</v>
      </c>
      <c r="C1439" s="501"/>
      <c r="D1439" s="501"/>
      <c r="E1439" s="501"/>
      <c r="F1439" s="276">
        <f>F1430+F1431-F1432</f>
        <v>0</v>
      </c>
      <c r="G1439" s="277">
        <f>G1430+G1431-G1432</f>
        <v>0</v>
      </c>
      <c r="N1439" t="str">
        <f t="shared" si="141"/>
        <v>ATK</v>
      </c>
    </row>
    <row r="1440" spans="2:14" hidden="1">
      <c r="N1440" t="str">
        <f t="shared" si="141"/>
        <v>ATK</v>
      </c>
    </row>
    <row r="1441" spans="1:14" hidden="1">
      <c r="N1441" t="str">
        <f t="shared" si="141"/>
        <v>ATK</v>
      </c>
    </row>
    <row r="1442" spans="1:14" hidden="1">
      <c r="B1442" s="502" t="s">
        <v>0</v>
      </c>
      <c r="C1442" s="502"/>
      <c r="D1442" s="502"/>
      <c r="E1442" s="502"/>
      <c r="F1442" s="502"/>
      <c r="G1442" s="502"/>
      <c r="N1442" t="str">
        <f t="shared" si="141"/>
        <v>ATK</v>
      </c>
    </row>
    <row r="1443" spans="1:14" hidden="1">
      <c r="N1443" t="str">
        <f t="shared" si="141"/>
        <v>ATK</v>
      </c>
    </row>
    <row r="1444" spans="1:14" hidden="1">
      <c r="A1444" s="250">
        <v>29</v>
      </c>
      <c r="B1444" s="252" t="s">
        <v>1</v>
      </c>
      <c r="C1444" s="253" t="str">
        <f>'Rekap Master'!B47</f>
        <v>Spidol snoowman Boardmarker</v>
      </c>
      <c r="G1444" s="253"/>
      <c r="N1444" t="s">
        <v>524</v>
      </c>
    </row>
    <row r="1445" spans="1:14" hidden="1">
      <c r="B1445" s="252" t="s">
        <v>3</v>
      </c>
      <c r="C1445" s="253" t="s">
        <v>27</v>
      </c>
      <c r="G1445" s="253"/>
      <c r="N1445" t="str">
        <f t="shared" ref="N1445:N1478" si="145">N1444</f>
        <v>ATK</v>
      </c>
    </row>
    <row r="1446" spans="1:14" hidden="1">
      <c r="G1446" s="253"/>
      <c r="N1446" t="str">
        <f t="shared" si="145"/>
        <v>ATK</v>
      </c>
    </row>
    <row r="1447" spans="1:14" ht="15" hidden="1" customHeight="1">
      <c r="B1447" s="499" t="s">
        <v>5</v>
      </c>
      <c r="C1447" s="487" t="s">
        <v>6</v>
      </c>
      <c r="D1447" s="499" t="s">
        <v>7</v>
      </c>
      <c r="E1447" s="499"/>
      <c r="F1447" s="499"/>
      <c r="G1447" s="492" t="s">
        <v>8</v>
      </c>
      <c r="N1447" t="str">
        <f t="shared" si="145"/>
        <v>ATK</v>
      </c>
    </row>
    <row r="1448" spans="1:14" hidden="1">
      <c r="B1448" s="499"/>
      <c r="C1448" s="488"/>
      <c r="D1448" s="254" t="s">
        <v>9</v>
      </c>
      <c r="E1448" s="254" t="s">
        <v>10</v>
      </c>
      <c r="F1448" s="254" t="s">
        <v>11</v>
      </c>
      <c r="G1448" s="492"/>
      <c r="N1448" t="str">
        <f t="shared" si="145"/>
        <v>ATK</v>
      </c>
    </row>
    <row r="1449" spans="1:14" hidden="1">
      <c r="B1449" s="267">
        <v>46024</v>
      </c>
      <c r="C1449" s="349">
        <v>11000</v>
      </c>
      <c r="D1449" s="258">
        <v>5</v>
      </c>
      <c r="E1449" s="258">
        <v>0</v>
      </c>
      <c r="F1449" s="258">
        <f>D1449-E1449</f>
        <v>5</v>
      </c>
      <c r="G1449" s="257">
        <f>C1449*D1449</f>
        <v>55000</v>
      </c>
      <c r="N1449" t="str">
        <f t="shared" si="145"/>
        <v>ATK</v>
      </c>
    </row>
    <row r="1450" spans="1:14" hidden="1">
      <c r="B1450" s="267"/>
      <c r="C1450" s="257"/>
      <c r="D1450" s="271"/>
      <c r="E1450" s="258"/>
      <c r="F1450" s="258"/>
      <c r="G1450" s="289">
        <f t="shared" ref="G1450:G1461" si="146">C1450*D1450</f>
        <v>0</v>
      </c>
      <c r="N1450" t="str">
        <f t="shared" si="145"/>
        <v>ATK</v>
      </c>
    </row>
    <row r="1451" spans="1:14" hidden="1">
      <c r="B1451" s="267"/>
      <c r="C1451" s="349"/>
      <c r="D1451" s="258"/>
      <c r="E1451" s="258"/>
      <c r="F1451" s="258"/>
      <c r="G1451" s="257">
        <f>C1451*D1451</f>
        <v>0</v>
      </c>
      <c r="N1451" t="str">
        <f t="shared" si="145"/>
        <v>ATK</v>
      </c>
    </row>
    <row r="1452" spans="1:14" hidden="1">
      <c r="B1452" s="267"/>
      <c r="C1452" s="257"/>
      <c r="D1452" s="258"/>
      <c r="E1452" s="258"/>
      <c r="F1452" s="258"/>
      <c r="G1452" s="257">
        <f>C1452*D1452</f>
        <v>0</v>
      </c>
      <c r="N1452" t="str">
        <f t="shared" si="145"/>
        <v>ATK</v>
      </c>
    </row>
    <row r="1453" spans="1:14" hidden="1">
      <c r="B1453" s="267"/>
      <c r="C1453" s="349"/>
      <c r="D1453" s="258"/>
      <c r="E1453" s="258"/>
      <c r="F1453" s="258"/>
      <c r="G1453" s="257">
        <f>C1453*D1453</f>
        <v>0</v>
      </c>
      <c r="N1453" t="str">
        <f t="shared" si="145"/>
        <v>ATK</v>
      </c>
    </row>
    <row r="1454" spans="1:14" hidden="1">
      <c r="B1454" s="267"/>
      <c r="C1454" s="349"/>
      <c r="D1454" s="258"/>
      <c r="E1454" s="258"/>
      <c r="F1454" s="258"/>
      <c r="G1454" s="257"/>
      <c r="N1454" t="str">
        <f t="shared" si="145"/>
        <v>ATK</v>
      </c>
    </row>
    <row r="1455" spans="1:14" hidden="1">
      <c r="B1455" s="267"/>
      <c r="C1455" s="349"/>
      <c r="D1455" s="258"/>
      <c r="E1455" s="258"/>
      <c r="F1455" s="258"/>
      <c r="G1455" s="257"/>
      <c r="N1455" t="str">
        <f t="shared" si="145"/>
        <v>ATK</v>
      </c>
    </row>
    <row r="1456" spans="1:14" hidden="1">
      <c r="B1456" s="267"/>
      <c r="C1456" s="349"/>
      <c r="D1456" s="258"/>
      <c r="E1456" s="258"/>
      <c r="F1456" s="258"/>
      <c r="G1456" s="257"/>
      <c r="N1456" t="str">
        <f t="shared" si="145"/>
        <v>ATK</v>
      </c>
    </row>
    <row r="1457" spans="2:14" hidden="1">
      <c r="B1457" s="267"/>
      <c r="C1457" s="349"/>
      <c r="D1457" s="258"/>
      <c r="E1457" s="258"/>
      <c r="F1457" s="258"/>
      <c r="G1457" s="289">
        <f t="shared" ref="G1457" si="147">C1457*D1457</f>
        <v>0</v>
      </c>
      <c r="N1457" t="str">
        <f t="shared" si="145"/>
        <v>ATK</v>
      </c>
    </row>
    <row r="1458" spans="2:14" hidden="1">
      <c r="B1458" s="256"/>
      <c r="C1458" s="349"/>
      <c r="D1458" s="258"/>
      <c r="E1458" s="258"/>
      <c r="F1458" s="258"/>
      <c r="G1458" s="289">
        <f t="shared" si="146"/>
        <v>0</v>
      </c>
      <c r="H1458" s="100">
        <v>0</v>
      </c>
      <c r="I1458" t="s">
        <v>17</v>
      </c>
      <c r="N1458" t="str">
        <f t="shared" si="145"/>
        <v>ATK</v>
      </c>
    </row>
    <row r="1459" spans="2:14" hidden="1">
      <c r="B1459" s="267"/>
      <c r="C1459" s="349"/>
      <c r="D1459" s="258"/>
      <c r="E1459" s="258"/>
      <c r="F1459" s="258"/>
      <c r="G1459" s="289">
        <f t="shared" si="146"/>
        <v>0</v>
      </c>
      <c r="H1459" s="98">
        <v>0</v>
      </c>
      <c r="I1459" s="89" t="s">
        <v>12</v>
      </c>
      <c r="N1459" t="str">
        <f t="shared" si="145"/>
        <v>ATK</v>
      </c>
    </row>
    <row r="1460" spans="2:14" hidden="1">
      <c r="B1460" s="267"/>
      <c r="C1460" s="380"/>
      <c r="D1460" s="381"/>
      <c r="E1460" s="258"/>
      <c r="F1460" s="258"/>
      <c r="G1460" s="289"/>
      <c r="H1460" s="85">
        <v>0</v>
      </c>
      <c r="I1460" s="89" t="s">
        <v>13</v>
      </c>
      <c r="N1460" t="str">
        <f t="shared" si="145"/>
        <v>ATK</v>
      </c>
    </row>
    <row r="1461" spans="2:14" hidden="1">
      <c r="B1461" s="311"/>
      <c r="C1461" s="96"/>
      <c r="D1461" s="303"/>
      <c r="E1461" s="303"/>
      <c r="F1461" s="258">
        <f t="shared" ref="F1461" si="148">F1460+D1461-E1461</f>
        <v>0</v>
      </c>
      <c r="G1461" s="289">
        <f t="shared" si="146"/>
        <v>0</v>
      </c>
      <c r="H1461" s="94">
        <v>0</v>
      </c>
      <c r="I1461" s="89" t="s">
        <v>14</v>
      </c>
      <c r="N1461" t="str">
        <f t="shared" si="145"/>
        <v>ATK</v>
      </c>
    </row>
    <row r="1462" spans="2:14" hidden="1">
      <c r="B1462" s="493" t="s">
        <v>16</v>
      </c>
      <c r="C1462" s="494"/>
      <c r="D1462" s="276">
        <f>SUM(D1449:D1461)</f>
        <v>5</v>
      </c>
      <c r="E1462" s="276">
        <f>SUM(E1449:E1461)</f>
        <v>0</v>
      </c>
      <c r="F1462" s="276">
        <f t="shared" ref="F1462" si="149">D1462-E1462</f>
        <v>5</v>
      </c>
      <c r="G1462" s="277">
        <f>SUM(G1449:G1461)</f>
        <v>55000</v>
      </c>
      <c r="H1462" s="87">
        <v>0</v>
      </c>
      <c r="I1462" s="89" t="s">
        <v>15</v>
      </c>
      <c r="N1462" t="str">
        <f t="shared" si="145"/>
        <v>ATK</v>
      </c>
    </row>
    <row r="1463" spans="2:14" hidden="1">
      <c r="N1463" t="str">
        <f t="shared" si="145"/>
        <v>ATK</v>
      </c>
    </row>
    <row r="1464" spans="2:14" hidden="1">
      <c r="B1464" s="493" t="s">
        <v>18</v>
      </c>
      <c r="C1464" s="495"/>
      <c r="D1464" s="495"/>
      <c r="E1464" s="494"/>
      <c r="F1464" s="276" t="s">
        <v>19</v>
      </c>
      <c r="G1464" s="279" t="s">
        <v>20</v>
      </c>
      <c r="N1464" t="str">
        <f t="shared" si="145"/>
        <v>ATK</v>
      </c>
    </row>
    <row r="1465" spans="2:14" hidden="1">
      <c r="B1465" s="496" t="str">
        <f>B1430</f>
        <v>Saldo Awal 1 Mei  2026</v>
      </c>
      <c r="C1465" s="497"/>
      <c r="D1465" s="497"/>
      <c r="E1465" s="498"/>
      <c r="F1465" s="276">
        <f>D1449</f>
        <v>5</v>
      </c>
      <c r="G1465" s="277">
        <f>G1449</f>
        <v>55000</v>
      </c>
      <c r="N1465" t="str">
        <f t="shared" si="145"/>
        <v>ATK</v>
      </c>
    </row>
    <row r="1466" spans="2:14" hidden="1">
      <c r="B1466" s="496" t="str">
        <f>B1431</f>
        <v>Nilai Penerimaan Barang Persediaan Tahun 2026</v>
      </c>
      <c r="C1466" s="497"/>
      <c r="D1466" s="497"/>
      <c r="E1466" s="498"/>
      <c r="F1466" s="276">
        <f>D1462-F1465</f>
        <v>0</v>
      </c>
      <c r="G1466" s="277">
        <f>G1462-G1465</f>
        <v>0</v>
      </c>
      <c r="N1466" t="str">
        <f t="shared" si="145"/>
        <v>ATK</v>
      </c>
    </row>
    <row r="1467" spans="2:14" hidden="1">
      <c r="B1467" s="496" t="str">
        <f>B1432</f>
        <v>Saldo Ahir  30  Mei  2026</v>
      </c>
      <c r="C1467" s="497"/>
      <c r="D1467" s="497"/>
      <c r="E1467" s="498"/>
      <c r="F1467" s="280">
        <f>SUM(B1470:B1473)</f>
        <v>5</v>
      </c>
      <c r="G1467" s="281">
        <f>SUM(D1470:E1473)</f>
        <v>55000</v>
      </c>
      <c r="N1467" t="str">
        <f t="shared" si="145"/>
        <v>ATK</v>
      </c>
    </row>
    <row r="1468" spans="2:14" hidden="1">
      <c r="B1468" s="282" t="s">
        <v>465</v>
      </c>
      <c r="C1468" s="283"/>
      <c r="D1468" s="283"/>
      <c r="E1468" s="284"/>
      <c r="F1468" s="285"/>
      <c r="G1468" s="286"/>
      <c r="N1468" t="str">
        <f t="shared" si="145"/>
        <v>ATK</v>
      </c>
    </row>
    <row r="1469" spans="2:14" ht="30" hidden="1">
      <c r="B1469" s="255" t="s">
        <v>22</v>
      </c>
      <c r="C1469" s="254" t="s">
        <v>23</v>
      </c>
      <c r="D1469" s="499" t="s">
        <v>20</v>
      </c>
      <c r="E1469" s="499"/>
      <c r="F1469" s="287"/>
      <c r="G1469" s="288"/>
      <c r="N1469" t="str">
        <f t="shared" si="145"/>
        <v>ATK</v>
      </c>
    </row>
    <row r="1470" spans="2:14" hidden="1">
      <c r="B1470" s="268">
        <f>F1462</f>
        <v>5</v>
      </c>
      <c r="C1470" s="349">
        <v>11000</v>
      </c>
      <c r="D1470" s="500">
        <f>B1470*C1470</f>
        <v>55000</v>
      </c>
      <c r="E1470" s="500"/>
      <c r="F1470" s="285"/>
      <c r="G1470" s="286"/>
      <c r="N1470" t="str">
        <f t="shared" si="145"/>
        <v>ATK</v>
      </c>
    </row>
    <row r="1471" spans="2:14" hidden="1">
      <c r="B1471" s="268"/>
      <c r="C1471" s="257"/>
      <c r="D1471" s="500">
        <f t="shared" ref="D1471:D1473" si="150">B1471*C1471</f>
        <v>0</v>
      </c>
      <c r="E1471" s="500"/>
      <c r="F1471" s="285"/>
      <c r="G1471" s="286"/>
      <c r="N1471" t="str">
        <f t="shared" si="145"/>
        <v>ATK</v>
      </c>
    </row>
    <row r="1472" spans="2:14" hidden="1">
      <c r="B1472" s="268"/>
      <c r="C1472" s="289"/>
      <c r="D1472" s="500">
        <f t="shared" si="150"/>
        <v>0</v>
      </c>
      <c r="E1472" s="500"/>
      <c r="F1472" s="285"/>
      <c r="G1472" s="286"/>
      <c r="N1472" t="str">
        <f t="shared" si="145"/>
        <v>ATK</v>
      </c>
    </row>
    <row r="1473" spans="1:14" hidden="1">
      <c r="B1473" s="268"/>
      <c r="C1473" s="289"/>
      <c r="D1473" s="500">
        <f t="shared" si="150"/>
        <v>0</v>
      </c>
      <c r="E1473" s="500"/>
      <c r="F1473" s="285"/>
      <c r="G1473" s="286"/>
      <c r="N1473" t="str">
        <f t="shared" si="145"/>
        <v>ATK</v>
      </c>
    </row>
    <row r="1474" spans="1:14" hidden="1">
      <c r="B1474" s="501" t="s">
        <v>24</v>
      </c>
      <c r="C1474" s="501"/>
      <c r="D1474" s="501"/>
      <c r="E1474" s="501"/>
      <c r="F1474" s="276">
        <f>F1465+F1466-F1467</f>
        <v>0</v>
      </c>
      <c r="G1474" s="277">
        <f>G1465+G1466-G1467</f>
        <v>0</v>
      </c>
      <c r="N1474" t="str">
        <f t="shared" si="145"/>
        <v>ATK</v>
      </c>
    </row>
    <row r="1475" spans="1:14" hidden="1">
      <c r="N1475" t="str">
        <f t="shared" si="145"/>
        <v>ATK</v>
      </c>
    </row>
    <row r="1476" spans="1:14" hidden="1">
      <c r="N1476" t="str">
        <f t="shared" si="145"/>
        <v>ATK</v>
      </c>
    </row>
    <row r="1477" spans="1:14" hidden="1">
      <c r="B1477" s="502" t="s">
        <v>0</v>
      </c>
      <c r="C1477" s="502"/>
      <c r="D1477" s="502"/>
      <c r="E1477" s="502"/>
      <c r="F1477" s="502"/>
      <c r="G1477" s="502"/>
      <c r="N1477" t="str">
        <f t="shared" si="145"/>
        <v>ATK</v>
      </c>
    </row>
    <row r="1478" spans="1:14" hidden="1">
      <c r="N1478" t="str">
        <f t="shared" si="145"/>
        <v>ATK</v>
      </c>
    </row>
    <row r="1479" spans="1:14" hidden="1">
      <c r="A1479" s="250">
        <v>39</v>
      </c>
      <c r="B1479" s="252" t="s">
        <v>1</v>
      </c>
      <c r="C1479" s="253" t="str">
        <f>'Rekap Master'!B48</f>
        <v>Spidol snoowman Permanen</v>
      </c>
      <c r="G1479" s="253"/>
      <c r="N1479" t="s">
        <v>524</v>
      </c>
    </row>
    <row r="1480" spans="1:14" hidden="1">
      <c r="B1480" s="252" t="s">
        <v>3</v>
      </c>
      <c r="C1480" s="308" t="s">
        <v>27</v>
      </c>
      <c r="G1480" s="253"/>
      <c r="N1480" t="str">
        <f t="shared" ref="N1480:N1515" si="151">N1479</f>
        <v>ATK</v>
      </c>
    </row>
    <row r="1481" spans="1:14" hidden="1">
      <c r="G1481" s="253"/>
      <c r="N1481" t="str">
        <f t="shared" si="151"/>
        <v>ATK</v>
      </c>
    </row>
    <row r="1482" spans="1:14" ht="15" hidden="1" customHeight="1">
      <c r="B1482" s="499" t="s">
        <v>5</v>
      </c>
      <c r="C1482" s="487" t="s">
        <v>6</v>
      </c>
      <c r="D1482" s="499" t="s">
        <v>7</v>
      </c>
      <c r="E1482" s="499"/>
      <c r="F1482" s="499"/>
      <c r="G1482" s="492" t="s">
        <v>8</v>
      </c>
      <c r="N1482" t="str">
        <f t="shared" si="151"/>
        <v>ATK</v>
      </c>
    </row>
    <row r="1483" spans="1:14" hidden="1">
      <c r="B1483" s="499"/>
      <c r="C1483" s="488"/>
      <c r="D1483" s="254" t="s">
        <v>9</v>
      </c>
      <c r="E1483" s="254" t="s">
        <v>10</v>
      </c>
      <c r="F1483" s="254" t="s">
        <v>11</v>
      </c>
      <c r="G1483" s="492"/>
      <c r="N1483" t="str">
        <f t="shared" si="151"/>
        <v>ATK</v>
      </c>
    </row>
    <row r="1484" spans="1:14" hidden="1">
      <c r="B1484" s="267">
        <v>46024</v>
      </c>
      <c r="C1484" s="349">
        <v>10000</v>
      </c>
      <c r="D1484" s="258">
        <v>3</v>
      </c>
      <c r="E1484" s="258"/>
      <c r="F1484" s="258"/>
      <c r="G1484" s="257">
        <f>C1484*D1484</f>
        <v>30000</v>
      </c>
      <c r="N1484" t="str">
        <f t="shared" si="151"/>
        <v>ATK</v>
      </c>
    </row>
    <row r="1485" spans="1:14" hidden="1">
      <c r="B1485" s="267"/>
      <c r="C1485" s="349"/>
      <c r="D1485" s="258"/>
      <c r="E1485" s="258"/>
      <c r="F1485" s="258"/>
      <c r="G1485" s="257">
        <f>C1485*D1485</f>
        <v>0</v>
      </c>
      <c r="N1485" t="str">
        <f t="shared" si="151"/>
        <v>ATK</v>
      </c>
    </row>
    <row r="1486" spans="1:14" hidden="1">
      <c r="B1486" s="267"/>
      <c r="C1486" s="349"/>
      <c r="D1486" s="258"/>
      <c r="E1486" s="258"/>
      <c r="F1486" s="258"/>
      <c r="G1486" s="257">
        <f>C1486*D1486</f>
        <v>0</v>
      </c>
      <c r="N1486" t="str">
        <f t="shared" si="151"/>
        <v>ATK</v>
      </c>
    </row>
    <row r="1487" spans="1:14" hidden="1">
      <c r="B1487" s="267"/>
      <c r="C1487" s="349"/>
      <c r="D1487" s="258"/>
      <c r="E1487" s="258"/>
      <c r="F1487" s="258"/>
      <c r="G1487" s="257">
        <f>C1487*D1487</f>
        <v>0</v>
      </c>
      <c r="N1487" t="str">
        <f t="shared" si="151"/>
        <v>ATK</v>
      </c>
    </row>
    <row r="1488" spans="1:14" hidden="1">
      <c r="B1488" s="267"/>
      <c r="C1488" s="349"/>
      <c r="D1488" s="258"/>
      <c r="E1488" s="258"/>
      <c r="F1488" s="258"/>
      <c r="G1488" s="257"/>
      <c r="N1488" t="str">
        <f t="shared" si="151"/>
        <v>ATK</v>
      </c>
    </row>
    <row r="1489" spans="2:14" hidden="1">
      <c r="B1489" s="267"/>
      <c r="C1489" s="349"/>
      <c r="D1489" s="258"/>
      <c r="E1489" s="258"/>
      <c r="F1489" s="258"/>
      <c r="G1489" s="257"/>
      <c r="N1489" t="str">
        <f t="shared" si="151"/>
        <v>ATK</v>
      </c>
    </row>
    <row r="1490" spans="2:14" hidden="1">
      <c r="B1490" s="267"/>
      <c r="C1490" s="349"/>
      <c r="D1490" s="258"/>
      <c r="E1490" s="258"/>
      <c r="F1490" s="258"/>
      <c r="G1490" s="257"/>
      <c r="N1490" t="str">
        <f t="shared" si="151"/>
        <v>ATK</v>
      </c>
    </row>
    <row r="1491" spans="2:14" hidden="1">
      <c r="B1491" s="267"/>
      <c r="C1491" s="349"/>
      <c r="D1491" s="258"/>
      <c r="E1491" s="258"/>
      <c r="F1491" s="258"/>
      <c r="G1491" s="257"/>
      <c r="N1491" t="str">
        <f t="shared" si="151"/>
        <v>ATK</v>
      </c>
    </row>
    <row r="1492" spans="2:14" hidden="1">
      <c r="B1492" s="267"/>
      <c r="C1492" s="349"/>
      <c r="D1492" s="258"/>
      <c r="E1492" s="258"/>
      <c r="F1492" s="258"/>
      <c r="G1492" s="257">
        <f t="shared" ref="G1492:G1498" si="152">C1492*D1492</f>
        <v>0</v>
      </c>
      <c r="N1492" t="str">
        <f t="shared" si="151"/>
        <v>ATK</v>
      </c>
    </row>
    <row r="1493" spans="2:14" hidden="1">
      <c r="B1493" s="256"/>
      <c r="C1493" s="257"/>
      <c r="D1493" s="271"/>
      <c r="E1493" s="258"/>
      <c r="F1493" s="301"/>
      <c r="G1493" s="257">
        <f t="shared" si="152"/>
        <v>0</v>
      </c>
      <c r="N1493" t="str">
        <f t="shared" si="151"/>
        <v>ATK</v>
      </c>
    </row>
    <row r="1494" spans="2:14" hidden="1">
      <c r="B1494" s="256"/>
      <c r="C1494" s="257"/>
      <c r="D1494" s="271"/>
      <c r="E1494" s="258"/>
      <c r="F1494" s="301"/>
      <c r="G1494" s="257">
        <f t="shared" si="152"/>
        <v>0</v>
      </c>
      <c r="N1494" t="str">
        <f t="shared" si="151"/>
        <v>ATK</v>
      </c>
    </row>
    <row r="1495" spans="2:14" hidden="1">
      <c r="B1495" s="256"/>
      <c r="C1495" s="257"/>
      <c r="D1495" s="271"/>
      <c r="E1495" s="258"/>
      <c r="F1495" s="301"/>
      <c r="G1495" s="257">
        <f t="shared" si="152"/>
        <v>0</v>
      </c>
      <c r="N1495" t="str">
        <f t="shared" si="151"/>
        <v>ATK</v>
      </c>
    </row>
    <row r="1496" spans="2:14" hidden="1">
      <c r="B1496" s="256"/>
      <c r="C1496" s="257"/>
      <c r="D1496" s="271"/>
      <c r="E1496" s="258"/>
      <c r="F1496" s="301"/>
      <c r="G1496" s="257">
        <f t="shared" si="152"/>
        <v>0</v>
      </c>
      <c r="N1496" t="str">
        <f t="shared" si="151"/>
        <v>ATK</v>
      </c>
    </row>
    <row r="1497" spans="2:14" hidden="1">
      <c r="B1497" s="256"/>
      <c r="C1497" s="257"/>
      <c r="D1497" s="271"/>
      <c r="E1497" s="258"/>
      <c r="F1497" s="301"/>
      <c r="G1497" s="257">
        <f t="shared" si="152"/>
        <v>0</v>
      </c>
      <c r="N1497" t="str">
        <f t="shared" si="151"/>
        <v>ATK</v>
      </c>
    </row>
    <row r="1498" spans="2:14" hidden="1">
      <c r="B1498" s="256"/>
      <c r="C1498" s="257"/>
      <c r="D1498" s="271"/>
      <c r="E1498" s="258"/>
      <c r="F1498" s="301"/>
      <c r="G1498" s="257">
        <f t="shared" si="152"/>
        <v>0</v>
      </c>
      <c r="N1498" t="str">
        <f t="shared" si="151"/>
        <v>ATK</v>
      </c>
    </row>
    <row r="1499" spans="2:14" hidden="1">
      <c r="B1499" s="493" t="s">
        <v>16</v>
      </c>
      <c r="C1499" s="494"/>
      <c r="D1499" s="276">
        <f>SUM(D1484:D1498)</f>
        <v>3</v>
      </c>
      <c r="E1499" s="299">
        <f>SUM(E1485:E1498)</f>
        <v>0</v>
      </c>
      <c r="F1499" s="276">
        <f>D1499-E1499</f>
        <v>3</v>
      </c>
      <c r="G1499" s="277">
        <f>SUM(G1484:G1498)</f>
        <v>30000</v>
      </c>
      <c r="H1499" s="87">
        <v>0</v>
      </c>
      <c r="I1499" s="89" t="s">
        <v>15</v>
      </c>
      <c r="N1499" t="str">
        <f t="shared" si="151"/>
        <v>ATK</v>
      </c>
    </row>
    <row r="1500" spans="2:14" hidden="1">
      <c r="N1500" t="str">
        <f t="shared" si="151"/>
        <v>ATK</v>
      </c>
    </row>
    <row r="1501" spans="2:14" hidden="1">
      <c r="B1501" s="493" t="s">
        <v>18</v>
      </c>
      <c r="C1501" s="495"/>
      <c r="D1501" s="495"/>
      <c r="E1501" s="494"/>
      <c r="F1501" s="276" t="s">
        <v>19</v>
      </c>
      <c r="G1501" s="279" t="s">
        <v>20</v>
      </c>
      <c r="N1501" t="str">
        <f t="shared" si="151"/>
        <v>ATK</v>
      </c>
    </row>
    <row r="1502" spans="2:14" hidden="1">
      <c r="B1502" s="496" t="str">
        <f>B1465</f>
        <v>Saldo Awal 1 Mei  2026</v>
      </c>
      <c r="C1502" s="497"/>
      <c r="D1502" s="497"/>
      <c r="E1502" s="498"/>
      <c r="F1502" s="276">
        <f>D1484</f>
        <v>3</v>
      </c>
      <c r="G1502" s="277">
        <f>G1484</f>
        <v>30000</v>
      </c>
      <c r="N1502" t="str">
        <f t="shared" si="151"/>
        <v>ATK</v>
      </c>
    </row>
    <row r="1503" spans="2:14" hidden="1">
      <c r="B1503" s="496" t="str">
        <f>B1466</f>
        <v>Nilai Penerimaan Barang Persediaan Tahun 2026</v>
      </c>
      <c r="C1503" s="497"/>
      <c r="D1503" s="497"/>
      <c r="E1503" s="498"/>
      <c r="F1503" s="276">
        <f>D1499-F1502</f>
        <v>0</v>
      </c>
      <c r="G1503" s="277">
        <f>G1499-G1502</f>
        <v>0</v>
      </c>
      <c r="N1503" t="str">
        <f t="shared" si="151"/>
        <v>ATK</v>
      </c>
    </row>
    <row r="1504" spans="2:14" hidden="1">
      <c r="B1504" s="496" t="str">
        <f>B1467</f>
        <v>Saldo Ahir  30  Mei  2026</v>
      </c>
      <c r="C1504" s="497"/>
      <c r="D1504" s="497"/>
      <c r="E1504" s="498"/>
      <c r="F1504" s="280">
        <f>SUM(B1507:B1510)</f>
        <v>3</v>
      </c>
      <c r="G1504" s="281">
        <f>SUM(D1507:E1510)</f>
        <v>30000</v>
      </c>
      <c r="N1504" t="str">
        <f t="shared" si="151"/>
        <v>ATK</v>
      </c>
    </row>
    <row r="1505" spans="1:14" hidden="1">
      <c r="B1505" s="282" t="s">
        <v>465</v>
      </c>
      <c r="C1505" s="283"/>
      <c r="D1505" s="283"/>
      <c r="E1505" s="284"/>
      <c r="F1505" s="285"/>
      <c r="G1505" s="286"/>
      <c r="N1505" t="str">
        <f t="shared" si="151"/>
        <v>ATK</v>
      </c>
    </row>
    <row r="1506" spans="1:14" ht="30" hidden="1">
      <c r="B1506" s="255" t="s">
        <v>22</v>
      </c>
      <c r="C1506" s="254" t="s">
        <v>23</v>
      </c>
      <c r="D1506" s="499" t="s">
        <v>20</v>
      </c>
      <c r="E1506" s="499"/>
      <c r="F1506" s="287"/>
      <c r="G1506" s="288"/>
      <c r="N1506" t="str">
        <f t="shared" si="151"/>
        <v>ATK</v>
      </c>
    </row>
    <row r="1507" spans="1:14" hidden="1">
      <c r="B1507" s="268">
        <f>F1499</f>
        <v>3</v>
      </c>
      <c r="C1507" s="349">
        <v>10000</v>
      </c>
      <c r="D1507" s="500">
        <f>B1507*C1507</f>
        <v>30000</v>
      </c>
      <c r="E1507" s="500"/>
      <c r="F1507" s="285"/>
      <c r="G1507" s="286"/>
      <c r="N1507" t="str">
        <f t="shared" si="151"/>
        <v>ATK</v>
      </c>
    </row>
    <row r="1508" spans="1:14" hidden="1">
      <c r="B1508" s="268"/>
      <c r="C1508" s="289"/>
      <c r="D1508" s="500">
        <f t="shared" ref="D1508:D1510" si="153">B1508*C1508</f>
        <v>0</v>
      </c>
      <c r="E1508" s="500"/>
      <c r="F1508" s="285"/>
      <c r="G1508" s="286"/>
      <c r="N1508" t="str">
        <f t="shared" si="151"/>
        <v>ATK</v>
      </c>
    </row>
    <row r="1509" spans="1:14" hidden="1">
      <c r="B1509" s="268"/>
      <c r="C1509" s="289"/>
      <c r="D1509" s="500">
        <f t="shared" si="153"/>
        <v>0</v>
      </c>
      <c r="E1509" s="500"/>
      <c r="F1509" s="285"/>
      <c r="G1509" s="286"/>
      <c r="N1509" t="str">
        <f t="shared" si="151"/>
        <v>ATK</v>
      </c>
    </row>
    <row r="1510" spans="1:14" hidden="1">
      <c r="B1510" s="268"/>
      <c r="C1510" s="289"/>
      <c r="D1510" s="500">
        <f t="shared" si="153"/>
        <v>0</v>
      </c>
      <c r="E1510" s="500"/>
      <c r="F1510" s="285"/>
      <c r="G1510" s="286"/>
      <c r="N1510" t="str">
        <f t="shared" si="151"/>
        <v>ATK</v>
      </c>
    </row>
    <row r="1511" spans="1:14" hidden="1">
      <c r="B1511" s="501" t="s">
        <v>24</v>
      </c>
      <c r="C1511" s="501"/>
      <c r="D1511" s="501"/>
      <c r="E1511" s="501"/>
      <c r="F1511" s="276">
        <f>F1502+F1503-F1504</f>
        <v>0</v>
      </c>
      <c r="G1511" s="277">
        <f>G1502+G1503-G1504</f>
        <v>0</v>
      </c>
      <c r="N1511" t="str">
        <f t="shared" si="151"/>
        <v>ATK</v>
      </c>
    </row>
    <row r="1512" spans="1:14" hidden="1">
      <c r="N1512" t="str">
        <f t="shared" si="151"/>
        <v>ATK</v>
      </c>
    </row>
    <row r="1513" spans="1:14" hidden="1">
      <c r="N1513" t="str">
        <f t="shared" si="151"/>
        <v>ATK</v>
      </c>
    </row>
    <row r="1514" spans="1:14" hidden="1">
      <c r="B1514" s="502" t="s">
        <v>0</v>
      </c>
      <c r="C1514" s="502"/>
      <c r="D1514" s="502"/>
      <c r="E1514" s="502"/>
      <c r="F1514" s="502"/>
      <c r="G1514" s="502"/>
      <c r="N1514" t="str">
        <f t="shared" si="151"/>
        <v>ATK</v>
      </c>
    </row>
    <row r="1515" spans="1:14" hidden="1">
      <c r="N1515" t="str">
        <f t="shared" si="151"/>
        <v>ATK</v>
      </c>
    </row>
    <row r="1516" spans="1:14" hidden="1">
      <c r="A1516" s="250">
        <v>31</v>
      </c>
      <c r="B1516" s="252" t="s">
        <v>1</v>
      </c>
      <c r="C1516" s="253" t="str">
        <f>'Rekap Master'!B49</f>
        <v>Plakband hitam</v>
      </c>
      <c r="G1516" s="253"/>
      <c r="N1516" t="s">
        <v>524</v>
      </c>
    </row>
    <row r="1517" spans="1:14" hidden="1">
      <c r="B1517" s="252" t="s">
        <v>3</v>
      </c>
      <c r="C1517" s="253" t="s">
        <v>35</v>
      </c>
      <c r="G1517" s="253"/>
      <c r="N1517" t="str">
        <f t="shared" ref="N1517:N1580" si="154">N1516</f>
        <v>ATK</v>
      </c>
    </row>
    <row r="1518" spans="1:14" hidden="1">
      <c r="G1518" s="253"/>
      <c r="N1518" t="str">
        <f t="shared" si="154"/>
        <v>ATK</v>
      </c>
    </row>
    <row r="1519" spans="1:14" ht="15" hidden="1" customHeight="1">
      <c r="B1519" s="499" t="s">
        <v>5</v>
      </c>
      <c r="C1519" s="487" t="s">
        <v>6</v>
      </c>
      <c r="D1519" s="499" t="s">
        <v>7</v>
      </c>
      <c r="E1519" s="499"/>
      <c r="F1519" s="499"/>
      <c r="G1519" s="492" t="s">
        <v>8</v>
      </c>
      <c r="N1519" t="str">
        <f t="shared" si="154"/>
        <v>ATK</v>
      </c>
    </row>
    <row r="1520" spans="1:14" hidden="1">
      <c r="B1520" s="499"/>
      <c r="C1520" s="488"/>
      <c r="D1520" s="254" t="s">
        <v>9</v>
      </c>
      <c r="E1520" s="254" t="s">
        <v>10</v>
      </c>
      <c r="F1520" s="254" t="s">
        <v>11</v>
      </c>
      <c r="G1520" s="492"/>
      <c r="N1520" t="str">
        <f t="shared" si="154"/>
        <v>ATK</v>
      </c>
    </row>
    <row r="1521" spans="2:14" hidden="1">
      <c r="B1521" s="267">
        <v>46024</v>
      </c>
      <c r="C1521" s="257">
        <v>15540</v>
      </c>
      <c r="D1521" s="258">
        <v>4</v>
      </c>
      <c r="E1521" s="258"/>
      <c r="F1521" s="258">
        <f>D1521-E1521</f>
        <v>4</v>
      </c>
      <c r="G1521" s="257">
        <f>C1521*D1521</f>
        <v>62160</v>
      </c>
      <c r="N1521" t="str">
        <f t="shared" si="154"/>
        <v>ATK</v>
      </c>
    </row>
    <row r="1522" spans="2:14" hidden="1">
      <c r="B1522" s="267"/>
      <c r="C1522" s="257"/>
      <c r="D1522" s="258"/>
      <c r="E1522" s="258"/>
      <c r="F1522" s="258"/>
      <c r="G1522" s="257"/>
      <c r="N1522" t="str">
        <f t="shared" si="154"/>
        <v>ATK</v>
      </c>
    </row>
    <row r="1523" spans="2:14" hidden="1">
      <c r="B1523" s="267"/>
      <c r="C1523" s="257"/>
      <c r="D1523" s="258"/>
      <c r="E1523" s="258"/>
      <c r="F1523" s="301"/>
      <c r="G1523" s="257">
        <f t="shared" ref="G1523:G1534" si="155">C1523*D1523</f>
        <v>0</v>
      </c>
      <c r="N1523" t="str">
        <f t="shared" si="154"/>
        <v>ATK</v>
      </c>
    </row>
    <row r="1524" spans="2:14" hidden="1">
      <c r="B1524" s="267"/>
      <c r="C1524" s="257"/>
      <c r="D1524" s="258"/>
      <c r="E1524" s="258"/>
      <c r="F1524" s="301"/>
      <c r="G1524" s="257"/>
      <c r="N1524" t="str">
        <f t="shared" si="154"/>
        <v>ATK</v>
      </c>
    </row>
    <row r="1525" spans="2:14" hidden="1">
      <c r="B1525" s="428"/>
      <c r="C1525" s="257"/>
      <c r="D1525" s="258"/>
      <c r="E1525" s="258"/>
      <c r="F1525" s="258"/>
      <c r="G1525" s="257">
        <f>C1525*D1525</f>
        <v>0</v>
      </c>
      <c r="N1525" t="str">
        <f t="shared" si="154"/>
        <v>ATK</v>
      </c>
    </row>
    <row r="1526" spans="2:14" hidden="1">
      <c r="B1526" s="267"/>
      <c r="C1526" s="257"/>
      <c r="D1526" s="258"/>
      <c r="E1526" s="258"/>
      <c r="F1526" s="258"/>
      <c r="G1526" s="257"/>
      <c r="N1526" t="str">
        <f t="shared" si="154"/>
        <v>ATK</v>
      </c>
    </row>
    <row r="1527" spans="2:14" hidden="1">
      <c r="B1527" s="267"/>
      <c r="C1527" s="257"/>
      <c r="D1527" s="258"/>
      <c r="E1527" s="258"/>
      <c r="F1527" s="258"/>
      <c r="G1527" s="257">
        <f>C1527*D1527</f>
        <v>0</v>
      </c>
      <c r="N1527" t="str">
        <f t="shared" si="154"/>
        <v>ATK</v>
      </c>
    </row>
    <row r="1528" spans="2:14" hidden="1">
      <c r="B1528" s="267"/>
      <c r="C1528" s="257"/>
      <c r="D1528" s="287"/>
      <c r="E1528" s="258"/>
      <c r="F1528" s="258"/>
      <c r="G1528" s="257"/>
      <c r="N1528" t="str">
        <f t="shared" si="154"/>
        <v>ATK</v>
      </c>
    </row>
    <row r="1529" spans="2:14" hidden="1">
      <c r="B1529" s="267"/>
      <c r="C1529" s="257"/>
      <c r="D1529" s="287"/>
      <c r="E1529" s="258"/>
      <c r="F1529" s="258"/>
      <c r="G1529" s="257"/>
      <c r="N1529" t="str">
        <f t="shared" si="154"/>
        <v>ATK</v>
      </c>
    </row>
    <row r="1530" spans="2:14" hidden="1">
      <c r="B1530" s="267"/>
      <c r="C1530" s="257"/>
      <c r="D1530" s="287"/>
      <c r="E1530" s="258"/>
      <c r="F1530" s="258"/>
      <c r="G1530" s="257">
        <f t="shared" ref="G1530:G1531" si="156">C1530*D1530</f>
        <v>0</v>
      </c>
      <c r="N1530" t="str">
        <f t="shared" si="154"/>
        <v>ATK</v>
      </c>
    </row>
    <row r="1531" spans="2:14" hidden="1">
      <c r="B1531" s="267"/>
      <c r="C1531" s="257"/>
      <c r="D1531" s="258"/>
      <c r="E1531" s="258"/>
      <c r="F1531" s="258"/>
      <c r="G1531" s="257">
        <f t="shared" si="156"/>
        <v>0</v>
      </c>
      <c r="N1531" t="str">
        <f t="shared" si="154"/>
        <v>ATK</v>
      </c>
    </row>
    <row r="1532" spans="2:14" hidden="1">
      <c r="B1532" s="256"/>
      <c r="C1532" s="257"/>
      <c r="D1532" s="382"/>
      <c r="E1532" s="382"/>
      <c r="F1532" s="258"/>
      <c r="G1532" s="257">
        <f t="shared" si="155"/>
        <v>0</v>
      </c>
      <c r="N1532" t="str">
        <f t="shared" si="154"/>
        <v>ATK</v>
      </c>
    </row>
    <row r="1533" spans="2:14" hidden="1">
      <c r="B1533" s="298"/>
      <c r="C1533" s="257"/>
      <c r="D1533" s="382"/>
      <c r="E1533" s="382"/>
      <c r="F1533" s="258"/>
      <c r="G1533" s="257">
        <f t="shared" si="155"/>
        <v>0</v>
      </c>
      <c r="N1533" t="str">
        <f t="shared" si="154"/>
        <v>ATK</v>
      </c>
    </row>
    <row r="1534" spans="2:14" ht="15.75" hidden="1">
      <c r="B1534" s="305"/>
      <c r="C1534" s="257"/>
      <c r="D1534" s="383"/>
      <c r="E1534" s="384"/>
      <c r="F1534" s="345">
        <f>D1534-E1534</f>
        <v>0</v>
      </c>
      <c r="G1534" s="289">
        <f t="shared" si="155"/>
        <v>0</v>
      </c>
      <c r="H1534" s="98">
        <v>3</v>
      </c>
      <c r="I1534" s="89" t="s">
        <v>12</v>
      </c>
      <c r="N1534" t="str">
        <f t="shared" si="154"/>
        <v>ATK</v>
      </c>
    </row>
    <row r="1535" spans="2:14" hidden="1">
      <c r="B1535" s="302"/>
      <c r="C1535" s="81"/>
      <c r="D1535" s="337"/>
      <c r="E1535" s="337"/>
      <c r="F1535" s="268"/>
      <c r="G1535" s="289"/>
      <c r="H1535" s="101"/>
      <c r="I1535" s="89" t="s">
        <v>13</v>
      </c>
      <c r="N1535" t="str">
        <f t="shared" si="154"/>
        <v>ATK</v>
      </c>
    </row>
    <row r="1536" spans="2:14" hidden="1">
      <c r="B1536" s="302"/>
      <c r="C1536" s="81"/>
      <c r="D1536" s="337"/>
      <c r="E1536" s="337"/>
      <c r="F1536" s="268"/>
      <c r="G1536" s="289"/>
      <c r="H1536" s="102"/>
      <c r="I1536" s="89" t="s">
        <v>14</v>
      </c>
      <c r="N1536" t="str">
        <f t="shared" si="154"/>
        <v>ATK</v>
      </c>
    </row>
    <row r="1537" spans="2:14" hidden="1">
      <c r="B1537" s="493" t="s">
        <v>16</v>
      </c>
      <c r="C1537" s="494"/>
      <c r="D1537" s="299">
        <f>SUM(D1521:D1535)</f>
        <v>4</v>
      </c>
      <c r="E1537" s="299">
        <f>SUM(E1521:E1534)</f>
        <v>0</v>
      </c>
      <c r="F1537" s="299">
        <f>D1537-E1537</f>
        <v>4</v>
      </c>
      <c r="G1537" s="277">
        <f>SUM(G1521:G1536)</f>
        <v>62160</v>
      </c>
      <c r="H1537" s="87"/>
      <c r="I1537" s="89" t="s">
        <v>15</v>
      </c>
      <c r="N1537" t="str">
        <f t="shared" si="154"/>
        <v>ATK</v>
      </c>
    </row>
    <row r="1538" spans="2:14" hidden="1">
      <c r="N1538" t="str">
        <f t="shared" si="154"/>
        <v>ATK</v>
      </c>
    </row>
    <row r="1539" spans="2:14" hidden="1">
      <c r="B1539" s="493" t="s">
        <v>18</v>
      </c>
      <c r="C1539" s="495"/>
      <c r="D1539" s="495"/>
      <c r="E1539" s="494"/>
      <c r="F1539" s="276" t="s">
        <v>19</v>
      </c>
      <c r="G1539" s="279" t="s">
        <v>20</v>
      </c>
      <c r="N1539" t="str">
        <f t="shared" si="154"/>
        <v>ATK</v>
      </c>
    </row>
    <row r="1540" spans="2:14" hidden="1">
      <c r="B1540" s="496" t="str">
        <f>B1502</f>
        <v>Saldo Awal 1 Mei  2026</v>
      </c>
      <c r="C1540" s="497"/>
      <c r="D1540" s="497"/>
      <c r="E1540" s="498"/>
      <c r="F1540" s="276">
        <f>D1521</f>
        <v>4</v>
      </c>
      <c r="G1540" s="277">
        <f>G1521</f>
        <v>62160</v>
      </c>
      <c r="N1540" t="str">
        <f t="shared" si="154"/>
        <v>ATK</v>
      </c>
    </row>
    <row r="1541" spans="2:14" hidden="1">
      <c r="B1541" s="496" t="str">
        <f>B1503</f>
        <v>Nilai Penerimaan Barang Persediaan Tahun 2026</v>
      </c>
      <c r="C1541" s="497"/>
      <c r="D1541" s="497"/>
      <c r="E1541" s="498"/>
      <c r="F1541" s="299">
        <f>D1537-F1540</f>
        <v>0</v>
      </c>
      <c r="G1541" s="277">
        <f>G1537-G1540</f>
        <v>0</v>
      </c>
      <c r="N1541" t="str">
        <f t="shared" si="154"/>
        <v>ATK</v>
      </c>
    </row>
    <row r="1542" spans="2:14" hidden="1">
      <c r="B1542" s="496" t="str">
        <f>B1504</f>
        <v>Saldo Ahir  30  Mei  2026</v>
      </c>
      <c r="C1542" s="497"/>
      <c r="D1542" s="497"/>
      <c r="E1542" s="498"/>
      <c r="F1542" s="280">
        <f>SUM(B1545:B1548)</f>
        <v>4</v>
      </c>
      <c r="G1542" s="281">
        <f>SUM(D1545:E1548)</f>
        <v>62160</v>
      </c>
      <c r="N1542" t="str">
        <f t="shared" si="154"/>
        <v>ATK</v>
      </c>
    </row>
    <row r="1543" spans="2:14" hidden="1">
      <c r="B1543" s="282" t="s">
        <v>465</v>
      </c>
      <c r="C1543" s="283"/>
      <c r="D1543" s="283"/>
      <c r="E1543" s="284"/>
      <c r="F1543" s="285"/>
      <c r="G1543" s="286"/>
      <c r="N1543" t="str">
        <f t="shared" si="154"/>
        <v>ATK</v>
      </c>
    </row>
    <row r="1544" spans="2:14" ht="30" hidden="1">
      <c r="B1544" s="255" t="s">
        <v>22</v>
      </c>
      <c r="C1544" s="254" t="s">
        <v>23</v>
      </c>
      <c r="D1544" s="499" t="s">
        <v>20</v>
      </c>
      <c r="E1544" s="499"/>
      <c r="F1544" s="287"/>
      <c r="G1544" s="288"/>
      <c r="N1544" t="str">
        <f t="shared" si="154"/>
        <v>ATK</v>
      </c>
    </row>
    <row r="1545" spans="2:14" hidden="1">
      <c r="B1545" s="268">
        <f>F1537</f>
        <v>4</v>
      </c>
      <c r="C1545" s="257">
        <v>15540</v>
      </c>
      <c r="D1545" s="500">
        <f>B1545*C1545</f>
        <v>62160</v>
      </c>
      <c r="E1545" s="500"/>
      <c r="F1545" s="285"/>
      <c r="G1545" s="286"/>
      <c r="N1545" t="str">
        <f t="shared" si="154"/>
        <v>ATK</v>
      </c>
    </row>
    <row r="1546" spans="2:14" hidden="1">
      <c r="B1546" s="268"/>
      <c r="C1546" s="289"/>
      <c r="D1546" s="500">
        <f t="shared" ref="D1546:D1548" si="157">B1546*C1546</f>
        <v>0</v>
      </c>
      <c r="E1546" s="500"/>
      <c r="F1546" s="285"/>
      <c r="G1546" s="286"/>
      <c r="N1546" t="str">
        <f t="shared" si="154"/>
        <v>ATK</v>
      </c>
    </row>
    <row r="1547" spans="2:14" hidden="1">
      <c r="B1547" s="268"/>
      <c r="C1547" s="289"/>
      <c r="D1547" s="500">
        <f t="shared" si="157"/>
        <v>0</v>
      </c>
      <c r="E1547" s="500"/>
      <c r="F1547" s="285"/>
      <c r="G1547" s="286"/>
      <c r="N1547" t="str">
        <f t="shared" si="154"/>
        <v>ATK</v>
      </c>
    </row>
    <row r="1548" spans="2:14" hidden="1">
      <c r="B1548" s="268"/>
      <c r="C1548" s="289"/>
      <c r="D1548" s="500">
        <f t="shared" si="157"/>
        <v>0</v>
      </c>
      <c r="E1548" s="500"/>
      <c r="F1548" s="285"/>
      <c r="G1548" s="286"/>
      <c r="N1548" t="str">
        <f t="shared" si="154"/>
        <v>ATK</v>
      </c>
    </row>
    <row r="1549" spans="2:14" hidden="1">
      <c r="B1549" s="501" t="s">
        <v>24</v>
      </c>
      <c r="C1549" s="501"/>
      <c r="D1549" s="501"/>
      <c r="E1549" s="501"/>
      <c r="F1549" s="276">
        <f>F1540+F1541-F1542</f>
        <v>0</v>
      </c>
      <c r="G1549" s="277">
        <f>G1540+G1541-G1542</f>
        <v>0</v>
      </c>
      <c r="N1549" t="str">
        <f t="shared" si="154"/>
        <v>ATK</v>
      </c>
    </row>
    <row r="1550" spans="2:14" hidden="1">
      <c r="N1550" t="str">
        <f t="shared" si="154"/>
        <v>ATK</v>
      </c>
    </row>
    <row r="1551" spans="2:14" hidden="1">
      <c r="N1551" t="str">
        <f t="shared" si="154"/>
        <v>ATK</v>
      </c>
    </row>
    <row r="1552" spans="2:14" hidden="1">
      <c r="B1552" s="502" t="s">
        <v>0</v>
      </c>
      <c r="C1552" s="502"/>
      <c r="D1552" s="502"/>
      <c r="E1552" s="502"/>
      <c r="F1552" s="502"/>
      <c r="G1552" s="502"/>
      <c r="N1552" t="str">
        <f t="shared" si="154"/>
        <v>ATK</v>
      </c>
    </row>
    <row r="1553" spans="1:14" hidden="1">
      <c r="N1553" t="str">
        <f t="shared" si="154"/>
        <v>ATK</v>
      </c>
    </row>
    <row r="1554" spans="1:14" hidden="1">
      <c r="A1554" s="250">
        <v>32</v>
      </c>
      <c r="B1554" s="252" t="s">
        <v>1</v>
      </c>
      <c r="C1554" s="253" t="str">
        <f>'Rekap Master'!B50</f>
        <v>Penggaris besi 50 cm</v>
      </c>
      <c r="G1554" s="253"/>
      <c r="N1554" t="str">
        <f t="shared" si="154"/>
        <v>ATK</v>
      </c>
    </row>
    <row r="1555" spans="1:14" hidden="1">
      <c r="B1555" s="252" t="s">
        <v>3</v>
      </c>
      <c r="C1555" s="253" t="s">
        <v>27</v>
      </c>
      <c r="G1555" s="253"/>
      <c r="N1555" t="str">
        <f t="shared" si="154"/>
        <v>ATK</v>
      </c>
    </row>
    <row r="1556" spans="1:14" hidden="1">
      <c r="G1556" s="253"/>
      <c r="N1556" t="str">
        <f t="shared" si="154"/>
        <v>ATK</v>
      </c>
    </row>
    <row r="1557" spans="1:14" ht="15" hidden="1" customHeight="1">
      <c r="B1557" s="499" t="s">
        <v>5</v>
      </c>
      <c r="C1557" s="487" t="s">
        <v>6</v>
      </c>
      <c r="D1557" s="499" t="s">
        <v>7</v>
      </c>
      <c r="E1557" s="499"/>
      <c r="F1557" s="499"/>
      <c r="G1557" s="492" t="s">
        <v>8</v>
      </c>
      <c r="N1557" t="str">
        <f t="shared" si="154"/>
        <v>ATK</v>
      </c>
    </row>
    <row r="1558" spans="1:14" hidden="1">
      <c r="B1558" s="499"/>
      <c r="C1558" s="488"/>
      <c r="D1558" s="254" t="s">
        <v>9</v>
      </c>
      <c r="E1558" s="254" t="s">
        <v>10</v>
      </c>
      <c r="F1558" s="254" t="s">
        <v>11</v>
      </c>
      <c r="G1558" s="492"/>
      <c r="N1558" t="str">
        <f t="shared" si="154"/>
        <v>ATK</v>
      </c>
    </row>
    <row r="1559" spans="1:14" hidden="1">
      <c r="B1559" s="267">
        <v>46024</v>
      </c>
      <c r="C1559" s="257">
        <v>12500</v>
      </c>
      <c r="D1559" s="258">
        <v>1</v>
      </c>
      <c r="E1559" s="258"/>
      <c r="F1559" s="258">
        <f>D1559-E1559</f>
        <v>1</v>
      </c>
      <c r="G1559" s="257">
        <f>C1559*D1559</f>
        <v>12500</v>
      </c>
      <c r="N1559" t="str">
        <f t="shared" si="154"/>
        <v>ATK</v>
      </c>
    </row>
    <row r="1560" spans="1:14" hidden="1">
      <c r="B1560" s="267"/>
      <c r="C1560" s="257"/>
      <c r="D1560" s="258"/>
      <c r="E1560" s="258"/>
      <c r="F1560" s="258"/>
      <c r="G1560" s="257">
        <f t="shared" ref="G1560" si="158">C1560*D1560</f>
        <v>0</v>
      </c>
      <c r="N1560" t="str">
        <f t="shared" si="154"/>
        <v>ATK</v>
      </c>
    </row>
    <row r="1561" spans="1:14" hidden="1">
      <c r="B1561" s="267"/>
      <c r="C1561" s="257"/>
      <c r="D1561" s="258"/>
      <c r="E1561" s="258"/>
      <c r="F1561" s="258"/>
      <c r="G1561" s="257">
        <f>C1561*D1561</f>
        <v>0</v>
      </c>
      <c r="N1561" t="str">
        <f t="shared" si="154"/>
        <v>ATK</v>
      </c>
    </row>
    <row r="1562" spans="1:14" hidden="1">
      <c r="B1562" s="267"/>
      <c r="C1562" s="81"/>
      <c r="D1562" s="336"/>
      <c r="E1562" s="258"/>
      <c r="F1562" s="268"/>
      <c r="G1562" s="257">
        <f t="shared" ref="G1562:G1564" si="159">C1562*D1562</f>
        <v>0</v>
      </c>
      <c r="N1562" t="str">
        <f t="shared" si="154"/>
        <v>ATK</v>
      </c>
    </row>
    <row r="1563" spans="1:14" hidden="1">
      <c r="B1563" s="256"/>
      <c r="C1563" s="257"/>
      <c r="D1563" s="258"/>
      <c r="E1563" s="258"/>
      <c r="F1563" s="268"/>
      <c r="G1563" s="257">
        <f t="shared" si="159"/>
        <v>0</v>
      </c>
      <c r="N1563" t="str">
        <f t="shared" si="154"/>
        <v>ATK</v>
      </c>
    </row>
    <row r="1564" spans="1:14" hidden="1">
      <c r="B1564" s="311"/>
      <c r="C1564" s="96"/>
      <c r="D1564" s="303"/>
      <c r="E1564" s="303"/>
      <c r="F1564" s="268">
        <f t="shared" ref="F1564" si="160">D1564+F1563-E1564</f>
        <v>0</v>
      </c>
      <c r="G1564" s="257">
        <f t="shared" si="159"/>
        <v>0</v>
      </c>
      <c r="N1564" t="str">
        <f t="shared" si="154"/>
        <v>ATK</v>
      </c>
    </row>
    <row r="1565" spans="1:14" hidden="1">
      <c r="B1565" s="493" t="s">
        <v>16</v>
      </c>
      <c r="C1565" s="494"/>
      <c r="D1565" s="276">
        <f>SUM(D1559:D1564)</f>
        <v>1</v>
      </c>
      <c r="E1565" s="276">
        <f>SUM(E1559:E1564)</f>
        <v>0</v>
      </c>
      <c r="F1565" s="276">
        <f>D1565-E1565</f>
        <v>1</v>
      </c>
      <c r="G1565" s="257">
        <f>SUM(G1559:G1564)</f>
        <v>12500</v>
      </c>
      <c r="N1565" t="str">
        <f t="shared" si="154"/>
        <v>ATK</v>
      </c>
    </row>
    <row r="1566" spans="1:14" hidden="1">
      <c r="N1566" t="str">
        <f t="shared" si="154"/>
        <v>ATK</v>
      </c>
    </row>
    <row r="1567" spans="1:14" hidden="1">
      <c r="B1567" s="493" t="s">
        <v>18</v>
      </c>
      <c r="C1567" s="495"/>
      <c r="D1567" s="495"/>
      <c r="E1567" s="494"/>
      <c r="F1567" s="276" t="s">
        <v>19</v>
      </c>
      <c r="G1567" s="279" t="s">
        <v>20</v>
      </c>
      <c r="N1567" t="str">
        <f t="shared" si="154"/>
        <v>ATK</v>
      </c>
    </row>
    <row r="1568" spans="1:14" hidden="1">
      <c r="B1568" s="496" t="str">
        <f>B1540</f>
        <v>Saldo Awal 1 Mei  2026</v>
      </c>
      <c r="C1568" s="497"/>
      <c r="D1568" s="497"/>
      <c r="E1568" s="498"/>
      <c r="F1568" s="276">
        <f>D1559</f>
        <v>1</v>
      </c>
      <c r="G1568" s="277">
        <f>G1559</f>
        <v>12500</v>
      </c>
      <c r="N1568" t="str">
        <f t="shared" si="154"/>
        <v>ATK</v>
      </c>
    </row>
    <row r="1569" spans="1:14" hidden="1">
      <c r="B1569" s="496" t="str">
        <f>B1541</f>
        <v>Nilai Penerimaan Barang Persediaan Tahun 2026</v>
      </c>
      <c r="C1569" s="497"/>
      <c r="D1569" s="497"/>
      <c r="E1569" s="498"/>
      <c r="F1569" s="276">
        <f>D1565-F1568</f>
        <v>0</v>
      </c>
      <c r="G1569" s="277">
        <f>G1565-G1568</f>
        <v>0</v>
      </c>
      <c r="N1569" t="str">
        <f t="shared" si="154"/>
        <v>ATK</v>
      </c>
    </row>
    <row r="1570" spans="1:14" hidden="1">
      <c r="B1570" s="496" t="str">
        <f>B1542</f>
        <v>Saldo Ahir  30  Mei  2026</v>
      </c>
      <c r="C1570" s="497"/>
      <c r="D1570" s="497"/>
      <c r="E1570" s="498"/>
      <c r="F1570" s="280">
        <f>SUM(B1573:B1576)</f>
        <v>1</v>
      </c>
      <c r="G1570" s="281">
        <f>SUM(D1573:E1576)</f>
        <v>12500</v>
      </c>
      <c r="N1570" t="str">
        <f t="shared" si="154"/>
        <v>ATK</v>
      </c>
    </row>
    <row r="1571" spans="1:14" hidden="1">
      <c r="B1571" s="282" t="s">
        <v>465</v>
      </c>
      <c r="C1571" s="283"/>
      <c r="D1571" s="283"/>
      <c r="E1571" s="284"/>
      <c r="F1571" s="285"/>
      <c r="G1571" s="286"/>
      <c r="N1571" t="str">
        <f t="shared" si="154"/>
        <v>ATK</v>
      </c>
    </row>
    <row r="1572" spans="1:14" ht="30" hidden="1">
      <c r="B1572" s="255" t="s">
        <v>22</v>
      </c>
      <c r="C1572" s="254" t="s">
        <v>23</v>
      </c>
      <c r="D1572" s="499" t="s">
        <v>20</v>
      </c>
      <c r="E1572" s="499"/>
      <c r="F1572" s="287"/>
      <c r="G1572" s="288"/>
      <c r="N1572" t="str">
        <f t="shared" si="154"/>
        <v>ATK</v>
      </c>
    </row>
    <row r="1573" spans="1:14" hidden="1">
      <c r="B1573" s="268">
        <f>F1565</f>
        <v>1</v>
      </c>
      <c r="C1573" s="257">
        <v>12500</v>
      </c>
      <c r="D1573" s="500">
        <f>B1573*C1573</f>
        <v>12500</v>
      </c>
      <c r="E1573" s="500"/>
      <c r="F1573" s="285"/>
      <c r="G1573" s="286"/>
      <c r="N1573" t="str">
        <f t="shared" si="154"/>
        <v>ATK</v>
      </c>
    </row>
    <row r="1574" spans="1:14" hidden="1">
      <c r="B1574" s="268"/>
      <c r="C1574" s="289"/>
      <c r="D1574" s="500">
        <f t="shared" ref="D1574:D1576" si="161">B1574*C1574</f>
        <v>0</v>
      </c>
      <c r="E1574" s="500"/>
      <c r="F1574" s="285"/>
      <c r="G1574" s="286"/>
      <c r="N1574" t="str">
        <f t="shared" si="154"/>
        <v>ATK</v>
      </c>
    </row>
    <row r="1575" spans="1:14" hidden="1">
      <c r="B1575" s="268"/>
      <c r="C1575" s="289"/>
      <c r="D1575" s="500">
        <f t="shared" si="161"/>
        <v>0</v>
      </c>
      <c r="E1575" s="500"/>
      <c r="F1575" s="285"/>
      <c r="G1575" s="286"/>
      <c r="N1575" t="str">
        <f t="shared" si="154"/>
        <v>ATK</v>
      </c>
    </row>
    <row r="1576" spans="1:14" hidden="1">
      <c r="B1576" s="268"/>
      <c r="C1576" s="289"/>
      <c r="D1576" s="500">
        <f t="shared" si="161"/>
        <v>0</v>
      </c>
      <c r="E1576" s="500"/>
      <c r="F1576" s="285"/>
      <c r="G1576" s="286"/>
      <c r="N1576" t="str">
        <f t="shared" si="154"/>
        <v>ATK</v>
      </c>
    </row>
    <row r="1577" spans="1:14" hidden="1">
      <c r="B1577" s="501" t="s">
        <v>24</v>
      </c>
      <c r="C1577" s="501"/>
      <c r="D1577" s="501"/>
      <c r="E1577" s="501"/>
      <c r="F1577" s="276">
        <f>F1568+F1569-F1570</f>
        <v>0</v>
      </c>
      <c r="G1577" s="277">
        <f>G1568+G1569-G1570</f>
        <v>0</v>
      </c>
      <c r="N1577" t="str">
        <f t="shared" si="154"/>
        <v>ATK</v>
      </c>
    </row>
    <row r="1578" spans="1:14" hidden="1">
      <c r="N1578" t="str">
        <f t="shared" si="154"/>
        <v>ATK</v>
      </c>
    </row>
    <row r="1579" spans="1:14" hidden="1">
      <c r="N1579" t="str">
        <f t="shared" si="154"/>
        <v>ATK</v>
      </c>
    </row>
    <row r="1580" spans="1:14" hidden="1">
      <c r="B1580" s="502" t="s">
        <v>0</v>
      </c>
      <c r="C1580" s="502"/>
      <c r="D1580" s="502"/>
      <c r="E1580" s="502"/>
      <c r="F1580" s="502"/>
      <c r="G1580" s="502"/>
      <c r="N1580" t="str">
        <f t="shared" si="154"/>
        <v>ATK</v>
      </c>
    </row>
    <row r="1581" spans="1:14" hidden="1">
      <c r="N1581" t="str">
        <f t="shared" ref="N1581" si="162">N1580</f>
        <v>ATK</v>
      </c>
    </row>
    <row r="1582" spans="1:14" hidden="1">
      <c r="A1582" s="250">
        <v>42</v>
      </c>
      <c r="B1582" s="252" t="s">
        <v>1</v>
      </c>
      <c r="C1582" s="253" t="str">
        <f>'Rekap Master'!B51</f>
        <v>Dokumen keeper resleting</v>
      </c>
      <c r="G1582" s="253"/>
      <c r="N1582" t="s">
        <v>524</v>
      </c>
    </row>
    <row r="1583" spans="1:14" hidden="1">
      <c r="B1583" s="252" t="s">
        <v>3</v>
      </c>
      <c r="C1583" s="253" t="s">
        <v>27</v>
      </c>
      <c r="G1583" s="253"/>
      <c r="N1583" t="str">
        <f t="shared" ref="N1583:N1612" si="163">N1582</f>
        <v>ATK</v>
      </c>
    </row>
    <row r="1584" spans="1:14" hidden="1">
      <c r="G1584" s="253"/>
      <c r="N1584" t="str">
        <f t="shared" si="163"/>
        <v>ATK</v>
      </c>
    </row>
    <row r="1585" spans="1:14" s="65" customFormat="1" ht="15" hidden="1" customHeight="1">
      <c r="A1585" s="321"/>
      <c r="B1585" s="499" t="s">
        <v>5</v>
      </c>
      <c r="C1585" s="487" t="s">
        <v>6</v>
      </c>
      <c r="D1585" s="499" t="s">
        <v>7</v>
      </c>
      <c r="E1585" s="499"/>
      <c r="F1585" s="499"/>
      <c r="G1585" s="492" t="s">
        <v>8</v>
      </c>
      <c r="N1585" t="str">
        <f t="shared" si="163"/>
        <v>ATK</v>
      </c>
    </row>
    <row r="1586" spans="1:14" s="65" customFormat="1" hidden="1">
      <c r="A1586" s="321"/>
      <c r="B1586" s="499"/>
      <c r="C1586" s="488"/>
      <c r="D1586" s="254" t="s">
        <v>9</v>
      </c>
      <c r="E1586" s="254" t="s">
        <v>10</v>
      </c>
      <c r="F1586" s="254" t="s">
        <v>11</v>
      </c>
      <c r="G1586" s="492"/>
      <c r="N1586" t="str">
        <f t="shared" si="163"/>
        <v>ATK</v>
      </c>
    </row>
    <row r="1587" spans="1:14" hidden="1">
      <c r="B1587" s="267">
        <v>46024</v>
      </c>
      <c r="C1587" s="257">
        <v>94000</v>
      </c>
      <c r="D1587" s="258">
        <v>6</v>
      </c>
      <c r="E1587" s="258">
        <v>3</v>
      </c>
      <c r="F1587" s="258">
        <f>D1587-E1587</f>
        <v>3</v>
      </c>
      <c r="G1587" s="257">
        <f>C1587*D1587</f>
        <v>564000</v>
      </c>
      <c r="N1587" t="str">
        <f t="shared" si="163"/>
        <v>ATK</v>
      </c>
    </row>
    <row r="1588" spans="1:14" hidden="1">
      <c r="B1588" s="267">
        <v>46044</v>
      </c>
      <c r="C1588" s="257"/>
      <c r="D1588" s="271"/>
      <c r="E1588" s="258">
        <v>3</v>
      </c>
      <c r="F1588" s="301"/>
      <c r="G1588" s="257">
        <f t="shared" ref="G1588:G1589" si="164">C1588*D1588</f>
        <v>0</v>
      </c>
      <c r="N1588" t="str">
        <f t="shared" si="163"/>
        <v>ATK</v>
      </c>
    </row>
    <row r="1589" spans="1:14" hidden="1">
      <c r="B1589" s="267">
        <v>46062</v>
      </c>
      <c r="C1589" s="257">
        <v>65490</v>
      </c>
      <c r="D1589" s="258">
        <v>4</v>
      </c>
      <c r="E1589" s="258"/>
      <c r="F1589" s="301"/>
      <c r="G1589" s="257">
        <f t="shared" si="164"/>
        <v>261960</v>
      </c>
      <c r="N1589" t="str">
        <f t="shared" si="163"/>
        <v>ATK</v>
      </c>
    </row>
    <row r="1590" spans="1:14" hidden="1">
      <c r="B1590" s="267">
        <v>46069</v>
      </c>
      <c r="C1590" s="257"/>
      <c r="D1590" s="271"/>
      <c r="E1590" s="258">
        <v>2</v>
      </c>
      <c r="F1590" s="301"/>
      <c r="G1590" s="257"/>
      <c r="N1590" t="str">
        <f t="shared" si="163"/>
        <v>ATK</v>
      </c>
    </row>
    <row r="1591" spans="1:14" hidden="1">
      <c r="B1591" s="267">
        <v>46101</v>
      </c>
      <c r="C1591" s="257"/>
      <c r="D1591" s="271"/>
      <c r="E1591" s="258">
        <v>1</v>
      </c>
      <c r="F1591" s="301"/>
      <c r="G1591" s="257"/>
      <c r="N1591" t="str">
        <f t="shared" si="163"/>
        <v>ATK</v>
      </c>
    </row>
    <row r="1592" spans="1:14" hidden="1">
      <c r="B1592" s="267"/>
      <c r="C1592" s="257"/>
      <c r="D1592" s="271"/>
      <c r="E1592" s="258"/>
      <c r="F1592" s="301"/>
      <c r="G1592" s="257"/>
      <c r="N1592" t="str">
        <f t="shared" si="163"/>
        <v>ATK</v>
      </c>
    </row>
    <row r="1593" spans="1:14" hidden="1">
      <c r="B1593" s="267"/>
      <c r="C1593" s="257"/>
      <c r="D1593" s="271"/>
      <c r="E1593" s="258"/>
      <c r="F1593" s="301"/>
      <c r="G1593" s="257"/>
      <c r="N1593" t="str">
        <f t="shared" si="163"/>
        <v>ATK</v>
      </c>
    </row>
    <row r="1594" spans="1:14" hidden="1">
      <c r="B1594" s="267"/>
      <c r="C1594" s="257"/>
      <c r="D1594" s="271"/>
      <c r="E1594" s="258"/>
      <c r="F1594" s="301"/>
      <c r="G1594" s="257"/>
      <c r="N1594" t="str">
        <f t="shared" si="163"/>
        <v>ATK</v>
      </c>
    </row>
    <row r="1595" spans="1:14" hidden="1">
      <c r="B1595" s="267"/>
      <c r="C1595" s="257"/>
      <c r="D1595" s="271"/>
      <c r="E1595" s="258"/>
      <c r="F1595" s="301"/>
      <c r="G1595" s="257"/>
      <c r="N1595" t="str">
        <f t="shared" si="163"/>
        <v>ATK</v>
      </c>
    </row>
    <row r="1596" spans="1:14" hidden="1">
      <c r="B1596" s="267"/>
      <c r="C1596" s="83"/>
      <c r="D1596" s="337"/>
      <c r="E1596" s="337"/>
      <c r="F1596" s="268"/>
      <c r="G1596" s="289"/>
      <c r="N1596" t="str">
        <f t="shared" si="163"/>
        <v>ATK</v>
      </c>
    </row>
    <row r="1597" spans="1:14" hidden="1">
      <c r="B1597" s="493" t="s">
        <v>16</v>
      </c>
      <c r="C1597" s="494"/>
      <c r="D1597" s="276">
        <f>SUM(D1587:D1596)</f>
        <v>10</v>
      </c>
      <c r="E1597" s="276">
        <f>SUM(E1587:E1596)</f>
        <v>9</v>
      </c>
      <c r="F1597" s="276">
        <f>D1597-E1597</f>
        <v>1</v>
      </c>
      <c r="G1597" s="277">
        <f>SUM(G1587:G1596)</f>
        <v>825960</v>
      </c>
      <c r="N1597" t="str">
        <f t="shared" si="163"/>
        <v>ATK</v>
      </c>
    </row>
    <row r="1598" spans="1:14" hidden="1">
      <c r="N1598" t="str">
        <f t="shared" si="163"/>
        <v>ATK</v>
      </c>
    </row>
    <row r="1599" spans="1:14" hidden="1">
      <c r="B1599" s="493" t="s">
        <v>18</v>
      </c>
      <c r="C1599" s="495"/>
      <c r="D1599" s="495"/>
      <c r="E1599" s="494"/>
      <c r="F1599" s="276" t="s">
        <v>19</v>
      </c>
      <c r="G1599" s="279" t="s">
        <v>20</v>
      </c>
      <c r="N1599" t="str">
        <f t="shared" si="163"/>
        <v>ATK</v>
      </c>
    </row>
    <row r="1600" spans="1:14" hidden="1">
      <c r="B1600" s="496" t="str">
        <f>B1568</f>
        <v>Saldo Awal 1 Mei  2026</v>
      </c>
      <c r="C1600" s="497"/>
      <c r="D1600" s="497"/>
      <c r="E1600" s="498"/>
      <c r="F1600" s="276">
        <f>D1587</f>
        <v>6</v>
      </c>
      <c r="G1600" s="277">
        <f>G1587</f>
        <v>564000</v>
      </c>
      <c r="N1600" t="str">
        <f t="shared" si="163"/>
        <v>ATK</v>
      </c>
    </row>
    <row r="1601" spans="1:14" hidden="1">
      <c r="B1601" s="496" t="str">
        <f>B1569</f>
        <v>Nilai Penerimaan Barang Persediaan Tahun 2026</v>
      </c>
      <c r="C1601" s="497"/>
      <c r="D1601" s="497"/>
      <c r="E1601" s="498"/>
      <c r="F1601" s="276">
        <f>D1597-F1600</f>
        <v>4</v>
      </c>
      <c r="G1601" s="277">
        <f>G1597-G1600</f>
        <v>261960</v>
      </c>
      <c r="N1601" t="str">
        <f t="shared" si="163"/>
        <v>ATK</v>
      </c>
    </row>
    <row r="1602" spans="1:14" hidden="1">
      <c r="B1602" s="496" t="str">
        <f>B1570</f>
        <v>Saldo Ahir  30  Mei  2026</v>
      </c>
      <c r="C1602" s="497"/>
      <c r="D1602" s="497"/>
      <c r="E1602" s="498"/>
      <c r="F1602" s="280">
        <f>SUM(B1605:B1608)</f>
        <v>1</v>
      </c>
      <c r="G1602" s="281">
        <f>SUM(D1605:E1608)</f>
        <v>65490</v>
      </c>
      <c r="N1602" t="str">
        <f t="shared" si="163"/>
        <v>ATK</v>
      </c>
    </row>
    <row r="1603" spans="1:14" hidden="1">
      <c r="B1603" s="282" t="s">
        <v>465</v>
      </c>
      <c r="C1603" s="283"/>
      <c r="D1603" s="283"/>
      <c r="E1603" s="284"/>
      <c r="F1603" s="285"/>
      <c r="G1603" s="286"/>
      <c r="N1603" t="str">
        <f t="shared" si="163"/>
        <v>ATK</v>
      </c>
    </row>
    <row r="1604" spans="1:14" ht="30" hidden="1">
      <c r="B1604" s="255" t="s">
        <v>22</v>
      </c>
      <c r="C1604" s="254" t="s">
        <v>23</v>
      </c>
      <c r="D1604" s="499" t="s">
        <v>20</v>
      </c>
      <c r="E1604" s="499"/>
      <c r="F1604" s="287"/>
      <c r="G1604" s="288"/>
      <c r="H1604" s="66"/>
      <c r="N1604" t="str">
        <f t="shared" si="163"/>
        <v>ATK</v>
      </c>
    </row>
    <row r="1605" spans="1:14" hidden="1">
      <c r="B1605" s="268">
        <f>F1597</f>
        <v>1</v>
      </c>
      <c r="C1605" s="257">
        <v>65490</v>
      </c>
      <c r="D1605" s="500">
        <f>B1605*C1605</f>
        <v>65490</v>
      </c>
      <c r="E1605" s="500"/>
      <c r="F1605" s="285"/>
      <c r="G1605" s="286"/>
      <c r="N1605" t="str">
        <f t="shared" si="163"/>
        <v>ATK</v>
      </c>
    </row>
    <row r="1606" spans="1:14" hidden="1">
      <c r="B1606" s="268"/>
      <c r="C1606" s="289"/>
      <c r="D1606" s="500">
        <f t="shared" ref="D1606:D1608" si="165">B1606*C1606</f>
        <v>0</v>
      </c>
      <c r="E1606" s="500"/>
      <c r="F1606" s="285"/>
      <c r="G1606" s="286"/>
      <c r="N1606" t="str">
        <f t="shared" si="163"/>
        <v>ATK</v>
      </c>
    </row>
    <row r="1607" spans="1:14" hidden="1">
      <c r="B1607" s="268"/>
      <c r="C1607" s="289"/>
      <c r="D1607" s="500">
        <f t="shared" si="165"/>
        <v>0</v>
      </c>
      <c r="E1607" s="500"/>
      <c r="F1607" s="285"/>
      <c r="G1607" s="286"/>
      <c r="N1607" t="str">
        <f t="shared" si="163"/>
        <v>ATK</v>
      </c>
    </row>
    <row r="1608" spans="1:14" hidden="1">
      <c r="B1608" s="268"/>
      <c r="C1608" s="289"/>
      <c r="D1608" s="500">
        <f t="shared" si="165"/>
        <v>0</v>
      </c>
      <c r="E1608" s="500"/>
      <c r="F1608" s="285"/>
      <c r="G1608" s="286"/>
      <c r="N1608" t="str">
        <f t="shared" si="163"/>
        <v>ATK</v>
      </c>
    </row>
    <row r="1609" spans="1:14" hidden="1">
      <c r="B1609" s="501" t="s">
        <v>24</v>
      </c>
      <c r="C1609" s="501"/>
      <c r="D1609" s="501"/>
      <c r="E1609" s="501"/>
      <c r="F1609" s="276">
        <f>F1600+F1601-F1602</f>
        <v>9</v>
      </c>
      <c r="G1609" s="277">
        <f>G1600+G1601-G1602</f>
        <v>760470</v>
      </c>
      <c r="N1609" t="str">
        <f t="shared" si="163"/>
        <v>ATK</v>
      </c>
    </row>
    <row r="1610" spans="1:14" hidden="1">
      <c r="N1610" t="str">
        <f t="shared" si="163"/>
        <v>ATK</v>
      </c>
    </row>
    <row r="1611" spans="1:14" hidden="1">
      <c r="B1611" s="502" t="s">
        <v>0</v>
      </c>
      <c r="C1611" s="502"/>
      <c r="D1611" s="502"/>
      <c r="E1611" s="502"/>
      <c r="F1611" s="502"/>
      <c r="G1611" s="502"/>
      <c r="N1611" t="str">
        <f t="shared" si="163"/>
        <v>ATK</v>
      </c>
    </row>
    <row r="1612" spans="1:14" hidden="1">
      <c r="N1612" t="str">
        <f t="shared" si="163"/>
        <v>ATK</v>
      </c>
    </row>
    <row r="1613" spans="1:14" hidden="1">
      <c r="A1613" s="250">
        <v>34</v>
      </c>
      <c r="B1613" s="252" t="s">
        <v>1</v>
      </c>
      <c r="C1613" s="253" t="str">
        <f>'Rekap Master'!B52</f>
        <v>Ballpoint  Boldiner GEL</v>
      </c>
      <c r="G1613" s="253"/>
      <c r="N1613" t="s">
        <v>524</v>
      </c>
    </row>
    <row r="1614" spans="1:14" hidden="1">
      <c r="B1614" s="252" t="s">
        <v>3</v>
      </c>
      <c r="C1614" s="308" t="s">
        <v>27</v>
      </c>
      <c r="G1614" s="253"/>
      <c r="N1614" t="str">
        <f t="shared" ref="N1614:N1657" si="166">N1613</f>
        <v>ATK</v>
      </c>
    </row>
    <row r="1615" spans="1:14" hidden="1">
      <c r="G1615" s="253"/>
      <c r="N1615" t="str">
        <f t="shared" si="166"/>
        <v>ATK</v>
      </c>
    </row>
    <row r="1616" spans="1:14" ht="15" hidden="1" customHeight="1">
      <c r="B1616" s="499" t="s">
        <v>5</v>
      </c>
      <c r="C1616" s="487" t="s">
        <v>6</v>
      </c>
      <c r="D1616" s="499" t="s">
        <v>7</v>
      </c>
      <c r="E1616" s="499"/>
      <c r="F1616" s="499"/>
      <c r="G1616" s="492" t="s">
        <v>8</v>
      </c>
      <c r="N1616" t="str">
        <f t="shared" si="166"/>
        <v>ATK</v>
      </c>
    </row>
    <row r="1617" spans="2:14" hidden="1">
      <c r="B1617" s="499"/>
      <c r="C1617" s="488"/>
      <c r="D1617" s="254" t="s">
        <v>9</v>
      </c>
      <c r="E1617" s="254" t="s">
        <v>10</v>
      </c>
      <c r="F1617" s="254" t="s">
        <v>11</v>
      </c>
      <c r="G1617" s="492"/>
      <c r="N1617" t="str">
        <f t="shared" si="166"/>
        <v>ATK</v>
      </c>
    </row>
    <row r="1618" spans="2:14" hidden="1">
      <c r="B1618" s="256">
        <v>46024</v>
      </c>
      <c r="C1618" s="385">
        <v>5000</v>
      </c>
      <c r="D1618" s="258">
        <v>1</v>
      </c>
      <c r="E1618" s="258"/>
      <c r="F1618" s="258"/>
      <c r="G1618" s="257">
        <f>C1618*D1618</f>
        <v>5000</v>
      </c>
      <c r="N1618" t="str">
        <f t="shared" si="166"/>
        <v>ATK</v>
      </c>
    </row>
    <row r="1619" spans="2:14" hidden="1">
      <c r="B1619" s="267"/>
      <c r="C1619" s="257"/>
      <c r="D1619" s="258"/>
      <c r="E1619" s="258"/>
      <c r="F1619" s="258"/>
      <c r="G1619" s="257">
        <f t="shared" ref="G1619:G1632" si="167">C1619*D1619</f>
        <v>0</v>
      </c>
      <c r="N1619" t="str">
        <f t="shared" si="166"/>
        <v>ATK</v>
      </c>
    </row>
    <row r="1620" spans="2:14" hidden="1">
      <c r="B1620" s="267"/>
      <c r="C1620" s="260"/>
      <c r="D1620" s="261"/>
      <c r="E1620" s="261"/>
      <c r="F1620" s="258"/>
      <c r="G1620" s="257">
        <f t="shared" si="167"/>
        <v>0</v>
      </c>
      <c r="N1620" t="str">
        <f t="shared" si="166"/>
        <v>ATK</v>
      </c>
    </row>
    <row r="1621" spans="2:14" hidden="1">
      <c r="B1621" s="267"/>
      <c r="C1621" s="263"/>
      <c r="D1621" s="264"/>
      <c r="E1621" s="261"/>
      <c r="F1621" s="258"/>
      <c r="G1621" s="257">
        <f t="shared" si="167"/>
        <v>0</v>
      </c>
      <c r="N1621" t="str">
        <f t="shared" si="166"/>
        <v>ATK</v>
      </c>
    </row>
    <row r="1622" spans="2:14" hidden="1">
      <c r="B1622" s="256"/>
      <c r="C1622" s="83"/>
      <c r="D1622" s="386"/>
      <c r="E1622" s="261"/>
      <c r="F1622" s="258"/>
      <c r="G1622" s="257">
        <f t="shared" si="167"/>
        <v>0</v>
      </c>
      <c r="N1622" t="str">
        <f t="shared" si="166"/>
        <v>ATK</v>
      </c>
    </row>
    <row r="1623" spans="2:14" hidden="1">
      <c r="B1623" s="256"/>
      <c r="C1623" s="83"/>
      <c r="D1623" s="266"/>
      <c r="E1623" s="268"/>
      <c r="F1623" s="258"/>
      <c r="G1623" s="257">
        <f t="shared" si="167"/>
        <v>0</v>
      </c>
      <c r="N1623" t="str">
        <f t="shared" si="166"/>
        <v>ATK</v>
      </c>
    </row>
    <row r="1624" spans="2:14" hidden="1">
      <c r="B1624" s="256"/>
      <c r="C1624" s="83"/>
      <c r="D1624" s="266"/>
      <c r="E1624" s="268"/>
      <c r="F1624" s="258"/>
      <c r="G1624" s="257">
        <f t="shared" si="167"/>
        <v>0</v>
      </c>
      <c r="N1624" t="str">
        <f t="shared" si="166"/>
        <v>ATK</v>
      </c>
    </row>
    <row r="1625" spans="2:14" hidden="1">
      <c r="B1625" s="256"/>
      <c r="C1625" s="83"/>
      <c r="D1625" s="266"/>
      <c r="E1625" s="268"/>
      <c r="F1625" s="258"/>
      <c r="G1625" s="257">
        <f t="shared" si="167"/>
        <v>0</v>
      </c>
      <c r="N1625" t="str">
        <f t="shared" si="166"/>
        <v>ATK</v>
      </c>
    </row>
    <row r="1626" spans="2:14" hidden="1">
      <c r="B1626" s="256"/>
      <c r="C1626" s="83"/>
      <c r="D1626" s="266"/>
      <c r="E1626" s="268"/>
      <c r="F1626" s="258"/>
      <c r="G1626" s="257">
        <f t="shared" si="167"/>
        <v>0</v>
      </c>
      <c r="N1626" t="str">
        <f t="shared" si="166"/>
        <v>ATK</v>
      </c>
    </row>
    <row r="1627" spans="2:14" hidden="1">
      <c r="B1627" s="256"/>
      <c r="C1627" s="83"/>
      <c r="D1627" s="266"/>
      <c r="E1627" s="273"/>
      <c r="F1627" s="258"/>
      <c r="G1627" s="257">
        <f t="shared" si="167"/>
        <v>0</v>
      </c>
      <c r="N1627" t="str">
        <f t="shared" si="166"/>
        <v>ATK</v>
      </c>
    </row>
    <row r="1628" spans="2:14" hidden="1">
      <c r="B1628" s="256"/>
      <c r="C1628" s="83"/>
      <c r="D1628" s="266"/>
      <c r="E1628" s="273"/>
      <c r="F1628" s="258"/>
      <c r="G1628" s="257">
        <f t="shared" si="167"/>
        <v>0</v>
      </c>
      <c r="N1628" t="str">
        <f t="shared" si="166"/>
        <v>ATK</v>
      </c>
    </row>
    <row r="1629" spans="2:14" hidden="1">
      <c r="B1629" s="256"/>
      <c r="C1629" s="385"/>
      <c r="D1629" s="258"/>
      <c r="E1629" s="258"/>
      <c r="F1629" s="258"/>
      <c r="G1629" s="257">
        <f t="shared" si="167"/>
        <v>0</v>
      </c>
      <c r="N1629" t="str">
        <f t="shared" si="166"/>
        <v>ATK</v>
      </c>
    </row>
    <row r="1630" spans="2:14" hidden="1">
      <c r="B1630" s="256"/>
      <c r="C1630" s="269"/>
      <c r="D1630" s="264"/>
      <c r="E1630" s="261"/>
      <c r="F1630" s="258"/>
      <c r="G1630" s="257">
        <f t="shared" si="167"/>
        <v>0</v>
      </c>
      <c r="N1630" t="str">
        <f t="shared" si="166"/>
        <v>ATK</v>
      </c>
    </row>
    <row r="1631" spans="2:14" hidden="1">
      <c r="B1631" s="256"/>
      <c r="C1631" s="83"/>
      <c r="D1631" s="264"/>
      <c r="E1631" s="261"/>
      <c r="F1631" s="258"/>
      <c r="G1631" s="257">
        <f t="shared" si="167"/>
        <v>0</v>
      </c>
      <c r="N1631" t="str">
        <f t="shared" si="166"/>
        <v>ATK</v>
      </c>
    </row>
    <row r="1632" spans="2:14" hidden="1">
      <c r="B1632" s="256"/>
      <c r="C1632" s="83"/>
      <c r="D1632" s="264"/>
      <c r="E1632" s="261"/>
      <c r="F1632" s="258"/>
      <c r="G1632" s="257">
        <f t="shared" si="167"/>
        <v>0</v>
      </c>
      <c r="N1632" t="str">
        <f t="shared" si="166"/>
        <v>ATK</v>
      </c>
    </row>
    <row r="1633" spans="2:14" hidden="1">
      <c r="B1633" s="256"/>
      <c r="C1633" s="385"/>
      <c r="D1633" s="261"/>
      <c r="E1633" s="261"/>
      <c r="F1633" s="258"/>
      <c r="G1633" s="262">
        <f>D1633*C1633</f>
        <v>0</v>
      </c>
      <c r="H1633" s="84">
        <v>2</v>
      </c>
      <c r="I1633" s="89" t="s">
        <v>12</v>
      </c>
      <c r="N1633" t="str">
        <f t="shared" si="166"/>
        <v>ATK</v>
      </c>
    </row>
    <row r="1634" spans="2:14" hidden="1">
      <c r="B1634" s="330"/>
      <c r="C1634" s="263"/>
      <c r="D1634" s="264"/>
      <c r="E1634" s="261"/>
      <c r="F1634" s="258"/>
      <c r="G1634" s="265"/>
      <c r="H1634" s="85">
        <v>0</v>
      </c>
      <c r="I1634" s="89" t="s">
        <v>13</v>
      </c>
      <c r="N1634" t="str">
        <f t="shared" si="166"/>
        <v>ATK</v>
      </c>
    </row>
    <row r="1635" spans="2:14" hidden="1">
      <c r="B1635" s="330"/>
      <c r="C1635" s="375"/>
      <c r="D1635" s="355"/>
      <c r="E1635" s="387"/>
      <c r="F1635" s="258"/>
      <c r="G1635" s="265"/>
      <c r="H1635" s="90">
        <v>0</v>
      </c>
      <c r="I1635" s="89" t="s">
        <v>17</v>
      </c>
      <c r="N1635" t="str">
        <f t="shared" si="166"/>
        <v>ATK</v>
      </c>
    </row>
    <row r="1636" spans="2:14" hidden="1">
      <c r="B1636" s="315"/>
      <c r="C1636" s="385"/>
      <c r="D1636" s="266"/>
      <c r="E1636" s="314"/>
      <c r="F1636" s="258"/>
      <c r="G1636" s="316"/>
      <c r="H1636" s="87">
        <v>0</v>
      </c>
      <c r="I1636" s="89" t="s">
        <v>15</v>
      </c>
      <c r="N1636" t="str">
        <f t="shared" si="166"/>
        <v>ATK</v>
      </c>
    </row>
    <row r="1637" spans="2:14" hidden="1">
      <c r="B1637" s="315"/>
      <c r="C1637" s="385"/>
      <c r="D1637" s="258"/>
      <c r="E1637" s="258"/>
      <c r="F1637" s="258"/>
      <c r="G1637" s="257">
        <f t="shared" ref="G1637" si="168">C1637*D1637</f>
        <v>0</v>
      </c>
      <c r="H1637" s="86">
        <v>0</v>
      </c>
      <c r="I1637" s="89" t="s">
        <v>14</v>
      </c>
      <c r="N1637" t="str">
        <f t="shared" si="166"/>
        <v>ATK</v>
      </c>
    </row>
    <row r="1638" spans="2:14" hidden="1">
      <c r="B1638" s="315"/>
      <c r="C1638" s="385"/>
      <c r="D1638" s="388"/>
      <c r="E1638" s="258"/>
      <c r="F1638" s="258"/>
      <c r="G1638" s="257"/>
      <c r="I1638" s="89"/>
      <c r="N1638" t="str">
        <f t="shared" si="166"/>
        <v>ATK</v>
      </c>
    </row>
    <row r="1639" spans="2:14" hidden="1">
      <c r="B1639" s="315"/>
      <c r="C1639" s="385"/>
      <c r="D1639" s="388"/>
      <c r="E1639" s="258"/>
      <c r="F1639" s="258"/>
      <c r="G1639" s="257"/>
      <c r="I1639" s="89"/>
      <c r="N1639" t="str">
        <f t="shared" si="166"/>
        <v>ATK</v>
      </c>
    </row>
    <row r="1640" spans="2:14" hidden="1">
      <c r="B1640" s="315"/>
      <c r="C1640" s="385"/>
      <c r="D1640" s="388"/>
      <c r="E1640" s="258"/>
      <c r="F1640" s="258"/>
      <c r="G1640" s="257"/>
      <c r="I1640" s="89"/>
      <c r="N1640" t="str">
        <f t="shared" si="166"/>
        <v>ATK</v>
      </c>
    </row>
    <row r="1641" spans="2:14" hidden="1">
      <c r="B1641" s="389"/>
      <c r="C1641" s="385"/>
      <c r="D1641" s="329"/>
      <c r="E1641" s="301"/>
      <c r="F1641" s="301"/>
      <c r="G1641" s="289"/>
      <c r="N1641" t="str">
        <f t="shared" si="166"/>
        <v>ATK</v>
      </c>
    </row>
    <row r="1642" spans="2:14" hidden="1">
      <c r="B1642" s="493" t="s">
        <v>16</v>
      </c>
      <c r="C1642" s="494"/>
      <c r="D1642" s="276">
        <f>SUM(D1618:D1636)</f>
        <v>1</v>
      </c>
      <c r="E1642" s="276">
        <f>SUM(E1618:E1641)</f>
        <v>0</v>
      </c>
      <c r="F1642" s="276">
        <f>D1642-E1642</f>
        <v>1</v>
      </c>
      <c r="G1642" s="277">
        <f>SUM(G1618:G1634)</f>
        <v>5000</v>
      </c>
      <c r="N1642" t="str">
        <f t="shared" si="166"/>
        <v>ATK</v>
      </c>
    </row>
    <row r="1643" spans="2:14" hidden="1">
      <c r="N1643" t="str">
        <f t="shared" si="166"/>
        <v>ATK</v>
      </c>
    </row>
    <row r="1644" spans="2:14" hidden="1">
      <c r="B1644" s="493" t="s">
        <v>18</v>
      </c>
      <c r="C1644" s="495"/>
      <c r="D1644" s="495"/>
      <c r="E1644" s="494"/>
      <c r="F1644" s="276" t="s">
        <v>19</v>
      </c>
      <c r="G1644" s="279" t="s">
        <v>20</v>
      </c>
      <c r="N1644" t="str">
        <f t="shared" si="166"/>
        <v>ATK</v>
      </c>
    </row>
    <row r="1645" spans="2:14" hidden="1">
      <c r="B1645" s="496" t="str">
        <f>B1600</f>
        <v>Saldo Awal 1 Mei  2026</v>
      </c>
      <c r="C1645" s="497"/>
      <c r="D1645" s="497"/>
      <c r="E1645" s="498"/>
      <c r="F1645" s="276">
        <f>D1618</f>
        <v>1</v>
      </c>
      <c r="G1645" s="277">
        <f>G1618</f>
        <v>5000</v>
      </c>
      <c r="N1645" t="str">
        <f t="shared" si="166"/>
        <v>ATK</v>
      </c>
    </row>
    <row r="1646" spans="2:14" hidden="1">
      <c r="B1646" s="496" t="str">
        <f>B1601</f>
        <v>Nilai Penerimaan Barang Persediaan Tahun 2026</v>
      </c>
      <c r="C1646" s="497"/>
      <c r="D1646" s="497"/>
      <c r="E1646" s="498"/>
      <c r="F1646" s="276">
        <f>D1642-F1645</f>
        <v>0</v>
      </c>
      <c r="G1646" s="277">
        <f>G1642-G1645</f>
        <v>0</v>
      </c>
      <c r="N1646" t="str">
        <f t="shared" si="166"/>
        <v>ATK</v>
      </c>
    </row>
    <row r="1647" spans="2:14" hidden="1">
      <c r="B1647" s="496" t="str">
        <f>B1570</f>
        <v>Saldo Ahir  30  Mei  2026</v>
      </c>
      <c r="C1647" s="497"/>
      <c r="D1647" s="497"/>
      <c r="E1647" s="498"/>
      <c r="F1647" s="280">
        <f>SUM(B1650:B1653)</f>
        <v>1</v>
      </c>
      <c r="G1647" s="281">
        <f>SUM(D1650:E1653)</f>
        <v>5000</v>
      </c>
      <c r="N1647" t="str">
        <f t="shared" si="166"/>
        <v>ATK</v>
      </c>
    </row>
    <row r="1648" spans="2:14" hidden="1">
      <c r="B1648" s="282" t="s">
        <v>465</v>
      </c>
      <c r="C1648" s="283"/>
      <c r="D1648" s="283"/>
      <c r="E1648" s="284"/>
      <c r="F1648" s="285"/>
      <c r="G1648" s="286"/>
      <c r="N1648" t="str">
        <f t="shared" si="166"/>
        <v>ATK</v>
      </c>
    </row>
    <row r="1649" spans="1:14" ht="30" hidden="1">
      <c r="B1649" s="255" t="s">
        <v>22</v>
      </c>
      <c r="C1649" s="254" t="s">
        <v>23</v>
      </c>
      <c r="D1649" s="499" t="s">
        <v>20</v>
      </c>
      <c r="E1649" s="499"/>
      <c r="F1649" s="287"/>
      <c r="G1649" s="288"/>
      <c r="N1649" t="str">
        <f t="shared" si="166"/>
        <v>ATK</v>
      </c>
    </row>
    <row r="1650" spans="1:14" hidden="1">
      <c r="B1650" s="268">
        <f>F1642</f>
        <v>1</v>
      </c>
      <c r="C1650" s="385">
        <v>5000</v>
      </c>
      <c r="D1650" s="500">
        <f>B1650*C1650</f>
        <v>5000</v>
      </c>
      <c r="E1650" s="500"/>
      <c r="F1650" s="285"/>
      <c r="G1650" s="286"/>
      <c r="N1650" t="str">
        <f t="shared" si="166"/>
        <v>ATK</v>
      </c>
    </row>
    <row r="1651" spans="1:14" hidden="1">
      <c r="B1651" s="268"/>
      <c r="C1651" s="289"/>
      <c r="D1651" s="500">
        <f t="shared" ref="D1651:D1653" si="169">B1651*C1651</f>
        <v>0</v>
      </c>
      <c r="E1651" s="500"/>
      <c r="F1651" s="285"/>
      <c r="G1651" s="286"/>
      <c r="N1651" t="str">
        <f t="shared" si="166"/>
        <v>ATK</v>
      </c>
    </row>
    <row r="1652" spans="1:14" hidden="1">
      <c r="B1652" s="268"/>
      <c r="C1652" s="289"/>
      <c r="D1652" s="500">
        <f t="shared" si="169"/>
        <v>0</v>
      </c>
      <c r="E1652" s="500"/>
      <c r="F1652" s="285"/>
      <c r="G1652" s="286"/>
      <c r="N1652" t="str">
        <f t="shared" si="166"/>
        <v>ATK</v>
      </c>
    </row>
    <row r="1653" spans="1:14" hidden="1">
      <c r="B1653" s="268"/>
      <c r="C1653" s="289"/>
      <c r="D1653" s="500">
        <f t="shared" si="169"/>
        <v>0</v>
      </c>
      <c r="E1653" s="500"/>
      <c r="F1653" s="285"/>
      <c r="G1653" s="286"/>
      <c r="N1653" t="str">
        <f t="shared" si="166"/>
        <v>ATK</v>
      </c>
    </row>
    <row r="1654" spans="1:14" hidden="1">
      <c r="B1654" s="501" t="s">
        <v>24</v>
      </c>
      <c r="C1654" s="501"/>
      <c r="D1654" s="501"/>
      <c r="E1654" s="501"/>
      <c r="F1654" s="276">
        <f>F1645+F1646-F1647</f>
        <v>0</v>
      </c>
      <c r="G1654" s="277">
        <f>G1645+G1646-G1647</f>
        <v>0</v>
      </c>
      <c r="N1654" t="str">
        <f t="shared" si="166"/>
        <v>ATK</v>
      </c>
    </row>
    <row r="1655" spans="1:14" hidden="1">
      <c r="N1655" t="str">
        <f t="shared" si="166"/>
        <v>ATK</v>
      </c>
    </row>
    <row r="1656" spans="1:14" hidden="1">
      <c r="B1656" s="502" t="s">
        <v>0</v>
      </c>
      <c r="C1656" s="502"/>
      <c r="D1656" s="502"/>
      <c r="E1656" s="502"/>
      <c r="F1656" s="502"/>
      <c r="G1656" s="502"/>
      <c r="N1656" t="str">
        <f t="shared" si="166"/>
        <v>ATK</v>
      </c>
    </row>
    <row r="1657" spans="1:14" hidden="1">
      <c r="N1657" t="str">
        <f t="shared" si="166"/>
        <v>ATK</v>
      </c>
    </row>
    <row r="1658" spans="1:14" hidden="1">
      <c r="A1658" s="250">
        <v>44</v>
      </c>
      <c r="B1658" s="252" t="s">
        <v>1</v>
      </c>
      <c r="C1658" s="253" t="str">
        <f>'Rekap Master'!B53</f>
        <v>Mab bisnis file</v>
      </c>
      <c r="G1658" s="253"/>
      <c r="N1658" t="s">
        <v>524</v>
      </c>
    </row>
    <row r="1659" spans="1:14" hidden="1">
      <c r="B1659" s="252" t="s">
        <v>3</v>
      </c>
      <c r="C1659" s="253" t="s">
        <v>27</v>
      </c>
      <c r="G1659" s="253"/>
      <c r="N1659" t="str">
        <f t="shared" ref="N1659:N1690" si="170">N1658</f>
        <v>ATK</v>
      </c>
    </row>
    <row r="1660" spans="1:14" hidden="1">
      <c r="G1660" s="253"/>
      <c r="N1660" t="str">
        <f t="shared" si="170"/>
        <v>ATK</v>
      </c>
    </row>
    <row r="1661" spans="1:14" ht="15" hidden="1" customHeight="1">
      <c r="B1661" s="499" t="s">
        <v>5</v>
      </c>
      <c r="C1661" s="487" t="s">
        <v>6</v>
      </c>
      <c r="D1661" s="499" t="s">
        <v>7</v>
      </c>
      <c r="E1661" s="499"/>
      <c r="F1661" s="499"/>
      <c r="G1661" s="492" t="s">
        <v>8</v>
      </c>
      <c r="N1661" t="str">
        <f t="shared" si="170"/>
        <v>ATK</v>
      </c>
    </row>
    <row r="1662" spans="1:14" hidden="1">
      <c r="B1662" s="499"/>
      <c r="C1662" s="488"/>
      <c r="D1662" s="254" t="s">
        <v>9</v>
      </c>
      <c r="E1662" s="254" t="s">
        <v>10</v>
      </c>
      <c r="F1662" s="254" t="s">
        <v>11</v>
      </c>
      <c r="G1662" s="492"/>
      <c r="N1662" t="str">
        <f t="shared" si="170"/>
        <v>ATK</v>
      </c>
    </row>
    <row r="1663" spans="1:14" hidden="1">
      <c r="B1663" s="256">
        <v>46024</v>
      </c>
      <c r="C1663" s="257">
        <v>7000</v>
      </c>
      <c r="D1663" s="258">
        <v>80</v>
      </c>
      <c r="E1663" s="258"/>
      <c r="F1663" s="258"/>
      <c r="G1663" s="257">
        <f>C1663*D1663</f>
        <v>560000</v>
      </c>
      <c r="N1663" t="str">
        <f t="shared" si="170"/>
        <v>ATK</v>
      </c>
    </row>
    <row r="1664" spans="1:14" hidden="1">
      <c r="B1664" s="267"/>
      <c r="C1664" s="293"/>
      <c r="D1664" s="268"/>
      <c r="E1664" s="268"/>
      <c r="F1664" s="258"/>
      <c r="G1664" s="272">
        <f>C1664*D1664</f>
        <v>0</v>
      </c>
      <c r="N1664" t="str">
        <f t="shared" si="170"/>
        <v>ATK</v>
      </c>
    </row>
    <row r="1665" spans="2:14" hidden="1">
      <c r="B1665" s="267"/>
      <c r="C1665" s="293"/>
      <c r="D1665" s="258"/>
      <c r="E1665" s="268"/>
      <c r="F1665" s="258"/>
      <c r="G1665" s="272"/>
      <c r="N1665" t="str">
        <f t="shared" si="170"/>
        <v>ATK</v>
      </c>
    </row>
    <row r="1666" spans="2:14" hidden="1">
      <c r="B1666" s="267"/>
      <c r="C1666" s="293"/>
      <c r="D1666" s="258"/>
      <c r="E1666" s="268"/>
      <c r="F1666" s="258"/>
      <c r="G1666" s="272"/>
      <c r="H1666" s="98">
        <v>80</v>
      </c>
      <c r="I1666" s="89" t="s">
        <v>12</v>
      </c>
      <c r="N1666" t="str">
        <f t="shared" si="170"/>
        <v>ATK</v>
      </c>
    </row>
    <row r="1667" spans="2:14" hidden="1">
      <c r="B1667" s="267"/>
      <c r="C1667" s="81"/>
      <c r="D1667" s="266"/>
      <c r="E1667" s="273"/>
      <c r="F1667" s="258"/>
      <c r="G1667" s="272">
        <f>C1667*D1667</f>
        <v>0</v>
      </c>
      <c r="H1667" s="101"/>
      <c r="I1667" s="89" t="s">
        <v>13</v>
      </c>
      <c r="N1667" t="str">
        <f t="shared" si="170"/>
        <v>ATK</v>
      </c>
    </row>
    <row r="1668" spans="2:14" hidden="1">
      <c r="B1668" s="267"/>
      <c r="C1668" s="81"/>
      <c r="D1668" s="266"/>
      <c r="E1668" s="273"/>
      <c r="F1668" s="258"/>
      <c r="G1668" s="272"/>
      <c r="H1668" s="101"/>
      <c r="I1668" s="89"/>
      <c r="N1668" t="str">
        <f t="shared" si="170"/>
        <v>ATK</v>
      </c>
    </row>
    <row r="1669" spans="2:14" hidden="1">
      <c r="B1669" s="267"/>
      <c r="C1669" s="81"/>
      <c r="D1669" s="266"/>
      <c r="E1669" s="273"/>
      <c r="F1669" s="258"/>
      <c r="G1669" s="272"/>
      <c r="H1669" s="101"/>
      <c r="I1669" s="89"/>
      <c r="N1669" t="str">
        <f t="shared" si="170"/>
        <v>ATK</v>
      </c>
    </row>
    <row r="1670" spans="2:14" hidden="1">
      <c r="B1670" s="267"/>
      <c r="C1670" s="81"/>
      <c r="D1670" s="266"/>
      <c r="E1670" s="273"/>
      <c r="F1670" s="258"/>
      <c r="G1670" s="272"/>
      <c r="H1670" s="101"/>
      <c r="I1670" s="89"/>
      <c r="N1670" t="str">
        <f t="shared" si="170"/>
        <v>ATK</v>
      </c>
    </row>
    <row r="1671" spans="2:14" hidden="1">
      <c r="B1671" s="267"/>
      <c r="C1671" s="81"/>
      <c r="D1671" s="266"/>
      <c r="E1671" s="273"/>
      <c r="F1671" s="258"/>
      <c r="G1671" s="272"/>
      <c r="H1671" s="86">
        <v>0</v>
      </c>
      <c r="I1671" s="89" t="s">
        <v>14</v>
      </c>
      <c r="N1671" t="str">
        <f t="shared" si="170"/>
        <v>ATK</v>
      </c>
    </row>
    <row r="1672" spans="2:14" hidden="1">
      <c r="B1672" s="267"/>
      <c r="C1672" s="81"/>
      <c r="D1672" s="266"/>
      <c r="E1672" s="268"/>
      <c r="F1672" s="258"/>
      <c r="G1672" s="272">
        <f>C1672*D1672</f>
        <v>0</v>
      </c>
      <c r="H1672" s="86"/>
      <c r="I1672" s="89"/>
      <c r="N1672" t="str">
        <f t="shared" si="170"/>
        <v>ATK</v>
      </c>
    </row>
    <row r="1673" spans="2:14" hidden="1">
      <c r="B1673" s="390"/>
      <c r="C1673" s="81"/>
      <c r="D1673" s="266"/>
      <c r="E1673" s="273"/>
      <c r="F1673" s="258"/>
      <c r="G1673" s="272"/>
      <c r="H1673" s="86"/>
      <c r="I1673" s="89"/>
      <c r="N1673" t="str">
        <f t="shared" si="170"/>
        <v>ATK</v>
      </c>
    </row>
    <row r="1674" spans="2:14" hidden="1">
      <c r="B1674" s="493" t="s">
        <v>16</v>
      </c>
      <c r="C1674" s="494"/>
      <c r="D1674" s="276">
        <f>SUM(D1663:D1673)</f>
        <v>80</v>
      </c>
      <c r="E1674" s="276">
        <f>SUM(E1664:E1672)</f>
        <v>0</v>
      </c>
      <c r="F1674" s="276">
        <f>D1674-E1674</f>
        <v>80</v>
      </c>
      <c r="G1674" s="277">
        <f>SUM(G1664:G1672)</f>
        <v>0</v>
      </c>
      <c r="N1674" t="str">
        <f t="shared" si="170"/>
        <v>ATK</v>
      </c>
    </row>
    <row r="1675" spans="2:14" hidden="1">
      <c r="G1675" s="391"/>
      <c r="N1675" t="str">
        <f t="shared" si="170"/>
        <v>ATK</v>
      </c>
    </row>
    <row r="1676" spans="2:14" hidden="1">
      <c r="B1676" s="493" t="s">
        <v>18</v>
      </c>
      <c r="C1676" s="495"/>
      <c r="D1676" s="495"/>
      <c r="E1676" s="494"/>
      <c r="F1676" s="276" t="s">
        <v>19</v>
      </c>
      <c r="G1676" s="279" t="s">
        <v>20</v>
      </c>
      <c r="N1676" t="str">
        <f t="shared" si="170"/>
        <v>ATK</v>
      </c>
    </row>
    <row r="1677" spans="2:14" hidden="1">
      <c r="B1677" s="496" t="str">
        <f>B1645</f>
        <v>Saldo Awal 1 Mei  2026</v>
      </c>
      <c r="C1677" s="497"/>
      <c r="D1677" s="497"/>
      <c r="E1677" s="498"/>
      <c r="F1677" s="276">
        <f>D1663</f>
        <v>80</v>
      </c>
      <c r="G1677" s="277">
        <f>G1663</f>
        <v>560000</v>
      </c>
      <c r="N1677" t="str">
        <f t="shared" si="170"/>
        <v>ATK</v>
      </c>
    </row>
    <row r="1678" spans="2:14" hidden="1">
      <c r="B1678" s="496" t="str">
        <f>B1646</f>
        <v>Nilai Penerimaan Barang Persediaan Tahun 2026</v>
      </c>
      <c r="C1678" s="497"/>
      <c r="D1678" s="497"/>
      <c r="E1678" s="498"/>
      <c r="F1678" s="276">
        <f>D1674-F1677</f>
        <v>0</v>
      </c>
      <c r="G1678" s="277">
        <f>G1674</f>
        <v>0</v>
      </c>
      <c r="N1678" t="str">
        <f t="shared" si="170"/>
        <v>ATK</v>
      </c>
    </row>
    <row r="1679" spans="2:14" hidden="1">
      <c r="B1679" s="496" t="str">
        <f>B1647</f>
        <v>Saldo Ahir  30  Mei  2026</v>
      </c>
      <c r="C1679" s="497"/>
      <c r="D1679" s="497"/>
      <c r="E1679" s="498"/>
      <c r="F1679" s="280">
        <f>SUM(B1682:B1685)</f>
        <v>80</v>
      </c>
      <c r="G1679" s="281">
        <f>SUM(D1682:E1685)</f>
        <v>560000</v>
      </c>
      <c r="N1679" t="str">
        <f t="shared" si="170"/>
        <v>ATK</v>
      </c>
    </row>
    <row r="1680" spans="2:14" hidden="1">
      <c r="B1680" s="282" t="s">
        <v>465</v>
      </c>
      <c r="C1680" s="283"/>
      <c r="D1680" s="283"/>
      <c r="E1680" s="284"/>
      <c r="F1680" s="285"/>
      <c r="G1680" s="286"/>
      <c r="N1680" t="str">
        <f t="shared" si="170"/>
        <v>ATK</v>
      </c>
    </row>
    <row r="1681" spans="1:14" ht="30" hidden="1">
      <c r="B1681" s="255" t="s">
        <v>22</v>
      </c>
      <c r="C1681" s="254" t="s">
        <v>23</v>
      </c>
      <c r="D1681" s="499" t="s">
        <v>20</v>
      </c>
      <c r="E1681" s="499"/>
      <c r="F1681" s="287"/>
      <c r="G1681" s="288"/>
      <c r="N1681" t="str">
        <f t="shared" si="170"/>
        <v>ATK</v>
      </c>
    </row>
    <row r="1682" spans="1:14" hidden="1">
      <c r="B1682" s="268">
        <f>F1674</f>
        <v>80</v>
      </c>
      <c r="C1682" s="257">
        <v>7000</v>
      </c>
      <c r="D1682" s="500">
        <f>B1682*C1682</f>
        <v>560000</v>
      </c>
      <c r="E1682" s="500"/>
      <c r="F1682" s="285"/>
      <c r="G1682" s="286"/>
      <c r="N1682" t="str">
        <f t="shared" si="170"/>
        <v>ATK</v>
      </c>
    </row>
    <row r="1683" spans="1:14" hidden="1">
      <c r="B1683" s="268"/>
      <c r="C1683" s="257"/>
      <c r="D1683" s="500">
        <f t="shared" ref="D1683:D1685" si="171">B1683*C1683</f>
        <v>0</v>
      </c>
      <c r="E1683" s="500"/>
      <c r="F1683" s="285"/>
      <c r="G1683" s="286"/>
      <c r="N1683" t="str">
        <f t="shared" si="170"/>
        <v>ATK</v>
      </c>
    </row>
    <row r="1684" spans="1:14" hidden="1">
      <c r="B1684" s="268"/>
      <c r="C1684" s="289"/>
      <c r="D1684" s="500">
        <f t="shared" si="171"/>
        <v>0</v>
      </c>
      <c r="E1684" s="500"/>
      <c r="F1684" s="285"/>
      <c r="G1684" s="286"/>
      <c r="N1684" t="str">
        <f t="shared" si="170"/>
        <v>ATK</v>
      </c>
    </row>
    <row r="1685" spans="1:14" hidden="1">
      <c r="B1685" s="268"/>
      <c r="C1685" s="289"/>
      <c r="D1685" s="500">
        <f t="shared" si="171"/>
        <v>0</v>
      </c>
      <c r="E1685" s="500"/>
      <c r="F1685" s="285"/>
      <c r="G1685" s="286"/>
      <c r="N1685" t="str">
        <f t="shared" si="170"/>
        <v>ATK</v>
      </c>
    </row>
    <row r="1686" spans="1:14" hidden="1">
      <c r="B1686" s="501" t="s">
        <v>24</v>
      </c>
      <c r="C1686" s="501"/>
      <c r="D1686" s="501"/>
      <c r="E1686" s="501"/>
      <c r="F1686" s="276">
        <f>F1677+F1678-F1679</f>
        <v>0</v>
      </c>
      <c r="G1686" s="277">
        <f>G1677+G1678-G1679</f>
        <v>0</v>
      </c>
      <c r="N1686" t="str">
        <f t="shared" si="170"/>
        <v>ATK</v>
      </c>
    </row>
    <row r="1687" spans="1:14" hidden="1">
      <c r="N1687" t="str">
        <f t="shared" si="170"/>
        <v>ATK</v>
      </c>
    </row>
    <row r="1688" spans="1:14" hidden="1">
      <c r="N1688" t="str">
        <f t="shared" si="170"/>
        <v>ATK</v>
      </c>
    </row>
    <row r="1689" spans="1:14" hidden="1">
      <c r="B1689" s="502" t="s">
        <v>0</v>
      </c>
      <c r="C1689" s="502"/>
      <c r="D1689" s="502"/>
      <c r="E1689" s="502"/>
      <c r="F1689" s="502"/>
      <c r="G1689" s="502"/>
      <c r="N1689" t="str">
        <f t="shared" si="170"/>
        <v>ATK</v>
      </c>
    </row>
    <row r="1690" spans="1:14" hidden="1">
      <c r="N1690" t="str">
        <f t="shared" si="170"/>
        <v>ATK</v>
      </c>
    </row>
    <row r="1691" spans="1:14" hidden="1">
      <c r="A1691" s="250">
        <v>36</v>
      </c>
      <c r="B1691" s="252" t="s">
        <v>1</v>
      </c>
      <c r="C1691" s="253" t="str">
        <f>'Rekap Master'!B54</f>
        <v>Isi Staples MAX No.10</v>
      </c>
      <c r="G1691" s="253"/>
      <c r="N1691" t="s">
        <v>524</v>
      </c>
    </row>
    <row r="1692" spans="1:14" hidden="1">
      <c r="B1692" s="252" t="s">
        <v>3</v>
      </c>
      <c r="C1692" s="308" t="s">
        <v>25</v>
      </c>
      <c r="G1692" s="253"/>
      <c r="N1692" t="str">
        <f t="shared" ref="N1692:N1726" si="172">N1691</f>
        <v>ATK</v>
      </c>
    </row>
    <row r="1693" spans="1:14" hidden="1">
      <c r="G1693" s="253"/>
      <c r="N1693" t="str">
        <f t="shared" si="172"/>
        <v>ATK</v>
      </c>
    </row>
    <row r="1694" spans="1:14" ht="15" hidden="1" customHeight="1">
      <c r="B1694" s="499" t="s">
        <v>5</v>
      </c>
      <c r="C1694" s="487" t="s">
        <v>6</v>
      </c>
      <c r="D1694" s="499" t="s">
        <v>7</v>
      </c>
      <c r="E1694" s="499"/>
      <c r="F1694" s="499"/>
      <c r="G1694" s="492" t="s">
        <v>8</v>
      </c>
      <c r="N1694" t="str">
        <f t="shared" si="172"/>
        <v>ATK</v>
      </c>
    </row>
    <row r="1695" spans="1:14" hidden="1">
      <c r="B1695" s="499"/>
      <c r="C1695" s="488"/>
      <c r="D1695" s="254" t="s">
        <v>9</v>
      </c>
      <c r="E1695" s="254" t="s">
        <v>10</v>
      </c>
      <c r="F1695" s="254" t="s">
        <v>11</v>
      </c>
      <c r="G1695" s="492"/>
      <c r="N1695" t="str">
        <f t="shared" si="172"/>
        <v>ATK</v>
      </c>
    </row>
    <row r="1696" spans="1:14" hidden="1">
      <c r="B1696" s="256">
        <v>46024</v>
      </c>
      <c r="C1696" s="293">
        <v>5439</v>
      </c>
      <c r="D1696" s="258">
        <v>41</v>
      </c>
      <c r="E1696" s="258"/>
      <c r="F1696" s="258"/>
      <c r="G1696" s="289">
        <f>C1696*D1696</f>
        <v>222999</v>
      </c>
      <c r="N1696" t="str">
        <f t="shared" si="172"/>
        <v>ATK</v>
      </c>
    </row>
    <row r="1697" spans="2:14" hidden="1">
      <c r="B1697" s="267"/>
      <c r="C1697" s="293"/>
      <c r="D1697" s="258"/>
      <c r="E1697" s="258"/>
      <c r="F1697" s="258"/>
      <c r="G1697" s="295">
        <f t="shared" ref="G1697:G1703" si="173">C1697*D1697</f>
        <v>0</v>
      </c>
      <c r="N1697" t="str">
        <f t="shared" si="172"/>
        <v>ATK</v>
      </c>
    </row>
    <row r="1698" spans="2:14" hidden="1">
      <c r="B1698" s="267"/>
      <c r="C1698" s="293"/>
      <c r="D1698" s="271"/>
      <c r="E1698" s="258"/>
      <c r="F1698" s="258"/>
      <c r="G1698" s="295">
        <f t="shared" si="173"/>
        <v>0</v>
      </c>
      <c r="N1698" t="str">
        <f t="shared" si="172"/>
        <v>ATK</v>
      </c>
    </row>
    <row r="1699" spans="2:14" hidden="1">
      <c r="B1699" s="267"/>
      <c r="C1699" s="293"/>
      <c r="D1699" s="268"/>
      <c r="E1699" s="258"/>
      <c r="F1699" s="258"/>
      <c r="G1699" s="295">
        <f t="shared" si="173"/>
        <v>0</v>
      </c>
      <c r="N1699" t="str">
        <f t="shared" si="172"/>
        <v>ATK</v>
      </c>
    </row>
    <row r="1700" spans="2:14" hidden="1">
      <c r="B1700" s="267"/>
      <c r="C1700" s="293"/>
      <c r="D1700" s="258"/>
      <c r="E1700" s="258"/>
      <c r="F1700" s="258"/>
      <c r="G1700" s="295">
        <f t="shared" si="173"/>
        <v>0</v>
      </c>
      <c r="N1700" t="str">
        <f t="shared" si="172"/>
        <v>ATK</v>
      </c>
    </row>
    <row r="1701" spans="2:14" hidden="1">
      <c r="B1701" s="267"/>
      <c r="C1701" s="293"/>
      <c r="D1701" s="258"/>
      <c r="E1701" s="258"/>
      <c r="F1701" s="258"/>
      <c r="G1701" s="295">
        <f t="shared" si="173"/>
        <v>0</v>
      </c>
      <c r="N1701" t="str">
        <f t="shared" si="172"/>
        <v>ATK</v>
      </c>
    </row>
    <row r="1702" spans="2:14" hidden="1">
      <c r="B1702" s="267"/>
      <c r="C1702" s="293"/>
      <c r="D1702" s="258"/>
      <c r="E1702" s="258"/>
      <c r="F1702" s="258"/>
      <c r="G1702" s="295">
        <f t="shared" si="173"/>
        <v>0</v>
      </c>
      <c r="N1702" t="str">
        <f t="shared" si="172"/>
        <v>ATK</v>
      </c>
    </row>
    <row r="1703" spans="2:14" hidden="1">
      <c r="B1703" s="407"/>
      <c r="C1703" s="257"/>
      <c r="D1703" s="258"/>
      <c r="E1703" s="268"/>
      <c r="F1703" s="258"/>
      <c r="G1703" s="295">
        <f t="shared" si="173"/>
        <v>0</v>
      </c>
      <c r="N1703" t="str">
        <f t="shared" si="172"/>
        <v>ATK</v>
      </c>
    </row>
    <row r="1704" spans="2:14" hidden="1">
      <c r="B1704" s="297"/>
      <c r="C1704" s="257"/>
      <c r="D1704" s="271"/>
      <c r="E1704" s="258"/>
      <c r="F1704" s="258"/>
      <c r="G1704" s="257"/>
      <c r="N1704" t="str">
        <f t="shared" si="172"/>
        <v>ATK</v>
      </c>
    </row>
    <row r="1705" spans="2:14" hidden="1">
      <c r="B1705" s="256"/>
      <c r="C1705" s="257"/>
      <c r="D1705" s="271"/>
      <c r="E1705" s="258"/>
      <c r="F1705" s="258"/>
      <c r="G1705" s="289">
        <f t="shared" ref="G1705:G1707" si="174">C1705*D1705</f>
        <v>0</v>
      </c>
      <c r="N1705" t="str">
        <f t="shared" si="172"/>
        <v>ATK</v>
      </c>
    </row>
    <row r="1706" spans="2:14" hidden="1">
      <c r="B1706" s="256"/>
      <c r="C1706" s="257"/>
      <c r="D1706" s="271"/>
      <c r="E1706" s="258"/>
      <c r="F1706" s="268"/>
      <c r="G1706" s="289">
        <f t="shared" si="174"/>
        <v>0</v>
      </c>
      <c r="N1706" t="str">
        <f t="shared" si="172"/>
        <v>ATK</v>
      </c>
    </row>
    <row r="1707" spans="2:14" hidden="1">
      <c r="B1707" s="302"/>
      <c r="C1707" s="334"/>
      <c r="D1707" s="303"/>
      <c r="E1707" s="304"/>
      <c r="F1707" s="268"/>
      <c r="G1707" s="289">
        <f t="shared" si="174"/>
        <v>0</v>
      </c>
      <c r="H1707" s="84">
        <v>41</v>
      </c>
      <c r="J1707" s="226" t="s">
        <v>12</v>
      </c>
      <c r="N1707" t="str">
        <f t="shared" si="172"/>
        <v>ATK</v>
      </c>
    </row>
    <row r="1708" spans="2:14" hidden="1">
      <c r="B1708" s="392"/>
      <c r="C1708" s="334"/>
      <c r="D1708" s="303"/>
      <c r="E1708" s="304"/>
      <c r="F1708" s="268"/>
      <c r="G1708" s="289"/>
      <c r="H1708" s="87">
        <v>0</v>
      </c>
      <c r="I1708" s="89" t="s">
        <v>14</v>
      </c>
      <c r="N1708" t="str">
        <f t="shared" si="172"/>
        <v>ATK</v>
      </c>
    </row>
    <row r="1709" spans="2:14" hidden="1">
      <c r="B1709" s="302"/>
      <c r="C1709" s="81"/>
      <c r="D1709" s="303"/>
      <c r="E1709" s="304"/>
      <c r="F1709" s="268"/>
      <c r="G1709" s="289">
        <f t="shared" ref="G1709" si="175">C1709*D1709</f>
        <v>0</v>
      </c>
      <c r="H1709" s="86">
        <v>0</v>
      </c>
      <c r="I1709" s="89" t="s">
        <v>15</v>
      </c>
      <c r="N1709" t="str">
        <f t="shared" si="172"/>
        <v>ATK</v>
      </c>
    </row>
    <row r="1710" spans="2:14" hidden="1">
      <c r="B1710" s="493" t="s">
        <v>16</v>
      </c>
      <c r="C1710" s="494"/>
      <c r="D1710" s="276">
        <f>SUM(D1696:D1706)</f>
        <v>41</v>
      </c>
      <c r="E1710" s="276">
        <f>SUM(E1696:E1706)</f>
        <v>0</v>
      </c>
      <c r="F1710" s="276">
        <f>D1710-E1710</f>
        <v>41</v>
      </c>
      <c r="G1710" s="277">
        <f>SUM(G1696:G1707)</f>
        <v>222999</v>
      </c>
      <c r="N1710" t="str">
        <f t="shared" si="172"/>
        <v>ATK</v>
      </c>
    </row>
    <row r="1711" spans="2:14" hidden="1">
      <c r="N1711" t="str">
        <f t="shared" si="172"/>
        <v>ATK</v>
      </c>
    </row>
    <row r="1712" spans="2:14" hidden="1">
      <c r="B1712" s="493" t="s">
        <v>18</v>
      </c>
      <c r="C1712" s="495"/>
      <c r="D1712" s="495"/>
      <c r="E1712" s="494"/>
      <c r="F1712" s="276" t="s">
        <v>19</v>
      </c>
      <c r="G1712" s="279" t="s">
        <v>20</v>
      </c>
      <c r="N1712" t="str">
        <f t="shared" si="172"/>
        <v>ATK</v>
      </c>
    </row>
    <row r="1713" spans="1:14" hidden="1">
      <c r="B1713" s="496" t="str">
        <f>B1677</f>
        <v>Saldo Awal 1 Mei  2026</v>
      </c>
      <c r="C1713" s="497"/>
      <c r="D1713" s="497"/>
      <c r="E1713" s="498"/>
      <c r="F1713" s="276">
        <f>D1696</f>
        <v>41</v>
      </c>
      <c r="G1713" s="277">
        <f>G1696</f>
        <v>222999</v>
      </c>
      <c r="N1713" t="str">
        <f t="shared" si="172"/>
        <v>ATK</v>
      </c>
    </row>
    <row r="1714" spans="1:14" hidden="1">
      <c r="B1714" s="496" t="str">
        <f>B1678</f>
        <v>Nilai Penerimaan Barang Persediaan Tahun 2026</v>
      </c>
      <c r="C1714" s="497"/>
      <c r="D1714" s="497"/>
      <c r="E1714" s="498"/>
      <c r="F1714" s="276">
        <f>D1710-F1713</f>
        <v>0</v>
      </c>
      <c r="G1714" s="277">
        <f>G1710-G1713</f>
        <v>0</v>
      </c>
      <c r="N1714" t="str">
        <f t="shared" si="172"/>
        <v>ATK</v>
      </c>
    </row>
    <row r="1715" spans="1:14" hidden="1">
      <c r="B1715" s="496" t="str">
        <f>B1679</f>
        <v>Saldo Ahir  30  Mei  2026</v>
      </c>
      <c r="C1715" s="497"/>
      <c r="D1715" s="497"/>
      <c r="E1715" s="498"/>
      <c r="F1715" s="280">
        <f>SUM(B1718:B1721)</f>
        <v>41</v>
      </c>
      <c r="G1715" s="281">
        <f>SUM(D1718:E1721)</f>
        <v>222999</v>
      </c>
      <c r="N1715" t="str">
        <f t="shared" si="172"/>
        <v>ATK</v>
      </c>
    </row>
    <row r="1716" spans="1:14" hidden="1">
      <c r="B1716" s="282" t="s">
        <v>465</v>
      </c>
      <c r="C1716" s="283"/>
      <c r="D1716" s="283"/>
      <c r="E1716" s="284"/>
      <c r="F1716" s="285"/>
      <c r="G1716" s="286"/>
      <c r="N1716" t="str">
        <f t="shared" si="172"/>
        <v>ATK</v>
      </c>
    </row>
    <row r="1717" spans="1:14" ht="30" hidden="1">
      <c r="B1717" s="255" t="s">
        <v>22</v>
      </c>
      <c r="C1717" s="254" t="s">
        <v>23</v>
      </c>
      <c r="D1717" s="499" t="s">
        <v>20</v>
      </c>
      <c r="E1717" s="499"/>
      <c r="F1717" s="287"/>
      <c r="G1717" s="288"/>
      <c r="N1717" t="str">
        <f t="shared" si="172"/>
        <v>ATK</v>
      </c>
    </row>
    <row r="1718" spans="1:14" hidden="1">
      <c r="B1718" s="268">
        <f>F1710</f>
        <v>41</v>
      </c>
      <c r="C1718" s="293">
        <v>5439</v>
      </c>
      <c r="D1718" s="500">
        <f>B1718*C1718</f>
        <v>222999</v>
      </c>
      <c r="E1718" s="500"/>
      <c r="F1718" s="285"/>
      <c r="G1718" s="286"/>
      <c r="N1718" t="str">
        <f t="shared" si="172"/>
        <v>ATK</v>
      </c>
    </row>
    <row r="1719" spans="1:14" hidden="1">
      <c r="B1719" s="268"/>
      <c r="C1719" s="289"/>
      <c r="D1719" s="500">
        <f t="shared" ref="D1719:D1721" si="176">B1719*C1719</f>
        <v>0</v>
      </c>
      <c r="E1719" s="500"/>
      <c r="F1719" s="285"/>
      <c r="G1719" s="286"/>
      <c r="N1719" t="str">
        <f t="shared" si="172"/>
        <v>ATK</v>
      </c>
    </row>
    <row r="1720" spans="1:14" hidden="1">
      <c r="B1720" s="268"/>
      <c r="C1720" s="289"/>
      <c r="D1720" s="500">
        <f t="shared" si="176"/>
        <v>0</v>
      </c>
      <c r="E1720" s="500"/>
      <c r="F1720" s="285"/>
      <c r="G1720" s="286"/>
      <c r="N1720" t="str">
        <f t="shared" si="172"/>
        <v>ATK</v>
      </c>
    </row>
    <row r="1721" spans="1:14" hidden="1">
      <c r="B1721" s="268"/>
      <c r="C1721" s="289"/>
      <c r="D1721" s="500">
        <f t="shared" si="176"/>
        <v>0</v>
      </c>
      <c r="E1721" s="500"/>
      <c r="F1721" s="285"/>
      <c r="G1721" s="286"/>
      <c r="N1721" t="str">
        <f t="shared" si="172"/>
        <v>ATK</v>
      </c>
    </row>
    <row r="1722" spans="1:14" hidden="1">
      <c r="B1722" s="501" t="s">
        <v>24</v>
      </c>
      <c r="C1722" s="501"/>
      <c r="D1722" s="501"/>
      <c r="E1722" s="501"/>
      <c r="F1722" s="276">
        <f>F1713+F1714-F1715</f>
        <v>0</v>
      </c>
      <c r="G1722" s="277">
        <f>G1713+G1714-G1715</f>
        <v>0</v>
      </c>
      <c r="N1722" t="str">
        <f t="shared" si="172"/>
        <v>ATK</v>
      </c>
    </row>
    <row r="1723" spans="1:14" hidden="1">
      <c r="N1723" t="str">
        <f t="shared" si="172"/>
        <v>ATK</v>
      </c>
    </row>
    <row r="1724" spans="1:14" hidden="1">
      <c r="N1724" t="str">
        <f t="shared" si="172"/>
        <v>ATK</v>
      </c>
    </row>
    <row r="1725" spans="1:14" hidden="1">
      <c r="B1725" s="502" t="s">
        <v>0</v>
      </c>
      <c r="C1725" s="502"/>
      <c r="D1725" s="502"/>
      <c r="E1725" s="502"/>
      <c r="F1725" s="502"/>
      <c r="G1725" s="502"/>
      <c r="N1725" t="str">
        <f t="shared" si="172"/>
        <v>ATK</v>
      </c>
    </row>
    <row r="1726" spans="1:14" hidden="1">
      <c r="N1726" t="str">
        <f t="shared" si="172"/>
        <v>ATK</v>
      </c>
    </row>
    <row r="1727" spans="1:14" hidden="1">
      <c r="A1727" s="250">
        <v>37</v>
      </c>
      <c r="B1727" s="252" t="s">
        <v>1</v>
      </c>
      <c r="C1727" s="253" t="e">
        <f>#REF!</f>
        <v>#REF!</v>
      </c>
      <c r="G1727" s="253"/>
      <c r="N1727" t="s">
        <v>524</v>
      </c>
    </row>
    <row r="1728" spans="1:14" hidden="1">
      <c r="B1728" s="252" t="s">
        <v>3</v>
      </c>
      <c r="C1728" s="308" t="s">
        <v>27</v>
      </c>
      <c r="G1728" s="253"/>
      <c r="N1728" t="str">
        <f t="shared" ref="N1728:N1759" si="177">N1727</f>
        <v>ATK</v>
      </c>
    </row>
    <row r="1729" spans="2:14" hidden="1">
      <c r="G1729" s="253"/>
      <c r="N1729" t="str">
        <f t="shared" si="177"/>
        <v>ATK</v>
      </c>
    </row>
    <row r="1730" spans="2:14" ht="15" hidden="1" customHeight="1">
      <c r="B1730" s="499" t="s">
        <v>5</v>
      </c>
      <c r="C1730" s="487" t="s">
        <v>6</v>
      </c>
      <c r="D1730" s="499" t="s">
        <v>7</v>
      </c>
      <c r="E1730" s="499"/>
      <c r="F1730" s="499"/>
      <c r="G1730" s="492" t="s">
        <v>8</v>
      </c>
      <c r="N1730" t="str">
        <f t="shared" si="177"/>
        <v>ATK</v>
      </c>
    </row>
    <row r="1731" spans="2:14" hidden="1">
      <c r="B1731" s="499"/>
      <c r="C1731" s="488"/>
      <c r="D1731" s="254" t="s">
        <v>9</v>
      </c>
      <c r="E1731" s="254" t="s">
        <v>10</v>
      </c>
      <c r="F1731" s="254" t="s">
        <v>11</v>
      </c>
      <c r="G1731" s="492"/>
      <c r="N1731" t="str">
        <f t="shared" si="177"/>
        <v>ATK</v>
      </c>
    </row>
    <row r="1732" spans="2:14" hidden="1">
      <c r="B1732" s="256">
        <v>46024</v>
      </c>
      <c r="C1732" s="293">
        <v>3330</v>
      </c>
      <c r="D1732" s="258">
        <v>20</v>
      </c>
      <c r="E1732" s="258"/>
      <c r="F1732" s="258"/>
      <c r="G1732" s="289">
        <f>C1732*D1732</f>
        <v>66600</v>
      </c>
      <c r="N1732" t="str">
        <f t="shared" si="177"/>
        <v>ATK</v>
      </c>
    </row>
    <row r="1733" spans="2:14" hidden="1">
      <c r="B1733" s="267"/>
      <c r="C1733" s="293"/>
      <c r="D1733" s="268"/>
      <c r="E1733" s="258"/>
      <c r="F1733" s="258"/>
      <c r="G1733" s="289">
        <f t="shared" ref="G1733:G1739" si="178">C1733*D1733</f>
        <v>0</v>
      </c>
      <c r="N1733" t="str">
        <f t="shared" si="177"/>
        <v>ATK</v>
      </c>
    </row>
    <row r="1734" spans="2:14" hidden="1">
      <c r="B1734" s="256"/>
      <c r="C1734" s="293"/>
      <c r="D1734" s="261"/>
      <c r="E1734" s="261"/>
      <c r="F1734" s="261"/>
      <c r="G1734" s="289">
        <f t="shared" si="178"/>
        <v>0</v>
      </c>
      <c r="N1734" t="str">
        <f t="shared" si="177"/>
        <v>ATK</v>
      </c>
    </row>
    <row r="1735" spans="2:14" hidden="1">
      <c r="B1735" s="256"/>
      <c r="C1735" s="257"/>
      <c r="D1735" s="271"/>
      <c r="E1735" s="261"/>
      <c r="F1735" s="261"/>
      <c r="G1735" s="289">
        <f t="shared" si="178"/>
        <v>0</v>
      </c>
      <c r="N1735" t="str">
        <f t="shared" si="177"/>
        <v>ATK</v>
      </c>
    </row>
    <row r="1736" spans="2:14" hidden="1">
      <c r="B1736" s="256"/>
      <c r="C1736" s="263"/>
      <c r="D1736" s="264"/>
      <c r="E1736" s="261"/>
      <c r="F1736" s="261"/>
      <c r="G1736" s="289">
        <f t="shared" si="178"/>
        <v>0</v>
      </c>
      <c r="N1736" t="str">
        <f t="shared" si="177"/>
        <v>ATK</v>
      </c>
    </row>
    <row r="1737" spans="2:14" hidden="1">
      <c r="B1737" s="256"/>
      <c r="C1737" s="257"/>
      <c r="D1737" s="264"/>
      <c r="E1737" s="261"/>
      <c r="F1737" s="261"/>
      <c r="G1737" s="289">
        <f t="shared" si="178"/>
        <v>0</v>
      </c>
      <c r="N1737" t="str">
        <f t="shared" si="177"/>
        <v>ATK</v>
      </c>
    </row>
    <row r="1738" spans="2:14" hidden="1">
      <c r="B1738" s="256"/>
      <c r="C1738" s="257"/>
      <c r="D1738" s="264"/>
      <c r="E1738" s="261"/>
      <c r="F1738" s="261"/>
      <c r="G1738" s="289">
        <f t="shared" si="178"/>
        <v>0</v>
      </c>
      <c r="N1738" t="str">
        <f t="shared" si="177"/>
        <v>ATK</v>
      </c>
    </row>
    <row r="1739" spans="2:14" hidden="1">
      <c r="B1739" s="256"/>
      <c r="C1739" s="81"/>
      <c r="D1739" s="303"/>
      <c r="E1739" s="261"/>
      <c r="F1739" s="261"/>
      <c r="G1739" s="289">
        <f t="shared" si="178"/>
        <v>0</v>
      </c>
      <c r="N1739" t="str">
        <f t="shared" si="177"/>
        <v>ATK</v>
      </c>
    </row>
    <row r="1740" spans="2:14" hidden="1">
      <c r="B1740" s="256"/>
      <c r="C1740" s="307"/>
      <c r="D1740" s="303"/>
      <c r="E1740" s="261"/>
      <c r="F1740" s="261"/>
      <c r="G1740" s="289"/>
      <c r="N1740" t="str">
        <f t="shared" si="177"/>
        <v>ATK</v>
      </c>
    </row>
    <row r="1741" spans="2:14" hidden="1">
      <c r="B1741" s="256"/>
      <c r="C1741" s="307"/>
      <c r="D1741" s="303"/>
      <c r="E1741" s="261"/>
      <c r="F1741" s="261"/>
      <c r="G1741" s="289"/>
      <c r="N1741" t="str">
        <f t="shared" si="177"/>
        <v>ATK</v>
      </c>
    </row>
    <row r="1742" spans="2:14" ht="15.75" hidden="1">
      <c r="B1742" s="306"/>
      <c r="C1742" s="307"/>
      <c r="D1742" s="303"/>
      <c r="E1742" s="261"/>
      <c r="F1742" s="268"/>
      <c r="G1742" s="289"/>
      <c r="N1742" t="str">
        <f t="shared" si="177"/>
        <v>ATK</v>
      </c>
    </row>
    <row r="1743" spans="2:14" hidden="1">
      <c r="B1743" s="493" t="s">
        <v>16</v>
      </c>
      <c r="C1743" s="494"/>
      <c r="D1743" s="276">
        <f>SUM(D1732:D1739)</f>
        <v>20</v>
      </c>
      <c r="E1743" s="276">
        <f>SUM(E1733:E1741)</f>
        <v>0</v>
      </c>
      <c r="F1743" s="276">
        <f>D1743-E1743</f>
        <v>20</v>
      </c>
      <c r="G1743" s="277">
        <f>SUM(G1732:G1739)</f>
        <v>66600</v>
      </c>
      <c r="N1743" t="str">
        <f t="shared" si="177"/>
        <v>ATK</v>
      </c>
    </row>
    <row r="1744" spans="2:14" hidden="1">
      <c r="N1744" t="str">
        <f t="shared" si="177"/>
        <v>ATK</v>
      </c>
    </row>
    <row r="1745" spans="1:14" hidden="1">
      <c r="B1745" s="493" t="s">
        <v>18</v>
      </c>
      <c r="C1745" s="495"/>
      <c r="D1745" s="495"/>
      <c r="E1745" s="494"/>
      <c r="F1745" s="276" t="s">
        <v>19</v>
      </c>
      <c r="G1745" s="279" t="s">
        <v>20</v>
      </c>
      <c r="N1745" t="str">
        <f t="shared" si="177"/>
        <v>ATK</v>
      </c>
    </row>
    <row r="1746" spans="1:14" hidden="1">
      <c r="B1746" s="496" t="str">
        <f>B1713</f>
        <v>Saldo Awal 1 Mei  2026</v>
      </c>
      <c r="C1746" s="497"/>
      <c r="D1746" s="497"/>
      <c r="E1746" s="498"/>
      <c r="F1746" s="276">
        <f>D1732</f>
        <v>20</v>
      </c>
      <c r="G1746" s="277">
        <f>G1732</f>
        <v>66600</v>
      </c>
      <c r="N1746" t="str">
        <f t="shared" si="177"/>
        <v>ATK</v>
      </c>
    </row>
    <row r="1747" spans="1:14" hidden="1">
      <c r="B1747" s="496" t="str">
        <f>B1714</f>
        <v>Nilai Penerimaan Barang Persediaan Tahun 2026</v>
      </c>
      <c r="C1747" s="497"/>
      <c r="D1747" s="497"/>
      <c r="E1747" s="498"/>
      <c r="F1747" s="276">
        <f>D1743-F1746</f>
        <v>0</v>
      </c>
      <c r="G1747" s="277">
        <f>G1743-G1746</f>
        <v>0</v>
      </c>
      <c r="N1747" t="str">
        <f t="shared" si="177"/>
        <v>ATK</v>
      </c>
    </row>
    <row r="1748" spans="1:14" hidden="1">
      <c r="B1748" s="496" t="str">
        <f>B1715</f>
        <v>Saldo Ahir  30  Mei  2026</v>
      </c>
      <c r="C1748" s="497"/>
      <c r="D1748" s="497"/>
      <c r="E1748" s="498"/>
      <c r="F1748" s="280">
        <f>SUM(B1751:B1754)</f>
        <v>20</v>
      </c>
      <c r="G1748" s="281">
        <f>SUM(D1751:E1754)</f>
        <v>66600</v>
      </c>
      <c r="N1748" t="str">
        <f t="shared" si="177"/>
        <v>ATK</v>
      </c>
    </row>
    <row r="1749" spans="1:14" hidden="1">
      <c r="B1749" s="282" t="s">
        <v>465</v>
      </c>
      <c r="C1749" s="283"/>
      <c r="D1749" s="283"/>
      <c r="E1749" s="284"/>
      <c r="F1749" s="285"/>
      <c r="G1749" s="286"/>
      <c r="N1749" t="str">
        <f t="shared" si="177"/>
        <v>ATK</v>
      </c>
    </row>
    <row r="1750" spans="1:14" ht="30" hidden="1">
      <c r="B1750" s="255" t="s">
        <v>22</v>
      </c>
      <c r="C1750" s="254" t="s">
        <v>23</v>
      </c>
      <c r="D1750" s="499" t="s">
        <v>20</v>
      </c>
      <c r="E1750" s="499"/>
      <c r="F1750" s="287"/>
      <c r="G1750" s="288"/>
      <c r="N1750" t="str">
        <f t="shared" si="177"/>
        <v>ATK</v>
      </c>
    </row>
    <row r="1751" spans="1:14" hidden="1">
      <c r="B1751" s="268">
        <f>F1743</f>
        <v>20</v>
      </c>
      <c r="C1751" s="293">
        <v>3330</v>
      </c>
      <c r="D1751" s="500">
        <f>B1751*C1751</f>
        <v>66600</v>
      </c>
      <c r="E1751" s="500"/>
      <c r="F1751" s="285"/>
      <c r="G1751" s="286"/>
      <c r="N1751" t="str">
        <f t="shared" si="177"/>
        <v>ATK</v>
      </c>
    </row>
    <row r="1752" spans="1:14" hidden="1">
      <c r="B1752" s="268"/>
      <c r="C1752" s="289"/>
      <c r="D1752" s="500">
        <f t="shared" ref="D1752:D1754" si="179">B1752*C1752</f>
        <v>0</v>
      </c>
      <c r="E1752" s="500"/>
      <c r="F1752" s="285"/>
      <c r="G1752" s="286"/>
      <c r="N1752" t="str">
        <f t="shared" si="177"/>
        <v>ATK</v>
      </c>
    </row>
    <row r="1753" spans="1:14" hidden="1">
      <c r="B1753" s="268"/>
      <c r="C1753" s="289"/>
      <c r="D1753" s="500">
        <f t="shared" si="179"/>
        <v>0</v>
      </c>
      <c r="E1753" s="500"/>
      <c r="F1753" s="285"/>
      <c r="G1753" s="286"/>
      <c r="N1753" t="str">
        <f t="shared" si="177"/>
        <v>ATK</v>
      </c>
    </row>
    <row r="1754" spans="1:14" hidden="1">
      <c r="B1754" s="268"/>
      <c r="C1754" s="289"/>
      <c r="D1754" s="500">
        <f t="shared" si="179"/>
        <v>0</v>
      </c>
      <c r="E1754" s="500"/>
      <c r="F1754" s="285"/>
      <c r="G1754" s="286"/>
      <c r="N1754" t="str">
        <f t="shared" si="177"/>
        <v>ATK</v>
      </c>
    </row>
    <row r="1755" spans="1:14" hidden="1">
      <c r="B1755" s="501" t="s">
        <v>24</v>
      </c>
      <c r="C1755" s="501"/>
      <c r="D1755" s="501"/>
      <c r="E1755" s="501"/>
      <c r="F1755" s="276">
        <f>F1746+F1747-F1748</f>
        <v>0</v>
      </c>
      <c r="G1755" s="277">
        <f>G1746+G1747-G1748</f>
        <v>0</v>
      </c>
      <c r="N1755" t="str">
        <f t="shared" si="177"/>
        <v>ATK</v>
      </c>
    </row>
    <row r="1756" spans="1:14" hidden="1">
      <c r="N1756" t="str">
        <f t="shared" si="177"/>
        <v>ATK</v>
      </c>
    </row>
    <row r="1757" spans="1:14" hidden="1">
      <c r="N1757" t="str">
        <f t="shared" si="177"/>
        <v>ATK</v>
      </c>
    </row>
    <row r="1758" spans="1:14" hidden="1">
      <c r="B1758" s="502" t="s">
        <v>0</v>
      </c>
      <c r="C1758" s="502"/>
      <c r="D1758" s="502"/>
      <c r="E1758" s="502"/>
      <c r="F1758" s="502"/>
      <c r="G1758" s="502"/>
      <c r="N1758" t="str">
        <f t="shared" si="177"/>
        <v>ATK</v>
      </c>
    </row>
    <row r="1759" spans="1:14" hidden="1">
      <c r="N1759" t="str">
        <f t="shared" si="177"/>
        <v>ATK</v>
      </c>
    </row>
    <row r="1760" spans="1:14" hidden="1">
      <c r="A1760" s="250">
        <v>47</v>
      </c>
      <c r="B1760" s="252" t="s">
        <v>1</v>
      </c>
      <c r="C1760" s="253" t="str">
        <f>'Rekap Master'!B56</f>
        <v>Tiep Ex kertas ct-522</v>
      </c>
      <c r="G1760" s="253"/>
      <c r="N1760" t="s">
        <v>524</v>
      </c>
    </row>
    <row r="1761" spans="2:14" hidden="1">
      <c r="B1761" s="252" t="s">
        <v>3</v>
      </c>
      <c r="C1761" s="253" t="s">
        <v>34</v>
      </c>
      <c r="G1761" s="253"/>
      <c r="N1761" t="str">
        <f t="shared" ref="N1761:N1789" si="180">N1760</f>
        <v>ATK</v>
      </c>
    </row>
    <row r="1762" spans="2:14" hidden="1">
      <c r="G1762" s="253"/>
      <c r="N1762" t="str">
        <f t="shared" si="180"/>
        <v>ATK</v>
      </c>
    </row>
    <row r="1763" spans="2:14" ht="15" hidden="1" customHeight="1">
      <c r="B1763" s="499" t="s">
        <v>5</v>
      </c>
      <c r="C1763" s="487" t="s">
        <v>6</v>
      </c>
      <c r="D1763" s="499" t="s">
        <v>7</v>
      </c>
      <c r="E1763" s="499"/>
      <c r="F1763" s="499"/>
      <c r="G1763" s="492" t="s">
        <v>8</v>
      </c>
      <c r="N1763" t="str">
        <f t="shared" si="180"/>
        <v>ATK</v>
      </c>
    </row>
    <row r="1764" spans="2:14" hidden="1">
      <c r="B1764" s="499"/>
      <c r="C1764" s="488"/>
      <c r="D1764" s="254" t="s">
        <v>9</v>
      </c>
      <c r="E1764" s="254" t="s">
        <v>10</v>
      </c>
      <c r="F1764" s="254" t="s">
        <v>11</v>
      </c>
      <c r="G1764" s="492"/>
      <c r="N1764" t="str">
        <f t="shared" si="180"/>
        <v>ATK</v>
      </c>
    </row>
    <row r="1765" spans="2:14" hidden="1">
      <c r="B1765" s="267">
        <v>46024</v>
      </c>
      <c r="C1765" s="260">
        <v>8000</v>
      </c>
      <c r="D1765" s="258">
        <v>2</v>
      </c>
      <c r="E1765" s="258"/>
      <c r="F1765" s="268">
        <f>D1765+E1765</f>
        <v>2</v>
      </c>
      <c r="G1765" s="289">
        <f>C1765*D1765</f>
        <v>16000</v>
      </c>
      <c r="N1765" t="str">
        <f t="shared" si="180"/>
        <v>ATK</v>
      </c>
    </row>
    <row r="1766" spans="2:14" hidden="1">
      <c r="B1766" s="267"/>
      <c r="C1766" s="260"/>
      <c r="D1766" s="258"/>
      <c r="E1766" s="258"/>
      <c r="F1766" s="268"/>
      <c r="G1766" s="289"/>
      <c r="N1766" t="str">
        <f t="shared" si="180"/>
        <v>ATK</v>
      </c>
    </row>
    <row r="1767" spans="2:14" hidden="1">
      <c r="B1767" s="267"/>
      <c r="C1767" s="260"/>
      <c r="D1767" s="352"/>
      <c r="E1767" s="261"/>
      <c r="F1767" s="261"/>
      <c r="G1767" s="262">
        <f>D1767*C1767</f>
        <v>0</v>
      </c>
      <c r="N1767" t="str">
        <f t="shared" si="180"/>
        <v>ATK</v>
      </c>
    </row>
    <row r="1768" spans="2:14" hidden="1">
      <c r="B1768" s="267"/>
      <c r="C1768" s="260"/>
      <c r="D1768" s="258"/>
      <c r="E1768" s="258"/>
      <c r="F1768" s="268"/>
      <c r="G1768" s="289">
        <f t="shared" ref="G1768:G1772" si="181">C1768*D1768</f>
        <v>0</v>
      </c>
      <c r="N1768" t="str">
        <f t="shared" si="180"/>
        <v>ATK</v>
      </c>
    </row>
    <row r="1769" spans="2:14" hidden="1">
      <c r="B1769" s="267"/>
      <c r="C1769" s="257"/>
      <c r="D1769" s="271"/>
      <c r="E1769" s="258"/>
      <c r="F1769" s="301"/>
      <c r="G1769" s="289">
        <f t="shared" si="181"/>
        <v>0</v>
      </c>
      <c r="N1769" t="str">
        <f t="shared" si="180"/>
        <v>ATK</v>
      </c>
    </row>
    <row r="1770" spans="2:14" hidden="1">
      <c r="B1770" s="256"/>
      <c r="C1770" s="257"/>
      <c r="D1770" s="271"/>
      <c r="E1770" s="258"/>
      <c r="F1770" s="301"/>
      <c r="G1770" s="289">
        <f t="shared" si="181"/>
        <v>0</v>
      </c>
      <c r="N1770" t="str">
        <f t="shared" si="180"/>
        <v>ATK</v>
      </c>
    </row>
    <row r="1771" spans="2:14" hidden="1">
      <c r="B1771" s="298"/>
      <c r="C1771" s="81"/>
      <c r="D1771" s="303"/>
      <c r="E1771" s="304"/>
      <c r="F1771" s="268"/>
      <c r="G1771" s="289">
        <f t="shared" si="181"/>
        <v>0</v>
      </c>
      <c r="N1771" t="str">
        <f t="shared" si="180"/>
        <v>ATK</v>
      </c>
    </row>
    <row r="1772" spans="2:14" hidden="1">
      <c r="B1772" s="298"/>
      <c r="C1772" s="81"/>
      <c r="D1772" s="303"/>
      <c r="E1772" s="304"/>
      <c r="F1772" s="268"/>
      <c r="G1772" s="289">
        <f t="shared" si="181"/>
        <v>0</v>
      </c>
      <c r="N1772" t="str">
        <f t="shared" si="180"/>
        <v>ATK</v>
      </c>
    </row>
    <row r="1773" spans="2:14" hidden="1">
      <c r="B1773" s="493" t="s">
        <v>16</v>
      </c>
      <c r="C1773" s="494"/>
      <c r="D1773" s="276">
        <f>SUM(D1765:D1772)</f>
        <v>2</v>
      </c>
      <c r="E1773" s="276">
        <f>SUM(E1767:E1772)</f>
        <v>0</v>
      </c>
      <c r="F1773" s="276">
        <f>D1773-E1773</f>
        <v>2</v>
      </c>
      <c r="G1773" s="277">
        <f>SUM(G1765:G1772)</f>
        <v>16000</v>
      </c>
      <c r="N1773" t="str">
        <f t="shared" si="180"/>
        <v>ATK</v>
      </c>
    </row>
    <row r="1774" spans="2:14" hidden="1">
      <c r="N1774" t="str">
        <f t="shared" si="180"/>
        <v>ATK</v>
      </c>
    </row>
    <row r="1775" spans="2:14" hidden="1">
      <c r="B1775" s="493" t="s">
        <v>18</v>
      </c>
      <c r="C1775" s="495"/>
      <c r="D1775" s="495"/>
      <c r="E1775" s="494"/>
      <c r="F1775" s="276" t="s">
        <v>19</v>
      </c>
      <c r="G1775" s="279" t="s">
        <v>20</v>
      </c>
      <c r="N1775" t="str">
        <f t="shared" si="180"/>
        <v>ATK</v>
      </c>
    </row>
    <row r="1776" spans="2:14" hidden="1">
      <c r="B1776" s="496" t="str">
        <f>B1746</f>
        <v>Saldo Awal 1 Mei  2026</v>
      </c>
      <c r="C1776" s="497"/>
      <c r="D1776" s="497"/>
      <c r="E1776" s="498"/>
      <c r="F1776" s="276">
        <f>D1765</f>
        <v>2</v>
      </c>
      <c r="G1776" s="277">
        <f>G1765</f>
        <v>16000</v>
      </c>
      <c r="N1776" t="str">
        <f t="shared" si="180"/>
        <v>ATK</v>
      </c>
    </row>
    <row r="1777" spans="1:14" hidden="1">
      <c r="B1777" s="496" t="str">
        <f>B1747</f>
        <v>Nilai Penerimaan Barang Persediaan Tahun 2026</v>
      </c>
      <c r="C1777" s="497"/>
      <c r="D1777" s="497"/>
      <c r="E1777" s="498"/>
      <c r="F1777" s="276">
        <f>D1773-F1776</f>
        <v>0</v>
      </c>
      <c r="G1777" s="277">
        <f>G1773-G1776</f>
        <v>0</v>
      </c>
      <c r="N1777" t="str">
        <f t="shared" si="180"/>
        <v>ATK</v>
      </c>
    </row>
    <row r="1778" spans="1:14" hidden="1">
      <c r="B1778" s="496" t="str">
        <f>B1715</f>
        <v>Saldo Ahir  30  Mei  2026</v>
      </c>
      <c r="C1778" s="497"/>
      <c r="D1778" s="497"/>
      <c r="E1778" s="498"/>
      <c r="F1778" s="280">
        <f>SUM(B1781:B1784)</f>
        <v>2</v>
      </c>
      <c r="G1778" s="281">
        <f>SUM(D1781:E1784)</f>
        <v>16000</v>
      </c>
      <c r="N1778" t="str">
        <f t="shared" si="180"/>
        <v>ATK</v>
      </c>
    </row>
    <row r="1779" spans="1:14" hidden="1">
      <c r="B1779" s="282" t="s">
        <v>465</v>
      </c>
      <c r="C1779" s="283"/>
      <c r="D1779" s="283"/>
      <c r="E1779" s="284"/>
      <c r="F1779" s="285"/>
      <c r="G1779" s="286"/>
      <c r="N1779" t="str">
        <f t="shared" si="180"/>
        <v>ATK</v>
      </c>
    </row>
    <row r="1780" spans="1:14" ht="30" hidden="1">
      <c r="B1780" s="255" t="s">
        <v>22</v>
      </c>
      <c r="C1780" s="254" t="s">
        <v>23</v>
      </c>
      <c r="D1780" s="499" t="s">
        <v>20</v>
      </c>
      <c r="E1780" s="499"/>
      <c r="F1780" s="287"/>
      <c r="G1780" s="288"/>
      <c r="N1780" t="str">
        <f t="shared" si="180"/>
        <v>ATK</v>
      </c>
    </row>
    <row r="1781" spans="1:14" hidden="1">
      <c r="B1781" s="268">
        <f>F1773</f>
        <v>2</v>
      </c>
      <c r="C1781" s="260">
        <v>8000</v>
      </c>
      <c r="D1781" s="500">
        <f>B1781*C1781</f>
        <v>16000</v>
      </c>
      <c r="E1781" s="500"/>
      <c r="F1781" s="285"/>
      <c r="G1781" s="286"/>
      <c r="N1781" t="str">
        <f t="shared" si="180"/>
        <v>ATK</v>
      </c>
    </row>
    <row r="1782" spans="1:14" hidden="1">
      <c r="B1782" s="268"/>
      <c r="C1782" s="289"/>
      <c r="D1782" s="500">
        <f t="shared" ref="D1782:D1784" si="182">B1782*C1782</f>
        <v>0</v>
      </c>
      <c r="E1782" s="500"/>
      <c r="F1782" s="285"/>
      <c r="G1782" s="286"/>
      <c r="N1782" t="str">
        <f t="shared" si="180"/>
        <v>ATK</v>
      </c>
    </row>
    <row r="1783" spans="1:14" hidden="1">
      <c r="B1783" s="268"/>
      <c r="C1783" s="289"/>
      <c r="D1783" s="500">
        <f t="shared" si="182"/>
        <v>0</v>
      </c>
      <c r="E1783" s="500"/>
      <c r="F1783" s="285"/>
      <c r="G1783" s="286"/>
      <c r="N1783" t="str">
        <f t="shared" si="180"/>
        <v>ATK</v>
      </c>
    </row>
    <row r="1784" spans="1:14" hidden="1">
      <c r="B1784" s="268"/>
      <c r="C1784" s="289"/>
      <c r="D1784" s="500">
        <f t="shared" si="182"/>
        <v>0</v>
      </c>
      <c r="E1784" s="500"/>
      <c r="F1784" s="285"/>
      <c r="G1784" s="286"/>
      <c r="N1784" t="str">
        <f t="shared" si="180"/>
        <v>ATK</v>
      </c>
    </row>
    <row r="1785" spans="1:14" hidden="1">
      <c r="B1785" s="501" t="s">
        <v>24</v>
      </c>
      <c r="C1785" s="501"/>
      <c r="D1785" s="501"/>
      <c r="E1785" s="501"/>
      <c r="F1785" s="276">
        <f>F1776+F1777-F1778</f>
        <v>0</v>
      </c>
      <c r="G1785" s="277">
        <f>G1776+G1777-G1778</f>
        <v>0</v>
      </c>
      <c r="N1785" t="str">
        <f t="shared" si="180"/>
        <v>ATK</v>
      </c>
    </row>
    <row r="1786" spans="1:14" hidden="1">
      <c r="N1786" t="str">
        <f t="shared" si="180"/>
        <v>ATK</v>
      </c>
    </row>
    <row r="1787" spans="1:14" hidden="1">
      <c r="N1787" t="str">
        <f t="shared" si="180"/>
        <v>ATK</v>
      </c>
    </row>
    <row r="1788" spans="1:14" hidden="1">
      <c r="B1788" s="502" t="s">
        <v>0</v>
      </c>
      <c r="C1788" s="502"/>
      <c r="D1788" s="502"/>
      <c r="E1788" s="502"/>
      <c r="F1788" s="502"/>
      <c r="G1788" s="502"/>
      <c r="N1788" t="str">
        <f t="shared" si="180"/>
        <v>ATK</v>
      </c>
    </row>
    <row r="1789" spans="1:14" hidden="1">
      <c r="N1789" t="str">
        <f t="shared" si="180"/>
        <v>ATK</v>
      </c>
    </row>
    <row r="1790" spans="1:14" hidden="1">
      <c r="A1790" s="250">
        <v>48</v>
      </c>
      <c r="B1790" s="252" t="s">
        <v>1</v>
      </c>
      <c r="C1790" s="253" t="str">
        <f>'Rekap Master'!B57</f>
        <v>Penggaris besi big</v>
      </c>
      <c r="G1790" s="253"/>
      <c r="N1790" t="s">
        <v>524</v>
      </c>
    </row>
    <row r="1791" spans="1:14" hidden="1">
      <c r="B1791" s="252" t="s">
        <v>3</v>
      </c>
      <c r="C1791" s="308" t="s">
        <v>27</v>
      </c>
      <c r="G1791" s="253"/>
      <c r="N1791" t="str">
        <f t="shared" ref="N1791:N1820" si="183">N1790</f>
        <v>ATK</v>
      </c>
    </row>
    <row r="1792" spans="1:14" hidden="1">
      <c r="G1792" s="253"/>
      <c r="N1792" t="str">
        <f t="shared" si="183"/>
        <v>ATK</v>
      </c>
    </row>
    <row r="1793" spans="2:14" ht="15" hidden="1" customHeight="1">
      <c r="B1793" s="499" t="s">
        <v>5</v>
      </c>
      <c r="C1793" s="487" t="s">
        <v>6</v>
      </c>
      <c r="D1793" s="499" t="s">
        <v>7</v>
      </c>
      <c r="E1793" s="499"/>
      <c r="F1793" s="499"/>
      <c r="G1793" s="492" t="s">
        <v>8</v>
      </c>
      <c r="N1793" t="str">
        <f t="shared" si="183"/>
        <v>ATK</v>
      </c>
    </row>
    <row r="1794" spans="2:14" hidden="1">
      <c r="B1794" s="499"/>
      <c r="C1794" s="488"/>
      <c r="D1794" s="254" t="s">
        <v>9</v>
      </c>
      <c r="E1794" s="254" t="s">
        <v>10</v>
      </c>
      <c r="F1794" s="254" t="s">
        <v>11</v>
      </c>
      <c r="G1794" s="492"/>
      <c r="N1794" t="str">
        <f t="shared" si="183"/>
        <v>ATK</v>
      </c>
    </row>
    <row r="1795" spans="2:14" hidden="1">
      <c r="B1795" s="267">
        <v>46024</v>
      </c>
      <c r="C1795" s="393">
        <v>12500</v>
      </c>
      <c r="D1795" s="258">
        <v>2</v>
      </c>
      <c r="E1795" s="258">
        <v>0</v>
      </c>
      <c r="F1795" s="345">
        <f>C1795*D1795</f>
        <v>25000</v>
      </c>
      <c r="G1795" s="257">
        <f>C1795*D1795</f>
        <v>25000</v>
      </c>
      <c r="N1795" t="str">
        <f t="shared" si="183"/>
        <v>ATK</v>
      </c>
    </row>
    <row r="1796" spans="2:14" hidden="1">
      <c r="B1796" s="267"/>
      <c r="C1796" s="393"/>
      <c r="D1796" s="258"/>
      <c r="E1796" s="394"/>
      <c r="F1796" s="261"/>
      <c r="G1796" s="257">
        <f t="shared" ref="G1796:G1800" si="184">C1796*D1796</f>
        <v>0</v>
      </c>
      <c r="N1796" t="str">
        <f t="shared" si="183"/>
        <v>ATK</v>
      </c>
    </row>
    <row r="1797" spans="2:14" hidden="1">
      <c r="B1797" s="256"/>
      <c r="C1797" s="393"/>
      <c r="D1797" s="258"/>
      <c r="E1797" s="394"/>
      <c r="F1797" s="261"/>
      <c r="G1797" s="257"/>
      <c r="N1797" t="str">
        <f t="shared" si="183"/>
        <v>ATK</v>
      </c>
    </row>
    <row r="1798" spans="2:14" hidden="1">
      <c r="B1798" s="267"/>
      <c r="C1798" s="260"/>
      <c r="D1798" s="261"/>
      <c r="E1798" s="261"/>
      <c r="F1798" s="261"/>
      <c r="G1798" s="257">
        <f t="shared" si="184"/>
        <v>0</v>
      </c>
      <c r="N1798" t="str">
        <f t="shared" si="183"/>
        <v>ATK</v>
      </c>
    </row>
    <row r="1799" spans="2:14" hidden="1">
      <c r="B1799" s="267"/>
      <c r="C1799" s="393"/>
      <c r="D1799" s="258"/>
      <c r="E1799" s="261"/>
      <c r="F1799" s="261"/>
      <c r="G1799" s="257">
        <f t="shared" si="184"/>
        <v>0</v>
      </c>
      <c r="N1799" t="str">
        <f t="shared" si="183"/>
        <v>ATK</v>
      </c>
    </row>
    <row r="1800" spans="2:14" hidden="1">
      <c r="B1800" s="256"/>
      <c r="C1800" s="393"/>
      <c r="D1800" s="258"/>
      <c r="E1800" s="261"/>
      <c r="F1800" s="261"/>
      <c r="G1800" s="257">
        <f t="shared" si="184"/>
        <v>0</v>
      </c>
      <c r="N1800" t="str">
        <f t="shared" si="183"/>
        <v>ATK</v>
      </c>
    </row>
    <row r="1801" spans="2:14" hidden="1">
      <c r="B1801" s="267"/>
      <c r="C1801" s="375"/>
      <c r="D1801" s="355"/>
      <c r="E1801" s="296"/>
      <c r="F1801" s="261"/>
      <c r="G1801" s="262"/>
      <c r="N1801" t="str">
        <f t="shared" si="183"/>
        <v>ATK</v>
      </c>
    </row>
    <row r="1802" spans="2:14" hidden="1">
      <c r="B1802" s="267"/>
      <c r="C1802" s="375"/>
      <c r="D1802" s="355"/>
      <c r="E1802" s="296"/>
      <c r="F1802" s="261"/>
      <c r="G1802" s="262"/>
      <c r="N1802" t="str">
        <f t="shared" si="183"/>
        <v>ATK</v>
      </c>
    </row>
    <row r="1803" spans="2:14" hidden="1">
      <c r="B1803" s="330"/>
      <c r="C1803" s="318"/>
      <c r="D1803" s="303"/>
      <c r="E1803" s="303"/>
      <c r="F1803" s="268"/>
      <c r="G1803" s="289"/>
      <c r="N1803" t="str">
        <f t="shared" si="183"/>
        <v>ATK</v>
      </c>
    </row>
    <row r="1804" spans="2:14" hidden="1">
      <c r="B1804" s="493" t="s">
        <v>16</v>
      </c>
      <c r="C1804" s="494"/>
      <c r="D1804" s="276">
        <f>SUM(D1795:D1803)</f>
        <v>2</v>
      </c>
      <c r="E1804" s="276">
        <f>SUM(E1796:E1803)</f>
        <v>0</v>
      </c>
      <c r="F1804" s="276">
        <f>D1804-E1804</f>
        <v>2</v>
      </c>
      <c r="G1804" s="277">
        <f>SUM(G1795:G1801)</f>
        <v>25000</v>
      </c>
      <c r="N1804" t="str">
        <f t="shared" si="183"/>
        <v>ATK</v>
      </c>
    </row>
    <row r="1805" spans="2:14" hidden="1">
      <c r="N1805" t="str">
        <f t="shared" si="183"/>
        <v>ATK</v>
      </c>
    </row>
    <row r="1806" spans="2:14" hidden="1">
      <c r="B1806" s="493" t="s">
        <v>18</v>
      </c>
      <c r="C1806" s="495"/>
      <c r="D1806" s="495"/>
      <c r="E1806" s="494"/>
      <c r="F1806" s="276" t="s">
        <v>19</v>
      </c>
      <c r="G1806" s="279" t="s">
        <v>20</v>
      </c>
      <c r="N1806" t="str">
        <f t="shared" si="183"/>
        <v>ATK</v>
      </c>
    </row>
    <row r="1807" spans="2:14" hidden="1">
      <c r="B1807" s="496" t="str">
        <f>B1776</f>
        <v>Saldo Awal 1 Mei  2026</v>
      </c>
      <c r="C1807" s="497"/>
      <c r="D1807" s="497"/>
      <c r="E1807" s="498"/>
      <c r="F1807" s="276">
        <f>D1795</f>
        <v>2</v>
      </c>
      <c r="G1807" s="277">
        <f>G1795</f>
        <v>25000</v>
      </c>
      <c r="N1807" t="str">
        <f t="shared" si="183"/>
        <v>ATK</v>
      </c>
    </row>
    <row r="1808" spans="2:14" hidden="1">
      <c r="B1808" s="496" t="str">
        <f>B1777</f>
        <v>Nilai Penerimaan Barang Persediaan Tahun 2026</v>
      </c>
      <c r="C1808" s="497"/>
      <c r="D1808" s="497"/>
      <c r="E1808" s="498"/>
      <c r="F1808" s="276">
        <f>D1804-F1807</f>
        <v>0</v>
      </c>
      <c r="G1808" s="277">
        <f>G1804-G1807</f>
        <v>0</v>
      </c>
      <c r="N1808" t="str">
        <f t="shared" si="183"/>
        <v>ATK</v>
      </c>
    </row>
    <row r="1809" spans="1:14" hidden="1">
      <c r="B1809" s="496" t="str">
        <f>B1778</f>
        <v>Saldo Ahir  30  Mei  2026</v>
      </c>
      <c r="C1809" s="497"/>
      <c r="D1809" s="497"/>
      <c r="E1809" s="498"/>
      <c r="F1809" s="280">
        <f>SUM(B1812:B1815)</f>
        <v>2</v>
      </c>
      <c r="G1809" s="281">
        <f>SUM(D1812:E1815)</f>
        <v>25000</v>
      </c>
      <c r="N1809" t="str">
        <f t="shared" si="183"/>
        <v>ATK</v>
      </c>
    </row>
    <row r="1810" spans="1:14" hidden="1">
      <c r="B1810" s="282" t="s">
        <v>465</v>
      </c>
      <c r="C1810" s="283"/>
      <c r="D1810" s="283"/>
      <c r="E1810" s="284"/>
      <c r="F1810" s="285"/>
      <c r="G1810" s="286"/>
      <c r="N1810" t="str">
        <f t="shared" si="183"/>
        <v>ATK</v>
      </c>
    </row>
    <row r="1811" spans="1:14" ht="30" hidden="1">
      <c r="B1811" s="255" t="s">
        <v>22</v>
      </c>
      <c r="C1811" s="254" t="s">
        <v>23</v>
      </c>
      <c r="D1811" s="499" t="s">
        <v>20</v>
      </c>
      <c r="E1811" s="499"/>
      <c r="F1811" s="287"/>
      <c r="G1811" s="288"/>
      <c r="N1811" t="str">
        <f t="shared" si="183"/>
        <v>ATK</v>
      </c>
    </row>
    <row r="1812" spans="1:14" hidden="1">
      <c r="B1812" s="268">
        <f>F1804</f>
        <v>2</v>
      </c>
      <c r="C1812" s="393">
        <v>12500</v>
      </c>
      <c r="D1812" s="500">
        <f>B1812*C1812</f>
        <v>25000</v>
      </c>
      <c r="E1812" s="500"/>
      <c r="F1812" s="285"/>
      <c r="G1812" s="286"/>
      <c r="N1812" t="str">
        <f t="shared" si="183"/>
        <v>ATK</v>
      </c>
    </row>
    <row r="1813" spans="1:14" hidden="1">
      <c r="B1813" s="268"/>
      <c r="C1813" s="289"/>
      <c r="D1813" s="500">
        <f t="shared" ref="D1813:D1815" si="185">B1813*C1813</f>
        <v>0</v>
      </c>
      <c r="E1813" s="500"/>
      <c r="F1813" s="285"/>
      <c r="G1813" s="286"/>
      <c r="N1813" t="str">
        <f t="shared" si="183"/>
        <v>ATK</v>
      </c>
    </row>
    <row r="1814" spans="1:14" hidden="1">
      <c r="B1814" s="268"/>
      <c r="C1814" s="289"/>
      <c r="D1814" s="500">
        <f t="shared" si="185"/>
        <v>0</v>
      </c>
      <c r="E1814" s="500"/>
      <c r="F1814" s="285"/>
      <c r="G1814" s="286"/>
      <c r="N1814" t="str">
        <f t="shared" si="183"/>
        <v>ATK</v>
      </c>
    </row>
    <row r="1815" spans="1:14" hidden="1">
      <c r="B1815" s="268"/>
      <c r="C1815" s="289"/>
      <c r="D1815" s="500">
        <f t="shared" si="185"/>
        <v>0</v>
      </c>
      <c r="E1815" s="500"/>
      <c r="F1815" s="285"/>
      <c r="G1815" s="286"/>
      <c r="N1815" t="str">
        <f t="shared" si="183"/>
        <v>ATK</v>
      </c>
    </row>
    <row r="1816" spans="1:14" hidden="1">
      <c r="B1816" s="501" t="s">
        <v>24</v>
      </c>
      <c r="C1816" s="501"/>
      <c r="D1816" s="501"/>
      <c r="E1816" s="501"/>
      <c r="F1816" s="276">
        <f>F1807+F1808-F1809</f>
        <v>0</v>
      </c>
      <c r="G1816" s="277">
        <f>G1807+G1808-G1809</f>
        <v>0</v>
      </c>
      <c r="N1816" t="str">
        <f t="shared" si="183"/>
        <v>ATK</v>
      </c>
    </row>
    <row r="1817" spans="1:14" hidden="1">
      <c r="N1817" t="str">
        <f t="shared" si="183"/>
        <v>ATK</v>
      </c>
    </row>
    <row r="1818" spans="1:14" hidden="1">
      <c r="N1818" t="str">
        <f t="shared" si="183"/>
        <v>ATK</v>
      </c>
    </row>
    <row r="1819" spans="1:14" hidden="1">
      <c r="B1819" s="502" t="s">
        <v>0</v>
      </c>
      <c r="C1819" s="502"/>
      <c r="D1819" s="502"/>
      <c r="E1819" s="502"/>
      <c r="F1819" s="502"/>
      <c r="G1819" s="502"/>
      <c r="N1819" t="str">
        <f t="shared" si="183"/>
        <v>ATK</v>
      </c>
    </row>
    <row r="1820" spans="1:14" hidden="1">
      <c r="N1820" t="str">
        <f t="shared" si="183"/>
        <v>ATK</v>
      </c>
    </row>
    <row r="1821" spans="1:14" hidden="1">
      <c r="A1821" s="250">
        <v>40</v>
      </c>
      <c r="B1821" s="252" t="s">
        <v>1</v>
      </c>
      <c r="C1821" s="253" t="str">
        <f>'Rekap Master'!B58</f>
        <v>Dokumen keeper isi 60</v>
      </c>
      <c r="G1821" s="253"/>
      <c r="N1821" t="s">
        <v>524</v>
      </c>
    </row>
    <row r="1822" spans="1:14" hidden="1">
      <c r="B1822" s="252" t="s">
        <v>3</v>
      </c>
      <c r="C1822" s="308" t="s">
        <v>27</v>
      </c>
      <c r="G1822" s="253"/>
      <c r="N1822" t="str">
        <f t="shared" ref="N1822:N1852" si="186">N1821</f>
        <v>ATK</v>
      </c>
    </row>
    <row r="1823" spans="1:14" hidden="1">
      <c r="G1823" s="253"/>
      <c r="N1823" t="str">
        <f t="shared" si="186"/>
        <v>ATK</v>
      </c>
    </row>
    <row r="1824" spans="1:14" ht="15" hidden="1" customHeight="1">
      <c r="B1824" s="499" t="s">
        <v>5</v>
      </c>
      <c r="C1824" s="487" t="s">
        <v>6</v>
      </c>
      <c r="D1824" s="499" t="s">
        <v>7</v>
      </c>
      <c r="E1824" s="499"/>
      <c r="F1824" s="499"/>
      <c r="G1824" s="492" t="s">
        <v>8</v>
      </c>
      <c r="N1824" t="str">
        <f t="shared" si="186"/>
        <v>ATK</v>
      </c>
    </row>
    <row r="1825" spans="2:14" hidden="1">
      <c r="B1825" s="499"/>
      <c r="C1825" s="488"/>
      <c r="D1825" s="254" t="s">
        <v>9</v>
      </c>
      <c r="E1825" s="254" t="s">
        <v>10</v>
      </c>
      <c r="F1825" s="254" t="s">
        <v>11</v>
      </c>
      <c r="G1825" s="492"/>
      <c r="N1825" t="str">
        <f t="shared" si="186"/>
        <v>ATK</v>
      </c>
    </row>
    <row r="1826" spans="2:14" hidden="1">
      <c r="B1826" s="267">
        <v>46024</v>
      </c>
      <c r="C1826" s="257">
        <v>93000</v>
      </c>
      <c r="D1826" s="258">
        <v>9</v>
      </c>
      <c r="E1826" s="258">
        <v>2</v>
      </c>
      <c r="F1826" s="258">
        <f>D1826-E1826</f>
        <v>7</v>
      </c>
      <c r="G1826" s="257">
        <f>C1826*D1826</f>
        <v>837000</v>
      </c>
      <c r="N1826" t="str">
        <f t="shared" si="186"/>
        <v>ATK</v>
      </c>
    </row>
    <row r="1827" spans="2:14" hidden="1">
      <c r="B1827" s="267">
        <v>46083</v>
      </c>
      <c r="C1827" s="257"/>
      <c r="D1827" s="271"/>
      <c r="E1827" s="258">
        <v>3</v>
      </c>
      <c r="F1827" s="258"/>
      <c r="G1827" s="289">
        <f>C1827*D1827</f>
        <v>0</v>
      </c>
      <c r="N1827" t="str">
        <f t="shared" si="186"/>
        <v>ATK</v>
      </c>
    </row>
    <row r="1828" spans="2:14" hidden="1">
      <c r="B1828" s="267"/>
      <c r="C1828" s="257"/>
      <c r="D1828" s="258"/>
      <c r="E1828" s="258"/>
      <c r="F1828" s="258"/>
      <c r="G1828" s="289">
        <f t="shared" ref="G1828:G1835" si="187">C1828*D1828</f>
        <v>0</v>
      </c>
      <c r="N1828" t="str">
        <f t="shared" si="186"/>
        <v>ATK</v>
      </c>
    </row>
    <row r="1829" spans="2:14" hidden="1">
      <c r="B1829" s="256"/>
      <c r="C1829" s="257"/>
      <c r="D1829" s="271"/>
      <c r="E1829" s="258"/>
      <c r="F1829" s="258"/>
      <c r="G1829" s="289">
        <f t="shared" si="187"/>
        <v>0</v>
      </c>
      <c r="N1829" t="str">
        <f t="shared" si="186"/>
        <v>ATK</v>
      </c>
    </row>
    <row r="1830" spans="2:14" hidden="1">
      <c r="B1830" s="256"/>
      <c r="C1830" s="257"/>
      <c r="D1830" s="271"/>
      <c r="E1830" s="258"/>
      <c r="F1830" s="258"/>
      <c r="G1830" s="289">
        <f t="shared" si="187"/>
        <v>0</v>
      </c>
      <c r="N1830" t="str">
        <f t="shared" si="186"/>
        <v>ATK</v>
      </c>
    </row>
    <row r="1831" spans="2:14" hidden="1">
      <c r="B1831" s="256"/>
      <c r="C1831" s="257"/>
      <c r="D1831" s="271"/>
      <c r="E1831" s="258"/>
      <c r="F1831" s="258"/>
      <c r="G1831" s="289">
        <f t="shared" si="187"/>
        <v>0</v>
      </c>
      <c r="N1831" t="str">
        <f t="shared" si="186"/>
        <v>ATK</v>
      </c>
    </row>
    <row r="1832" spans="2:14" hidden="1">
      <c r="B1832" s="256"/>
      <c r="D1832" s="271"/>
      <c r="E1832" s="258"/>
      <c r="F1832" s="258"/>
      <c r="G1832" s="289">
        <f>C1826*D1832</f>
        <v>0</v>
      </c>
      <c r="H1832" s="100">
        <v>0</v>
      </c>
      <c r="I1832" t="s">
        <v>17</v>
      </c>
      <c r="N1832" t="str">
        <f t="shared" si="186"/>
        <v>ATK</v>
      </c>
    </row>
    <row r="1833" spans="2:14" hidden="1">
      <c r="B1833" s="311"/>
      <c r="C1833" s="96"/>
      <c r="D1833" s="303"/>
      <c r="E1833" s="303"/>
      <c r="F1833" s="258"/>
      <c r="G1833" s="289">
        <f t="shared" si="187"/>
        <v>0</v>
      </c>
      <c r="H1833" s="98">
        <v>6</v>
      </c>
      <c r="I1833" s="89" t="s">
        <v>12</v>
      </c>
      <c r="N1833" t="str">
        <f t="shared" si="186"/>
        <v>ATK</v>
      </c>
    </row>
    <row r="1834" spans="2:14" hidden="1">
      <c r="B1834" s="311"/>
      <c r="C1834" s="83"/>
      <c r="D1834" s="303"/>
      <c r="E1834" s="303"/>
      <c r="F1834" s="268"/>
      <c r="G1834" s="289">
        <f t="shared" si="187"/>
        <v>0</v>
      </c>
      <c r="H1834" s="85">
        <v>0</v>
      </c>
      <c r="I1834" s="89" t="s">
        <v>13</v>
      </c>
      <c r="N1834" t="str">
        <f t="shared" si="186"/>
        <v>ATK</v>
      </c>
    </row>
    <row r="1835" spans="2:14" hidden="1">
      <c r="B1835" s="311"/>
      <c r="C1835" s="96"/>
      <c r="D1835" s="303"/>
      <c r="E1835" s="303"/>
      <c r="F1835" s="268"/>
      <c r="G1835" s="289">
        <f t="shared" si="187"/>
        <v>0</v>
      </c>
      <c r="H1835" s="94">
        <v>0</v>
      </c>
      <c r="I1835" s="89" t="s">
        <v>14</v>
      </c>
      <c r="N1835" t="str">
        <f t="shared" si="186"/>
        <v>ATK</v>
      </c>
    </row>
    <row r="1836" spans="2:14" hidden="1">
      <c r="B1836" s="493" t="s">
        <v>16</v>
      </c>
      <c r="C1836" s="494"/>
      <c r="D1836" s="276">
        <f>SUM(D1826:D1835)</f>
        <v>9</v>
      </c>
      <c r="E1836" s="276">
        <f>SUM(E1826:E1835)</f>
        <v>5</v>
      </c>
      <c r="F1836" s="276">
        <f>D1836-E1836</f>
        <v>4</v>
      </c>
      <c r="G1836" s="277">
        <f>SUM(G1826:G1835)</f>
        <v>837000</v>
      </c>
      <c r="H1836" s="87">
        <v>0</v>
      </c>
      <c r="I1836" s="89" t="s">
        <v>15</v>
      </c>
      <c r="N1836" t="str">
        <f t="shared" si="186"/>
        <v>ATK</v>
      </c>
    </row>
    <row r="1837" spans="2:14" hidden="1">
      <c r="N1837" t="str">
        <f t="shared" si="186"/>
        <v>ATK</v>
      </c>
    </row>
    <row r="1838" spans="2:14" hidden="1">
      <c r="B1838" s="493" t="s">
        <v>18</v>
      </c>
      <c r="C1838" s="495"/>
      <c r="D1838" s="495"/>
      <c r="E1838" s="494"/>
      <c r="F1838" s="276" t="s">
        <v>19</v>
      </c>
      <c r="G1838" s="279" t="s">
        <v>20</v>
      </c>
      <c r="N1838" t="str">
        <f t="shared" si="186"/>
        <v>ATK</v>
      </c>
    </row>
    <row r="1839" spans="2:14" hidden="1">
      <c r="B1839" s="496" t="str">
        <f>B1807</f>
        <v>Saldo Awal 1 Mei  2026</v>
      </c>
      <c r="C1839" s="497"/>
      <c r="D1839" s="497"/>
      <c r="E1839" s="498"/>
      <c r="F1839" s="276">
        <f>D1826</f>
        <v>9</v>
      </c>
      <c r="G1839" s="277">
        <f>G1826</f>
        <v>837000</v>
      </c>
      <c r="N1839" t="str">
        <f t="shared" si="186"/>
        <v>ATK</v>
      </c>
    </row>
    <row r="1840" spans="2:14" hidden="1">
      <c r="B1840" s="496" t="s">
        <v>317</v>
      </c>
      <c r="C1840" s="497"/>
      <c r="D1840" s="497"/>
      <c r="E1840" s="498"/>
      <c r="F1840" s="276">
        <f>D1836-F1839</f>
        <v>0</v>
      </c>
      <c r="G1840" s="277">
        <f>G1836-G1839</f>
        <v>0</v>
      </c>
      <c r="N1840" t="str">
        <f t="shared" si="186"/>
        <v>ATK</v>
      </c>
    </row>
    <row r="1841" spans="1:14" hidden="1">
      <c r="B1841" s="496" t="str">
        <f>B1809</f>
        <v>Saldo Ahir  30  Mei  2026</v>
      </c>
      <c r="C1841" s="497"/>
      <c r="D1841" s="497"/>
      <c r="E1841" s="498"/>
      <c r="F1841" s="280">
        <f>SUM(B1844:B1847)</f>
        <v>4</v>
      </c>
      <c r="G1841" s="281">
        <f>SUM(D1844:E1847)</f>
        <v>372000</v>
      </c>
      <c r="N1841" t="str">
        <f t="shared" si="186"/>
        <v>ATK</v>
      </c>
    </row>
    <row r="1842" spans="1:14" hidden="1">
      <c r="B1842" s="282" t="s">
        <v>465</v>
      </c>
      <c r="C1842" s="283"/>
      <c r="D1842" s="283"/>
      <c r="E1842" s="284"/>
      <c r="F1842" s="285"/>
      <c r="G1842" s="286"/>
      <c r="N1842" t="str">
        <f t="shared" si="186"/>
        <v>ATK</v>
      </c>
    </row>
    <row r="1843" spans="1:14" ht="30" hidden="1">
      <c r="B1843" s="255" t="s">
        <v>22</v>
      </c>
      <c r="C1843" s="254" t="s">
        <v>23</v>
      </c>
      <c r="D1843" s="499" t="s">
        <v>20</v>
      </c>
      <c r="E1843" s="499"/>
      <c r="F1843" s="287"/>
      <c r="G1843" s="288"/>
      <c r="N1843" t="str">
        <f t="shared" si="186"/>
        <v>ATK</v>
      </c>
    </row>
    <row r="1844" spans="1:14" hidden="1">
      <c r="B1844" s="268">
        <f>F1836</f>
        <v>4</v>
      </c>
      <c r="C1844" s="257">
        <v>93000</v>
      </c>
      <c r="D1844" s="500">
        <f>B1844*C1844</f>
        <v>372000</v>
      </c>
      <c r="E1844" s="500"/>
      <c r="F1844" s="285"/>
      <c r="G1844" s="286"/>
      <c r="N1844" t="str">
        <f t="shared" si="186"/>
        <v>ATK</v>
      </c>
    </row>
    <row r="1845" spans="1:14" hidden="1">
      <c r="B1845" s="268"/>
      <c r="C1845" s="289"/>
      <c r="D1845" s="500">
        <f t="shared" ref="D1845:D1847" si="188">B1845*C1845</f>
        <v>0</v>
      </c>
      <c r="E1845" s="500"/>
      <c r="F1845" s="285"/>
      <c r="G1845" s="286"/>
      <c r="N1845" t="str">
        <f t="shared" si="186"/>
        <v>ATK</v>
      </c>
    </row>
    <row r="1846" spans="1:14" hidden="1">
      <c r="B1846" s="268"/>
      <c r="C1846" s="289"/>
      <c r="D1846" s="500">
        <f t="shared" si="188"/>
        <v>0</v>
      </c>
      <c r="E1846" s="500"/>
      <c r="F1846" s="285"/>
      <c r="G1846" s="286"/>
      <c r="N1846" t="str">
        <f t="shared" si="186"/>
        <v>ATK</v>
      </c>
    </row>
    <row r="1847" spans="1:14" hidden="1">
      <c r="B1847" s="268"/>
      <c r="C1847" s="289"/>
      <c r="D1847" s="500">
        <f t="shared" si="188"/>
        <v>0</v>
      </c>
      <c r="E1847" s="500"/>
      <c r="F1847" s="285"/>
      <c r="G1847" s="286"/>
      <c r="N1847" t="str">
        <f t="shared" si="186"/>
        <v>ATK</v>
      </c>
    </row>
    <row r="1848" spans="1:14" hidden="1">
      <c r="B1848" s="501" t="s">
        <v>24</v>
      </c>
      <c r="C1848" s="501"/>
      <c r="D1848" s="501"/>
      <c r="E1848" s="501"/>
      <c r="F1848" s="276">
        <f>F1839+F1840-F1841</f>
        <v>5</v>
      </c>
      <c r="G1848" s="277">
        <f>G1839+G1840-G1841</f>
        <v>465000</v>
      </c>
      <c r="N1848" t="str">
        <f t="shared" si="186"/>
        <v>ATK</v>
      </c>
    </row>
    <row r="1849" spans="1:14" hidden="1">
      <c r="N1849" t="str">
        <f t="shared" si="186"/>
        <v>ATK</v>
      </c>
    </row>
    <row r="1850" spans="1:14" hidden="1">
      <c r="N1850" t="str">
        <f t="shared" si="186"/>
        <v>ATK</v>
      </c>
    </row>
    <row r="1851" spans="1:14" hidden="1">
      <c r="B1851" s="502" t="s">
        <v>0</v>
      </c>
      <c r="C1851" s="502"/>
      <c r="D1851" s="502"/>
      <c r="E1851" s="502"/>
      <c r="F1851" s="502"/>
      <c r="G1851" s="502"/>
      <c r="N1851" t="str">
        <f t="shared" si="186"/>
        <v>ATK</v>
      </c>
    </row>
    <row r="1852" spans="1:14" hidden="1">
      <c r="N1852" t="str">
        <f t="shared" si="186"/>
        <v>ATK</v>
      </c>
    </row>
    <row r="1853" spans="1:14" hidden="1">
      <c r="A1853" s="250">
        <v>50</v>
      </c>
      <c r="B1853" s="252" t="s">
        <v>1</v>
      </c>
      <c r="C1853" s="253" t="str">
        <f>'Rekap Master'!B59</f>
        <v>Lem stik besar</v>
      </c>
      <c r="G1853" s="253"/>
      <c r="N1853" t="s">
        <v>524</v>
      </c>
    </row>
    <row r="1854" spans="1:14" hidden="1">
      <c r="B1854" s="252" t="s">
        <v>3</v>
      </c>
      <c r="C1854" s="308" t="s">
        <v>34</v>
      </c>
      <c r="G1854" s="253"/>
      <c r="N1854" t="str">
        <f t="shared" ref="N1854:N1881" si="189">N1853</f>
        <v>ATK</v>
      </c>
    </row>
    <row r="1855" spans="1:14" hidden="1">
      <c r="A1855" s="253"/>
      <c r="G1855" s="253"/>
      <c r="N1855" t="str">
        <f t="shared" si="189"/>
        <v>ATK</v>
      </c>
    </row>
    <row r="1856" spans="1:14" s="65" customFormat="1" ht="15" hidden="1" customHeight="1">
      <c r="A1856" s="321"/>
      <c r="B1856" s="499" t="s">
        <v>5</v>
      </c>
      <c r="C1856" s="487" t="s">
        <v>6</v>
      </c>
      <c r="D1856" s="499" t="s">
        <v>7</v>
      </c>
      <c r="E1856" s="499"/>
      <c r="F1856" s="499"/>
      <c r="G1856" s="492" t="s">
        <v>8</v>
      </c>
      <c r="N1856" t="str">
        <f t="shared" si="189"/>
        <v>ATK</v>
      </c>
    </row>
    <row r="1857" spans="1:14" s="65" customFormat="1" hidden="1">
      <c r="A1857" s="321"/>
      <c r="B1857" s="499"/>
      <c r="C1857" s="488"/>
      <c r="D1857" s="254" t="s">
        <v>9</v>
      </c>
      <c r="E1857" s="254" t="s">
        <v>10</v>
      </c>
      <c r="F1857" s="254" t="s">
        <v>11</v>
      </c>
      <c r="G1857" s="492"/>
      <c r="N1857" t="str">
        <f t="shared" si="189"/>
        <v>ATK</v>
      </c>
    </row>
    <row r="1858" spans="1:14" s="65" customFormat="1" hidden="1">
      <c r="A1858" s="321"/>
      <c r="B1858" s="267">
        <v>46024</v>
      </c>
      <c r="C1858" s="257">
        <v>14000</v>
      </c>
      <c r="D1858" s="258">
        <v>2</v>
      </c>
      <c r="E1858" s="258"/>
      <c r="F1858" s="258">
        <f>D1858-E1858</f>
        <v>2</v>
      </c>
      <c r="G1858" s="257">
        <f>C1858*D1858</f>
        <v>28000</v>
      </c>
      <c r="N1858" t="str">
        <f t="shared" si="189"/>
        <v>ATK</v>
      </c>
    </row>
    <row r="1859" spans="1:14" hidden="1">
      <c r="B1859" s="407"/>
      <c r="C1859" s="257"/>
      <c r="D1859" s="258"/>
      <c r="E1859" s="258"/>
      <c r="F1859" s="258"/>
      <c r="G1859" s="257">
        <f>C1859*D1859</f>
        <v>0</v>
      </c>
      <c r="N1859" t="str">
        <f t="shared" si="189"/>
        <v>ATK</v>
      </c>
    </row>
    <row r="1860" spans="1:14" hidden="1">
      <c r="B1860" s="407"/>
      <c r="C1860" s="257"/>
      <c r="D1860" s="258"/>
      <c r="E1860" s="258"/>
      <c r="F1860" s="258"/>
      <c r="G1860" s="289">
        <f t="shared" ref="G1860" si="190">C1860*D1860</f>
        <v>0</v>
      </c>
      <c r="N1860" t="str">
        <f t="shared" si="189"/>
        <v>ATK</v>
      </c>
    </row>
    <row r="1861" spans="1:14" hidden="1">
      <c r="B1861" s="267"/>
      <c r="C1861" s="257"/>
      <c r="D1861" s="258"/>
      <c r="E1861" s="258"/>
      <c r="F1861" s="258"/>
      <c r="G1861" s="257">
        <f>C1861*D1861</f>
        <v>0</v>
      </c>
      <c r="N1861" t="str">
        <f t="shared" si="189"/>
        <v>ATK</v>
      </c>
    </row>
    <row r="1862" spans="1:14" hidden="1">
      <c r="B1862" s="256"/>
      <c r="C1862" s="257"/>
      <c r="D1862" s="258"/>
      <c r="E1862" s="258"/>
      <c r="F1862" s="268"/>
      <c r="G1862" s="289">
        <f t="shared" ref="G1862:G1865" si="191">C1862*D1862</f>
        <v>0</v>
      </c>
      <c r="N1862" t="str">
        <f t="shared" si="189"/>
        <v>ATK</v>
      </c>
    </row>
    <row r="1863" spans="1:14" hidden="1">
      <c r="B1863" s="302"/>
      <c r="C1863" s="96"/>
      <c r="D1863" s="303"/>
      <c r="E1863" s="303"/>
      <c r="F1863" s="268"/>
      <c r="G1863" s="289">
        <f t="shared" si="191"/>
        <v>0</v>
      </c>
      <c r="N1863" t="str">
        <f t="shared" si="189"/>
        <v>ATK</v>
      </c>
    </row>
    <row r="1864" spans="1:14" hidden="1">
      <c r="B1864" s="311"/>
      <c r="C1864" s="83"/>
      <c r="D1864" s="303"/>
      <c r="E1864" s="303"/>
      <c r="F1864" s="268"/>
      <c r="G1864" s="289">
        <f t="shared" si="191"/>
        <v>0</v>
      </c>
      <c r="N1864" t="str">
        <f t="shared" si="189"/>
        <v>ATK</v>
      </c>
    </row>
    <row r="1865" spans="1:14" hidden="1">
      <c r="B1865" s="311"/>
      <c r="C1865" s="96"/>
      <c r="D1865" s="303"/>
      <c r="E1865" s="303"/>
      <c r="F1865" s="268"/>
      <c r="G1865" s="289">
        <f t="shared" si="191"/>
        <v>0</v>
      </c>
      <c r="N1865" t="str">
        <f t="shared" si="189"/>
        <v>ATK</v>
      </c>
    </row>
    <row r="1866" spans="1:14" hidden="1">
      <c r="B1866" s="493" t="s">
        <v>16</v>
      </c>
      <c r="C1866" s="494"/>
      <c r="D1866" s="276">
        <f>SUM(D1858:D1865)</f>
        <v>2</v>
      </c>
      <c r="E1866" s="276">
        <f>SUM(E1859:E1865)</f>
        <v>0</v>
      </c>
      <c r="F1866" s="276">
        <f>D1866-E1866</f>
        <v>2</v>
      </c>
      <c r="G1866" s="277">
        <f>SUM(G1858:G1865)</f>
        <v>28000</v>
      </c>
      <c r="N1866" t="str">
        <f t="shared" si="189"/>
        <v>ATK</v>
      </c>
    </row>
    <row r="1867" spans="1:14" hidden="1">
      <c r="N1867" t="str">
        <f t="shared" si="189"/>
        <v>ATK</v>
      </c>
    </row>
    <row r="1868" spans="1:14" hidden="1">
      <c r="B1868" s="493" t="s">
        <v>18</v>
      </c>
      <c r="C1868" s="495"/>
      <c r="D1868" s="495"/>
      <c r="E1868" s="494"/>
      <c r="F1868" s="276" t="s">
        <v>19</v>
      </c>
      <c r="G1868" s="279" t="s">
        <v>20</v>
      </c>
      <c r="H1868" s="100">
        <v>0</v>
      </c>
      <c r="I1868" t="s">
        <v>17</v>
      </c>
      <c r="N1868" t="str">
        <f t="shared" si="189"/>
        <v>ATK</v>
      </c>
    </row>
    <row r="1869" spans="1:14" hidden="1">
      <c r="B1869" s="496" t="str">
        <f>B1807</f>
        <v>Saldo Awal 1 Mei  2026</v>
      </c>
      <c r="C1869" s="497"/>
      <c r="D1869" s="497"/>
      <c r="E1869" s="498"/>
      <c r="F1869" s="276">
        <f>D1858</f>
        <v>2</v>
      </c>
      <c r="G1869" s="277">
        <f>G1858</f>
        <v>28000</v>
      </c>
      <c r="H1869" s="98">
        <v>2</v>
      </c>
      <c r="I1869" s="89" t="s">
        <v>12</v>
      </c>
      <c r="N1869" t="str">
        <f t="shared" si="189"/>
        <v>ATK</v>
      </c>
    </row>
    <row r="1870" spans="1:14" hidden="1">
      <c r="B1870" s="496" t="s">
        <v>317</v>
      </c>
      <c r="C1870" s="497"/>
      <c r="D1870" s="497"/>
      <c r="E1870" s="498"/>
      <c r="F1870" s="276">
        <f>D1866-F1869</f>
        <v>0</v>
      </c>
      <c r="G1870" s="277">
        <f>G1866-G1869</f>
        <v>0</v>
      </c>
      <c r="H1870" s="85">
        <v>0</v>
      </c>
      <c r="I1870" s="89" t="s">
        <v>13</v>
      </c>
      <c r="N1870" t="str">
        <f t="shared" si="189"/>
        <v>ATK</v>
      </c>
    </row>
    <row r="1871" spans="1:14" hidden="1">
      <c r="B1871" s="496" t="str">
        <f>B1841</f>
        <v>Saldo Ahir  30  Mei  2026</v>
      </c>
      <c r="C1871" s="497"/>
      <c r="D1871" s="497"/>
      <c r="E1871" s="498"/>
      <c r="F1871" s="280">
        <f>SUM(B1874:B1877)</f>
        <v>2</v>
      </c>
      <c r="G1871" s="281">
        <f>SUM(D1874:E1877)</f>
        <v>28000</v>
      </c>
      <c r="H1871" s="94">
        <v>0</v>
      </c>
      <c r="I1871" s="89" t="s">
        <v>14</v>
      </c>
      <c r="N1871" t="str">
        <f t="shared" si="189"/>
        <v>ATK</v>
      </c>
    </row>
    <row r="1872" spans="1:14" hidden="1">
      <c r="B1872" s="282" t="s">
        <v>465</v>
      </c>
      <c r="C1872" s="283"/>
      <c r="D1872" s="283"/>
      <c r="E1872" s="284"/>
      <c r="F1872" s="285"/>
      <c r="G1872" s="286"/>
      <c r="H1872" s="87">
        <v>0</v>
      </c>
      <c r="I1872" s="89" t="s">
        <v>15</v>
      </c>
      <c r="N1872" t="str">
        <f t="shared" si="189"/>
        <v>ATK</v>
      </c>
    </row>
    <row r="1873" spans="1:14" ht="30" hidden="1">
      <c r="B1873" s="255" t="s">
        <v>22</v>
      </c>
      <c r="C1873" s="254" t="s">
        <v>23</v>
      </c>
      <c r="D1873" s="499" t="s">
        <v>20</v>
      </c>
      <c r="E1873" s="499"/>
      <c r="F1873" s="287"/>
      <c r="G1873" s="288"/>
      <c r="H1873" s="66"/>
      <c r="N1873" t="str">
        <f t="shared" si="189"/>
        <v>ATK</v>
      </c>
    </row>
    <row r="1874" spans="1:14" hidden="1">
      <c r="B1874" s="268">
        <f>F1866</f>
        <v>2</v>
      </c>
      <c r="C1874" s="257">
        <v>14000</v>
      </c>
      <c r="D1874" s="500">
        <f>B1874*C1874</f>
        <v>28000</v>
      </c>
      <c r="E1874" s="500"/>
      <c r="F1874" s="285"/>
      <c r="G1874" s="286"/>
      <c r="N1874" t="str">
        <f t="shared" si="189"/>
        <v>ATK</v>
      </c>
    </row>
    <row r="1875" spans="1:14" hidden="1">
      <c r="B1875" s="268"/>
      <c r="C1875" s="289"/>
      <c r="D1875" s="500">
        <f t="shared" ref="D1875:D1877" si="192">B1875*C1875</f>
        <v>0</v>
      </c>
      <c r="E1875" s="500"/>
      <c r="F1875" s="285"/>
      <c r="G1875" s="286"/>
      <c r="N1875" t="str">
        <f t="shared" si="189"/>
        <v>ATK</v>
      </c>
    </row>
    <row r="1876" spans="1:14" hidden="1">
      <c r="B1876" s="268"/>
      <c r="C1876" s="289"/>
      <c r="D1876" s="500">
        <f t="shared" si="192"/>
        <v>0</v>
      </c>
      <c r="E1876" s="500"/>
      <c r="F1876" s="285"/>
      <c r="G1876" s="286"/>
      <c r="N1876" t="str">
        <f t="shared" si="189"/>
        <v>ATK</v>
      </c>
    </row>
    <row r="1877" spans="1:14" hidden="1">
      <c r="B1877" s="268"/>
      <c r="C1877" s="289"/>
      <c r="D1877" s="500">
        <f t="shared" si="192"/>
        <v>0</v>
      </c>
      <c r="E1877" s="500"/>
      <c r="F1877" s="285"/>
      <c r="G1877" s="286"/>
      <c r="N1877" t="str">
        <f t="shared" si="189"/>
        <v>ATK</v>
      </c>
    </row>
    <row r="1878" spans="1:14" hidden="1">
      <c r="B1878" s="501" t="s">
        <v>24</v>
      </c>
      <c r="C1878" s="501"/>
      <c r="D1878" s="501"/>
      <c r="E1878" s="501"/>
      <c r="F1878" s="276">
        <f>F1869+F1870-F1871</f>
        <v>0</v>
      </c>
      <c r="G1878" s="277">
        <f>G1869+G1870-G1871</f>
        <v>0</v>
      </c>
      <c r="N1878" t="str">
        <f t="shared" si="189"/>
        <v>ATK</v>
      </c>
    </row>
    <row r="1879" spans="1:14" hidden="1">
      <c r="N1879" t="str">
        <f t="shared" si="189"/>
        <v>ATK</v>
      </c>
    </row>
    <row r="1880" spans="1:14" hidden="1">
      <c r="B1880" s="502" t="s">
        <v>0</v>
      </c>
      <c r="C1880" s="502"/>
      <c r="D1880" s="502"/>
      <c r="E1880" s="502"/>
      <c r="F1880" s="502"/>
      <c r="G1880" s="502"/>
      <c r="N1880" t="str">
        <f t="shared" si="189"/>
        <v>ATK</v>
      </c>
    </row>
    <row r="1881" spans="1:14" hidden="1">
      <c r="N1881" t="str">
        <f t="shared" si="189"/>
        <v>ATK</v>
      </c>
    </row>
    <row r="1882" spans="1:14" hidden="1">
      <c r="A1882" s="250">
        <v>51</v>
      </c>
      <c r="B1882" s="252" t="s">
        <v>1</v>
      </c>
      <c r="C1882" s="253" t="e">
        <f>#REF!</f>
        <v>#REF!</v>
      </c>
      <c r="G1882" s="253"/>
      <c r="N1882" t="s">
        <v>524</v>
      </c>
    </row>
    <row r="1883" spans="1:14" hidden="1">
      <c r="B1883" s="252" t="s">
        <v>3</v>
      </c>
      <c r="C1883" s="308" t="s">
        <v>471</v>
      </c>
      <c r="G1883" s="253"/>
      <c r="N1883" t="str">
        <f t="shared" ref="N1883:N1908" si="193">N1882</f>
        <v>ATK</v>
      </c>
    </row>
    <row r="1884" spans="1:14" hidden="1">
      <c r="G1884" s="253"/>
      <c r="N1884" t="str">
        <f t="shared" si="193"/>
        <v>ATK</v>
      </c>
    </row>
    <row r="1885" spans="1:14" ht="15" hidden="1" customHeight="1">
      <c r="B1885" s="499" t="s">
        <v>5</v>
      </c>
      <c r="C1885" s="487" t="s">
        <v>6</v>
      </c>
      <c r="D1885" s="499" t="s">
        <v>7</v>
      </c>
      <c r="E1885" s="499"/>
      <c r="F1885" s="499"/>
      <c r="G1885" s="492" t="s">
        <v>8</v>
      </c>
      <c r="N1885" t="str">
        <f t="shared" si="193"/>
        <v>ATK</v>
      </c>
    </row>
    <row r="1886" spans="1:14" hidden="1">
      <c r="B1886" s="499"/>
      <c r="C1886" s="488"/>
      <c r="D1886" s="254" t="s">
        <v>9</v>
      </c>
      <c r="E1886" s="254" t="s">
        <v>10</v>
      </c>
      <c r="F1886" s="254" t="s">
        <v>11</v>
      </c>
      <c r="G1886" s="492"/>
      <c r="N1886" t="str">
        <f t="shared" si="193"/>
        <v>ATK</v>
      </c>
    </row>
    <row r="1887" spans="1:14" hidden="1">
      <c r="B1887" s="267">
        <v>46024</v>
      </c>
      <c r="C1887" s="257"/>
      <c r="D1887" s="258"/>
      <c r="E1887" s="258"/>
      <c r="F1887" s="258">
        <f>D1887-E1887</f>
        <v>0</v>
      </c>
      <c r="G1887" s="257">
        <f>C1887*D1887</f>
        <v>0</v>
      </c>
      <c r="N1887" t="str">
        <f t="shared" si="193"/>
        <v>ATK</v>
      </c>
    </row>
    <row r="1888" spans="1:14" hidden="1">
      <c r="B1888" s="267"/>
      <c r="C1888" s="293"/>
      <c r="D1888" s="268"/>
      <c r="E1888" s="258"/>
      <c r="F1888" s="268"/>
      <c r="G1888" s="289">
        <f t="shared" ref="G1888:G1892" si="194">C1888*D1888</f>
        <v>0</v>
      </c>
      <c r="N1888" t="str">
        <f t="shared" si="193"/>
        <v>ATK</v>
      </c>
    </row>
    <row r="1889" spans="2:14" hidden="1">
      <c r="B1889" s="428"/>
      <c r="C1889" s="293"/>
      <c r="D1889" s="268"/>
      <c r="E1889" s="258"/>
      <c r="F1889" s="268"/>
      <c r="G1889" s="289">
        <f t="shared" si="194"/>
        <v>0</v>
      </c>
      <c r="N1889" t="str">
        <f t="shared" si="193"/>
        <v>ATK</v>
      </c>
    </row>
    <row r="1890" spans="2:14" hidden="1">
      <c r="B1890" s="311"/>
      <c r="C1890" s="96"/>
      <c r="D1890" s="303"/>
      <c r="E1890" s="303"/>
      <c r="F1890" s="268"/>
      <c r="G1890" s="289">
        <f t="shared" si="194"/>
        <v>0</v>
      </c>
      <c r="N1890" t="str">
        <f t="shared" si="193"/>
        <v>ATK</v>
      </c>
    </row>
    <row r="1891" spans="2:14" hidden="1">
      <c r="B1891" s="311"/>
      <c r="C1891" s="83"/>
      <c r="D1891" s="303"/>
      <c r="E1891" s="303"/>
      <c r="F1891" s="268"/>
      <c r="G1891" s="289">
        <f t="shared" si="194"/>
        <v>0</v>
      </c>
      <c r="N1891" t="str">
        <f t="shared" si="193"/>
        <v>ATK</v>
      </c>
    </row>
    <row r="1892" spans="2:14" hidden="1">
      <c r="B1892" s="311"/>
      <c r="C1892" s="96"/>
      <c r="D1892" s="303"/>
      <c r="E1892" s="303"/>
      <c r="F1892" s="268"/>
      <c r="G1892" s="289">
        <f t="shared" si="194"/>
        <v>0</v>
      </c>
      <c r="N1892" t="str">
        <f t="shared" si="193"/>
        <v>ATK</v>
      </c>
    </row>
    <row r="1893" spans="2:14" hidden="1">
      <c r="B1893" s="493" t="s">
        <v>16</v>
      </c>
      <c r="C1893" s="494"/>
      <c r="D1893" s="276">
        <f>SUM(D1887:D1892)</f>
        <v>0</v>
      </c>
      <c r="E1893" s="276">
        <f>SUM(E1888:E1892)</f>
        <v>0</v>
      </c>
      <c r="F1893" s="276">
        <f>D1893-E1893</f>
        <v>0</v>
      </c>
      <c r="G1893" s="277">
        <f>SUM(G1887:G1892)</f>
        <v>0</v>
      </c>
      <c r="N1893" t="str">
        <f t="shared" si="193"/>
        <v>ATK</v>
      </c>
    </row>
    <row r="1894" spans="2:14" hidden="1">
      <c r="N1894" t="str">
        <f t="shared" si="193"/>
        <v>ATK</v>
      </c>
    </row>
    <row r="1895" spans="2:14" hidden="1">
      <c r="B1895" s="493" t="s">
        <v>18</v>
      </c>
      <c r="C1895" s="495"/>
      <c r="D1895" s="495"/>
      <c r="E1895" s="494"/>
      <c r="F1895" s="276" t="s">
        <v>19</v>
      </c>
      <c r="G1895" s="279" t="s">
        <v>20</v>
      </c>
      <c r="N1895" t="str">
        <f t="shared" si="193"/>
        <v>ATK</v>
      </c>
    </row>
    <row r="1896" spans="2:14" hidden="1">
      <c r="B1896" s="496" t="str">
        <f>B1869</f>
        <v>Saldo Awal 1 Mei  2026</v>
      </c>
      <c r="C1896" s="497"/>
      <c r="D1896" s="497"/>
      <c r="E1896" s="498"/>
      <c r="F1896" s="276">
        <f>D1887</f>
        <v>0</v>
      </c>
      <c r="G1896" s="277">
        <f>G1887</f>
        <v>0</v>
      </c>
      <c r="N1896" t="str">
        <f t="shared" si="193"/>
        <v>ATK</v>
      </c>
    </row>
    <row r="1897" spans="2:14" hidden="1">
      <c r="B1897" s="496" t="s">
        <v>518</v>
      </c>
      <c r="C1897" s="497"/>
      <c r="D1897" s="497"/>
      <c r="E1897" s="498"/>
      <c r="F1897" s="276">
        <f>D1893-F1896</f>
        <v>0</v>
      </c>
      <c r="G1897" s="277">
        <f>G1893-G1896</f>
        <v>0</v>
      </c>
      <c r="N1897" t="str">
        <f t="shared" si="193"/>
        <v>ATK</v>
      </c>
    </row>
    <row r="1898" spans="2:14" hidden="1">
      <c r="B1898" s="496" t="str">
        <f>B1871</f>
        <v>Saldo Ahir  30  Mei  2026</v>
      </c>
      <c r="C1898" s="497"/>
      <c r="D1898" s="497"/>
      <c r="E1898" s="498"/>
      <c r="F1898" s="280">
        <f>SUM(B1901:B1904)</f>
        <v>0</v>
      </c>
      <c r="G1898" s="281">
        <f>SUM(D1901:E1904)</f>
        <v>0</v>
      </c>
      <c r="N1898" t="str">
        <f t="shared" si="193"/>
        <v>ATK</v>
      </c>
    </row>
    <row r="1899" spans="2:14" hidden="1">
      <c r="B1899" s="282" t="s">
        <v>465</v>
      </c>
      <c r="C1899" s="283"/>
      <c r="D1899" s="283"/>
      <c r="E1899" s="284"/>
      <c r="F1899" s="285"/>
      <c r="G1899" s="286"/>
      <c r="N1899" t="str">
        <f t="shared" si="193"/>
        <v>ATK</v>
      </c>
    </row>
    <row r="1900" spans="2:14" ht="30" hidden="1">
      <c r="B1900" s="255" t="s">
        <v>22</v>
      </c>
      <c r="C1900" s="254" t="s">
        <v>23</v>
      </c>
      <c r="D1900" s="499" t="s">
        <v>20</v>
      </c>
      <c r="E1900" s="499"/>
      <c r="F1900" s="287"/>
      <c r="G1900" s="288"/>
      <c r="N1900" t="str">
        <f t="shared" si="193"/>
        <v>ATK</v>
      </c>
    </row>
    <row r="1901" spans="2:14" hidden="1">
      <c r="B1901" s="268"/>
      <c r="C1901" s="257"/>
      <c r="D1901" s="500">
        <f>B1901*C1901</f>
        <v>0</v>
      </c>
      <c r="E1901" s="500"/>
      <c r="F1901" s="285"/>
      <c r="G1901" s="286"/>
      <c r="H1901" s="100">
        <v>0</v>
      </c>
      <c r="I1901" t="s">
        <v>17</v>
      </c>
      <c r="N1901" t="str">
        <f t="shared" si="193"/>
        <v>ATK</v>
      </c>
    </row>
    <row r="1902" spans="2:14" hidden="1">
      <c r="B1902" s="268"/>
      <c r="C1902" s="289"/>
      <c r="D1902" s="500">
        <f t="shared" ref="D1902:D1904" si="195">B1902*C1902</f>
        <v>0</v>
      </c>
      <c r="E1902" s="500"/>
      <c r="F1902" s="285"/>
      <c r="G1902" s="286"/>
      <c r="H1902" s="98">
        <v>0</v>
      </c>
      <c r="I1902" s="89" t="s">
        <v>12</v>
      </c>
      <c r="N1902" t="str">
        <f t="shared" si="193"/>
        <v>ATK</v>
      </c>
    </row>
    <row r="1903" spans="2:14" hidden="1">
      <c r="B1903" s="268"/>
      <c r="C1903" s="289"/>
      <c r="D1903" s="500">
        <f t="shared" si="195"/>
        <v>0</v>
      </c>
      <c r="E1903" s="500"/>
      <c r="F1903" s="285"/>
      <c r="G1903" s="286"/>
      <c r="H1903" s="85">
        <v>0</v>
      </c>
      <c r="I1903" s="89" t="s">
        <v>13</v>
      </c>
      <c r="N1903" t="str">
        <f t="shared" si="193"/>
        <v>ATK</v>
      </c>
    </row>
    <row r="1904" spans="2:14" hidden="1">
      <c r="B1904" s="268"/>
      <c r="C1904" s="289"/>
      <c r="D1904" s="500">
        <f t="shared" si="195"/>
        <v>0</v>
      </c>
      <c r="E1904" s="500"/>
      <c r="F1904" s="285"/>
      <c r="G1904" s="286"/>
      <c r="H1904" s="94">
        <v>0</v>
      </c>
      <c r="I1904" s="89" t="s">
        <v>14</v>
      </c>
      <c r="N1904" t="str">
        <f t="shared" si="193"/>
        <v>ATK</v>
      </c>
    </row>
    <row r="1905" spans="1:14" hidden="1">
      <c r="B1905" s="501" t="s">
        <v>24</v>
      </c>
      <c r="C1905" s="501"/>
      <c r="D1905" s="501"/>
      <c r="E1905" s="501"/>
      <c r="F1905" s="276">
        <f>F1896+F1897-F1898</f>
        <v>0</v>
      </c>
      <c r="G1905" s="277">
        <f>G1896+G1897-G1898</f>
        <v>0</v>
      </c>
      <c r="H1905" s="87">
        <v>0</v>
      </c>
      <c r="I1905" s="89" t="s">
        <v>15</v>
      </c>
      <c r="N1905" t="str">
        <f t="shared" si="193"/>
        <v>ATK</v>
      </c>
    </row>
    <row r="1906" spans="1:14" hidden="1">
      <c r="N1906" t="str">
        <f t="shared" si="193"/>
        <v>ATK</v>
      </c>
    </row>
    <row r="1907" spans="1:14" hidden="1">
      <c r="B1907" s="502" t="s">
        <v>0</v>
      </c>
      <c r="C1907" s="502"/>
      <c r="D1907" s="502"/>
      <c r="E1907" s="502"/>
      <c r="F1907" s="502"/>
      <c r="G1907" s="502"/>
      <c r="N1907" t="str">
        <f t="shared" si="193"/>
        <v>ATK</v>
      </c>
    </row>
    <row r="1908" spans="1:14" hidden="1">
      <c r="N1908" t="str">
        <f t="shared" si="193"/>
        <v>ATK</v>
      </c>
    </row>
    <row r="1909" spans="1:14" hidden="1">
      <c r="A1909" s="250">
        <v>52</v>
      </c>
      <c r="B1909" s="252" t="s">
        <v>1</v>
      </c>
      <c r="C1909" s="253" t="str">
        <f>'Rekap Master'!B61</f>
        <v>Tinta printer 664 hitam</v>
      </c>
      <c r="G1909" s="253"/>
      <c r="N1909" t="s">
        <v>526</v>
      </c>
    </row>
    <row r="1910" spans="1:14" hidden="1">
      <c r="B1910" s="252" t="s">
        <v>3</v>
      </c>
      <c r="C1910" s="308" t="s">
        <v>27</v>
      </c>
      <c r="G1910" s="253"/>
      <c r="N1910" t="str">
        <f t="shared" ref="N1910:N1952" si="196">N1909</f>
        <v>Komputer</v>
      </c>
    </row>
    <row r="1911" spans="1:14" hidden="1">
      <c r="G1911" s="253"/>
      <c r="N1911" t="str">
        <f t="shared" si="196"/>
        <v>Komputer</v>
      </c>
    </row>
    <row r="1912" spans="1:14" ht="15" hidden="1" customHeight="1">
      <c r="B1912" s="499" t="s">
        <v>5</v>
      </c>
      <c r="C1912" s="487" t="s">
        <v>6</v>
      </c>
      <c r="D1912" s="499" t="s">
        <v>7</v>
      </c>
      <c r="E1912" s="499"/>
      <c r="F1912" s="499"/>
      <c r="G1912" s="492" t="s">
        <v>8</v>
      </c>
      <c r="N1912" t="str">
        <f t="shared" si="196"/>
        <v>Komputer</v>
      </c>
    </row>
    <row r="1913" spans="1:14" hidden="1">
      <c r="B1913" s="499"/>
      <c r="C1913" s="488"/>
      <c r="D1913" s="254" t="s">
        <v>9</v>
      </c>
      <c r="E1913" s="254" t="s">
        <v>10</v>
      </c>
      <c r="F1913" s="254" t="s">
        <v>11</v>
      </c>
      <c r="G1913" s="492"/>
      <c r="N1913" t="str">
        <f t="shared" si="196"/>
        <v>Komputer</v>
      </c>
    </row>
    <row r="1914" spans="1:14" hidden="1">
      <c r="B1914" s="256">
        <v>46024</v>
      </c>
      <c r="C1914" s="257">
        <v>115000</v>
      </c>
      <c r="D1914" s="258">
        <v>5</v>
      </c>
      <c r="E1914" s="258"/>
      <c r="F1914" s="258">
        <f>D1914-E1914</f>
        <v>5</v>
      </c>
      <c r="G1914" s="257">
        <f>C1914*D1914</f>
        <v>575000</v>
      </c>
      <c r="N1914" t="str">
        <f t="shared" si="196"/>
        <v>Komputer</v>
      </c>
    </row>
    <row r="1915" spans="1:14" hidden="1">
      <c r="B1915" s="256">
        <v>46059</v>
      </c>
      <c r="C1915" s="257"/>
      <c r="D1915" s="266"/>
      <c r="E1915" s="258">
        <v>1</v>
      </c>
      <c r="F1915" s="258"/>
      <c r="G1915" s="289">
        <f>C1915*D1915</f>
        <v>0</v>
      </c>
      <c r="N1915" t="str">
        <f t="shared" si="196"/>
        <v>Komputer</v>
      </c>
    </row>
    <row r="1916" spans="1:14" hidden="1">
      <c r="B1916" s="256">
        <v>46073</v>
      </c>
      <c r="C1916" s="257"/>
      <c r="D1916" s="266"/>
      <c r="E1916" s="258">
        <v>1</v>
      </c>
      <c r="F1916" s="258"/>
      <c r="G1916" s="289"/>
      <c r="N1916" t="str">
        <f t="shared" si="196"/>
        <v>Komputer</v>
      </c>
    </row>
    <row r="1917" spans="1:14" hidden="1">
      <c r="B1917" s="428">
        <v>46077</v>
      </c>
      <c r="C1917" s="320">
        <v>114000.333</v>
      </c>
      <c r="D1917" s="258">
        <v>9</v>
      </c>
      <c r="E1917" s="258">
        <v>9</v>
      </c>
      <c r="F1917" s="258"/>
      <c r="G1917" s="257">
        <f>C1917*D1917</f>
        <v>1026002.997</v>
      </c>
      <c r="N1917" t="str">
        <f t="shared" si="196"/>
        <v>Komputer</v>
      </c>
    </row>
    <row r="1918" spans="1:14" hidden="1">
      <c r="B1918" s="256">
        <v>46108</v>
      </c>
      <c r="C1918" s="257"/>
      <c r="D1918" s="266"/>
      <c r="E1918" s="268">
        <v>2</v>
      </c>
      <c r="F1918" s="258"/>
      <c r="G1918" s="257">
        <f t="shared" ref="G1918:G1932" si="197">C1918*D1918</f>
        <v>0</v>
      </c>
      <c r="N1918" t="str">
        <f t="shared" si="196"/>
        <v>Komputer</v>
      </c>
    </row>
    <row r="1919" spans="1:14" hidden="1">
      <c r="B1919" s="267"/>
      <c r="C1919" s="257"/>
      <c r="D1919" s="266"/>
      <c r="E1919" s="268"/>
      <c r="F1919" s="258"/>
      <c r="G1919" s="257">
        <f t="shared" si="197"/>
        <v>0</v>
      </c>
      <c r="N1919" t="str">
        <f t="shared" si="196"/>
        <v>Komputer</v>
      </c>
    </row>
    <row r="1920" spans="1:14" hidden="1">
      <c r="B1920" s="267"/>
      <c r="C1920" s="257"/>
      <c r="D1920" s="266"/>
      <c r="E1920" s="268"/>
      <c r="F1920" s="258"/>
      <c r="G1920" s="257">
        <f t="shared" si="197"/>
        <v>0</v>
      </c>
      <c r="N1920" t="str">
        <f t="shared" si="196"/>
        <v>Komputer</v>
      </c>
    </row>
    <row r="1921" spans="2:14" hidden="1">
      <c r="B1921" s="256"/>
      <c r="C1921" s="257"/>
      <c r="D1921" s="258"/>
      <c r="E1921" s="258"/>
      <c r="F1921" s="258"/>
      <c r="G1921" s="272">
        <f t="shared" si="197"/>
        <v>0</v>
      </c>
      <c r="N1921" t="str">
        <f t="shared" si="196"/>
        <v>Komputer</v>
      </c>
    </row>
    <row r="1922" spans="2:14" hidden="1">
      <c r="B1922" s="256"/>
      <c r="C1922" s="83"/>
      <c r="D1922" s="266"/>
      <c r="E1922" s="268"/>
      <c r="F1922" s="258"/>
      <c r="G1922" s="272">
        <f t="shared" si="197"/>
        <v>0</v>
      </c>
      <c r="N1922" t="str">
        <f t="shared" si="196"/>
        <v>Komputer</v>
      </c>
    </row>
    <row r="1923" spans="2:14" hidden="1">
      <c r="B1923" s="256"/>
      <c r="C1923" s="257"/>
      <c r="D1923" s="258"/>
      <c r="E1923" s="258"/>
      <c r="F1923" s="258"/>
      <c r="G1923" s="272">
        <f t="shared" si="197"/>
        <v>0</v>
      </c>
      <c r="N1923" t="str">
        <f t="shared" si="196"/>
        <v>Komputer</v>
      </c>
    </row>
    <row r="1924" spans="2:14" hidden="1">
      <c r="B1924" s="256"/>
      <c r="C1924" s="257"/>
      <c r="D1924" s="266"/>
      <c r="E1924" s="268"/>
      <c r="F1924" s="258"/>
      <c r="G1924" s="272">
        <f t="shared" si="197"/>
        <v>0</v>
      </c>
      <c r="N1924" t="str">
        <f t="shared" si="196"/>
        <v>Komputer</v>
      </c>
    </row>
    <row r="1925" spans="2:14" hidden="1">
      <c r="B1925" s="256"/>
      <c r="C1925" s="257"/>
      <c r="D1925" s="266"/>
      <c r="E1925" s="268"/>
      <c r="F1925" s="258"/>
      <c r="G1925" s="272">
        <f t="shared" si="197"/>
        <v>0</v>
      </c>
      <c r="N1925" t="str">
        <f t="shared" si="196"/>
        <v>Komputer</v>
      </c>
    </row>
    <row r="1926" spans="2:14" hidden="1">
      <c r="B1926" s="256"/>
      <c r="C1926" s="257"/>
      <c r="D1926" s="258"/>
      <c r="E1926" s="258"/>
      <c r="F1926" s="258"/>
      <c r="G1926" s="272">
        <f t="shared" si="197"/>
        <v>0</v>
      </c>
      <c r="N1926" t="str">
        <f t="shared" si="196"/>
        <v>Komputer</v>
      </c>
    </row>
    <row r="1927" spans="2:14" hidden="1">
      <c r="B1927" s="267"/>
      <c r="C1927" s="257"/>
      <c r="D1927" s="258"/>
      <c r="E1927" s="258"/>
      <c r="F1927" s="258"/>
      <c r="G1927" s="272">
        <f t="shared" si="197"/>
        <v>0</v>
      </c>
      <c r="N1927" t="str">
        <f t="shared" si="196"/>
        <v>Komputer</v>
      </c>
    </row>
    <row r="1928" spans="2:14" hidden="1">
      <c r="B1928" s="267"/>
      <c r="C1928" s="257"/>
      <c r="D1928" s="258"/>
      <c r="E1928" s="258"/>
      <c r="F1928" s="258"/>
      <c r="G1928" s="272">
        <f t="shared" si="197"/>
        <v>0</v>
      </c>
      <c r="N1928" t="str">
        <f t="shared" si="196"/>
        <v>Komputer</v>
      </c>
    </row>
    <row r="1929" spans="2:14" hidden="1">
      <c r="B1929" s="267"/>
      <c r="C1929" s="83"/>
      <c r="D1929" s="266"/>
      <c r="E1929" s="273"/>
      <c r="F1929" s="258"/>
      <c r="G1929" s="272">
        <f t="shared" si="197"/>
        <v>0</v>
      </c>
      <c r="N1929" t="str">
        <f t="shared" si="196"/>
        <v>Komputer</v>
      </c>
    </row>
    <row r="1930" spans="2:14" hidden="1">
      <c r="B1930" s="256"/>
      <c r="C1930" s="257"/>
      <c r="D1930" s="266"/>
      <c r="E1930" s="273"/>
      <c r="F1930" s="258"/>
      <c r="G1930" s="272">
        <f t="shared" si="197"/>
        <v>0</v>
      </c>
      <c r="H1930" s="100">
        <v>0</v>
      </c>
      <c r="I1930" t="s">
        <v>17</v>
      </c>
      <c r="N1930" t="str">
        <f t="shared" si="196"/>
        <v>Komputer</v>
      </c>
    </row>
    <row r="1931" spans="2:14" hidden="1">
      <c r="B1931" s="256"/>
      <c r="C1931" s="257"/>
      <c r="D1931" s="266"/>
      <c r="E1931" s="273"/>
      <c r="F1931" s="258"/>
      <c r="G1931" s="272">
        <f t="shared" si="197"/>
        <v>0</v>
      </c>
      <c r="H1931" s="98">
        <v>1</v>
      </c>
      <c r="I1931" s="89" t="s">
        <v>12</v>
      </c>
      <c r="N1931" t="str">
        <f t="shared" si="196"/>
        <v>Komputer</v>
      </c>
    </row>
    <row r="1932" spans="2:14" hidden="1">
      <c r="B1932" s="267"/>
      <c r="C1932" s="257"/>
      <c r="D1932" s="271"/>
      <c r="E1932" s="258"/>
      <c r="F1932" s="258"/>
      <c r="G1932" s="257">
        <f t="shared" si="197"/>
        <v>0</v>
      </c>
      <c r="H1932" s="85">
        <v>0</v>
      </c>
      <c r="I1932" s="89" t="s">
        <v>13</v>
      </c>
      <c r="N1932" t="str">
        <f t="shared" si="196"/>
        <v>Komputer</v>
      </c>
    </row>
    <row r="1933" spans="2:14" hidden="1">
      <c r="B1933" s="267"/>
      <c r="C1933" s="257"/>
      <c r="D1933" s="271"/>
      <c r="E1933" s="258"/>
      <c r="F1933" s="258"/>
      <c r="G1933" s="257"/>
      <c r="H1933" s="94">
        <v>0</v>
      </c>
      <c r="I1933" s="89" t="s">
        <v>14</v>
      </c>
      <c r="N1933" t="str">
        <f t="shared" si="196"/>
        <v>Komputer</v>
      </c>
    </row>
    <row r="1934" spans="2:14" hidden="1">
      <c r="B1934" s="256"/>
      <c r="C1934" s="257"/>
      <c r="D1934" s="271"/>
      <c r="E1934" s="258"/>
      <c r="F1934" s="258"/>
      <c r="G1934" s="257"/>
      <c r="H1934" s="87">
        <v>0</v>
      </c>
      <c r="I1934" s="89" t="s">
        <v>15</v>
      </c>
      <c r="N1934" t="str">
        <f t="shared" si="196"/>
        <v>Komputer</v>
      </c>
    </row>
    <row r="1935" spans="2:14" hidden="1">
      <c r="B1935" s="311"/>
      <c r="C1935" s="96"/>
      <c r="D1935" s="303"/>
      <c r="E1935" s="303"/>
      <c r="F1935" s="268">
        <f t="shared" ref="F1935" si="198">D1935+F1934-E1935</f>
        <v>0</v>
      </c>
      <c r="G1935" s="289">
        <f t="shared" ref="G1935" si="199">C1935*D1935</f>
        <v>0</v>
      </c>
      <c r="N1935" t="str">
        <f t="shared" si="196"/>
        <v>Komputer</v>
      </c>
    </row>
    <row r="1936" spans="2:14" hidden="1">
      <c r="B1936" s="493" t="s">
        <v>16</v>
      </c>
      <c r="C1936" s="494"/>
      <c r="D1936" s="276">
        <f>SUM(D1914:D1935)</f>
        <v>14</v>
      </c>
      <c r="E1936" s="276">
        <f>SUM(E1915:E1935)</f>
        <v>13</v>
      </c>
      <c r="F1936" s="276">
        <f>D1936-E1936</f>
        <v>1</v>
      </c>
      <c r="G1936" s="277">
        <f>SUM(G1914:G1935)</f>
        <v>1601002.997</v>
      </c>
      <c r="N1936" t="str">
        <f t="shared" si="196"/>
        <v>Komputer</v>
      </c>
    </row>
    <row r="1937" spans="2:14" hidden="1">
      <c r="N1937" t="str">
        <f t="shared" si="196"/>
        <v>Komputer</v>
      </c>
    </row>
    <row r="1938" spans="2:14" hidden="1">
      <c r="B1938" s="493" t="s">
        <v>18</v>
      </c>
      <c r="C1938" s="495"/>
      <c r="D1938" s="495"/>
      <c r="E1938" s="494"/>
      <c r="F1938" s="276" t="s">
        <v>19</v>
      </c>
      <c r="G1938" s="279" t="s">
        <v>20</v>
      </c>
      <c r="N1938" t="str">
        <f t="shared" si="196"/>
        <v>Komputer</v>
      </c>
    </row>
    <row r="1939" spans="2:14" hidden="1">
      <c r="B1939" s="496" t="str">
        <f>B1896</f>
        <v>Saldo Awal 1 Mei  2026</v>
      </c>
      <c r="C1939" s="497"/>
      <c r="D1939" s="497"/>
      <c r="E1939" s="498"/>
      <c r="F1939" s="276">
        <f>D1914</f>
        <v>5</v>
      </c>
      <c r="G1939" s="277">
        <f>G1914</f>
        <v>575000</v>
      </c>
      <c r="N1939" t="str">
        <f t="shared" si="196"/>
        <v>Komputer</v>
      </c>
    </row>
    <row r="1940" spans="2:14" hidden="1">
      <c r="B1940" s="496" t="s">
        <v>466</v>
      </c>
      <c r="C1940" s="497"/>
      <c r="D1940" s="497"/>
      <c r="E1940" s="498"/>
      <c r="F1940" s="276">
        <f>D1936-F1939</f>
        <v>9</v>
      </c>
      <c r="G1940" s="277">
        <f>G1936-G1939</f>
        <v>1026002.997</v>
      </c>
      <c r="N1940" t="str">
        <f t="shared" si="196"/>
        <v>Komputer</v>
      </c>
    </row>
    <row r="1941" spans="2:14" hidden="1">
      <c r="B1941" s="496" t="str">
        <f>B1898</f>
        <v>Saldo Ahir  30  Mei  2026</v>
      </c>
      <c r="C1941" s="497"/>
      <c r="D1941" s="497"/>
      <c r="E1941" s="498"/>
      <c r="F1941" s="280">
        <f>SUM(B1944:B1947)</f>
        <v>1</v>
      </c>
      <c r="G1941" s="281">
        <f>SUM(D1944:E1947)</f>
        <v>115000</v>
      </c>
      <c r="N1941" t="str">
        <f t="shared" si="196"/>
        <v>Komputer</v>
      </c>
    </row>
    <row r="1942" spans="2:14" hidden="1">
      <c r="B1942" s="282" t="s">
        <v>465</v>
      </c>
      <c r="C1942" s="283"/>
      <c r="D1942" s="283"/>
      <c r="E1942" s="284"/>
      <c r="F1942" s="285"/>
      <c r="G1942" s="286"/>
      <c r="N1942" t="str">
        <f t="shared" si="196"/>
        <v>Komputer</v>
      </c>
    </row>
    <row r="1943" spans="2:14" ht="30" hidden="1">
      <c r="B1943" s="255" t="s">
        <v>22</v>
      </c>
      <c r="C1943" s="254" t="s">
        <v>23</v>
      </c>
      <c r="D1943" s="499" t="s">
        <v>20</v>
      </c>
      <c r="E1943" s="499"/>
      <c r="F1943" s="287"/>
      <c r="G1943" s="288"/>
      <c r="N1943" t="str">
        <f t="shared" si="196"/>
        <v>Komputer</v>
      </c>
    </row>
    <row r="1944" spans="2:14" hidden="1">
      <c r="B1944" s="268">
        <f>F1936</f>
        <v>1</v>
      </c>
      <c r="C1944" s="257">
        <v>115000</v>
      </c>
      <c r="D1944" s="500">
        <f>B1944*C1944</f>
        <v>115000</v>
      </c>
      <c r="E1944" s="500"/>
      <c r="F1944" s="285"/>
      <c r="G1944" s="286"/>
      <c r="N1944" t="str">
        <f t="shared" si="196"/>
        <v>Komputer</v>
      </c>
    </row>
    <row r="1945" spans="2:14" hidden="1">
      <c r="B1945" s="268"/>
      <c r="C1945" s="257"/>
      <c r="D1945" s="500">
        <f t="shared" ref="D1945:D1947" si="200">B1945*C1945</f>
        <v>0</v>
      </c>
      <c r="E1945" s="500"/>
      <c r="F1945" s="285"/>
      <c r="G1945" s="286"/>
      <c r="N1945" t="str">
        <f t="shared" si="196"/>
        <v>Komputer</v>
      </c>
    </row>
    <row r="1946" spans="2:14" hidden="1">
      <c r="B1946" s="268"/>
      <c r="C1946" s="257"/>
      <c r="D1946" s="500">
        <f t="shared" si="200"/>
        <v>0</v>
      </c>
      <c r="E1946" s="500"/>
      <c r="F1946" s="285"/>
      <c r="G1946" s="286"/>
      <c r="N1946" t="str">
        <f t="shared" si="196"/>
        <v>Komputer</v>
      </c>
    </row>
    <row r="1947" spans="2:14" hidden="1">
      <c r="B1947" s="268"/>
      <c r="C1947" s="289"/>
      <c r="D1947" s="500">
        <f t="shared" si="200"/>
        <v>0</v>
      </c>
      <c r="E1947" s="500"/>
      <c r="F1947" s="285"/>
      <c r="G1947" s="286"/>
      <c r="N1947" t="str">
        <f t="shared" si="196"/>
        <v>Komputer</v>
      </c>
    </row>
    <row r="1948" spans="2:14" hidden="1">
      <c r="B1948" s="501" t="s">
        <v>24</v>
      </c>
      <c r="C1948" s="501"/>
      <c r="D1948" s="501"/>
      <c r="E1948" s="501"/>
      <c r="F1948" s="276">
        <f>F1939+F1940-F1941</f>
        <v>13</v>
      </c>
      <c r="G1948" s="277">
        <f>G1939+G1940-G1941</f>
        <v>1486002.997</v>
      </c>
      <c r="N1948" t="str">
        <f t="shared" si="196"/>
        <v>Komputer</v>
      </c>
    </row>
    <row r="1949" spans="2:14" hidden="1">
      <c r="N1949" t="str">
        <f t="shared" si="196"/>
        <v>Komputer</v>
      </c>
    </row>
    <row r="1950" spans="2:14" hidden="1">
      <c r="N1950" t="str">
        <f t="shared" si="196"/>
        <v>Komputer</v>
      </c>
    </row>
    <row r="1951" spans="2:14" hidden="1">
      <c r="B1951" s="502" t="s">
        <v>0</v>
      </c>
      <c r="C1951" s="502"/>
      <c r="D1951" s="502"/>
      <c r="E1951" s="502"/>
      <c r="F1951" s="502"/>
      <c r="G1951" s="502"/>
      <c r="N1951" t="str">
        <f t="shared" si="196"/>
        <v>Komputer</v>
      </c>
    </row>
    <row r="1952" spans="2:14" hidden="1">
      <c r="N1952" t="str">
        <f t="shared" si="196"/>
        <v>Komputer</v>
      </c>
    </row>
    <row r="1953" spans="1:18" hidden="1">
      <c r="A1953" s="250">
        <v>53</v>
      </c>
      <c r="B1953" s="252" t="s">
        <v>1</v>
      </c>
      <c r="C1953" s="253" t="str">
        <f>'Rekap Master'!B62</f>
        <v>Tinta printer 664 warna</v>
      </c>
      <c r="G1953" s="253"/>
      <c r="N1953" t="s">
        <v>526</v>
      </c>
    </row>
    <row r="1954" spans="1:18" hidden="1">
      <c r="B1954" s="252" t="s">
        <v>3</v>
      </c>
      <c r="C1954" s="308" t="s">
        <v>27</v>
      </c>
      <c r="G1954" s="253"/>
      <c r="N1954" t="str">
        <f t="shared" ref="N1954:N1992" si="201">N1953</f>
        <v>Komputer</v>
      </c>
    </row>
    <row r="1955" spans="1:18" hidden="1">
      <c r="G1955" s="253"/>
      <c r="N1955" t="str">
        <f t="shared" si="201"/>
        <v>Komputer</v>
      </c>
    </row>
    <row r="1956" spans="1:18" ht="15" hidden="1" customHeight="1">
      <c r="B1956" s="499" t="s">
        <v>5</v>
      </c>
      <c r="C1956" s="487" t="s">
        <v>6</v>
      </c>
      <c r="D1956" s="499" t="s">
        <v>7</v>
      </c>
      <c r="E1956" s="499"/>
      <c r="F1956" s="499"/>
      <c r="G1956" s="492" t="s">
        <v>8</v>
      </c>
      <c r="N1956" t="str">
        <f t="shared" si="201"/>
        <v>Komputer</v>
      </c>
    </row>
    <row r="1957" spans="1:18" hidden="1">
      <c r="B1957" s="499"/>
      <c r="C1957" s="488"/>
      <c r="D1957" s="254" t="s">
        <v>9</v>
      </c>
      <c r="E1957" s="254" t="s">
        <v>10</v>
      </c>
      <c r="F1957" s="254" t="s">
        <v>11</v>
      </c>
      <c r="G1957" s="492"/>
      <c r="N1957" t="str">
        <f t="shared" si="201"/>
        <v>Komputer</v>
      </c>
    </row>
    <row r="1958" spans="1:18" hidden="1">
      <c r="B1958" s="267">
        <v>46024</v>
      </c>
      <c r="C1958" s="257">
        <v>115000</v>
      </c>
      <c r="D1958" s="258">
        <v>14</v>
      </c>
      <c r="E1958" s="258"/>
      <c r="F1958" s="258">
        <f>D1958-E1958</f>
        <v>14</v>
      </c>
      <c r="G1958" s="257">
        <f>C1958*D1958</f>
        <v>1610000</v>
      </c>
      <c r="N1958" t="str">
        <f t="shared" si="201"/>
        <v>Komputer</v>
      </c>
    </row>
    <row r="1959" spans="1:18" hidden="1">
      <c r="B1959" s="267"/>
      <c r="C1959" s="257">
        <v>96000</v>
      </c>
      <c r="D1959" s="266">
        <v>6</v>
      </c>
      <c r="E1959" s="258"/>
      <c r="F1959" s="258"/>
      <c r="G1959" s="272">
        <f t="shared" ref="G1959:G1970" si="202">C1959*D1959</f>
        <v>576000</v>
      </c>
      <c r="N1959" t="str">
        <f t="shared" si="201"/>
        <v>Komputer</v>
      </c>
    </row>
    <row r="1960" spans="1:18" hidden="1">
      <c r="B1960" s="267"/>
      <c r="C1960" s="257"/>
      <c r="D1960" s="266"/>
      <c r="E1960" s="258"/>
      <c r="F1960" s="258"/>
      <c r="G1960" s="272">
        <f t="shared" si="202"/>
        <v>0</v>
      </c>
      <c r="N1960" t="str">
        <f t="shared" si="201"/>
        <v>Komputer</v>
      </c>
    </row>
    <row r="1961" spans="1:18" hidden="1">
      <c r="B1961" s="428">
        <v>46077</v>
      </c>
      <c r="C1961" s="257">
        <v>144000.33300000001</v>
      </c>
      <c r="D1961" s="258">
        <v>3</v>
      </c>
      <c r="E1961" s="258">
        <v>3</v>
      </c>
      <c r="F1961" s="258"/>
      <c r="G1961" s="272">
        <f t="shared" si="202"/>
        <v>432000.99900000007</v>
      </c>
      <c r="N1961" t="str">
        <f t="shared" si="201"/>
        <v>Komputer</v>
      </c>
    </row>
    <row r="1962" spans="1:18" hidden="1">
      <c r="B1962" s="267"/>
      <c r="C1962" s="257"/>
      <c r="D1962" s="266"/>
      <c r="E1962" s="258"/>
      <c r="F1962" s="258"/>
      <c r="G1962" s="272">
        <f t="shared" si="202"/>
        <v>0</v>
      </c>
      <c r="N1962" t="str">
        <f t="shared" si="201"/>
        <v>Komputer</v>
      </c>
    </row>
    <row r="1963" spans="1:18" hidden="1">
      <c r="B1963" s="256"/>
      <c r="C1963" s="257"/>
      <c r="D1963" s="258"/>
      <c r="E1963" s="258"/>
      <c r="F1963" s="258"/>
      <c r="G1963" s="272">
        <f t="shared" si="202"/>
        <v>0</v>
      </c>
      <c r="L1963">
        <v>3</v>
      </c>
      <c r="M1963">
        <v>102703</v>
      </c>
      <c r="N1963" t="str">
        <f t="shared" si="201"/>
        <v>Komputer</v>
      </c>
      <c r="O1963" s="469">
        <v>0.11</v>
      </c>
      <c r="P1963" t="e">
        <f>#REF!*O1963</f>
        <v>#REF!</v>
      </c>
      <c r="Q1963" t="e">
        <f>#REF!+P1963</f>
        <v>#REF!</v>
      </c>
      <c r="R1963" t="e">
        <f>Q1963/3</f>
        <v>#REF!</v>
      </c>
    </row>
    <row r="1964" spans="1:18" hidden="1">
      <c r="B1964" s="256"/>
      <c r="C1964" s="257"/>
      <c r="D1964" s="258"/>
      <c r="E1964" s="258"/>
      <c r="F1964" s="258"/>
      <c r="G1964" s="272"/>
      <c r="L1964">
        <v>9</v>
      </c>
      <c r="M1964">
        <v>102703</v>
      </c>
      <c r="N1964" t="str">
        <f t="shared" si="201"/>
        <v>Komputer</v>
      </c>
      <c r="O1964" s="469">
        <v>0.11</v>
      </c>
      <c r="P1964" t="e">
        <f>#REF!*O1964</f>
        <v>#REF!</v>
      </c>
      <c r="Q1964" t="e">
        <f>#REF!+P1964</f>
        <v>#REF!</v>
      </c>
      <c r="R1964" t="e">
        <f>Q1964/L1964</f>
        <v>#REF!</v>
      </c>
    </row>
    <row r="1965" spans="1:18" hidden="1">
      <c r="B1965" s="267"/>
      <c r="C1965" s="257"/>
      <c r="D1965" s="258"/>
      <c r="E1965" s="258"/>
      <c r="F1965" s="258"/>
      <c r="G1965" s="272">
        <f t="shared" si="202"/>
        <v>0</v>
      </c>
      <c r="N1965" t="str">
        <f t="shared" si="201"/>
        <v>Komputer</v>
      </c>
      <c r="Q1965" t="e">
        <f>SUM(Q1963:Q1964)</f>
        <v>#REF!</v>
      </c>
    </row>
    <row r="1966" spans="1:18" hidden="1">
      <c r="B1966" s="267"/>
      <c r="C1966" s="257"/>
      <c r="D1966" s="258"/>
      <c r="E1966" s="258"/>
      <c r="F1966" s="258"/>
      <c r="G1966" s="272">
        <f t="shared" si="202"/>
        <v>0</v>
      </c>
      <c r="N1966" t="str">
        <f t="shared" si="201"/>
        <v>Komputer</v>
      </c>
    </row>
    <row r="1967" spans="1:18" hidden="1">
      <c r="B1967" s="256"/>
      <c r="C1967" s="257"/>
      <c r="D1967" s="266"/>
      <c r="E1967" s="258"/>
      <c r="F1967" s="258"/>
      <c r="G1967" s="272">
        <f t="shared" si="202"/>
        <v>0</v>
      </c>
      <c r="N1967" t="str">
        <f t="shared" si="201"/>
        <v>Komputer</v>
      </c>
    </row>
    <row r="1968" spans="1:18" hidden="1">
      <c r="B1968" s="256"/>
      <c r="C1968" s="257"/>
      <c r="D1968" s="266"/>
      <c r="E1968" s="273"/>
      <c r="F1968" s="258"/>
      <c r="G1968" s="272">
        <f t="shared" si="202"/>
        <v>0</v>
      </c>
      <c r="N1968" t="str">
        <f t="shared" si="201"/>
        <v>Komputer</v>
      </c>
    </row>
    <row r="1969" spans="2:14" hidden="1">
      <c r="B1969" s="267"/>
      <c r="C1969" s="83"/>
      <c r="D1969" s="266"/>
      <c r="E1969" s="273"/>
      <c r="F1969" s="258"/>
      <c r="G1969" s="272">
        <f t="shared" si="202"/>
        <v>0</v>
      </c>
      <c r="N1969" t="str">
        <f t="shared" si="201"/>
        <v>Komputer</v>
      </c>
    </row>
    <row r="1970" spans="2:14" hidden="1">
      <c r="B1970" s="256"/>
      <c r="C1970" s="83"/>
      <c r="D1970" s="273"/>
      <c r="E1970" s="273"/>
      <c r="F1970" s="258"/>
      <c r="G1970" s="272">
        <f t="shared" si="202"/>
        <v>0</v>
      </c>
      <c r="N1970" t="str">
        <f t="shared" si="201"/>
        <v>Komputer</v>
      </c>
    </row>
    <row r="1971" spans="2:14" hidden="1">
      <c r="B1971" s="256"/>
      <c r="C1971" s="83"/>
      <c r="D1971" s="273"/>
      <c r="E1971" s="273"/>
      <c r="F1971" s="258"/>
      <c r="G1971" s="272"/>
      <c r="N1971" t="str">
        <f t="shared" si="201"/>
        <v>Komputer</v>
      </c>
    </row>
    <row r="1972" spans="2:14" hidden="1">
      <c r="B1972" s="256"/>
      <c r="C1972" s="83"/>
      <c r="D1972" s="273"/>
      <c r="E1972" s="273"/>
      <c r="F1972" s="258"/>
      <c r="G1972" s="272">
        <f>C1972*D1972</f>
        <v>0</v>
      </c>
      <c r="N1972" t="str">
        <f t="shared" si="201"/>
        <v>Komputer</v>
      </c>
    </row>
    <row r="1973" spans="2:14" hidden="1">
      <c r="B1973" s="311"/>
      <c r="C1973" s="96"/>
      <c r="D1973" s="303"/>
      <c r="E1973" s="303"/>
      <c r="F1973" s="268">
        <f>D1973+F1972-E1973</f>
        <v>0</v>
      </c>
      <c r="G1973" s="289">
        <f t="shared" ref="G1973:G1975" si="203">C1973*D1973</f>
        <v>0</v>
      </c>
      <c r="N1973" t="str">
        <f t="shared" si="201"/>
        <v>Komputer</v>
      </c>
    </row>
    <row r="1974" spans="2:14" hidden="1">
      <c r="B1974" s="311"/>
      <c r="C1974" s="83"/>
      <c r="D1974" s="303"/>
      <c r="E1974" s="303"/>
      <c r="F1974" s="268">
        <f>D1974+F1973-E1974</f>
        <v>0</v>
      </c>
      <c r="G1974" s="289">
        <f t="shared" si="203"/>
        <v>0</v>
      </c>
      <c r="N1974" t="str">
        <f t="shared" si="201"/>
        <v>Komputer</v>
      </c>
    </row>
    <row r="1975" spans="2:14" hidden="1">
      <c r="B1975" s="311"/>
      <c r="C1975" s="96"/>
      <c r="D1975" s="303"/>
      <c r="E1975" s="303"/>
      <c r="F1975" s="268">
        <f>D1975+F1974-E1975</f>
        <v>0</v>
      </c>
      <c r="G1975" s="289">
        <f t="shared" si="203"/>
        <v>0</v>
      </c>
      <c r="N1975" t="str">
        <f t="shared" si="201"/>
        <v>Komputer</v>
      </c>
    </row>
    <row r="1976" spans="2:14" hidden="1">
      <c r="B1976" s="493" t="s">
        <v>16</v>
      </c>
      <c r="C1976" s="494"/>
      <c r="D1976" s="276">
        <f>SUM(D1958:D1975)</f>
        <v>23</v>
      </c>
      <c r="E1976" s="276">
        <f>SUM(E1959:E1974)</f>
        <v>3</v>
      </c>
      <c r="F1976" s="276">
        <f>D1976-E1976</f>
        <v>20</v>
      </c>
      <c r="G1976" s="277">
        <f>SUM(G1958:G1975)</f>
        <v>2618000.9989999998</v>
      </c>
      <c r="N1976" t="str">
        <f t="shared" si="201"/>
        <v>Komputer</v>
      </c>
    </row>
    <row r="1977" spans="2:14" hidden="1">
      <c r="N1977" t="str">
        <f t="shared" si="201"/>
        <v>Komputer</v>
      </c>
    </row>
    <row r="1978" spans="2:14" hidden="1">
      <c r="B1978" s="493" t="s">
        <v>18</v>
      </c>
      <c r="C1978" s="495"/>
      <c r="D1978" s="495"/>
      <c r="E1978" s="494"/>
      <c r="F1978" s="276" t="s">
        <v>19</v>
      </c>
      <c r="G1978" s="279" t="s">
        <v>20</v>
      </c>
      <c r="N1978" t="str">
        <f t="shared" si="201"/>
        <v>Komputer</v>
      </c>
    </row>
    <row r="1979" spans="2:14" hidden="1">
      <c r="B1979" s="496" t="str">
        <f>B1939</f>
        <v>Saldo Awal 1 Mei  2026</v>
      </c>
      <c r="C1979" s="497"/>
      <c r="D1979" s="497"/>
      <c r="E1979" s="498"/>
      <c r="F1979" s="276">
        <v>20</v>
      </c>
      <c r="G1979" s="277">
        <f>SUM(G1958:G1959)</f>
        <v>2186000</v>
      </c>
      <c r="N1979" t="str">
        <f t="shared" si="201"/>
        <v>Komputer</v>
      </c>
    </row>
    <row r="1980" spans="2:14" hidden="1">
      <c r="B1980" s="496" t="s">
        <v>466</v>
      </c>
      <c r="C1980" s="497"/>
      <c r="D1980" s="497"/>
      <c r="E1980" s="498"/>
      <c r="F1980" s="276">
        <f>D1976-F1979</f>
        <v>3</v>
      </c>
      <c r="G1980" s="277">
        <f>G1976-G1979</f>
        <v>432000.99899999984</v>
      </c>
      <c r="N1980" t="str">
        <f t="shared" si="201"/>
        <v>Komputer</v>
      </c>
    </row>
    <row r="1981" spans="2:14" hidden="1">
      <c r="B1981" s="496" t="str">
        <f>B1941</f>
        <v>Saldo Ahir  30  Mei  2026</v>
      </c>
      <c r="C1981" s="497"/>
      <c r="D1981" s="497"/>
      <c r="E1981" s="498"/>
      <c r="F1981" s="280">
        <f>SUM(B1984:B1987)</f>
        <v>20</v>
      </c>
      <c r="G1981" s="281">
        <f>SUM(D1984:E1987)</f>
        <v>2186000</v>
      </c>
      <c r="N1981" t="str">
        <f t="shared" si="201"/>
        <v>Komputer</v>
      </c>
    </row>
    <row r="1982" spans="2:14" hidden="1">
      <c r="B1982" s="282" t="s">
        <v>465</v>
      </c>
      <c r="C1982" s="283"/>
      <c r="D1982" s="283"/>
      <c r="E1982" s="284"/>
      <c r="F1982" s="285"/>
      <c r="G1982" s="286"/>
      <c r="N1982" t="str">
        <f t="shared" si="201"/>
        <v>Komputer</v>
      </c>
    </row>
    <row r="1983" spans="2:14" ht="30" hidden="1">
      <c r="B1983" s="255" t="s">
        <v>22</v>
      </c>
      <c r="C1983" s="254" t="s">
        <v>23</v>
      </c>
      <c r="D1983" s="499" t="s">
        <v>20</v>
      </c>
      <c r="E1983" s="499"/>
      <c r="F1983" s="287"/>
      <c r="G1983" s="288"/>
      <c r="N1983" t="str">
        <f t="shared" si="201"/>
        <v>Komputer</v>
      </c>
    </row>
    <row r="1984" spans="2:14" hidden="1">
      <c r="B1984" s="268">
        <v>14</v>
      </c>
      <c r="C1984" s="257">
        <v>115000</v>
      </c>
      <c r="D1984" s="500">
        <f>B1984*C1984</f>
        <v>1610000</v>
      </c>
      <c r="E1984" s="500"/>
      <c r="F1984" s="285"/>
      <c r="G1984" s="286"/>
      <c r="N1984" t="str">
        <f t="shared" si="201"/>
        <v>Komputer</v>
      </c>
    </row>
    <row r="1985" spans="1:14" hidden="1">
      <c r="B1985" s="268">
        <v>6</v>
      </c>
      <c r="C1985" s="257">
        <v>96000</v>
      </c>
      <c r="D1985" s="500">
        <f t="shared" ref="D1985:D1987" si="204">B1985*C1985</f>
        <v>576000</v>
      </c>
      <c r="E1985" s="500"/>
      <c r="F1985" s="285"/>
      <c r="G1985" s="286"/>
      <c r="N1985" t="str">
        <f t="shared" si="201"/>
        <v>Komputer</v>
      </c>
    </row>
    <row r="1986" spans="1:14" hidden="1">
      <c r="B1986" s="268"/>
      <c r="C1986" s="289"/>
      <c r="D1986" s="500">
        <f t="shared" si="204"/>
        <v>0</v>
      </c>
      <c r="E1986" s="500"/>
      <c r="F1986" s="285"/>
      <c r="G1986" s="286"/>
      <c r="N1986" t="str">
        <f t="shared" si="201"/>
        <v>Komputer</v>
      </c>
    </row>
    <row r="1987" spans="1:14" hidden="1">
      <c r="B1987" s="268"/>
      <c r="C1987" s="289"/>
      <c r="D1987" s="500">
        <f t="shared" si="204"/>
        <v>0</v>
      </c>
      <c r="E1987" s="500"/>
      <c r="F1987" s="285"/>
      <c r="G1987" s="286"/>
      <c r="N1987" t="str">
        <f t="shared" si="201"/>
        <v>Komputer</v>
      </c>
    </row>
    <row r="1988" spans="1:14" hidden="1">
      <c r="B1988" s="501" t="s">
        <v>24</v>
      </c>
      <c r="C1988" s="501"/>
      <c r="D1988" s="501"/>
      <c r="E1988" s="501"/>
      <c r="F1988" s="276">
        <f>F1979+F1980-F1981</f>
        <v>3</v>
      </c>
      <c r="G1988" s="277">
        <f>G1979+G1980-G1981</f>
        <v>432000.99899999984</v>
      </c>
      <c r="N1988" t="str">
        <f t="shared" si="201"/>
        <v>Komputer</v>
      </c>
    </row>
    <row r="1989" spans="1:14" hidden="1">
      <c r="N1989" t="str">
        <f t="shared" si="201"/>
        <v>Komputer</v>
      </c>
    </row>
    <row r="1990" spans="1:14" hidden="1">
      <c r="N1990" t="str">
        <f t="shared" si="201"/>
        <v>Komputer</v>
      </c>
    </row>
    <row r="1991" spans="1:14" hidden="1">
      <c r="B1991" s="502" t="s">
        <v>0</v>
      </c>
      <c r="C1991" s="502"/>
      <c r="D1991" s="502"/>
      <c r="E1991" s="502"/>
      <c r="F1991" s="502"/>
      <c r="G1991" s="502"/>
      <c r="N1991" t="str">
        <f t="shared" si="201"/>
        <v>Komputer</v>
      </c>
    </row>
    <row r="1992" spans="1:14" hidden="1">
      <c r="N1992" t="str">
        <f t="shared" si="201"/>
        <v>Komputer</v>
      </c>
    </row>
    <row r="1993" spans="1:14" hidden="1">
      <c r="A1993" s="250">
        <v>54</v>
      </c>
      <c r="B1993" s="252" t="s">
        <v>1</v>
      </c>
      <c r="C1993" s="253" t="str">
        <f>'Rekap Master'!B63</f>
        <v xml:space="preserve">Flashdisk 16 Gb </v>
      </c>
      <c r="G1993" s="253"/>
      <c r="N1993" t="s">
        <v>526</v>
      </c>
    </row>
    <row r="1994" spans="1:14" hidden="1">
      <c r="B1994" s="252" t="s">
        <v>3</v>
      </c>
      <c r="C1994" s="308" t="s">
        <v>27</v>
      </c>
      <c r="G1994" s="253"/>
      <c r="N1994" t="str">
        <f t="shared" ref="N1994:N2025" si="205">N1993</f>
        <v>Komputer</v>
      </c>
    </row>
    <row r="1995" spans="1:14" hidden="1">
      <c r="G1995" s="253"/>
      <c r="N1995" t="str">
        <f t="shared" si="205"/>
        <v>Komputer</v>
      </c>
    </row>
    <row r="1996" spans="1:14" ht="15" hidden="1" customHeight="1">
      <c r="B1996" s="499" t="s">
        <v>5</v>
      </c>
      <c r="C1996" s="487" t="s">
        <v>6</v>
      </c>
      <c r="D1996" s="489" t="s">
        <v>7</v>
      </c>
      <c r="E1996" s="490"/>
      <c r="F1996" s="491"/>
      <c r="G1996" s="492" t="s">
        <v>8</v>
      </c>
      <c r="N1996" t="str">
        <f t="shared" si="205"/>
        <v>Komputer</v>
      </c>
    </row>
    <row r="1997" spans="1:14" hidden="1">
      <c r="B1997" s="499"/>
      <c r="C1997" s="488"/>
      <c r="D1997" s="254" t="s">
        <v>9</v>
      </c>
      <c r="E1997" s="254" t="s">
        <v>10</v>
      </c>
      <c r="F1997" s="254" t="s">
        <v>11</v>
      </c>
      <c r="G1997" s="492"/>
      <c r="N1997" t="str">
        <f t="shared" si="205"/>
        <v>Komputer</v>
      </c>
    </row>
    <row r="1998" spans="1:14" hidden="1">
      <c r="B1998" s="267">
        <v>46024</v>
      </c>
      <c r="C1998" s="257"/>
      <c r="D1998" s="258"/>
      <c r="E1998" s="258"/>
      <c r="F1998" s="258">
        <f>D1998-E1998</f>
        <v>0</v>
      </c>
      <c r="G1998" s="257">
        <f>C1998*D1998</f>
        <v>0</v>
      </c>
      <c r="N1998" t="str">
        <f t="shared" si="205"/>
        <v>Komputer</v>
      </c>
    </row>
    <row r="1999" spans="1:14" hidden="1">
      <c r="B1999" s="468">
        <v>46077</v>
      </c>
      <c r="C1999" s="257">
        <v>149850</v>
      </c>
      <c r="D1999" s="258">
        <v>1</v>
      </c>
      <c r="E1999" s="258">
        <v>1</v>
      </c>
      <c r="F1999" s="258"/>
      <c r="G1999" s="257">
        <f>C1999*D1999</f>
        <v>149850</v>
      </c>
      <c r="N1999" t="str">
        <f t="shared" si="205"/>
        <v>Komputer</v>
      </c>
    </row>
    <row r="2000" spans="1:14" hidden="1">
      <c r="B2000" s="267"/>
      <c r="C2000" s="257"/>
      <c r="D2000" s="268"/>
      <c r="E2000" s="258"/>
      <c r="F2000" s="258"/>
      <c r="G2000" s="257">
        <f t="shared" ref="G2000:G2001" si="206">C2000*D2000</f>
        <v>0</v>
      </c>
      <c r="N2000" t="str">
        <f t="shared" si="205"/>
        <v>Komputer</v>
      </c>
    </row>
    <row r="2001" spans="2:14" hidden="1">
      <c r="B2001" s="298"/>
      <c r="C2001" s="81"/>
      <c r="D2001" s="303"/>
      <c r="E2001" s="304"/>
      <c r="F2001" s="268"/>
      <c r="G2001" s="289">
        <f t="shared" si="206"/>
        <v>0</v>
      </c>
      <c r="N2001" t="str">
        <f t="shared" si="205"/>
        <v>Komputer</v>
      </c>
    </row>
    <row r="2002" spans="2:14" hidden="1">
      <c r="B2002" s="298"/>
      <c r="C2002" s="81"/>
      <c r="D2002" s="303"/>
      <c r="E2002" s="304"/>
      <c r="F2002" s="268"/>
      <c r="G2002" s="289"/>
      <c r="N2002" t="str">
        <f t="shared" si="205"/>
        <v>Komputer</v>
      </c>
    </row>
    <row r="2003" spans="2:14" hidden="1">
      <c r="B2003" s="298"/>
      <c r="C2003" s="81"/>
      <c r="D2003" s="303"/>
      <c r="E2003" s="303"/>
      <c r="F2003" s="268">
        <f>D2003+F2001-E2003</f>
        <v>0</v>
      </c>
      <c r="G2003" s="289">
        <f t="shared" ref="G2003:G2008" si="207">C2003*D2003</f>
        <v>0</v>
      </c>
      <c r="N2003" t="str">
        <f t="shared" si="205"/>
        <v>Komputer</v>
      </c>
    </row>
    <row r="2004" spans="2:14" ht="18.75" hidden="1">
      <c r="B2004" s="395"/>
      <c r="C2004" s="83"/>
      <c r="D2004" s="303"/>
      <c r="E2004" s="303"/>
      <c r="F2004" s="268">
        <f>D2004+F2003-E2004</f>
        <v>0</v>
      </c>
      <c r="G2004" s="289">
        <f t="shared" si="207"/>
        <v>0</v>
      </c>
      <c r="N2004" t="str">
        <f t="shared" si="205"/>
        <v>Komputer</v>
      </c>
    </row>
    <row r="2005" spans="2:14" hidden="1">
      <c r="B2005" s="311"/>
      <c r="C2005" s="96"/>
      <c r="D2005" s="303"/>
      <c r="E2005" s="303"/>
      <c r="F2005" s="268">
        <f>D2005+F2004-E2005</f>
        <v>0</v>
      </c>
      <c r="G2005" s="289">
        <f t="shared" si="207"/>
        <v>0</v>
      </c>
      <c r="N2005" t="str">
        <f t="shared" si="205"/>
        <v>Komputer</v>
      </c>
    </row>
    <row r="2006" spans="2:14" hidden="1">
      <c r="B2006" s="311"/>
      <c r="C2006" s="96"/>
      <c r="D2006" s="303"/>
      <c r="E2006" s="303"/>
      <c r="F2006" s="268">
        <f>D2006+F2005-E2006</f>
        <v>0</v>
      </c>
      <c r="G2006" s="289">
        <f t="shared" si="207"/>
        <v>0</v>
      </c>
      <c r="N2006" t="str">
        <f t="shared" si="205"/>
        <v>Komputer</v>
      </c>
    </row>
    <row r="2007" spans="2:14" hidden="1">
      <c r="B2007" s="311"/>
      <c r="C2007" s="83"/>
      <c r="D2007" s="303"/>
      <c r="E2007" s="303"/>
      <c r="F2007" s="268">
        <f>D2007+F2006-E2007</f>
        <v>0</v>
      </c>
      <c r="G2007" s="289">
        <f t="shared" si="207"/>
        <v>0</v>
      </c>
      <c r="N2007" t="str">
        <f t="shared" si="205"/>
        <v>Komputer</v>
      </c>
    </row>
    <row r="2008" spans="2:14" hidden="1">
      <c r="B2008" s="311"/>
      <c r="C2008" s="96"/>
      <c r="D2008" s="303"/>
      <c r="E2008" s="303"/>
      <c r="F2008" s="268">
        <f>D2008+F2007-E2008</f>
        <v>0</v>
      </c>
      <c r="G2008" s="289">
        <f t="shared" si="207"/>
        <v>0</v>
      </c>
      <c r="N2008" t="str">
        <f t="shared" si="205"/>
        <v>Komputer</v>
      </c>
    </row>
    <row r="2009" spans="2:14" hidden="1">
      <c r="B2009" s="493" t="s">
        <v>16</v>
      </c>
      <c r="C2009" s="494"/>
      <c r="D2009" s="276">
        <f>SUM(D1998:D2008)</f>
        <v>1</v>
      </c>
      <c r="E2009" s="276">
        <f>SUM(E1998:E2007)</f>
        <v>1</v>
      </c>
      <c r="F2009" s="276">
        <f>D2009-E2009</f>
        <v>0</v>
      </c>
      <c r="G2009" s="277">
        <f>SUM(G1998:G2008)</f>
        <v>149850</v>
      </c>
      <c r="N2009" t="str">
        <f t="shared" si="205"/>
        <v>Komputer</v>
      </c>
    </row>
    <row r="2010" spans="2:14" hidden="1">
      <c r="N2010" t="str">
        <f t="shared" si="205"/>
        <v>Komputer</v>
      </c>
    </row>
    <row r="2011" spans="2:14" hidden="1">
      <c r="B2011" s="493" t="s">
        <v>18</v>
      </c>
      <c r="C2011" s="495"/>
      <c r="D2011" s="495"/>
      <c r="E2011" s="494"/>
      <c r="F2011" s="276" t="s">
        <v>19</v>
      </c>
      <c r="G2011" s="279" t="s">
        <v>20</v>
      </c>
      <c r="N2011" t="str">
        <f t="shared" si="205"/>
        <v>Komputer</v>
      </c>
    </row>
    <row r="2012" spans="2:14" hidden="1">
      <c r="B2012" s="496" t="str">
        <f>B1979</f>
        <v>Saldo Awal 1 Mei  2026</v>
      </c>
      <c r="C2012" s="497"/>
      <c r="D2012" s="497"/>
      <c r="E2012" s="498"/>
      <c r="F2012" s="276">
        <f>D1998</f>
        <v>0</v>
      </c>
      <c r="G2012" s="277">
        <f>G1998</f>
        <v>0</v>
      </c>
      <c r="N2012" t="str">
        <f t="shared" si="205"/>
        <v>Komputer</v>
      </c>
    </row>
    <row r="2013" spans="2:14" hidden="1">
      <c r="B2013" s="496" t="s">
        <v>317</v>
      </c>
      <c r="C2013" s="497"/>
      <c r="D2013" s="497"/>
      <c r="E2013" s="498"/>
      <c r="F2013" s="276">
        <f>D2009-F2012</f>
        <v>1</v>
      </c>
      <c r="G2013" s="277">
        <f>G2009-G2012</f>
        <v>149850</v>
      </c>
      <c r="N2013" t="str">
        <f t="shared" si="205"/>
        <v>Komputer</v>
      </c>
    </row>
    <row r="2014" spans="2:14" hidden="1">
      <c r="B2014" s="496" t="str">
        <f>B1981</f>
        <v>Saldo Ahir  30  Mei  2026</v>
      </c>
      <c r="C2014" s="497"/>
      <c r="D2014" s="497"/>
      <c r="E2014" s="498"/>
      <c r="F2014" s="280">
        <f>SUM(B2017:B2020)</f>
        <v>0</v>
      </c>
      <c r="G2014" s="281">
        <f>SUM(D2017:E2020)</f>
        <v>0</v>
      </c>
      <c r="N2014" t="str">
        <f t="shared" si="205"/>
        <v>Komputer</v>
      </c>
    </row>
    <row r="2015" spans="2:14" hidden="1">
      <c r="B2015" s="282" t="s">
        <v>465</v>
      </c>
      <c r="C2015" s="283"/>
      <c r="D2015" s="283"/>
      <c r="E2015" s="284"/>
      <c r="F2015" s="285"/>
      <c r="G2015" s="286"/>
      <c r="N2015" t="str">
        <f t="shared" si="205"/>
        <v>Komputer</v>
      </c>
    </row>
    <row r="2016" spans="2:14" ht="30" hidden="1">
      <c r="B2016" s="255" t="s">
        <v>22</v>
      </c>
      <c r="C2016" s="254" t="s">
        <v>23</v>
      </c>
      <c r="D2016" s="499" t="s">
        <v>20</v>
      </c>
      <c r="E2016" s="499"/>
      <c r="F2016" s="287"/>
      <c r="G2016" s="288"/>
      <c r="N2016" t="str">
        <f t="shared" si="205"/>
        <v>Komputer</v>
      </c>
    </row>
    <row r="2017" spans="1:14" hidden="1">
      <c r="B2017" s="268">
        <f>F2009</f>
        <v>0</v>
      </c>
      <c r="C2017" s="257"/>
      <c r="D2017" s="500">
        <f>B2017*C2017</f>
        <v>0</v>
      </c>
      <c r="E2017" s="500"/>
      <c r="F2017" s="285"/>
      <c r="G2017" s="286"/>
      <c r="N2017" t="str">
        <f t="shared" si="205"/>
        <v>Komputer</v>
      </c>
    </row>
    <row r="2018" spans="1:14" hidden="1">
      <c r="B2018" s="268"/>
      <c r="C2018" s="289"/>
      <c r="D2018" s="500"/>
      <c r="E2018" s="500"/>
      <c r="F2018" s="285"/>
      <c r="G2018" s="286"/>
      <c r="N2018" t="str">
        <f t="shared" si="205"/>
        <v>Komputer</v>
      </c>
    </row>
    <row r="2019" spans="1:14" hidden="1">
      <c r="B2019" s="268"/>
      <c r="C2019" s="289"/>
      <c r="D2019" s="500">
        <f t="shared" ref="D2019:D2020" si="208">B2019*C2019</f>
        <v>0</v>
      </c>
      <c r="E2019" s="500"/>
      <c r="F2019" s="285"/>
      <c r="G2019" s="286"/>
      <c r="N2019" t="str">
        <f t="shared" si="205"/>
        <v>Komputer</v>
      </c>
    </row>
    <row r="2020" spans="1:14" hidden="1">
      <c r="B2020" s="268"/>
      <c r="C2020" s="289"/>
      <c r="D2020" s="500">
        <f t="shared" si="208"/>
        <v>0</v>
      </c>
      <c r="E2020" s="500"/>
      <c r="F2020" s="285"/>
      <c r="G2020" s="286"/>
      <c r="N2020" t="str">
        <f t="shared" si="205"/>
        <v>Komputer</v>
      </c>
    </row>
    <row r="2021" spans="1:14" hidden="1">
      <c r="B2021" s="501" t="s">
        <v>24</v>
      </c>
      <c r="C2021" s="501"/>
      <c r="D2021" s="501"/>
      <c r="E2021" s="501"/>
      <c r="F2021" s="276">
        <f>F2012+F2013-F2014</f>
        <v>1</v>
      </c>
      <c r="G2021" s="277">
        <f>G2012+G2013-G2014</f>
        <v>149850</v>
      </c>
      <c r="N2021" t="str">
        <f t="shared" si="205"/>
        <v>Komputer</v>
      </c>
    </row>
    <row r="2022" spans="1:14" hidden="1">
      <c r="N2022" t="str">
        <f t="shared" si="205"/>
        <v>Komputer</v>
      </c>
    </row>
    <row r="2023" spans="1:14" hidden="1">
      <c r="N2023" t="str">
        <f t="shared" si="205"/>
        <v>Komputer</v>
      </c>
    </row>
    <row r="2024" spans="1:14" hidden="1">
      <c r="B2024" s="502" t="s">
        <v>0</v>
      </c>
      <c r="C2024" s="502"/>
      <c r="D2024" s="502"/>
      <c r="E2024" s="502"/>
      <c r="F2024" s="502"/>
      <c r="G2024" s="502"/>
      <c r="N2024" t="str">
        <f t="shared" si="205"/>
        <v>Komputer</v>
      </c>
    </row>
    <row r="2025" spans="1:14" hidden="1">
      <c r="N2025" t="str">
        <f t="shared" si="205"/>
        <v>Komputer</v>
      </c>
    </row>
    <row r="2026" spans="1:14" hidden="1">
      <c r="A2026" s="250">
        <v>55</v>
      </c>
      <c r="B2026" s="252" t="s">
        <v>1</v>
      </c>
      <c r="C2026" s="253" t="str">
        <f>'Rekap Master'!B64</f>
        <v>Isi Staples MAX 10</v>
      </c>
      <c r="G2026" s="253"/>
      <c r="N2026" t="s">
        <v>524</v>
      </c>
    </row>
    <row r="2027" spans="1:14" hidden="1">
      <c r="B2027" s="252" t="s">
        <v>3</v>
      </c>
      <c r="C2027" s="308" t="s">
        <v>25</v>
      </c>
      <c r="G2027" s="253"/>
      <c r="N2027" t="str">
        <f t="shared" ref="N2027:N2072" si="209">N2026</f>
        <v>ATK</v>
      </c>
    </row>
    <row r="2028" spans="1:14" hidden="1">
      <c r="G2028" s="253"/>
      <c r="N2028" t="str">
        <f t="shared" si="209"/>
        <v>ATK</v>
      </c>
    </row>
    <row r="2029" spans="1:14" ht="15" hidden="1" customHeight="1">
      <c r="B2029" s="499" t="s">
        <v>5</v>
      </c>
      <c r="C2029" s="487" t="s">
        <v>6</v>
      </c>
      <c r="D2029" s="489" t="s">
        <v>7</v>
      </c>
      <c r="E2029" s="490"/>
      <c r="F2029" s="491"/>
      <c r="G2029" s="492" t="s">
        <v>8</v>
      </c>
      <c r="N2029" t="str">
        <f t="shared" si="209"/>
        <v>ATK</v>
      </c>
    </row>
    <row r="2030" spans="1:14" hidden="1">
      <c r="B2030" s="499"/>
      <c r="C2030" s="488"/>
      <c r="D2030" s="254" t="s">
        <v>9</v>
      </c>
      <c r="E2030" s="254" t="s">
        <v>10</v>
      </c>
      <c r="F2030" s="254" t="s">
        <v>11</v>
      </c>
      <c r="G2030" s="492"/>
      <c r="N2030" t="str">
        <f t="shared" si="209"/>
        <v>ATK</v>
      </c>
    </row>
    <row r="2031" spans="1:14" hidden="1">
      <c r="B2031" s="267">
        <v>46024</v>
      </c>
      <c r="C2031" s="257">
        <v>3500</v>
      </c>
      <c r="D2031" s="258">
        <v>5</v>
      </c>
      <c r="E2031" s="258"/>
      <c r="F2031" s="258">
        <f>D2031-E2031</f>
        <v>5</v>
      </c>
      <c r="G2031" s="257">
        <f>C2031*D2031</f>
        <v>17500</v>
      </c>
      <c r="N2031" t="str">
        <f t="shared" si="209"/>
        <v>ATK</v>
      </c>
    </row>
    <row r="2032" spans="1:14" hidden="1">
      <c r="B2032" s="267"/>
      <c r="C2032" s="257"/>
      <c r="D2032" s="268"/>
      <c r="E2032" s="258"/>
      <c r="F2032" s="358"/>
      <c r="G2032" s="289">
        <f>C2032*D2032</f>
        <v>0</v>
      </c>
      <c r="N2032" t="str">
        <f t="shared" si="209"/>
        <v>ATK</v>
      </c>
    </row>
    <row r="2033" spans="2:14" hidden="1">
      <c r="B2033" s="407"/>
      <c r="C2033" s="257"/>
      <c r="D2033" s="261"/>
      <c r="E2033" s="261"/>
      <c r="F2033" s="301"/>
      <c r="G2033" s="262">
        <f>C2033*D2033</f>
        <v>0</v>
      </c>
      <c r="N2033" t="str">
        <f t="shared" si="209"/>
        <v>ATK</v>
      </c>
    </row>
    <row r="2034" spans="2:14" hidden="1">
      <c r="B2034" s="407"/>
      <c r="C2034" s="257"/>
      <c r="D2034" s="261"/>
      <c r="E2034" s="261"/>
      <c r="F2034" s="301"/>
      <c r="G2034" s="262">
        <f>C2034*D2034</f>
        <v>0</v>
      </c>
      <c r="N2034" t="str">
        <f t="shared" si="209"/>
        <v>ATK</v>
      </c>
    </row>
    <row r="2035" spans="2:14" hidden="1">
      <c r="B2035" s="428"/>
      <c r="C2035" s="257"/>
      <c r="D2035" s="261"/>
      <c r="E2035" s="258"/>
      <c r="F2035" s="258"/>
      <c r="G2035" s="262">
        <f t="shared" ref="G2035:G2048" si="210">C2035*D2035</f>
        <v>0</v>
      </c>
      <c r="N2035" t="str">
        <f t="shared" si="209"/>
        <v>ATK</v>
      </c>
    </row>
    <row r="2036" spans="2:14" hidden="1">
      <c r="B2036" s="256"/>
      <c r="C2036" s="257"/>
      <c r="D2036" s="258"/>
      <c r="E2036" s="258"/>
      <c r="F2036" s="258"/>
      <c r="G2036" s="262">
        <f t="shared" si="210"/>
        <v>0</v>
      </c>
      <c r="N2036" t="str">
        <f t="shared" si="209"/>
        <v>ATK</v>
      </c>
    </row>
    <row r="2037" spans="2:14" hidden="1">
      <c r="B2037" s="256"/>
      <c r="C2037" s="248"/>
      <c r="D2037" s="266"/>
      <c r="E2037" s="268"/>
      <c r="F2037" s="301"/>
      <c r="G2037" s="262">
        <f t="shared" si="210"/>
        <v>0</v>
      </c>
      <c r="N2037" t="str">
        <f t="shared" si="209"/>
        <v>ATK</v>
      </c>
    </row>
    <row r="2038" spans="2:14" hidden="1">
      <c r="B2038" s="256"/>
      <c r="C2038" s="248"/>
      <c r="D2038" s="266"/>
      <c r="E2038" s="268"/>
      <c r="F2038" s="301"/>
      <c r="G2038" s="262">
        <f t="shared" si="210"/>
        <v>0</v>
      </c>
      <c r="N2038" t="str">
        <f t="shared" si="209"/>
        <v>ATK</v>
      </c>
    </row>
    <row r="2039" spans="2:14" hidden="1">
      <c r="B2039" s="256"/>
      <c r="C2039" s="248"/>
      <c r="D2039" s="266"/>
      <c r="E2039" s="268"/>
      <c r="F2039" s="301"/>
      <c r="G2039" s="262">
        <f t="shared" si="210"/>
        <v>0</v>
      </c>
      <c r="N2039" t="str">
        <f t="shared" si="209"/>
        <v>ATK</v>
      </c>
    </row>
    <row r="2040" spans="2:14" hidden="1">
      <c r="B2040" s="256"/>
      <c r="C2040" s="248"/>
      <c r="D2040" s="266"/>
      <c r="E2040" s="268"/>
      <c r="F2040" s="301"/>
      <c r="G2040" s="262">
        <f t="shared" si="210"/>
        <v>0</v>
      </c>
      <c r="N2040" t="str">
        <f t="shared" si="209"/>
        <v>ATK</v>
      </c>
    </row>
    <row r="2041" spans="2:14" hidden="1">
      <c r="B2041" s="256"/>
      <c r="C2041" s="248"/>
      <c r="D2041" s="266"/>
      <c r="E2041" s="268"/>
      <c r="F2041" s="301"/>
      <c r="G2041" s="262">
        <f t="shared" si="210"/>
        <v>0</v>
      </c>
      <c r="N2041" t="str">
        <f t="shared" si="209"/>
        <v>ATK</v>
      </c>
    </row>
    <row r="2042" spans="2:14" hidden="1">
      <c r="B2042" s="256"/>
      <c r="C2042" s="248"/>
      <c r="D2042" s="266"/>
      <c r="E2042" s="268"/>
      <c r="F2042" s="301"/>
      <c r="G2042" s="262">
        <f t="shared" si="210"/>
        <v>0</v>
      </c>
      <c r="N2042" t="str">
        <f t="shared" si="209"/>
        <v>ATK</v>
      </c>
    </row>
    <row r="2043" spans="2:14" hidden="1">
      <c r="B2043" s="256"/>
      <c r="C2043" s="248"/>
      <c r="D2043" s="266"/>
      <c r="E2043" s="268"/>
      <c r="F2043" s="301"/>
      <c r="G2043" s="262">
        <f t="shared" si="210"/>
        <v>0</v>
      </c>
      <c r="N2043" t="str">
        <f t="shared" si="209"/>
        <v>ATK</v>
      </c>
    </row>
    <row r="2044" spans="2:14" hidden="1">
      <c r="B2044" s="256"/>
      <c r="C2044" s="96"/>
      <c r="D2044" s="266"/>
      <c r="E2044" s="273"/>
      <c r="F2044" s="301"/>
      <c r="G2044" s="396">
        <f t="shared" si="210"/>
        <v>0</v>
      </c>
      <c r="N2044" t="str">
        <f t="shared" si="209"/>
        <v>ATK</v>
      </c>
    </row>
    <row r="2045" spans="2:14" hidden="1">
      <c r="B2045" s="256"/>
      <c r="C2045" s="96"/>
      <c r="D2045" s="266"/>
      <c r="E2045" s="273"/>
      <c r="F2045" s="301"/>
      <c r="G2045" s="396">
        <f t="shared" si="210"/>
        <v>0</v>
      </c>
      <c r="H2045" s="100">
        <v>0</v>
      </c>
      <c r="I2045" t="s">
        <v>17</v>
      </c>
      <c r="N2045" t="str">
        <f t="shared" si="209"/>
        <v>ATK</v>
      </c>
    </row>
    <row r="2046" spans="2:14" hidden="1">
      <c r="B2046" s="256"/>
      <c r="C2046" s="257"/>
      <c r="D2046" s="266"/>
      <c r="E2046" s="273"/>
      <c r="F2046" s="301"/>
      <c r="G2046" s="396">
        <f t="shared" si="210"/>
        <v>0</v>
      </c>
      <c r="H2046" s="98">
        <v>5</v>
      </c>
      <c r="I2046" s="89" t="s">
        <v>12</v>
      </c>
      <c r="N2046" t="str">
        <f t="shared" si="209"/>
        <v>ATK</v>
      </c>
    </row>
    <row r="2047" spans="2:14" hidden="1">
      <c r="B2047" s="267"/>
      <c r="C2047" s="257"/>
      <c r="D2047" s="266"/>
      <c r="E2047" s="258"/>
      <c r="F2047" s="301"/>
      <c r="G2047" s="257">
        <f t="shared" si="210"/>
        <v>0</v>
      </c>
      <c r="H2047" s="85">
        <v>0</v>
      </c>
      <c r="I2047" s="89" t="s">
        <v>13</v>
      </c>
      <c r="N2047" t="str">
        <f t="shared" si="209"/>
        <v>ATK</v>
      </c>
    </row>
    <row r="2048" spans="2:14" hidden="1">
      <c r="B2048" s="256"/>
      <c r="C2048" s="96"/>
      <c r="D2048" s="271"/>
      <c r="E2048" s="258"/>
      <c r="F2048" s="301"/>
      <c r="G2048" s="289">
        <f t="shared" si="210"/>
        <v>0</v>
      </c>
      <c r="H2048" s="94">
        <v>0</v>
      </c>
      <c r="I2048" s="89" t="s">
        <v>14</v>
      </c>
      <c r="N2048" t="str">
        <f t="shared" si="209"/>
        <v>ATK</v>
      </c>
    </row>
    <row r="2049" spans="2:14" hidden="1">
      <c r="B2049" s="267"/>
      <c r="C2049" s="257"/>
      <c r="D2049" s="271"/>
      <c r="E2049" s="258"/>
      <c r="F2049" s="301"/>
      <c r="G2049" s="289"/>
      <c r="H2049" s="87">
        <v>0</v>
      </c>
      <c r="I2049" s="89" t="s">
        <v>15</v>
      </c>
      <c r="N2049" t="str">
        <f t="shared" si="209"/>
        <v>ATK</v>
      </c>
    </row>
    <row r="2050" spans="2:14" hidden="1">
      <c r="B2050" s="256"/>
      <c r="C2050" s="257"/>
      <c r="D2050" s="271"/>
      <c r="E2050" s="258"/>
      <c r="F2050" s="258"/>
      <c r="G2050" s="257"/>
      <c r="I2050" s="89"/>
      <c r="N2050" t="str">
        <f t="shared" si="209"/>
        <v>ATK</v>
      </c>
    </row>
    <row r="2051" spans="2:14" hidden="1">
      <c r="B2051" s="256"/>
      <c r="C2051" s="83"/>
      <c r="D2051" s="303"/>
      <c r="E2051" s="258"/>
      <c r="F2051" s="268"/>
      <c r="G2051" s="289"/>
      <c r="I2051" s="89"/>
      <c r="N2051" t="str">
        <f t="shared" si="209"/>
        <v>ATK</v>
      </c>
    </row>
    <row r="2052" spans="2:14" hidden="1">
      <c r="B2052" s="256"/>
      <c r="C2052" s="257"/>
      <c r="D2052" s="271"/>
      <c r="E2052" s="258"/>
      <c r="F2052" s="258"/>
      <c r="G2052" s="257"/>
      <c r="I2052" s="89"/>
      <c r="N2052" t="str">
        <f t="shared" si="209"/>
        <v>ATK</v>
      </c>
    </row>
    <row r="2053" spans="2:14" hidden="1">
      <c r="B2053" s="377"/>
      <c r="C2053" s="385"/>
      <c r="D2053" s="271"/>
      <c r="E2053" s="258"/>
      <c r="F2053" s="258"/>
      <c r="G2053" s="257"/>
      <c r="I2053" s="89"/>
      <c r="N2053" t="str">
        <f t="shared" si="209"/>
        <v>ATK</v>
      </c>
    </row>
    <row r="2054" spans="2:14" hidden="1">
      <c r="B2054" s="377"/>
      <c r="C2054" s="385"/>
      <c r="D2054" s="271"/>
      <c r="E2054" s="258"/>
      <c r="F2054" s="258"/>
      <c r="G2054" s="257"/>
      <c r="I2054" s="89"/>
      <c r="N2054" t="str">
        <f t="shared" si="209"/>
        <v>ATK</v>
      </c>
    </row>
    <row r="2055" spans="2:14" hidden="1">
      <c r="B2055" s="377"/>
      <c r="C2055" s="385"/>
      <c r="D2055" s="271"/>
      <c r="E2055" s="258"/>
      <c r="F2055" s="258"/>
      <c r="G2055" s="257"/>
      <c r="I2055" s="89"/>
      <c r="N2055" t="str">
        <f t="shared" si="209"/>
        <v>ATK</v>
      </c>
    </row>
    <row r="2056" spans="2:14" hidden="1">
      <c r="B2056" s="493" t="s">
        <v>16</v>
      </c>
      <c r="C2056" s="494"/>
      <c r="D2056" s="276">
        <f>SUM(D2031:D2052)</f>
        <v>5</v>
      </c>
      <c r="E2056" s="276">
        <f>SUM(E2032:E2052)</f>
        <v>0</v>
      </c>
      <c r="F2056" s="276">
        <f>D2056-E2056</f>
        <v>5</v>
      </c>
      <c r="G2056" s="277">
        <f>SUM(G2031:G2052)</f>
        <v>17500</v>
      </c>
      <c r="N2056" t="str">
        <f t="shared" si="209"/>
        <v>ATK</v>
      </c>
    </row>
    <row r="2057" spans="2:14" hidden="1">
      <c r="N2057" t="str">
        <f t="shared" si="209"/>
        <v>ATK</v>
      </c>
    </row>
    <row r="2058" spans="2:14" hidden="1">
      <c r="B2058" s="493" t="s">
        <v>18</v>
      </c>
      <c r="C2058" s="495"/>
      <c r="D2058" s="495"/>
      <c r="E2058" s="494"/>
      <c r="F2058" s="276" t="s">
        <v>19</v>
      </c>
      <c r="G2058" s="279" t="s">
        <v>20</v>
      </c>
      <c r="N2058" t="str">
        <f t="shared" si="209"/>
        <v>ATK</v>
      </c>
    </row>
    <row r="2059" spans="2:14" hidden="1">
      <c r="B2059" s="496" t="str">
        <f>B2012</f>
        <v>Saldo Awal 1 Mei  2026</v>
      </c>
      <c r="C2059" s="497"/>
      <c r="D2059" s="497"/>
      <c r="E2059" s="498"/>
      <c r="F2059" s="276">
        <f>D2031</f>
        <v>5</v>
      </c>
      <c r="G2059" s="277">
        <f>G2031</f>
        <v>17500</v>
      </c>
      <c r="N2059" t="str">
        <f t="shared" si="209"/>
        <v>ATK</v>
      </c>
    </row>
    <row r="2060" spans="2:14" hidden="1">
      <c r="B2060" s="496" t="s">
        <v>317</v>
      </c>
      <c r="C2060" s="497"/>
      <c r="D2060" s="497"/>
      <c r="E2060" s="498"/>
      <c r="F2060" s="276">
        <f>D2056-F2059</f>
        <v>0</v>
      </c>
      <c r="G2060" s="277">
        <f>G2056-G2059</f>
        <v>0</v>
      </c>
      <c r="N2060" t="str">
        <f t="shared" si="209"/>
        <v>ATK</v>
      </c>
    </row>
    <row r="2061" spans="2:14" hidden="1">
      <c r="B2061" s="496" t="str">
        <f>B2014</f>
        <v>Saldo Ahir  30  Mei  2026</v>
      </c>
      <c r="C2061" s="497"/>
      <c r="D2061" s="497"/>
      <c r="E2061" s="498"/>
      <c r="F2061" s="280">
        <f>SUM(B2064:B2067)</f>
        <v>5</v>
      </c>
      <c r="G2061" s="281">
        <f>SUM(D2064:E2067)</f>
        <v>17500</v>
      </c>
      <c r="N2061" t="str">
        <f t="shared" si="209"/>
        <v>ATK</v>
      </c>
    </row>
    <row r="2062" spans="2:14" hidden="1">
      <c r="B2062" s="282"/>
      <c r="C2062" s="283"/>
      <c r="D2062" s="283"/>
      <c r="E2062" s="284"/>
      <c r="F2062" s="285"/>
      <c r="G2062" s="286"/>
      <c r="N2062" t="str">
        <f t="shared" si="209"/>
        <v>ATK</v>
      </c>
    </row>
    <row r="2063" spans="2:14" ht="30" hidden="1">
      <c r="B2063" s="255" t="s">
        <v>22</v>
      </c>
      <c r="C2063" s="254" t="s">
        <v>23</v>
      </c>
      <c r="D2063" s="499" t="s">
        <v>20</v>
      </c>
      <c r="E2063" s="499"/>
      <c r="F2063" s="287"/>
      <c r="G2063" s="288"/>
      <c r="N2063" t="str">
        <f t="shared" si="209"/>
        <v>ATK</v>
      </c>
    </row>
    <row r="2064" spans="2:14" hidden="1">
      <c r="B2064" s="268">
        <f>F2056</f>
        <v>5</v>
      </c>
      <c r="C2064" s="257">
        <v>3500</v>
      </c>
      <c r="D2064" s="500">
        <f>B2064*C2064</f>
        <v>17500</v>
      </c>
      <c r="E2064" s="500"/>
      <c r="F2064" s="285"/>
      <c r="G2064" s="286"/>
      <c r="N2064" t="str">
        <f t="shared" si="209"/>
        <v>ATK</v>
      </c>
    </row>
    <row r="2065" spans="1:14" hidden="1">
      <c r="B2065" s="268"/>
      <c r="C2065" s="257"/>
      <c r="D2065" s="500"/>
      <c r="E2065" s="500"/>
      <c r="F2065" s="285"/>
      <c r="G2065" s="286"/>
      <c r="N2065" t="str">
        <f t="shared" si="209"/>
        <v>ATK</v>
      </c>
    </row>
    <row r="2066" spans="1:14" hidden="1">
      <c r="B2066" s="268"/>
      <c r="C2066" s="289"/>
      <c r="D2066" s="500">
        <f t="shared" ref="D2066:D2067" si="211">B2066*C2066</f>
        <v>0</v>
      </c>
      <c r="E2066" s="500"/>
      <c r="F2066" s="285"/>
      <c r="G2066" s="286"/>
      <c r="N2066" t="str">
        <f t="shared" si="209"/>
        <v>ATK</v>
      </c>
    </row>
    <row r="2067" spans="1:14" hidden="1">
      <c r="B2067" s="268"/>
      <c r="C2067" s="289"/>
      <c r="D2067" s="500">
        <f t="shared" si="211"/>
        <v>0</v>
      </c>
      <c r="E2067" s="500"/>
      <c r="F2067" s="285"/>
      <c r="G2067" s="286"/>
      <c r="N2067" t="str">
        <f t="shared" si="209"/>
        <v>ATK</v>
      </c>
    </row>
    <row r="2068" spans="1:14" hidden="1">
      <c r="B2068" s="501" t="s">
        <v>24</v>
      </c>
      <c r="C2068" s="501"/>
      <c r="D2068" s="501"/>
      <c r="E2068" s="501"/>
      <c r="F2068" s="276">
        <f>F2059+F2060-F2061</f>
        <v>0</v>
      </c>
      <c r="G2068" s="277">
        <f>G2059+G2060-G2061</f>
        <v>0</v>
      </c>
      <c r="N2068" t="str">
        <f t="shared" si="209"/>
        <v>ATK</v>
      </c>
    </row>
    <row r="2069" spans="1:14" hidden="1">
      <c r="N2069" t="str">
        <f t="shared" si="209"/>
        <v>ATK</v>
      </c>
    </row>
    <row r="2070" spans="1:14" hidden="1">
      <c r="N2070" t="str">
        <f t="shared" si="209"/>
        <v>ATK</v>
      </c>
    </row>
    <row r="2071" spans="1:14" hidden="1">
      <c r="B2071" s="502" t="s">
        <v>0</v>
      </c>
      <c r="C2071" s="502"/>
      <c r="D2071" s="502"/>
      <c r="E2071" s="502"/>
      <c r="F2071" s="502"/>
      <c r="G2071" s="502"/>
      <c r="N2071" t="str">
        <f t="shared" si="209"/>
        <v>ATK</v>
      </c>
    </row>
    <row r="2072" spans="1:14" hidden="1">
      <c r="N2072" t="str">
        <f t="shared" si="209"/>
        <v>ATK</v>
      </c>
    </row>
    <row r="2073" spans="1:14" hidden="1">
      <c r="A2073" s="250">
        <v>56</v>
      </c>
      <c r="B2073" s="252" t="s">
        <v>1</v>
      </c>
      <c r="C2073" s="432" t="str">
        <f>'Rekap Master'!B65</f>
        <v>Isolasi kertas</v>
      </c>
      <c r="G2073" s="253"/>
      <c r="N2073" t="s">
        <v>524</v>
      </c>
    </row>
    <row r="2074" spans="1:14" hidden="1">
      <c r="B2074" s="252" t="s">
        <v>3</v>
      </c>
      <c r="C2074" s="308" t="s">
        <v>27</v>
      </c>
      <c r="G2074" s="253"/>
      <c r="N2074" t="str">
        <f t="shared" ref="N2074:N2102" si="212">N2073</f>
        <v>ATK</v>
      </c>
    </row>
    <row r="2075" spans="1:14" hidden="1">
      <c r="G2075" s="253"/>
      <c r="N2075" t="str">
        <f t="shared" si="212"/>
        <v>ATK</v>
      </c>
    </row>
    <row r="2076" spans="1:14" ht="15" hidden="1" customHeight="1">
      <c r="B2076" s="499" t="s">
        <v>5</v>
      </c>
      <c r="C2076" s="487" t="s">
        <v>6</v>
      </c>
      <c r="D2076" s="489" t="s">
        <v>7</v>
      </c>
      <c r="E2076" s="490"/>
      <c r="F2076" s="491"/>
      <c r="G2076" s="492" t="s">
        <v>8</v>
      </c>
      <c r="N2076" t="str">
        <f t="shared" si="212"/>
        <v>ATK</v>
      </c>
    </row>
    <row r="2077" spans="1:14" hidden="1">
      <c r="B2077" s="499"/>
      <c r="C2077" s="488"/>
      <c r="D2077" s="254" t="s">
        <v>9</v>
      </c>
      <c r="E2077" s="254" t="s">
        <v>10</v>
      </c>
      <c r="F2077" s="254" t="s">
        <v>11</v>
      </c>
      <c r="G2077" s="492"/>
      <c r="N2077" t="str">
        <f t="shared" si="212"/>
        <v>ATK</v>
      </c>
    </row>
    <row r="2078" spans="1:14" hidden="1">
      <c r="B2078" s="267">
        <v>46024</v>
      </c>
      <c r="C2078" s="257">
        <v>7770</v>
      </c>
      <c r="D2078" s="258">
        <v>10</v>
      </c>
      <c r="E2078" s="258"/>
      <c r="F2078" s="258">
        <f>D2078-E2078</f>
        <v>10</v>
      </c>
      <c r="G2078" s="257">
        <f>C2078*D2078</f>
        <v>77700</v>
      </c>
      <c r="N2078" t="str">
        <f t="shared" si="212"/>
        <v>ATK</v>
      </c>
    </row>
    <row r="2079" spans="1:14" hidden="1">
      <c r="B2079" s="267"/>
      <c r="C2079" s="257"/>
      <c r="D2079" s="268"/>
      <c r="E2079" s="258"/>
      <c r="F2079" s="258"/>
      <c r="G2079" s="289">
        <f>C2079*D2079</f>
        <v>0</v>
      </c>
      <c r="N2079" t="str">
        <f t="shared" si="212"/>
        <v>ATK</v>
      </c>
    </row>
    <row r="2080" spans="1:14" hidden="1">
      <c r="B2080" s="267"/>
      <c r="C2080" s="81"/>
      <c r="D2080" s="303"/>
      <c r="E2080" s="303"/>
      <c r="F2080" s="268"/>
      <c r="G2080" s="289">
        <f t="shared" ref="G2080:G2085" si="213">C2080*D2080</f>
        <v>0</v>
      </c>
      <c r="N2080" t="str">
        <f t="shared" si="212"/>
        <v>ATK</v>
      </c>
    </row>
    <row r="2081" spans="2:14" ht="15.75" hidden="1">
      <c r="B2081" s="270"/>
      <c r="C2081" s="81"/>
      <c r="D2081" s="303"/>
      <c r="E2081" s="304"/>
      <c r="F2081" s="268"/>
      <c r="G2081" s="289">
        <f t="shared" si="213"/>
        <v>0</v>
      </c>
      <c r="N2081" t="str">
        <f t="shared" si="212"/>
        <v>ATK</v>
      </c>
    </row>
    <row r="2082" spans="2:14" ht="15.75" hidden="1">
      <c r="B2082" s="270"/>
      <c r="C2082" s="81"/>
      <c r="D2082" s="303"/>
      <c r="E2082" s="304"/>
      <c r="F2082" s="268"/>
      <c r="G2082" s="289">
        <f t="shared" si="213"/>
        <v>0</v>
      </c>
      <c r="N2082" t="str">
        <f t="shared" si="212"/>
        <v>ATK</v>
      </c>
    </row>
    <row r="2083" spans="2:14" ht="15.75" hidden="1">
      <c r="B2083" s="270"/>
      <c r="C2083" s="81"/>
      <c r="D2083" s="303"/>
      <c r="E2083" s="304"/>
      <c r="F2083" s="268"/>
      <c r="G2083" s="289">
        <f t="shared" si="213"/>
        <v>0</v>
      </c>
      <c r="N2083" t="str">
        <f t="shared" si="212"/>
        <v>ATK</v>
      </c>
    </row>
    <row r="2084" spans="2:14" ht="15.75" hidden="1">
      <c r="B2084" s="270"/>
      <c r="C2084" s="81"/>
      <c r="D2084" s="303"/>
      <c r="E2084" s="304"/>
      <c r="F2084" s="268"/>
      <c r="G2084" s="289">
        <f t="shared" si="213"/>
        <v>0</v>
      </c>
      <c r="N2084" t="str">
        <f t="shared" si="212"/>
        <v>ATK</v>
      </c>
    </row>
    <row r="2085" spans="2:14" hidden="1">
      <c r="B2085" s="311"/>
      <c r="C2085" s="96"/>
      <c r="D2085" s="303"/>
      <c r="E2085" s="303"/>
      <c r="F2085" s="268"/>
      <c r="G2085" s="289">
        <f t="shared" si="213"/>
        <v>0</v>
      </c>
      <c r="N2085" t="str">
        <f t="shared" si="212"/>
        <v>ATK</v>
      </c>
    </row>
    <row r="2086" spans="2:14" hidden="1">
      <c r="B2086" s="493" t="s">
        <v>16</v>
      </c>
      <c r="C2086" s="494"/>
      <c r="D2086" s="276">
        <f>SUM(D2078:D2085)</f>
        <v>10</v>
      </c>
      <c r="E2086" s="276">
        <f>SUM(E2079:E2085)</f>
        <v>0</v>
      </c>
      <c r="F2086" s="276">
        <f>D2086-E2086</f>
        <v>10</v>
      </c>
      <c r="G2086" s="277">
        <f>SUM(G2078:G2085)</f>
        <v>77700</v>
      </c>
      <c r="N2086" t="str">
        <f t="shared" si="212"/>
        <v>ATK</v>
      </c>
    </row>
    <row r="2087" spans="2:14" hidden="1">
      <c r="N2087" t="str">
        <f t="shared" si="212"/>
        <v>ATK</v>
      </c>
    </row>
    <row r="2088" spans="2:14" hidden="1">
      <c r="B2088" s="493" t="s">
        <v>18</v>
      </c>
      <c r="C2088" s="495"/>
      <c r="D2088" s="495"/>
      <c r="E2088" s="494"/>
      <c r="F2088" s="276" t="s">
        <v>19</v>
      </c>
      <c r="G2088" s="279" t="s">
        <v>20</v>
      </c>
      <c r="N2088" t="str">
        <f t="shared" si="212"/>
        <v>ATK</v>
      </c>
    </row>
    <row r="2089" spans="2:14" hidden="1">
      <c r="B2089" s="496" t="str">
        <f>B2059</f>
        <v>Saldo Awal 1 Mei  2026</v>
      </c>
      <c r="C2089" s="497"/>
      <c r="D2089" s="497"/>
      <c r="E2089" s="498"/>
      <c r="F2089" s="276">
        <f>D2078</f>
        <v>10</v>
      </c>
      <c r="G2089" s="277">
        <f>G2078</f>
        <v>77700</v>
      </c>
      <c r="N2089" t="str">
        <f t="shared" si="212"/>
        <v>ATK</v>
      </c>
    </row>
    <row r="2090" spans="2:14" hidden="1">
      <c r="B2090" s="496" t="s">
        <v>317</v>
      </c>
      <c r="C2090" s="497"/>
      <c r="D2090" s="497"/>
      <c r="E2090" s="498"/>
      <c r="F2090" s="276">
        <f>D2086-F2089</f>
        <v>0</v>
      </c>
      <c r="G2090" s="277">
        <f>G2086-G2089</f>
        <v>0</v>
      </c>
      <c r="N2090" t="str">
        <f t="shared" si="212"/>
        <v>ATK</v>
      </c>
    </row>
    <row r="2091" spans="2:14" hidden="1">
      <c r="B2091" s="496" t="str">
        <f>B2061</f>
        <v>Saldo Ahir  30  Mei  2026</v>
      </c>
      <c r="C2091" s="497"/>
      <c r="D2091" s="497"/>
      <c r="E2091" s="498"/>
      <c r="F2091" s="280">
        <f>SUM(B2094:B2097)</f>
        <v>10</v>
      </c>
      <c r="G2091" s="281">
        <f>SUM(D2094:E2097)</f>
        <v>77700</v>
      </c>
      <c r="N2091" t="str">
        <f t="shared" si="212"/>
        <v>ATK</v>
      </c>
    </row>
    <row r="2092" spans="2:14" hidden="1">
      <c r="B2092" s="282" t="s">
        <v>465</v>
      </c>
      <c r="C2092" s="283"/>
      <c r="D2092" s="283"/>
      <c r="E2092" s="284"/>
      <c r="F2092" s="285"/>
      <c r="G2092" s="286"/>
      <c r="N2092" t="str">
        <f t="shared" si="212"/>
        <v>ATK</v>
      </c>
    </row>
    <row r="2093" spans="2:14" ht="30" hidden="1">
      <c r="B2093" s="255" t="s">
        <v>22</v>
      </c>
      <c r="C2093" s="254" t="s">
        <v>23</v>
      </c>
      <c r="D2093" s="499" t="s">
        <v>20</v>
      </c>
      <c r="E2093" s="499"/>
      <c r="F2093" s="287"/>
      <c r="G2093" s="288"/>
      <c r="N2093" t="str">
        <f t="shared" si="212"/>
        <v>ATK</v>
      </c>
    </row>
    <row r="2094" spans="2:14" hidden="1">
      <c r="B2094" s="268">
        <f>F2086</f>
        <v>10</v>
      </c>
      <c r="C2094" s="257">
        <v>7770</v>
      </c>
      <c r="D2094" s="500">
        <f>B2094*C2094</f>
        <v>77700</v>
      </c>
      <c r="E2094" s="500"/>
      <c r="F2094" s="285"/>
      <c r="G2094" s="286"/>
      <c r="N2094" t="str">
        <f t="shared" si="212"/>
        <v>ATK</v>
      </c>
    </row>
    <row r="2095" spans="2:14" hidden="1">
      <c r="B2095" s="268"/>
      <c r="C2095" s="289"/>
      <c r="D2095" s="500">
        <f t="shared" ref="D2095:D2097" si="214">B2095*C2095</f>
        <v>0</v>
      </c>
      <c r="E2095" s="500"/>
      <c r="F2095" s="285"/>
      <c r="G2095" s="286"/>
      <c r="N2095" t="str">
        <f t="shared" si="212"/>
        <v>ATK</v>
      </c>
    </row>
    <row r="2096" spans="2:14" hidden="1">
      <c r="B2096" s="268"/>
      <c r="C2096" s="289"/>
      <c r="D2096" s="500">
        <f t="shared" si="214"/>
        <v>0</v>
      </c>
      <c r="E2096" s="500"/>
      <c r="F2096" s="285"/>
      <c r="G2096" s="286"/>
      <c r="N2096" t="str">
        <f t="shared" si="212"/>
        <v>ATK</v>
      </c>
    </row>
    <row r="2097" spans="1:14" hidden="1">
      <c r="B2097" s="268"/>
      <c r="C2097" s="289"/>
      <c r="D2097" s="500">
        <f t="shared" si="214"/>
        <v>0</v>
      </c>
      <c r="E2097" s="500"/>
      <c r="F2097" s="285"/>
      <c r="G2097" s="286"/>
      <c r="N2097" t="str">
        <f t="shared" si="212"/>
        <v>ATK</v>
      </c>
    </row>
    <row r="2098" spans="1:14" hidden="1">
      <c r="B2098" s="501" t="s">
        <v>24</v>
      </c>
      <c r="C2098" s="501"/>
      <c r="D2098" s="501"/>
      <c r="E2098" s="501"/>
      <c r="F2098" s="276">
        <f>F2089+F2090-F2091</f>
        <v>0</v>
      </c>
      <c r="G2098" s="277">
        <f>G2089+G2090-G2091</f>
        <v>0</v>
      </c>
      <c r="N2098" t="str">
        <f t="shared" si="212"/>
        <v>ATK</v>
      </c>
    </row>
    <row r="2099" spans="1:14" hidden="1">
      <c r="N2099" t="str">
        <f t="shared" si="212"/>
        <v>ATK</v>
      </c>
    </row>
    <row r="2100" spans="1:14" hidden="1">
      <c r="N2100" t="str">
        <f t="shared" si="212"/>
        <v>ATK</v>
      </c>
    </row>
    <row r="2101" spans="1:14" hidden="1">
      <c r="B2101" s="502" t="s">
        <v>0</v>
      </c>
      <c r="C2101" s="502"/>
      <c r="D2101" s="502"/>
      <c r="E2101" s="502"/>
      <c r="F2101" s="502"/>
      <c r="G2101" s="502"/>
      <c r="N2101" t="str">
        <f t="shared" si="212"/>
        <v>ATK</v>
      </c>
    </row>
    <row r="2102" spans="1:14" hidden="1">
      <c r="N2102" t="str">
        <f t="shared" si="212"/>
        <v>ATK</v>
      </c>
    </row>
    <row r="2103" spans="1:14" hidden="1">
      <c r="A2103" s="250">
        <v>57</v>
      </c>
      <c r="B2103" s="252" t="s">
        <v>1</v>
      </c>
      <c r="C2103" s="253" t="e">
        <f>#REF!</f>
        <v>#REF!</v>
      </c>
      <c r="G2103" s="253"/>
      <c r="N2103" t="s">
        <v>524</v>
      </c>
    </row>
    <row r="2104" spans="1:14" hidden="1">
      <c r="B2104" s="252" t="s">
        <v>3</v>
      </c>
      <c r="C2104" s="308" t="s">
        <v>27</v>
      </c>
      <c r="G2104" s="253"/>
      <c r="N2104" t="str">
        <f t="shared" ref="N2104:N2133" si="215">N2103</f>
        <v>ATK</v>
      </c>
    </row>
    <row r="2105" spans="1:14" hidden="1">
      <c r="G2105" s="253"/>
      <c r="N2105" t="str">
        <f t="shared" si="215"/>
        <v>ATK</v>
      </c>
    </row>
    <row r="2106" spans="1:14" ht="15" hidden="1" customHeight="1">
      <c r="B2106" s="499" t="s">
        <v>5</v>
      </c>
      <c r="C2106" s="487" t="s">
        <v>6</v>
      </c>
      <c r="D2106" s="489" t="s">
        <v>7</v>
      </c>
      <c r="E2106" s="490"/>
      <c r="F2106" s="491"/>
      <c r="G2106" s="492" t="s">
        <v>8</v>
      </c>
      <c r="N2106" t="str">
        <f t="shared" si="215"/>
        <v>ATK</v>
      </c>
    </row>
    <row r="2107" spans="1:14" hidden="1">
      <c r="B2107" s="499"/>
      <c r="C2107" s="488"/>
      <c r="D2107" s="254" t="s">
        <v>9</v>
      </c>
      <c r="E2107" s="254" t="s">
        <v>10</v>
      </c>
      <c r="F2107" s="254" t="s">
        <v>11</v>
      </c>
      <c r="G2107" s="492"/>
      <c r="N2107" t="str">
        <f t="shared" si="215"/>
        <v>ATK</v>
      </c>
    </row>
    <row r="2108" spans="1:14" hidden="1">
      <c r="B2108" s="267">
        <v>46024</v>
      </c>
      <c r="C2108" s="257"/>
      <c r="D2108" s="258"/>
      <c r="E2108" s="258"/>
      <c r="F2108" s="258"/>
      <c r="G2108" s="257">
        <f>C2108*D2108</f>
        <v>0</v>
      </c>
      <c r="N2108" t="str">
        <f t="shared" si="215"/>
        <v>ATK</v>
      </c>
    </row>
    <row r="2109" spans="1:14" hidden="1">
      <c r="B2109" s="407"/>
      <c r="C2109" s="257"/>
      <c r="D2109" s="258"/>
      <c r="E2109" s="261"/>
      <c r="F2109" s="261"/>
      <c r="G2109" s="257">
        <f>C2109*D2109</f>
        <v>0</v>
      </c>
      <c r="N2109" t="str">
        <f t="shared" si="215"/>
        <v>ATK</v>
      </c>
    </row>
    <row r="2110" spans="1:14" hidden="1">
      <c r="B2110" s="429"/>
      <c r="C2110" s="257"/>
      <c r="D2110" s="258"/>
      <c r="E2110" s="261"/>
      <c r="F2110" s="261"/>
      <c r="G2110" s="257">
        <f>C2110*D2110</f>
        <v>0</v>
      </c>
      <c r="N2110" t="str">
        <f t="shared" si="215"/>
        <v>ATK</v>
      </c>
    </row>
    <row r="2111" spans="1:14" hidden="1">
      <c r="B2111" s="407"/>
      <c r="C2111" s="257"/>
      <c r="D2111" s="258"/>
      <c r="E2111" s="261"/>
      <c r="F2111" s="261"/>
      <c r="G2111" s="257">
        <f>C2111*D2111</f>
        <v>0</v>
      </c>
      <c r="N2111" t="str">
        <f t="shared" si="215"/>
        <v>ATK</v>
      </c>
    </row>
    <row r="2112" spans="1:14" hidden="1">
      <c r="B2112" s="407"/>
      <c r="C2112" s="257"/>
      <c r="D2112" s="258"/>
      <c r="E2112" s="261"/>
      <c r="F2112" s="261"/>
      <c r="G2112" s="262">
        <f>D2112*C2112</f>
        <v>0</v>
      </c>
      <c r="N2112" t="str">
        <f t="shared" si="215"/>
        <v>ATK</v>
      </c>
    </row>
    <row r="2113" spans="2:14" hidden="1">
      <c r="B2113" s="407"/>
      <c r="C2113" s="257"/>
      <c r="D2113" s="258"/>
      <c r="E2113" s="261"/>
      <c r="F2113" s="261"/>
      <c r="G2113" s="262">
        <f>D2113*C2113</f>
        <v>0</v>
      </c>
      <c r="N2113" t="str">
        <f t="shared" si="215"/>
        <v>ATK</v>
      </c>
    </row>
    <row r="2114" spans="2:14" hidden="1">
      <c r="B2114" s="428"/>
      <c r="C2114" s="257"/>
      <c r="D2114" s="258"/>
      <c r="E2114" s="261"/>
      <c r="F2114" s="261"/>
      <c r="G2114" s="262">
        <f>D2114*C2114</f>
        <v>0</v>
      </c>
      <c r="N2114" t="str">
        <f t="shared" si="215"/>
        <v>ATK</v>
      </c>
    </row>
    <row r="2115" spans="2:14" hidden="1">
      <c r="B2115" s="452"/>
      <c r="C2115" s="257"/>
      <c r="D2115" s="258"/>
      <c r="E2115" s="261"/>
      <c r="F2115" s="268">
        <f>D2115+F2114-E2115</f>
        <v>0</v>
      </c>
      <c r="G2115" s="289">
        <f t="shared" ref="G2115:G2116" si="216">C2115*D2115</f>
        <v>0</v>
      </c>
      <c r="N2115" t="str">
        <f t="shared" si="215"/>
        <v>ATK</v>
      </c>
    </row>
    <row r="2116" spans="2:14" hidden="1">
      <c r="B2116" s="311"/>
      <c r="C2116" s="96"/>
      <c r="D2116" s="303"/>
      <c r="E2116" s="303"/>
      <c r="F2116" s="268">
        <f>D2116+F2115-E2116</f>
        <v>0</v>
      </c>
      <c r="G2116" s="289">
        <f t="shared" si="216"/>
        <v>0</v>
      </c>
      <c r="N2116" t="str">
        <f t="shared" si="215"/>
        <v>ATK</v>
      </c>
    </row>
    <row r="2117" spans="2:14" hidden="1">
      <c r="B2117" s="493" t="s">
        <v>16</v>
      </c>
      <c r="C2117" s="494"/>
      <c r="D2117" s="276">
        <f>SUM(D2108:D2116)</f>
        <v>0</v>
      </c>
      <c r="E2117" s="276">
        <f>SUM(E2109:E2116)</f>
        <v>0</v>
      </c>
      <c r="F2117" s="276">
        <f>D2117-E2117</f>
        <v>0</v>
      </c>
      <c r="G2117" s="277">
        <f>SUM(G2108:G2116)</f>
        <v>0</v>
      </c>
      <c r="N2117" t="str">
        <f t="shared" si="215"/>
        <v>ATK</v>
      </c>
    </row>
    <row r="2118" spans="2:14" hidden="1">
      <c r="N2118" t="str">
        <f t="shared" si="215"/>
        <v>ATK</v>
      </c>
    </row>
    <row r="2119" spans="2:14" hidden="1">
      <c r="B2119" s="493" t="s">
        <v>18</v>
      </c>
      <c r="C2119" s="495"/>
      <c r="D2119" s="495"/>
      <c r="E2119" s="494"/>
      <c r="F2119" s="276" t="s">
        <v>19</v>
      </c>
      <c r="G2119" s="279" t="s">
        <v>20</v>
      </c>
      <c r="N2119" t="str">
        <f t="shared" si="215"/>
        <v>ATK</v>
      </c>
    </row>
    <row r="2120" spans="2:14" hidden="1">
      <c r="B2120" s="496" t="str">
        <f>B2089</f>
        <v>Saldo Awal 1 Mei  2026</v>
      </c>
      <c r="C2120" s="497"/>
      <c r="D2120" s="497"/>
      <c r="E2120" s="498"/>
      <c r="F2120" s="276">
        <f>D2108</f>
        <v>0</v>
      </c>
      <c r="G2120" s="277">
        <f>G2108</f>
        <v>0</v>
      </c>
      <c r="N2120" t="str">
        <f t="shared" si="215"/>
        <v>ATK</v>
      </c>
    </row>
    <row r="2121" spans="2:14" hidden="1">
      <c r="B2121" s="496" t="s">
        <v>317</v>
      </c>
      <c r="C2121" s="497"/>
      <c r="D2121" s="497"/>
      <c r="E2121" s="498"/>
      <c r="F2121" s="276">
        <f>D2117-F2120</f>
        <v>0</v>
      </c>
      <c r="G2121" s="277">
        <f>G2117-G2120</f>
        <v>0</v>
      </c>
      <c r="N2121" t="str">
        <f t="shared" si="215"/>
        <v>ATK</v>
      </c>
    </row>
    <row r="2122" spans="2:14" hidden="1">
      <c r="B2122" s="496" t="str">
        <f>B2091</f>
        <v>Saldo Ahir  30  Mei  2026</v>
      </c>
      <c r="C2122" s="497"/>
      <c r="D2122" s="497"/>
      <c r="E2122" s="498"/>
      <c r="F2122" s="280">
        <f>SUM(B2125:B2128)</f>
        <v>0</v>
      </c>
      <c r="G2122" s="281">
        <f>SUM(D2125:E2128)</f>
        <v>0</v>
      </c>
      <c r="N2122" t="str">
        <f t="shared" si="215"/>
        <v>ATK</v>
      </c>
    </row>
    <row r="2123" spans="2:14" hidden="1">
      <c r="B2123" s="282" t="s">
        <v>465</v>
      </c>
      <c r="C2123" s="283"/>
      <c r="D2123" s="283"/>
      <c r="E2123" s="284"/>
      <c r="F2123" s="285"/>
      <c r="G2123" s="286"/>
      <c r="N2123" t="str">
        <f t="shared" si="215"/>
        <v>ATK</v>
      </c>
    </row>
    <row r="2124" spans="2:14" ht="30" hidden="1">
      <c r="B2124" s="255" t="s">
        <v>22</v>
      </c>
      <c r="C2124" s="254" t="s">
        <v>23</v>
      </c>
      <c r="D2124" s="499" t="s">
        <v>20</v>
      </c>
      <c r="E2124" s="499"/>
      <c r="F2124" s="287"/>
      <c r="G2124" s="288"/>
      <c r="N2124" t="str">
        <f t="shared" si="215"/>
        <v>ATK</v>
      </c>
    </row>
    <row r="2125" spans="2:14" hidden="1">
      <c r="B2125" s="268">
        <f>F2117</f>
        <v>0</v>
      </c>
      <c r="C2125" s="257">
        <v>5000</v>
      </c>
      <c r="D2125" s="500">
        <f>B2125*C2125</f>
        <v>0</v>
      </c>
      <c r="E2125" s="500"/>
      <c r="F2125" s="285"/>
      <c r="G2125" s="286"/>
      <c r="N2125" t="str">
        <f t="shared" si="215"/>
        <v>ATK</v>
      </c>
    </row>
    <row r="2126" spans="2:14" hidden="1">
      <c r="B2126" s="268"/>
      <c r="C2126" s="289"/>
      <c r="D2126" s="500">
        <f t="shared" ref="D2126:D2128" si="217">B2126*C2126</f>
        <v>0</v>
      </c>
      <c r="E2126" s="500"/>
      <c r="F2126" s="285"/>
      <c r="G2126" s="286"/>
      <c r="N2126" t="str">
        <f t="shared" si="215"/>
        <v>ATK</v>
      </c>
    </row>
    <row r="2127" spans="2:14" hidden="1">
      <c r="B2127" s="268"/>
      <c r="C2127" s="289"/>
      <c r="D2127" s="500">
        <f t="shared" si="217"/>
        <v>0</v>
      </c>
      <c r="E2127" s="500"/>
      <c r="F2127" s="285"/>
      <c r="G2127" s="286"/>
      <c r="N2127" t="str">
        <f t="shared" si="215"/>
        <v>ATK</v>
      </c>
    </row>
    <row r="2128" spans="2:14" hidden="1">
      <c r="B2128" s="268"/>
      <c r="C2128" s="289"/>
      <c r="D2128" s="500">
        <f t="shared" si="217"/>
        <v>0</v>
      </c>
      <c r="E2128" s="500"/>
      <c r="F2128" s="285"/>
      <c r="G2128" s="286"/>
      <c r="N2128" t="str">
        <f t="shared" si="215"/>
        <v>ATK</v>
      </c>
    </row>
    <row r="2129" spans="1:14" hidden="1">
      <c r="B2129" s="501" t="s">
        <v>24</v>
      </c>
      <c r="C2129" s="501"/>
      <c r="D2129" s="501"/>
      <c r="E2129" s="501"/>
      <c r="F2129" s="276">
        <f>F2120+F2121-F2122</f>
        <v>0</v>
      </c>
      <c r="G2129" s="277">
        <f>G2120+G2121-G2122</f>
        <v>0</v>
      </c>
      <c r="N2129" t="str">
        <f t="shared" si="215"/>
        <v>ATK</v>
      </c>
    </row>
    <row r="2130" spans="1:14" hidden="1">
      <c r="N2130" t="str">
        <f t="shared" si="215"/>
        <v>ATK</v>
      </c>
    </row>
    <row r="2131" spans="1:14" hidden="1">
      <c r="N2131" t="str">
        <f t="shared" si="215"/>
        <v>ATK</v>
      </c>
    </row>
    <row r="2132" spans="1:14" hidden="1">
      <c r="B2132" s="502" t="s">
        <v>0</v>
      </c>
      <c r="C2132" s="502"/>
      <c r="D2132" s="502"/>
      <c r="E2132" s="502"/>
      <c r="F2132" s="502"/>
      <c r="G2132" s="502"/>
      <c r="N2132" t="str">
        <f t="shared" si="215"/>
        <v>ATK</v>
      </c>
    </row>
    <row r="2133" spans="1:14" hidden="1">
      <c r="N2133" t="str">
        <f t="shared" si="215"/>
        <v>ATK</v>
      </c>
    </row>
    <row r="2134" spans="1:14" hidden="1">
      <c r="B2134" s="252" t="s">
        <v>1</v>
      </c>
      <c r="C2134" s="253" t="str">
        <f>'Rekap Master'!B67</f>
        <v>isi Staples Max HD-03</v>
      </c>
      <c r="G2134" s="253"/>
      <c r="N2134" t="s">
        <v>524</v>
      </c>
    </row>
    <row r="2135" spans="1:14" hidden="1">
      <c r="B2135" s="252" t="s">
        <v>3</v>
      </c>
      <c r="C2135" s="308" t="s">
        <v>36</v>
      </c>
      <c r="G2135" s="253"/>
      <c r="N2135" t="str">
        <f t="shared" ref="N2135:N2167" si="218">N2134</f>
        <v>ATK</v>
      </c>
    </row>
    <row r="2136" spans="1:14" hidden="1">
      <c r="G2136" s="253"/>
      <c r="N2136" t="str">
        <f t="shared" si="218"/>
        <v>ATK</v>
      </c>
    </row>
    <row r="2137" spans="1:14" s="65" customFormat="1" ht="15" hidden="1" customHeight="1">
      <c r="A2137" s="321"/>
      <c r="B2137" s="499" t="s">
        <v>5</v>
      </c>
      <c r="C2137" s="487" t="s">
        <v>6</v>
      </c>
      <c r="D2137" s="489" t="s">
        <v>7</v>
      </c>
      <c r="E2137" s="490"/>
      <c r="F2137" s="491"/>
      <c r="G2137" s="492" t="s">
        <v>8</v>
      </c>
      <c r="N2137" t="str">
        <f t="shared" si="218"/>
        <v>ATK</v>
      </c>
    </row>
    <row r="2138" spans="1:14" s="65" customFormat="1" hidden="1">
      <c r="A2138" s="321"/>
      <c r="B2138" s="499"/>
      <c r="C2138" s="488"/>
      <c r="D2138" s="254" t="s">
        <v>9</v>
      </c>
      <c r="E2138" s="254" t="s">
        <v>10</v>
      </c>
      <c r="F2138" s="254" t="s">
        <v>11</v>
      </c>
      <c r="G2138" s="492"/>
      <c r="N2138" t="str">
        <f t="shared" si="218"/>
        <v>ATK</v>
      </c>
    </row>
    <row r="2139" spans="1:14" s="65" customFormat="1" hidden="1">
      <c r="A2139" s="321"/>
      <c r="B2139" s="267">
        <v>46024</v>
      </c>
      <c r="C2139" s="257">
        <v>6500</v>
      </c>
      <c r="D2139" s="258">
        <v>11</v>
      </c>
      <c r="E2139" s="258"/>
      <c r="F2139" s="258">
        <f>D2139-E2139</f>
        <v>11</v>
      </c>
      <c r="G2139" s="257">
        <f>C2139*D2139</f>
        <v>71500</v>
      </c>
      <c r="N2139" t="str">
        <f t="shared" si="218"/>
        <v>ATK</v>
      </c>
    </row>
    <row r="2140" spans="1:14" s="65" customFormat="1" hidden="1">
      <c r="A2140" s="321"/>
      <c r="B2140" s="407"/>
      <c r="C2140" s="257"/>
      <c r="D2140" s="258"/>
      <c r="E2140" s="258"/>
      <c r="F2140" s="301"/>
      <c r="G2140" s="257">
        <f t="shared" ref="G2140" si="219">C2140*D2140</f>
        <v>0</v>
      </c>
      <c r="N2140" t="str">
        <f t="shared" si="218"/>
        <v>ATK</v>
      </c>
    </row>
    <row r="2141" spans="1:14" s="65" customFormat="1" hidden="1">
      <c r="A2141" s="321"/>
      <c r="B2141" s="428"/>
      <c r="C2141" s="257"/>
      <c r="D2141" s="258"/>
      <c r="E2141" s="261"/>
      <c r="F2141" s="261"/>
      <c r="G2141" s="262">
        <f>D2141*C2141</f>
        <v>0</v>
      </c>
      <c r="N2141" t="str">
        <f t="shared" si="218"/>
        <v>ATK</v>
      </c>
    </row>
    <row r="2142" spans="1:14" s="65" customFormat="1" hidden="1">
      <c r="A2142" s="321"/>
      <c r="B2142" s="330"/>
      <c r="C2142" s="397"/>
      <c r="D2142" s="264"/>
      <c r="E2142" s="261"/>
      <c r="F2142" s="261"/>
      <c r="G2142" s="265"/>
      <c r="N2142" t="str">
        <f t="shared" si="218"/>
        <v>ATK</v>
      </c>
    </row>
    <row r="2143" spans="1:14" s="65" customFormat="1" hidden="1">
      <c r="A2143" s="321"/>
      <c r="B2143" s="330"/>
      <c r="C2143" s="260"/>
      <c r="D2143" s="264"/>
      <c r="E2143" s="261"/>
      <c r="F2143" s="261"/>
      <c r="G2143" s="262">
        <f>D2143*C2143</f>
        <v>0</v>
      </c>
      <c r="N2143" t="str">
        <f t="shared" si="218"/>
        <v>ATK</v>
      </c>
    </row>
    <row r="2144" spans="1:14" hidden="1">
      <c r="B2144" s="330"/>
      <c r="C2144" s="269"/>
      <c r="D2144" s="264"/>
      <c r="E2144" s="261"/>
      <c r="F2144" s="261"/>
      <c r="G2144" s="265"/>
      <c r="H2144" s="100">
        <v>0</v>
      </c>
      <c r="I2144" t="s">
        <v>17</v>
      </c>
      <c r="N2144" t="str">
        <f t="shared" si="218"/>
        <v>ATK</v>
      </c>
    </row>
    <row r="2145" spans="2:14" hidden="1">
      <c r="B2145" s="330"/>
      <c r="C2145" s="351"/>
      <c r="D2145" s="261"/>
      <c r="E2145" s="261"/>
      <c r="F2145" s="261"/>
      <c r="G2145" s="265"/>
      <c r="H2145" s="98">
        <v>11</v>
      </c>
      <c r="I2145" s="89" t="s">
        <v>12</v>
      </c>
      <c r="N2145" t="str">
        <f t="shared" si="218"/>
        <v>ATK</v>
      </c>
    </row>
    <row r="2146" spans="2:14" hidden="1">
      <c r="B2146" s="330"/>
      <c r="C2146" s="263"/>
      <c r="D2146" s="264"/>
      <c r="E2146" s="261"/>
      <c r="F2146" s="261"/>
      <c r="G2146" s="262">
        <f>D2146*C2146</f>
        <v>0</v>
      </c>
      <c r="H2146" s="85">
        <v>0</v>
      </c>
      <c r="I2146" s="89" t="s">
        <v>13</v>
      </c>
      <c r="N2146" t="str">
        <f t="shared" si="218"/>
        <v>ATK</v>
      </c>
    </row>
    <row r="2147" spans="2:14" hidden="1">
      <c r="B2147" s="330"/>
      <c r="C2147" s="263"/>
      <c r="D2147" s="386"/>
      <c r="E2147" s="261"/>
      <c r="F2147" s="261"/>
      <c r="G2147" s="262"/>
      <c r="H2147" s="94">
        <v>0</v>
      </c>
      <c r="I2147" s="89" t="s">
        <v>14</v>
      </c>
      <c r="N2147" t="str">
        <f t="shared" si="218"/>
        <v>ATK</v>
      </c>
    </row>
    <row r="2148" spans="2:14" hidden="1">
      <c r="B2148" s="256"/>
      <c r="C2148" s="81"/>
      <c r="D2148" s="266"/>
      <c r="E2148" s="268"/>
      <c r="F2148" s="258"/>
      <c r="G2148" s="272">
        <f>C2148*D2148</f>
        <v>0</v>
      </c>
      <c r="H2148" s="87">
        <v>0</v>
      </c>
      <c r="I2148" s="89" t="s">
        <v>15</v>
      </c>
      <c r="N2148" t="str">
        <f t="shared" si="218"/>
        <v>ATK</v>
      </c>
    </row>
    <row r="2149" spans="2:14" hidden="1">
      <c r="B2149" s="256"/>
      <c r="C2149" s="81"/>
      <c r="D2149" s="266"/>
      <c r="E2149" s="268"/>
      <c r="F2149" s="258"/>
      <c r="G2149" s="272"/>
      <c r="N2149" t="str">
        <f t="shared" si="218"/>
        <v>ATK</v>
      </c>
    </row>
    <row r="2150" spans="2:14" hidden="1">
      <c r="B2150" s="256"/>
      <c r="C2150" s="257"/>
      <c r="D2150" s="271"/>
      <c r="E2150" s="258"/>
      <c r="F2150" s="301"/>
      <c r="G2150" s="289">
        <f t="shared" ref="G2150:G2151" si="220">C2150*D2150</f>
        <v>0</v>
      </c>
      <c r="N2150" t="str">
        <f t="shared" si="218"/>
        <v>ATK</v>
      </c>
    </row>
    <row r="2151" spans="2:14" hidden="1">
      <c r="B2151" s="311"/>
      <c r="C2151" s="96"/>
      <c r="D2151" s="303"/>
      <c r="E2151" s="303"/>
      <c r="F2151" s="268">
        <f>D2151+F2150-E2151</f>
        <v>0</v>
      </c>
      <c r="G2151" s="289">
        <f t="shared" si="220"/>
        <v>0</v>
      </c>
      <c r="N2151" t="str">
        <f t="shared" si="218"/>
        <v>ATK</v>
      </c>
    </row>
    <row r="2152" spans="2:14" hidden="1">
      <c r="B2152" s="493" t="s">
        <v>16</v>
      </c>
      <c r="C2152" s="494"/>
      <c r="D2152" s="276">
        <f>SUM(D2139:D2151)</f>
        <v>11</v>
      </c>
      <c r="E2152" s="276">
        <f>SUM(E2140:E2151)</f>
        <v>0</v>
      </c>
      <c r="F2152" s="276">
        <f>D2152-E2152</f>
        <v>11</v>
      </c>
      <c r="G2152" s="277">
        <f>SUM(G2139:G2151)</f>
        <v>71500</v>
      </c>
      <c r="N2152" t="str">
        <f t="shared" si="218"/>
        <v>ATK</v>
      </c>
    </row>
    <row r="2153" spans="2:14" hidden="1">
      <c r="N2153" t="str">
        <f t="shared" si="218"/>
        <v>ATK</v>
      </c>
    </row>
    <row r="2154" spans="2:14" hidden="1">
      <c r="B2154" s="493" t="s">
        <v>18</v>
      </c>
      <c r="C2154" s="495"/>
      <c r="D2154" s="495"/>
      <c r="E2154" s="494"/>
      <c r="F2154" s="276" t="s">
        <v>19</v>
      </c>
      <c r="G2154" s="279" t="s">
        <v>20</v>
      </c>
      <c r="N2154" t="str">
        <f t="shared" si="218"/>
        <v>ATK</v>
      </c>
    </row>
    <row r="2155" spans="2:14" hidden="1">
      <c r="B2155" s="496" t="str">
        <f>B2120</f>
        <v>Saldo Awal 1 Mei  2026</v>
      </c>
      <c r="C2155" s="497"/>
      <c r="D2155" s="497"/>
      <c r="E2155" s="498"/>
      <c r="F2155" s="276">
        <f>D2139</f>
        <v>11</v>
      </c>
      <c r="G2155" s="277">
        <f>G2139</f>
        <v>71500</v>
      </c>
      <c r="N2155" t="str">
        <f t="shared" si="218"/>
        <v>ATK</v>
      </c>
    </row>
    <row r="2156" spans="2:14" hidden="1">
      <c r="B2156" s="496" t="s">
        <v>317</v>
      </c>
      <c r="C2156" s="497"/>
      <c r="D2156" s="497"/>
      <c r="E2156" s="498"/>
      <c r="F2156" s="276">
        <f>D2152-F2155</f>
        <v>0</v>
      </c>
      <c r="G2156" s="277">
        <f>G2152-G2155</f>
        <v>0</v>
      </c>
      <c r="N2156" t="str">
        <f t="shared" si="218"/>
        <v>ATK</v>
      </c>
    </row>
    <row r="2157" spans="2:14" hidden="1">
      <c r="B2157" s="496" t="str">
        <f>B2122</f>
        <v>Saldo Ahir  30  Mei  2026</v>
      </c>
      <c r="C2157" s="497"/>
      <c r="D2157" s="497"/>
      <c r="E2157" s="498"/>
      <c r="F2157" s="280">
        <f>SUM(B2160:B2163)</f>
        <v>11</v>
      </c>
      <c r="G2157" s="281">
        <f>SUM(D2160:E2163)</f>
        <v>71500</v>
      </c>
      <c r="N2157" t="str">
        <f t="shared" si="218"/>
        <v>ATK</v>
      </c>
    </row>
    <row r="2158" spans="2:14" hidden="1">
      <c r="B2158" s="282" t="s">
        <v>465</v>
      </c>
      <c r="C2158" s="283"/>
      <c r="D2158" s="283"/>
      <c r="E2158" s="284"/>
      <c r="F2158" s="285"/>
      <c r="G2158" s="286"/>
      <c r="N2158" t="str">
        <f t="shared" si="218"/>
        <v>ATK</v>
      </c>
    </row>
    <row r="2159" spans="2:14" ht="30" hidden="1">
      <c r="B2159" s="255" t="s">
        <v>22</v>
      </c>
      <c r="C2159" s="254" t="s">
        <v>23</v>
      </c>
      <c r="D2159" s="499" t="s">
        <v>20</v>
      </c>
      <c r="E2159" s="499"/>
      <c r="F2159" s="287"/>
      <c r="G2159" s="288"/>
      <c r="H2159" s="66"/>
      <c r="N2159" t="str">
        <f t="shared" si="218"/>
        <v>ATK</v>
      </c>
    </row>
    <row r="2160" spans="2:14" hidden="1">
      <c r="B2160" s="268">
        <f>F2152</f>
        <v>11</v>
      </c>
      <c r="C2160" s="257">
        <v>6500</v>
      </c>
      <c r="D2160" s="500">
        <f>B2160*C2160</f>
        <v>71500</v>
      </c>
      <c r="E2160" s="500"/>
      <c r="F2160" s="285"/>
      <c r="G2160" s="286"/>
      <c r="N2160" t="str">
        <f t="shared" si="218"/>
        <v>ATK</v>
      </c>
    </row>
    <row r="2161" spans="2:14" hidden="1">
      <c r="B2161" s="268"/>
      <c r="C2161" s="289"/>
      <c r="D2161" s="500">
        <f t="shared" ref="D2161:D2163" si="221">B2161*C2161</f>
        <v>0</v>
      </c>
      <c r="E2161" s="500"/>
      <c r="F2161" s="285"/>
      <c r="G2161" s="286"/>
      <c r="N2161" t="str">
        <f t="shared" si="218"/>
        <v>ATK</v>
      </c>
    </row>
    <row r="2162" spans="2:14" hidden="1">
      <c r="B2162" s="268"/>
      <c r="C2162" s="289"/>
      <c r="D2162" s="500">
        <f t="shared" si="221"/>
        <v>0</v>
      </c>
      <c r="E2162" s="500"/>
      <c r="F2162" s="285"/>
      <c r="G2162" s="286"/>
      <c r="N2162" t="str">
        <f t="shared" si="218"/>
        <v>ATK</v>
      </c>
    </row>
    <row r="2163" spans="2:14" hidden="1">
      <c r="B2163" s="268"/>
      <c r="C2163" s="289"/>
      <c r="D2163" s="500">
        <f t="shared" si="221"/>
        <v>0</v>
      </c>
      <c r="E2163" s="500"/>
      <c r="F2163" s="285"/>
      <c r="G2163" s="286"/>
      <c r="N2163" t="str">
        <f t="shared" si="218"/>
        <v>ATK</v>
      </c>
    </row>
    <row r="2164" spans="2:14" hidden="1">
      <c r="B2164" s="501" t="s">
        <v>24</v>
      </c>
      <c r="C2164" s="501"/>
      <c r="D2164" s="501"/>
      <c r="E2164" s="501"/>
      <c r="F2164" s="276">
        <f>F2155+F2156-F2157</f>
        <v>0</v>
      </c>
      <c r="G2164" s="277">
        <f>G2155+G2156-G2157</f>
        <v>0</v>
      </c>
      <c r="N2164" t="str">
        <f t="shared" si="218"/>
        <v>ATK</v>
      </c>
    </row>
    <row r="2165" spans="2:14" hidden="1">
      <c r="N2165" t="str">
        <f t="shared" si="218"/>
        <v>ATK</v>
      </c>
    </row>
    <row r="2166" spans="2:14" hidden="1">
      <c r="B2166" s="502" t="s">
        <v>0</v>
      </c>
      <c r="C2166" s="502"/>
      <c r="D2166" s="502"/>
      <c r="E2166" s="502"/>
      <c r="F2166" s="502"/>
      <c r="G2166" s="502"/>
      <c r="N2166" t="str">
        <f t="shared" si="218"/>
        <v>ATK</v>
      </c>
    </row>
    <row r="2167" spans="2:14" hidden="1">
      <c r="N2167" t="str">
        <f t="shared" si="218"/>
        <v>ATK</v>
      </c>
    </row>
    <row r="2168" spans="2:14" hidden="1">
      <c r="B2168" s="252" t="s">
        <v>1</v>
      </c>
      <c r="C2168" s="253" t="str">
        <f>'Rekap Master'!B68</f>
        <v>Isi Steples besar 9/16</v>
      </c>
      <c r="G2168" s="253"/>
      <c r="N2168" t="s">
        <v>524</v>
      </c>
    </row>
    <row r="2169" spans="2:14" hidden="1">
      <c r="B2169" s="252" t="s">
        <v>3</v>
      </c>
      <c r="C2169" s="308" t="s">
        <v>25</v>
      </c>
      <c r="G2169" s="253"/>
      <c r="N2169" t="str">
        <f t="shared" ref="N2169:N2196" si="222">N2168</f>
        <v>ATK</v>
      </c>
    </row>
    <row r="2170" spans="2:14" hidden="1">
      <c r="G2170" s="253"/>
      <c r="N2170" t="str">
        <f t="shared" si="222"/>
        <v>ATK</v>
      </c>
    </row>
    <row r="2171" spans="2:14" ht="15" hidden="1" customHeight="1">
      <c r="B2171" s="499" t="s">
        <v>5</v>
      </c>
      <c r="C2171" s="487" t="s">
        <v>6</v>
      </c>
      <c r="D2171" s="489" t="s">
        <v>7</v>
      </c>
      <c r="E2171" s="490"/>
      <c r="F2171" s="491"/>
      <c r="G2171" s="492" t="s">
        <v>8</v>
      </c>
      <c r="N2171" t="str">
        <f t="shared" si="222"/>
        <v>ATK</v>
      </c>
    </row>
    <row r="2172" spans="2:14" hidden="1">
      <c r="B2172" s="499"/>
      <c r="C2172" s="488"/>
      <c r="D2172" s="254" t="s">
        <v>9</v>
      </c>
      <c r="E2172" s="254" t="s">
        <v>10</v>
      </c>
      <c r="F2172" s="254" t="s">
        <v>11</v>
      </c>
      <c r="G2172" s="492"/>
      <c r="N2172" t="str">
        <f t="shared" si="222"/>
        <v>ATK</v>
      </c>
    </row>
    <row r="2173" spans="2:14" hidden="1">
      <c r="B2173" s="267">
        <v>46024</v>
      </c>
      <c r="C2173" s="257">
        <v>3100</v>
      </c>
      <c r="D2173" s="258">
        <v>4</v>
      </c>
      <c r="E2173" s="258"/>
      <c r="F2173" s="258">
        <f>D2173-E2173</f>
        <v>4</v>
      </c>
      <c r="G2173" s="257">
        <f>C2173*D2173</f>
        <v>12400</v>
      </c>
      <c r="N2173" t="str">
        <f t="shared" si="222"/>
        <v>ATK</v>
      </c>
    </row>
    <row r="2174" spans="2:14" hidden="1">
      <c r="B2174" s="267"/>
      <c r="C2174" s="257"/>
      <c r="D2174" s="258"/>
      <c r="E2174" s="258"/>
      <c r="F2174" s="301"/>
      <c r="G2174" s="289">
        <f>C2174*D2174</f>
        <v>0</v>
      </c>
      <c r="N2174" t="str">
        <f t="shared" si="222"/>
        <v>ATK</v>
      </c>
    </row>
    <row r="2175" spans="2:14" hidden="1">
      <c r="B2175" s="302"/>
      <c r="C2175" s="257"/>
      <c r="D2175" s="271"/>
      <c r="E2175" s="258"/>
      <c r="F2175" s="301"/>
      <c r="G2175" s="257">
        <f t="shared" ref="G2175:G2180" si="223">C2175*D2175</f>
        <v>0</v>
      </c>
      <c r="N2175" t="str">
        <f t="shared" si="222"/>
        <v>ATK</v>
      </c>
    </row>
    <row r="2176" spans="2:14" hidden="1">
      <c r="B2176" s="256"/>
      <c r="C2176" s="257"/>
      <c r="D2176" s="271"/>
      <c r="E2176" s="258"/>
      <c r="F2176" s="301"/>
      <c r="G2176" s="289">
        <f t="shared" si="223"/>
        <v>0</v>
      </c>
      <c r="N2176" t="str">
        <f t="shared" si="222"/>
        <v>ATK</v>
      </c>
    </row>
    <row r="2177" spans="2:14" hidden="1">
      <c r="B2177" s="256"/>
      <c r="C2177" s="96"/>
      <c r="D2177" s="303"/>
      <c r="E2177" s="303"/>
      <c r="F2177" s="301"/>
      <c r="G2177" s="289">
        <f t="shared" si="223"/>
        <v>0</v>
      </c>
      <c r="N2177" t="str">
        <f t="shared" si="222"/>
        <v>ATK</v>
      </c>
    </row>
    <row r="2178" spans="2:14" hidden="1">
      <c r="B2178" s="256"/>
      <c r="C2178" s="96"/>
      <c r="D2178" s="303"/>
      <c r="E2178" s="303"/>
      <c r="F2178" s="301"/>
      <c r="G2178" s="289">
        <f t="shared" si="223"/>
        <v>0</v>
      </c>
      <c r="N2178" t="str">
        <f t="shared" si="222"/>
        <v>ATK</v>
      </c>
    </row>
    <row r="2179" spans="2:14" hidden="1">
      <c r="B2179" s="311"/>
      <c r="C2179" s="83"/>
      <c r="D2179" s="303"/>
      <c r="E2179" s="303"/>
      <c r="F2179" s="301"/>
      <c r="G2179" s="289">
        <f t="shared" si="223"/>
        <v>0</v>
      </c>
      <c r="N2179" t="str">
        <f t="shared" si="222"/>
        <v>ATK</v>
      </c>
    </row>
    <row r="2180" spans="2:14" hidden="1">
      <c r="B2180" s="311"/>
      <c r="C2180" s="96"/>
      <c r="D2180" s="303"/>
      <c r="E2180" s="303"/>
      <c r="F2180" s="301"/>
      <c r="G2180" s="289">
        <f t="shared" si="223"/>
        <v>0</v>
      </c>
      <c r="N2180" t="str">
        <f t="shared" si="222"/>
        <v>ATK</v>
      </c>
    </row>
    <row r="2181" spans="2:14" hidden="1">
      <c r="B2181" s="493" t="s">
        <v>16</v>
      </c>
      <c r="C2181" s="494"/>
      <c r="D2181" s="276">
        <f>SUM(D2173:D2180)</f>
        <v>4</v>
      </c>
      <c r="E2181" s="276">
        <f>SUM(E2174:E2180)</f>
        <v>0</v>
      </c>
      <c r="F2181" s="276">
        <f>D2181-E2181</f>
        <v>4</v>
      </c>
      <c r="G2181" s="277">
        <f>SUM(G2173:G2180)</f>
        <v>12400</v>
      </c>
      <c r="N2181" t="str">
        <f t="shared" si="222"/>
        <v>ATK</v>
      </c>
    </row>
    <row r="2182" spans="2:14" hidden="1">
      <c r="N2182" t="str">
        <f t="shared" si="222"/>
        <v>ATK</v>
      </c>
    </row>
    <row r="2183" spans="2:14" hidden="1">
      <c r="B2183" s="493" t="s">
        <v>18</v>
      </c>
      <c r="C2183" s="495"/>
      <c r="D2183" s="495"/>
      <c r="E2183" s="494"/>
      <c r="F2183" s="276" t="s">
        <v>19</v>
      </c>
      <c r="G2183" s="279" t="s">
        <v>20</v>
      </c>
      <c r="H2183" s="84">
        <v>4</v>
      </c>
      <c r="I2183" s="89" t="s">
        <v>12</v>
      </c>
      <c r="N2183" t="str">
        <f t="shared" si="222"/>
        <v>ATK</v>
      </c>
    </row>
    <row r="2184" spans="2:14" hidden="1">
      <c r="B2184" s="496" t="str">
        <f>B2155</f>
        <v>Saldo Awal 1 Mei  2026</v>
      </c>
      <c r="C2184" s="497"/>
      <c r="D2184" s="497"/>
      <c r="E2184" s="498"/>
      <c r="F2184" s="276">
        <f>D2173</f>
        <v>4</v>
      </c>
      <c r="G2184" s="277">
        <f>G2173</f>
        <v>12400</v>
      </c>
      <c r="H2184" s="85">
        <v>0</v>
      </c>
      <c r="I2184" s="89" t="s">
        <v>13</v>
      </c>
      <c r="N2184" t="str">
        <f t="shared" si="222"/>
        <v>ATK</v>
      </c>
    </row>
    <row r="2185" spans="2:14" hidden="1">
      <c r="B2185" s="496" t="s">
        <v>317</v>
      </c>
      <c r="C2185" s="497"/>
      <c r="D2185" s="497"/>
      <c r="E2185" s="498"/>
      <c r="F2185" s="276">
        <f>D2181-F2184</f>
        <v>0</v>
      </c>
      <c r="G2185" s="277">
        <f>G2181-G2184</f>
        <v>0</v>
      </c>
      <c r="H2185" s="94">
        <v>0</v>
      </c>
      <c r="I2185" s="89" t="s">
        <v>14</v>
      </c>
      <c r="N2185" t="str">
        <f t="shared" si="222"/>
        <v>ATK</v>
      </c>
    </row>
    <row r="2186" spans="2:14" hidden="1">
      <c r="B2186" s="496" t="str">
        <f>B2157</f>
        <v>Saldo Ahir  30  Mei  2026</v>
      </c>
      <c r="C2186" s="497"/>
      <c r="D2186" s="497"/>
      <c r="E2186" s="498"/>
      <c r="F2186" s="280">
        <f>SUM(B2189:B2192)</f>
        <v>4</v>
      </c>
      <c r="G2186" s="281">
        <f>SUM(D2189:E2192)</f>
        <v>12400</v>
      </c>
      <c r="H2186" s="87"/>
      <c r="I2186" s="89" t="s">
        <v>15</v>
      </c>
      <c r="N2186" t="str">
        <f t="shared" si="222"/>
        <v>ATK</v>
      </c>
    </row>
    <row r="2187" spans="2:14" hidden="1">
      <c r="B2187" s="282" t="s">
        <v>465</v>
      </c>
      <c r="C2187" s="283"/>
      <c r="D2187" s="283"/>
      <c r="E2187" s="284"/>
      <c r="F2187" s="285"/>
      <c r="G2187" s="286"/>
      <c r="N2187" t="str">
        <f t="shared" si="222"/>
        <v>ATK</v>
      </c>
    </row>
    <row r="2188" spans="2:14" ht="30" hidden="1">
      <c r="B2188" s="255" t="s">
        <v>22</v>
      </c>
      <c r="C2188" s="254" t="s">
        <v>23</v>
      </c>
      <c r="D2188" s="499" t="s">
        <v>20</v>
      </c>
      <c r="E2188" s="499"/>
      <c r="F2188" s="287"/>
      <c r="G2188" s="288"/>
      <c r="N2188" t="str">
        <f t="shared" si="222"/>
        <v>ATK</v>
      </c>
    </row>
    <row r="2189" spans="2:14" hidden="1">
      <c r="B2189" s="268">
        <f>F2181</f>
        <v>4</v>
      </c>
      <c r="C2189" s="257">
        <v>3100</v>
      </c>
      <c r="D2189" s="500">
        <f>B2189*C2189</f>
        <v>12400</v>
      </c>
      <c r="E2189" s="500"/>
      <c r="F2189" s="285"/>
      <c r="G2189" s="286"/>
      <c r="N2189" t="str">
        <f t="shared" si="222"/>
        <v>ATK</v>
      </c>
    </row>
    <row r="2190" spans="2:14" hidden="1">
      <c r="B2190" s="268"/>
      <c r="C2190" s="289"/>
      <c r="D2190" s="500">
        <f t="shared" ref="D2190:D2192" si="224">B2190*C2190</f>
        <v>0</v>
      </c>
      <c r="E2190" s="500"/>
      <c r="F2190" s="285"/>
      <c r="G2190" s="286"/>
      <c r="N2190" t="str">
        <f t="shared" si="222"/>
        <v>ATK</v>
      </c>
    </row>
    <row r="2191" spans="2:14" hidden="1">
      <c r="B2191" s="268"/>
      <c r="C2191" s="289"/>
      <c r="D2191" s="500">
        <f t="shared" si="224"/>
        <v>0</v>
      </c>
      <c r="E2191" s="500"/>
      <c r="F2191" s="285"/>
      <c r="G2191" s="286"/>
      <c r="N2191" t="str">
        <f t="shared" si="222"/>
        <v>ATK</v>
      </c>
    </row>
    <row r="2192" spans="2:14" hidden="1">
      <c r="B2192" s="268"/>
      <c r="C2192" s="289"/>
      <c r="D2192" s="500">
        <f t="shared" si="224"/>
        <v>0</v>
      </c>
      <c r="E2192" s="500"/>
      <c r="F2192" s="285"/>
      <c r="G2192" s="286"/>
      <c r="N2192" t="str">
        <f t="shared" si="222"/>
        <v>ATK</v>
      </c>
    </row>
    <row r="2193" spans="2:14" hidden="1">
      <c r="B2193" s="501" t="s">
        <v>24</v>
      </c>
      <c r="C2193" s="501"/>
      <c r="D2193" s="501"/>
      <c r="E2193" s="501"/>
      <c r="F2193" s="276">
        <f>F2184+F2185-F2186</f>
        <v>0</v>
      </c>
      <c r="G2193" s="277">
        <f>G2184+G2185-G2186</f>
        <v>0</v>
      </c>
      <c r="N2193" t="str">
        <f t="shared" si="222"/>
        <v>ATK</v>
      </c>
    </row>
    <row r="2194" spans="2:14" hidden="1">
      <c r="N2194" t="str">
        <f t="shared" si="222"/>
        <v>ATK</v>
      </c>
    </row>
    <row r="2195" spans="2:14" hidden="1">
      <c r="B2195" s="502" t="s">
        <v>0</v>
      </c>
      <c r="C2195" s="502"/>
      <c r="D2195" s="502"/>
      <c r="E2195" s="502"/>
      <c r="F2195" s="502"/>
      <c r="G2195" s="502"/>
      <c r="N2195" t="str">
        <f t="shared" si="222"/>
        <v>ATK</v>
      </c>
    </row>
    <row r="2196" spans="2:14" hidden="1">
      <c r="N2196" t="str">
        <f t="shared" si="222"/>
        <v>ATK</v>
      </c>
    </row>
    <row r="2197" spans="2:14" hidden="1">
      <c r="B2197" s="252" t="s">
        <v>1</v>
      </c>
      <c r="C2197" s="253" t="str">
        <f>'Rekap Master'!B69</f>
        <v>Mouse wireies</v>
      </c>
      <c r="G2197" s="253"/>
      <c r="N2197" t="s">
        <v>526</v>
      </c>
    </row>
    <row r="2198" spans="2:14" hidden="1">
      <c r="B2198" s="252" t="s">
        <v>3</v>
      </c>
      <c r="C2198" s="308" t="s">
        <v>25</v>
      </c>
      <c r="G2198" s="253"/>
      <c r="N2198" t="str">
        <f t="shared" ref="N2198:N2227" si="225">N2197</f>
        <v>Komputer</v>
      </c>
    </row>
    <row r="2199" spans="2:14" hidden="1">
      <c r="G2199" s="253"/>
      <c r="N2199" t="str">
        <f t="shared" si="225"/>
        <v>Komputer</v>
      </c>
    </row>
    <row r="2200" spans="2:14" ht="15" hidden="1" customHeight="1">
      <c r="B2200" s="499" t="s">
        <v>5</v>
      </c>
      <c r="C2200" s="487" t="s">
        <v>6</v>
      </c>
      <c r="D2200" s="489" t="s">
        <v>7</v>
      </c>
      <c r="E2200" s="490"/>
      <c r="F2200" s="491"/>
      <c r="G2200" s="492" t="s">
        <v>8</v>
      </c>
      <c r="N2200" t="str">
        <f t="shared" si="225"/>
        <v>Komputer</v>
      </c>
    </row>
    <row r="2201" spans="2:14" hidden="1">
      <c r="B2201" s="499"/>
      <c r="C2201" s="488"/>
      <c r="D2201" s="254" t="s">
        <v>9</v>
      </c>
      <c r="E2201" s="254" t="s">
        <v>10</v>
      </c>
      <c r="F2201" s="254" t="s">
        <v>11</v>
      </c>
      <c r="G2201" s="492"/>
      <c r="N2201" t="str">
        <f t="shared" si="225"/>
        <v>Komputer</v>
      </c>
    </row>
    <row r="2202" spans="2:14" hidden="1">
      <c r="B2202" s="267">
        <v>46024</v>
      </c>
      <c r="C2202" s="257"/>
      <c r="D2202" s="258"/>
      <c r="E2202" s="258"/>
      <c r="F2202" s="258"/>
      <c r="G2202" s="257">
        <f>C2202*D2202</f>
        <v>0</v>
      </c>
      <c r="N2202" t="str">
        <f t="shared" si="225"/>
        <v>Komputer</v>
      </c>
    </row>
    <row r="2203" spans="2:14" hidden="1">
      <c r="B2203" s="267"/>
      <c r="C2203" s="257"/>
      <c r="D2203" s="258"/>
      <c r="E2203" s="258"/>
      <c r="F2203" s="301"/>
      <c r="G2203" s="257">
        <f>C2203*D2203</f>
        <v>0</v>
      </c>
      <c r="N2203" t="str">
        <f t="shared" si="225"/>
        <v>Komputer</v>
      </c>
    </row>
    <row r="2204" spans="2:14" hidden="1">
      <c r="B2204" s="267"/>
      <c r="C2204" s="257"/>
      <c r="D2204" s="271"/>
      <c r="E2204" s="258"/>
      <c r="F2204" s="301"/>
      <c r="G2204" s="289">
        <f>C2204*D2204</f>
        <v>0</v>
      </c>
      <c r="N2204" t="str">
        <f t="shared" si="225"/>
        <v>Komputer</v>
      </c>
    </row>
    <row r="2205" spans="2:14" hidden="1">
      <c r="B2205" s="267"/>
      <c r="C2205" s="257"/>
      <c r="D2205" s="271"/>
      <c r="E2205" s="258"/>
      <c r="F2205" s="301"/>
      <c r="G2205" s="289">
        <f t="shared" ref="G2205:G2210" si="226">C2205*D2205</f>
        <v>0</v>
      </c>
      <c r="N2205" t="str">
        <f t="shared" si="225"/>
        <v>Komputer</v>
      </c>
    </row>
    <row r="2206" spans="2:14" hidden="1">
      <c r="B2206" s="302"/>
      <c r="C2206" s="257"/>
      <c r="D2206" s="271"/>
      <c r="E2206" s="258"/>
      <c r="F2206" s="301"/>
      <c r="G2206" s="257"/>
      <c r="N2206" t="str">
        <f t="shared" si="225"/>
        <v>Komputer</v>
      </c>
    </row>
    <row r="2207" spans="2:14" hidden="1">
      <c r="B2207" s="302"/>
      <c r="C2207" s="257"/>
      <c r="D2207" s="271"/>
      <c r="E2207" s="258"/>
      <c r="F2207" s="268"/>
      <c r="G2207" s="289">
        <f t="shared" si="226"/>
        <v>0</v>
      </c>
      <c r="N2207" t="str">
        <f t="shared" si="225"/>
        <v>Komputer</v>
      </c>
    </row>
    <row r="2208" spans="2:14" hidden="1">
      <c r="B2208" s="311"/>
      <c r="C2208" s="96"/>
      <c r="D2208" s="303"/>
      <c r="E2208" s="303"/>
      <c r="F2208" s="268"/>
      <c r="G2208" s="289">
        <f t="shared" si="226"/>
        <v>0</v>
      </c>
      <c r="N2208" t="str">
        <f t="shared" si="225"/>
        <v>Komputer</v>
      </c>
    </row>
    <row r="2209" spans="2:14" hidden="1">
      <c r="B2209" s="311"/>
      <c r="C2209" s="83"/>
      <c r="D2209" s="303"/>
      <c r="E2209" s="303"/>
      <c r="F2209" s="268">
        <f>D2209+F2208-E2209</f>
        <v>0</v>
      </c>
      <c r="G2209" s="289">
        <f t="shared" si="226"/>
        <v>0</v>
      </c>
      <c r="N2209" t="str">
        <f t="shared" si="225"/>
        <v>Komputer</v>
      </c>
    </row>
    <row r="2210" spans="2:14" hidden="1">
      <c r="B2210" s="311"/>
      <c r="C2210" s="96"/>
      <c r="D2210" s="303"/>
      <c r="E2210" s="303"/>
      <c r="F2210" s="268">
        <f>D2210+F2209-E2210</f>
        <v>0</v>
      </c>
      <c r="G2210" s="289">
        <f t="shared" si="226"/>
        <v>0</v>
      </c>
      <c r="N2210" t="str">
        <f t="shared" si="225"/>
        <v>Komputer</v>
      </c>
    </row>
    <row r="2211" spans="2:14" hidden="1">
      <c r="B2211" s="493" t="s">
        <v>16</v>
      </c>
      <c r="C2211" s="494"/>
      <c r="D2211" s="276">
        <f>SUM(D2202:D2210)</f>
        <v>0</v>
      </c>
      <c r="E2211" s="276">
        <f>SUM(E2203:E2210)</f>
        <v>0</v>
      </c>
      <c r="F2211" s="276">
        <f>D2211-E2211</f>
        <v>0</v>
      </c>
      <c r="G2211" s="277">
        <f>SUM(G2202:G2210)</f>
        <v>0</v>
      </c>
      <c r="N2211" t="str">
        <f t="shared" si="225"/>
        <v>Komputer</v>
      </c>
    </row>
    <row r="2212" spans="2:14" hidden="1">
      <c r="N2212" t="str">
        <f t="shared" si="225"/>
        <v>Komputer</v>
      </c>
    </row>
    <row r="2213" spans="2:14" hidden="1">
      <c r="B2213" s="493" t="s">
        <v>18</v>
      </c>
      <c r="C2213" s="495"/>
      <c r="D2213" s="495"/>
      <c r="E2213" s="494"/>
      <c r="F2213" s="276" t="s">
        <v>19</v>
      </c>
      <c r="G2213" s="279" t="s">
        <v>20</v>
      </c>
      <c r="H2213" s="84">
        <v>0</v>
      </c>
      <c r="I2213" s="89" t="s">
        <v>12</v>
      </c>
      <c r="N2213" t="str">
        <f t="shared" si="225"/>
        <v>Komputer</v>
      </c>
    </row>
    <row r="2214" spans="2:14" hidden="1">
      <c r="B2214" s="496" t="str">
        <f>B2184</f>
        <v>Saldo Awal 1 Mei  2026</v>
      </c>
      <c r="C2214" s="497"/>
      <c r="D2214" s="497"/>
      <c r="E2214" s="498"/>
      <c r="F2214" s="276">
        <f>D2202</f>
        <v>0</v>
      </c>
      <c r="G2214" s="277">
        <f>G2202</f>
        <v>0</v>
      </c>
      <c r="H2214" s="85">
        <v>0</v>
      </c>
      <c r="I2214" s="89" t="s">
        <v>13</v>
      </c>
      <c r="N2214" t="str">
        <f t="shared" si="225"/>
        <v>Komputer</v>
      </c>
    </row>
    <row r="2215" spans="2:14" hidden="1">
      <c r="B2215" s="496" t="s">
        <v>317</v>
      </c>
      <c r="C2215" s="497"/>
      <c r="D2215" s="497"/>
      <c r="E2215" s="498"/>
      <c r="F2215" s="276">
        <f>D2211-F2214</f>
        <v>0</v>
      </c>
      <c r="G2215" s="277">
        <f>G2211-G2214</f>
        <v>0</v>
      </c>
      <c r="H2215" s="94">
        <v>0</v>
      </c>
      <c r="I2215" s="89" t="s">
        <v>14</v>
      </c>
      <c r="N2215" t="str">
        <f t="shared" si="225"/>
        <v>Komputer</v>
      </c>
    </row>
    <row r="2216" spans="2:14" hidden="1">
      <c r="B2216" s="496" t="str">
        <f>B2186</f>
        <v>Saldo Ahir  30  Mei  2026</v>
      </c>
      <c r="C2216" s="497"/>
      <c r="D2216" s="497"/>
      <c r="E2216" s="498"/>
      <c r="F2216" s="280">
        <f>SUM(B2219:B2222)</f>
        <v>0</v>
      </c>
      <c r="G2216" s="281">
        <f>SUM(D2219:E2222)</f>
        <v>0</v>
      </c>
      <c r="H2216" s="87"/>
      <c r="I2216" s="89" t="s">
        <v>15</v>
      </c>
      <c r="N2216" t="str">
        <f t="shared" si="225"/>
        <v>Komputer</v>
      </c>
    </row>
    <row r="2217" spans="2:14" hidden="1">
      <c r="B2217" s="282" t="s">
        <v>465</v>
      </c>
      <c r="C2217" s="283"/>
      <c r="D2217" s="283"/>
      <c r="E2217" s="284"/>
      <c r="F2217" s="285"/>
      <c r="G2217" s="286"/>
      <c r="N2217" t="str">
        <f t="shared" si="225"/>
        <v>Komputer</v>
      </c>
    </row>
    <row r="2218" spans="2:14" ht="30" hidden="1">
      <c r="B2218" s="255" t="s">
        <v>22</v>
      </c>
      <c r="C2218" s="254" t="s">
        <v>23</v>
      </c>
      <c r="D2218" s="499" t="s">
        <v>20</v>
      </c>
      <c r="E2218" s="499"/>
      <c r="F2218" s="287"/>
      <c r="G2218" s="288"/>
      <c r="N2218" t="str">
        <f t="shared" si="225"/>
        <v>Komputer</v>
      </c>
    </row>
    <row r="2219" spans="2:14" hidden="1">
      <c r="B2219" s="268">
        <f>F2211</f>
        <v>0</v>
      </c>
      <c r="C2219" s="257"/>
      <c r="D2219" s="500">
        <f>B2219*C2219</f>
        <v>0</v>
      </c>
      <c r="E2219" s="500"/>
      <c r="F2219" s="285"/>
      <c r="G2219" s="286"/>
      <c r="N2219" t="str">
        <f t="shared" si="225"/>
        <v>Komputer</v>
      </c>
    </row>
    <row r="2220" spans="2:14" hidden="1">
      <c r="B2220" s="268"/>
      <c r="C2220" s="289"/>
      <c r="D2220" s="500">
        <f t="shared" ref="D2220:D2222" si="227">B2220*C2220</f>
        <v>0</v>
      </c>
      <c r="E2220" s="500"/>
      <c r="F2220" s="285"/>
      <c r="G2220" s="286"/>
      <c r="N2220" t="str">
        <f t="shared" si="225"/>
        <v>Komputer</v>
      </c>
    </row>
    <row r="2221" spans="2:14" hidden="1">
      <c r="B2221" s="268"/>
      <c r="C2221" s="289"/>
      <c r="D2221" s="500">
        <f t="shared" si="227"/>
        <v>0</v>
      </c>
      <c r="E2221" s="500"/>
      <c r="F2221" s="285"/>
      <c r="G2221" s="286"/>
      <c r="N2221" t="str">
        <f t="shared" si="225"/>
        <v>Komputer</v>
      </c>
    </row>
    <row r="2222" spans="2:14" hidden="1">
      <c r="B2222" s="268"/>
      <c r="C2222" s="289"/>
      <c r="D2222" s="500">
        <f t="shared" si="227"/>
        <v>0</v>
      </c>
      <c r="E2222" s="500"/>
      <c r="F2222" s="285"/>
      <c r="G2222" s="286"/>
      <c r="N2222" t="str">
        <f t="shared" si="225"/>
        <v>Komputer</v>
      </c>
    </row>
    <row r="2223" spans="2:14" hidden="1">
      <c r="B2223" s="501" t="s">
        <v>24</v>
      </c>
      <c r="C2223" s="501"/>
      <c r="D2223" s="501"/>
      <c r="E2223" s="501"/>
      <c r="F2223" s="276">
        <f>F2214+F2215-F2216</f>
        <v>0</v>
      </c>
      <c r="G2223" s="277">
        <f>G2214+G2215-G2216</f>
        <v>0</v>
      </c>
      <c r="N2223" t="str">
        <f t="shared" si="225"/>
        <v>Komputer</v>
      </c>
    </row>
    <row r="2224" spans="2:14" hidden="1">
      <c r="N2224" t="str">
        <f t="shared" si="225"/>
        <v>Komputer</v>
      </c>
    </row>
    <row r="2225" spans="1:14" hidden="1">
      <c r="N2225" t="str">
        <f t="shared" si="225"/>
        <v>Komputer</v>
      </c>
    </row>
    <row r="2226" spans="1:14" hidden="1">
      <c r="B2226" s="502" t="s">
        <v>0</v>
      </c>
      <c r="C2226" s="502"/>
      <c r="D2226" s="502"/>
      <c r="E2226" s="502"/>
      <c r="F2226" s="502"/>
      <c r="G2226" s="502"/>
      <c r="N2226" t="str">
        <f t="shared" si="225"/>
        <v>Komputer</v>
      </c>
    </row>
    <row r="2227" spans="1:14" hidden="1">
      <c r="N2227" t="str">
        <f t="shared" si="225"/>
        <v>Komputer</v>
      </c>
    </row>
    <row r="2228" spans="1:14" hidden="1">
      <c r="A2228" s="250">
        <v>61</v>
      </c>
      <c r="B2228" s="252" t="s">
        <v>1</v>
      </c>
      <c r="C2228" s="253" t="e">
        <f>#REF!</f>
        <v>#REF!</v>
      </c>
      <c r="G2228" s="253"/>
      <c r="N2228" t="s">
        <v>524</v>
      </c>
    </row>
    <row r="2229" spans="1:14" hidden="1">
      <c r="B2229" s="252" t="s">
        <v>3</v>
      </c>
      <c r="C2229" s="308" t="s">
        <v>27</v>
      </c>
      <c r="G2229" s="253"/>
      <c r="N2229" t="str">
        <f t="shared" ref="N2229:N2271" si="228">N2228</f>
        <v>ATK</v>
      </c>
    </row>
    <row r="2230" spans="1:14" hidden="1">
      <c r="G2230" s="253"/>
      <c r="N2230" t="str">
        <f t="shared" si="228"/>
        <v>ATK</v>
      </c>
    </row>
    <row r="2231" spans="1:14" ht="15" hidden="1" customHeight="1">
      <c r="B2231" s="499" t="s">
        <v>5</v>
      </c>
      <c r="C2231" s="487" t="s">
        <v>6</v>
      </c>
      <c r="D2231" s="489" t="s">
        <v>7</v>
      </c>
      <c r="E2231" s="490"/>
      <c r="F2231" s="491"/>
      <c r="G2231" s="492" t="s">
        <v>8</v>
      </c>
      <c r="N2231" t="str">
        <f t="shared" si="228"/>
        <v>ATK</v>
      </c>
    </row>
    <row r="2232" spans="1:14" hidden="1">
      <c r="B2232" s="499"/>
      <c r="C2232" s="488"/>
      <c r="D2232" s="254" t="s">
        <v>9</v>
      </c>
      <c r="E2232" s="254" t="s">
        <v>10</v>
      </c>
      <c r="F2232" s="254" t="s">
        <v>11</v>
      </c>
      <c r="G2232" s="492"/>
      <c r="N2232" t="str">
        <f t="shared" si="228"/>
        <v>ATK</v>
      </c>
    </row>
    <row r="2233" spans="1:14" hidden="1">
      <c r="B2233" s="267">
        <v>46024</v>
      </c>
      <c r="C2233" s="257">
        <v>99900</v>
      </c>
      <c r="D2233" s="258">
        <v>2</v>
      </c>
      <c r="E2233" s="258"/>
      <c r="F2233" s="258"/>
      <c r="G2233" s="257">
        <f>C2233*D2233</f>
        <v>199800</v>
      </c>
      <c r="N2233" t="str">
        <f t="shared" si="228"/>
        <v>ATK</v>
      </c>
    </row>
    <row r="2234" spans="1:14" hidden="1">
      <c r="B2234" s="267"/>
      <c r="C2234" s="257"/>
      <c r="D2234" s="258"/>
      <c r="E2234" s="258"/>
      <c r="F2234" s="258"/>
      <c r="G2234" s="257">
        <f t="shared" ref="G2234:G2240" si="229">C2234*D2234</f>
        <v>0</v>
      </c>
      <c r="N2234" t="str">
        <f t="shared" si="228"/>
        <v>ATK</v>
      </c>
    </row>
    <row r="2235" spans="1:14" hidden="1">
      <c r="B2235" s="267"/>
      <c r="C2235" s="257"/>
      <c r="D2235" s="271"/>
      <c r="E2235" s="258"/>
      <c r="F2235" s="258"/>
      <c r="G2235" s="257">
        <f t="shared" si="229"/>
        <v>0</v>
      </c>
      <c r="N2235" t="str">
        <f t="shared" si="228"/>
        <v>ATK</v>
      </c>
    </row>
    <row r="2236" spans="1:14" hidden="1">
      <c r="B2236" s="256"/>
      <c r="C2236" s="257"/>
      <c r="D2236" s="271"/>
      <c r="E2236" s="258"/>
      <c r="F2236" s="258"/>
      <c r="G2236" s="257">
        <f t="shared" si="229"/>
        <v>0</v>
      </c>
      <c r="N2236" t="str">
        <f t="shared" si="228"/>
        <v>ATK</v>
      </c>
    </row>
    <row r="2237" spans="1:14" hidden="1">
      <c r="B2237" s="267"/>
      <c r="C2237" s="257"/>
      <c r="D2237" s="271"/>
      <c r="E2237" s="258"/>
      <c r="F2237" s="258"/>
      <c r="G2237" s="257">
        <f t="shared" si="229"/>
        <v>0</v>
      </c>
      <c r="N2237" t="str">
        <f t="shared" si="228"/>
        <v>ATK</v>
      </c>
    </row>
    <row r="2238" spans="1:14" hidden="1">
      <c r="B2238" s="267"/>
      <c r="C2238" s="257"/>
      <c r="D2238" s="271"/>
      <c r="E2238" s="258"/>
      <c r="F2238" s="258"/>
      <c r="G2238" s="257">
        <f t="shared" si="229"/>
        <v>0</v>
      </c>
      <c r="N2238" t="str">
        <f t="shared" si="228"/>
        <v>ATK</v>
      </c>
    </row>
    <row r="2239" spans="1:14" hidden="1">
      <c r="B2239" s="256"/>
      <c r="C2239" s="257"/>
      <c r="D2239" s="271"/>
      <c r="E2239" s="258"/>
      <c r="F2239" s="258"/>
      <c r="G2239" s="289">
        <f t="shared" si="229"/>
        <v>0</v>
      </c>
      <c r="N2239" t="str">
        <f t="shared" si="228"/>
        <v>ATK</v>
      </c>
    </row>
    <row r="2240" spans="1:14" hidden="1">
      <c r="B2240" s="256"/>
      <c r="C2240" s="257"/>
      <c r="D2240" s="271"/>
      <c r="E2240" s="258"/>
      <c r="F2240" s="258"/>
      <c r="G2240" s="289">
        <f t="shared" si="229"/>
        <v>0</v>
      </c>
      <c r="N2240" t="str">
        <f t="shared" si="228"/>
        <v>ATK</v>
      </c>
    </row>
    <row r="2241" spans="2:14" hidden="1">
      <c r="B2241" s="256"/>
      <c r="C2241" s="257"/>
      <c r="D2241" s="271"/>
      <c r="E2241" s="258"/>
      <c r="F2241" s="258"/>
      <c r="G2241" s="257"/>
      <c r="N2241" t="str">
        <f t="shared" si="228"/>
        <v>ATK</v>
      </c>
    </row>
    <row r="2242" spans="2:14" hidden="1">
      <c r="B2242" s="256"/>
      <c r="C2242" s="257"/>
      <c r="D2242" s="271"/>
      <c r="E2242" s="258"/>
      <c r="F2242" s="258"/>
      <c r="G2242" s="289">
        <f t="shared" ref="G2242:G2253" si="230">C2242*D2242</f>
        <v>0</v>
      </c>
      <c r="N2242" t="str">
        <f t="shared" si="228"/>
        <v>ATK</v>
      </c>
    </row>
    <row r="2243" spans="2:14" hidden="1">
      <c r="B2243" s="256"/>
      <c r="C2243" s="257"/>
      <c r="D2243" s="271"/>
      <c r="E2243" s="258"/>
      <c r="F2243" s="258"/>
      <c r="G2243" s="289">
        <f t="shared" si="230"/>
        <v>0</v>
      </c>
      <c r="N2243" t="str">
        <f t="shared" si="228"/>
        <v>ATK</v>
      </c>
    </row>
    <row r="2244" spans="2:14" hidden="1">
      <c r="B2244" s="256"/>
      <c r="C2244" s="257"/>
      <c r="D2244" s="271"/>
      <c r="E2244" s="258"/>
      <c r="F2244" s="258"/>
      <c r="G2244" s="289">
        <f t="shared" si="230"/>
        <v>0</v>
      </c>
      <c r="N2244" t="str">
        <f t="shared" si="228"/>
        <v>ATK</v>
      </c>
    </row>
    <row r="2245" spans="2:14" hidden="1">
      <c r="B2245" s="256"/>
      <c r="C2245" s="257"/>
      <c r="D2245" s="271"/>
      <c r="E2245" s="258"/>
      <c r="F2245" s="258"/>
      <c r="G2245" s="289">
        <f t="shared" si="230"/>
        <v>0</v>
      </c>
      <c r="N2245" t="str">
        <f t="shared" si="228"/>
        <v>ATK</v>
      </c>
    </row>
    <row r="2246" spans="2:14" hidden="1">
      <c r="B2246" s="256"/>
      <c r="C2246" s="257"/>
      <c r="D2246" s="271"/>
      <c r="E2246" s="258"/>
      <c r="F2246" s="258"/>
      <c r="G2246" s="289">
        <f t="shared" si="230"/>
        <v>0</v>
      </c>
      <c r="N2246" t="str">
        <f t="shared" si="228"/>
        <v>ATK</v>
      </c>
    </row>
    <row r="2247" spans="2:14" ht="15.75" hidden="1">
      <c r="B2247" s="270"/>
      <c r="C2247" s="81"/>
      <c r="D2247" s="303"/>
      <c r="E2247" s="303"/>
      <c r="F2247" s="268"/>
      <c r="G2247" s="289">
        <f t="shared" si="230"/>
        <v>0</v>
      </c>
      <c r="N2247" t="str">
        <f t="shared" si="228"/>
        <v>ATK</v>
      </c>
    </row>
    <row r="2248" spans="2:14" ht="15.75" hidden="1">
      <c r="B2248" s="398"/>
      <c r="C2248" s="343"/>
      <c r="D2248" s="303"/>
      <c r="E2248" s="303"/>
      <c r="F2248" s="268"/>
      <c r="G2248" s="289">
        <f t="shared" si="230"/>
        <v>0</v>
      </c>
      <c r="N2248" t="str">
        <f t="shared" si="228"/>
        <v>ATK</v>
      </c>
    </row>
    <row r="2249" spans="2:14" ht="15.75" hidden="1">
      <c r="B2249" s="398"/>
      <c r="C2249" s="343"/>
      <c r="D2249" s="303"/>
      <c r="E2249" s="303"/>
      <c r="F2249" s="268"/>
      <c r="G2249" s="289">
        <f t="shared" si="230"/>
        <v>0</v>
      </c>
      <c r="N2249" t="str">
        <f t="shared" si="228"/>
        <v>ATK</v>
      </c>
    </row>
    <row r="2250" spans="2:14" ht="15.75" hidden="1">
      <c r="B2250" s="305"/>
      <c r="C2250" s="343"/>
      <c r="D2250" s="303"/>
      <c r="E2250" s="303"/>
      <c r="F2250" s="268"/>
      <c r="G2250" s="289">
        <f t="shared" si="230"/>
        <v>0</v>
      </c>
      <c r="H2250" s="84">
        <v>2</v>
      </c>
      <c r="I2250" s="89" t="s">
        <v>12</v>
      </c>
      <c r="N2250" t="str">
        <f t="shared" si="228"/>
        <v>ATK</v>
      </c>
    </row>
    <row r="2251" spans="2:14" ht="15.75" hidden="1">
      <c r="B2251" s="305"/>
      <c r="C2251" s="343"/>
      <c r="D2251" s="303"/>
      <c r="E2251" s="303"/>
      <c r="F2251" s="268"/>
      <c r="G2251" s="289">
        <f t="shared" si="230"/>
        <v>0</v>
      </c>
      <c r="H2251" s="85">
        <v>0</v>
      </c>
      <c r="I2251" s="89" t="s">
        <v>13</v>
      </c>
      <c r="N2251" t="str">
        <f t="shared" si="228"/>
        <v>ATK</v>
      </c>
    </row>
    <row r="2252" spans="2:14" ht="15.75" hidden="1">
      <c r="B2252" s="305"/>
      <c r="C2252" s="343"/>
      <c r="D2252" s="303"/>
      <c r="E2252" s="303"/>
      <c r="F2252" s="268"/>
      <c r="G2252" s="289">
        <f t="shared" si="230"/>
        <v>0</v>
      </c>
      <c r="H2252" s="94">
        <v>0</v>
      </c>
      <c r="I2252" s="89" t="s">
        <v>14</v>
      </c>
      <c r="N2252" t="str">
        <f t="shared" si="228"/>
        <v>ATK</v>
      </c>
    </row>
    <row r="2253" spans="2:14" ht="15.75" hidden="1">
      <c r="B2253" s="305"/>
      <c r="C2253" s="343"/>
      <c r="D2253" s="303"/>
      <c r="E2253" s="303"/>
      <c r="F2253" s="268"/>
      <c r="G2253" s="289">
        <f t="shared" si="230"/>
        <v>0</v>
      </c>
      <c r="H2253" s="87"/>
      <c r="I2253" s="89" t="s">
        <v>15</v>
      </c>
      <c r="N2253" t="str">
        <f t="shared" si="228"/>
        <v>ATK</v>
      </c>
    </row>
    <row r="2254" spans="2:14" ht="15.75" hidden="1">
      <c r="B2254" s="399"/>
      <c r="C2254" s="81"/>
      <c r="D2254" s="303"/>
      <c r="E2254" s="303"/>
      <c r="F2254" s="268"/>
      <c r="G2254" s="289"/>
      <c r="N2254" t="str">
        <f t="shared" si="228"/>
        <v>ATK</v>
      </c>
    </row>
    <row r="2255" spans="2:14" hidden="1">
      <c r="B2255" s="493" t="s">
        <v>16</v>
      </c>
      <c r="C2255" s="494"/>
      <c r="D2255" s="276">
        <f>SUM(D2233:D2251)</f>
        <v>2</v>
      </c>
      <c r="E2255" s="276">
        <f>SUM(E2234:E2251)</f>
        <v>0</v>
      </c>
      <c r="F2255" s="276">
        <f>D2255-E2255</f>
        <v>2</v>
      </c>
      <c r="G2255" s="277">
        <f>SUM(G2233:G2251)</f>
        <v>199800</v>
      </c>
      <c r="N2255" t="str">
        <f t="shared" si="228"/>
        <v>ATK</v>
      </c>
    </row>
    <row r="2256" spans="2:14" hidden="1">
      <c r="N2256" t="str">
        <f t="shared" si="228"/>
        <v>ATK</v>
      </c>
    </row>
    <row r="2257" spans="1:14" hidden="1">
      <c r="B2257" s="493" t="s">
        <v>18</v>
      </c>
      <c r="C2257" s="495"/>
      <c r="D2257" s="495"/>
      <c r="E2257" s="494"/>
      <c r="F2257" s="276" t="s">
        <v>19</v>
      </c>
      <c r="G2257" s="279" t="s">
        <v>20</v>
      </c>
      <c r="N2257" t="str">
        <f t="shared" si="228"/>
        <v>ATK</v>
      </c>
    </row>
    <row r="2258" spans="1:14" hidden="1">
      <c r="B2258" s="496" t="str">
        <f>B2214</f>
        <v>Saldo Awal 1 Mei  2026</v>
      </c>
      <c r="C2258" s="497"/>
      <c r="D2258" s="497"/>
      <c r="E2258" s="498"/>
      <c r="F2258" s="276">
        <f>D2233</f>
        <v>2</v>
      </c>
      <c r="G2258" s="277">
        <f>G2233</f>
        <v>199800</v>
      </c>
      <c r="N2258" t="str">
        <f t="shared" si="228"/>
        <v>ATK</v>
      </c>
    </row>
    <row r="2259" spans="1:14" hidden="1">
      <c r="B2259" s="496" t="s">
        <v>518</v>
      </c>
      <c r="C2259" s="497"/>
      <c r="D2259" s="497"/>
      <c r="E2259" s="498"/>
      <c r="F2259" s="276">
        <f>D2255-F2258</f>
        <v>0</v>
      </c>
      <c r="G2259" s="277">
        <f>G2255-G2258</f>
        <v>0</v>
      </c>
      <c r="N2259" t="str">
        <f t="shared" si="228"/>
        <v>ATK</v>
      </c>
    </row>
    <row r="2260" spans="1:14" hidden="1">
      <c r="B2260" s="496" t="str">
        <f>B2216</f>
        <v>Saldo Ahir  30  Mei  2026</v>
      </c>
      <c r="C2260" s="497"/>
      <c r="D2260" s="497"/>
      <c r="E2260" s="498"/>
      <c r="F2260" s="280">
        <f>SUM(B2263:B2266)</f>
        <v>2</v>
      </c>
      <c r="G2260" s="281">
        <f>SUM(D2263:E2266)</f>
        <v>199800</v>
      </c>
      <c r="N2260" t="str">
        <f t="shared" si="228"/>
        <v>ATK</v>
      </c>
    </row>
    <row r="2261" spans="1:14" hidden="1">
      <c r="B2261" s="282" t="s">
        <v>465</v>
      </c>
      <c r="C2261" s="283"/>
      <c r="D2261" s="283"/>
      <c r="E2261" s="284"/>
      <c r="F2261" s="285"/>
      <c r="G2261" s="286"/>
      <c r="N2261" t="str">
        <f t="shared" si="228"/>
        <v>ATK</v>
      </c>
    </row>
    <row r="2262" spans="1:14" ht="30" hidden="1">
      <c r="B2262" s="255" t="s">
        <v>22</v>
      </c>
      <c r="C2262" s="254" t="s">
        <v>23</v>
      </c>
      <c r="D2262" s="499" t="s">
        <v>20</v>
      </c>
      <c r="E2262" s="499"/>
      <c r="F2262" s="287"/>
      <c r="G2262" s="288"/>
      <c r="N2262" t="str">
        <f t="shared" si="228"/>
        <v>ATK</v>
      </c>
    </row>
    <row r="2263" spans="1:14" hidden="1">
      <c r="B2263" s="268">
        <f>F2255</f>
        <v>2</v>
      </c>
      <c r="C2263" s="257">
        <v>99900</v>
      </c>
      <c r="D2263" s="500">
        <f>B2263*C2263</f>
        <v>199800</v>
      </c>
      <c r="E2263" s="500"/>
      <c r="F2263" s="285"/>
      <c r="G2263" s="286"/>
      <c r="N2263" t="str">
        <f t="shared" si="228"/>
        <v>ATK</v>
      </c>
    </row>
    <row r="2264" spans="1:14" hidden="1">
      <c r="B2264" s="268"/>
      <c r="C2264" s="289"/>
      <c r="D2264" s="500">
        <f t="shared" ref="D2264:D2266" si="231">B2264*C2264</f>
        <v>0</v>
      </c>
      <c r="E2264" s="500"/>
      <c r="F2264" s="285"/>
      <c r="G2264" s="286"/>
      <c r="N2264" t="str">
        <f t="shared" si="228"/>
        <v>ATK</v>
      </c>
    </row>
    <row r="2265" spans="1:14" hidden="1">
      <c r="B2265" s="268"/>
      <c r="C2265" s="289"/>
      <c r="D2265" s="500">
        <f t="shared" si="231"/>
        <v>0</v>
      </c>
      <c r="E2265" s="500"/>
      <c r="F2265" s="285"/>
      <c r="G2265" s="286"/>
      <c r="N2265" t="str">
        <f t="shared" si="228"/>
        <v>ATK</v>
      </c>
    </row>
    <row r="2266" spans="1:14" hidden="1">
      <c r="B2266" s="268"/>
      <c r="C2266" s="289"/>
      <c r="D2266" s="500">
        <f t="shared" si="231"/>
        <v>0</v>
      </c>
      <c r="E2266" s="500"/>
      <c r="F2266" s="285"/>
      <c r="G2266" s="286"/>
      <c r="N2266" t="str">
        <f t="shared" si="228"/>
        <v>ATK</v>
      </c>
    </row>
    <row r="2267" spans="1:14" hidden="1">
      <c r="B2267" s="501" t="s">
        <v>24</v>
      </c>
      <c r="C2267" s="501"/>
      <c r="D2267" s="501"/>
      <c r="E2267" s="501"/>
      <c r="F2267" s="276">
        <f>F2258+F2259-F2260</f>
        <v>0</v>
      </c>
      <c r="G2267" s="277">
        <f>G2258+G2259-G2260</f>
        <v>0</v>
      </c>
      <c r="N2267" t="str">
        <f t="shared" si="228"/>
        <v>ATK</v>
      </c>
    </row>
    <row r="2268" spans="1:14" hidden="1">
      <c r="N2268" t="str">
        <f t="shared" si="228"/>
        <v>ATK</v>
      </c>
    </row>
    <row r="2269" spans="1:14" hidden="1">
      <c r="N2269" t="str">
        <f t="shared" si="228"/>
        <v>ATK</v>
      </c>
    </row>
    <row r="2270" spans="1:14" hidden="1">
      <c r="B2270" s="502" t="s">
        <v>0</v>
      </c>
      <c r="C2270" s="502"/>
      <c r="D2270" s="502"/>
      <c r="E2270" s="502"/>
      <c r="F2270" s="502"/>
      <c r="G2270" s="502"/>
      <c r="N2270" t="str">
        <f t="shared" si="228"/>
        <v>ATK</v>
      </c>
    </row>
    <row r="2271" spans="1:14" hidden="1">
      <c r="N2271" t="str">
        <f t="shared" si="228"/>
        <v>ATK</v>
      </c>
    </row>
    <row r="2272" spans="1:14" hidden="1">
      <c r="A2272" s="250">
        <v>62</v>
      </c>
      <c r="B2272" s="252" t="s">
        <v>1</v>
      </c>
      <c r="C2272" s="253" t="str">
        <f>'Rekap Master'!B71</f>
        <v>Tinta Epson 003 color</v>
      </c>
      <c r="G2272" s="253"/>
      <c r="N2272" t="s">
        <v>526</v>
      </c>
    </row>
    <row r="2273" spans="2:14" hidden="1">
      <c r="B2273" s="252" t="s">
        <v>3</v>
      </c>
      <c r="C2273" s="308" t="s">
        <v>34</v>
      </c>
      <c r="G2273" s="253"/>
      <c r="N2273" t="str">
        <f t="shared" ref="N2273:N2318" si="232">N2272</f>
        <v>Komputer</v>
      </c>
    </row>
    <row r="2274" spans="2:14" hidden="1">
      <c r="G2274" s="253"/>
      <c r="N2274" t="str">
        <f t="shared" si="232"/>
        <v>Komputer</v>
      </c>
    </row>
    <row r="2275" spans="2:14" ht="15" hidden="1" customHeight="1">
      <c r="B2275" s="499" t="s">
        <v>5</v>
      </c>
      <c r="C2275" s="487" t="s">
        <v>6</v>
      </c>
      <c r="D2275" s="489" t="s">
        <v>7</v>
      </c>
      <c r="E2275" s="490"/>
      <c r="F2275" s="491"/>
      <c r="G2275" s="492" t="s">
        <v>8</v>
      </c>
      <c r="N2275" t="str">
        <f t="shared" si="232"/>
        <v>Komputer</v>
      </c>
    </row>
    <row r="2276" spans="2:14" hidden="1">
      <c r="B2276" s="499"/>
      <c r="C2276" s="488"/>
      <c r="D2276" s="254" t="s">
        <v>9</v>
      </c>
      <c r="E2276" s="254" t="s">
        <v>10</v>
      </c>
      <c r="F2276" s="254" t="s">
        <v>11</v>
      </c>
      <c r="G2276" s="492"/>
      <c r="N2276" t="str">
        <f t="shared" si="232"/>
        <v>Komputer</v>
      </c>
    </row>
    <row r="2277" spans="2:14" hidden="1">
      <c r="B2277" s="267">
        <v>46024</v>
      </c>
      <c r="C2277" s="257">
        <v>115000</v>
      </c>
      <c r="D2277" s="258">
        <v>9</v>
      </c>
      <c r="E2277" s="258">
        <v>0</v>
      </c>
      <c r="F2277" s="258">
        <f>D2277-E2277</f>
        <v>9</v>
      </c>
      <c r="G2277" s="257">
        <f>C2277*D2277</f>
        <v>1035000</v>
      </c>
      <c r="N2277" t="str">
        <f t="shared" si="232"/>
        <v>Komputer</v>
      </c>
    </row>
    <row r="2278" spans="2:14" hidden="1">
      <c r="B2278" s="267">
        <v>46045</v>
      </c>
      <c r="C2278" s="257"/>
      <c r="D2278" s="268"/>
      <c r="E2278" s="258">
        <v>3</v>
      </c>
      <c r="F2278" s="258"/>
      <c r="G2278" s="257">
        <f t="shared" ref="G2278:G2290" si="233">C2278*D2278</f>
        <v>0</v>
      </c>
      <c r="N2278" t="str">
        <f t="shared" si="232"/>
        <v>Komputer</v>
      </c>
    </row>
    <row r="2279" spans="2:14" hidden="1">
      <c r="B2279" s="267">
        <v>46059</v>
      </c>
      <c r="C2279" s="257">
        <f>805003/7</f>
        <v>115000.42857142857</v>
      </c>
      <c r="D2279" s="465">
        <v>7</v>
      </c>
      <c r="E2279" s="258">
        <v>4</v>
      </c>
      <c r="F2279" s="258"/>
      <c r="G2279" s="257">
        <f t="shared" si="233"/>
        <v>805003</v>
      </c>
      <c r="N2279" t="str">
        <f t="shared" si="232"/>
        <v>Komputer</v>
      </c>
    </row>
    <row r="2280" spans="2:14" hidden="1">
      <c r="B2280" s="267">
        <v>46090</v>
      </c>
      <c r="C2280" s="257">
        <v>114330</v>
      </c>
      <c r="D2280" s="465">
        <v>10</v>
      </c>
      <c r="E2280" s="258">
        <v>4</v>
      </c>
      <c r="F2280" s="258"/>
      <c r="G2280" s="257">
        <f t="shared" si="233"/>
        <v>1143300</v>
      </c>
      <c r="N2280" t="str">
        <f t="shared" si="232"/>
        <v>Komputer</v>
      </c>
    </row>
    <row r="2281" spans="2:14" hidden="1">
      <c r="B2281" s="267">
        <v>46108</v>
      </c>
      <c r="C2281" s="81"/>
      <c r="D2281" s="266"/>
      <c r="E2281" s="268">
        <v>2</v>
      </c>
      <c r="F2281" s="258"/>
      <c r="G2281" s="257">
        <f t="shared" si="233"/>
        <v>0</v>
      </c>
      <c r="N2281" t="str">
        <f t="shared" si="232"/>
        <v>Komputer</v>
      </c>
    </row>
    <row r="2282" spans="2:14" hidden="1">
      <c r="B2282" s="267"/>
      <c r="C2282" s="22"/>
      <c r="D2282" s="266"/>
      <c r="E2282" s="268"/>
      <c r="F2282" s="258"/>
      <c r="G2282" s="257">
        <f t="shared" si="233"/>
        <v>0</v>
      </c>
      <c r="N2282" t="str">
        <f t="shared" si="232"/>
        <v>Komputer</v>
      </c>
    </row>
    <row r="2283" spans="2:14" hidden="1">
      <c r="B2283" s="267"/>
      <c r="C2283" s="22"/>
      <c r="D2283" s="266"/>
      <c r="E2283" s="268"/>
      <c r="F2283" s="258"/>
      <c r="G2283" s="257">
        <f t="shared" si="233"/>
        <v>0</v>
      </c>
      <c r="N2283" t="str">
        <f t="shared" si="232"/>
        <v>Komputer</v>
      </c>
    </row>
    <row r="2284" spans="2:14" hidden="1">
      <c r="B2284" s="450"/>
      <c r="C2284" s="427"/>
      <c r="D2284" s="418"/>
      <c r="E2284" s="418"/>
      <c r="F2284" s="258"/>
      <c r="G2284" s="257">
        <f t="shared" si="233"/>
        <v>0</v>
      </c>
      <c r="N2284" t="str">
        <f t="shared" si="232"/>
        <v>Komputer</v>
      </c>
    </row>
    <row r="2285" spans="2:14" hidden="1">
      <c r="B2285" s="267"/>
      <c r="C2285" s="427"/>
      <c r="D2285" s="418"/>
      <c r="E2285" s="418"/>
      <c r="F2285" s="258"/>
      <c r="G2285" s="257">
        <f t="shared" si="233"/>
        <v>0</v>
      </c>
      <c r="N2285" t="str">
        <f t="shared" si="232"/>
        <v>Komputer</v>
      </c>
    </row>
    <row r="2286" spans="2:14" hidden="1">
      <c r="B2286" s="267"/>
      <c r="C2286" s="427"/>
      <c r="D2286" s="418"/>
      <c r="E2286" s="418"/>
      <c r="F2286" s="258"/>
      <c r="G2286" s="257">
        <f t="shared" si="233"/>
        <v>0</v>
      </c>
      <c r="N2286" t="str">
        <f t="shared" si="232"/>
        <v>Komputer</v>
      </c>
    </row>
    <row r="2287" spans="2:14" hidden="1">
      <c r="B2287" s="267"/>
      <c r="C2287" s="257"/>
      <c r="D2287" s="268"/>
      <c r="E2287" s="258"/>
      <c r="F2287" s="258"/>
      <c r="G2287" s="257">
        <f t="shared" si="233"/>
        <v>0</v>
      </c>
      <c r="N2287" t="str">
        <f t="shared" si="232"/>
        <v>Komputer</v>
      </c>
    </row>
    <row r="2288" spans="2:14" hidden="1">
      <c r="B2288" s="267"/>
      <c r="C2288" s="427"/>
      <c r="D2288" s="418"/>
      <c r="E2288" s="418"/>
      <c r="F2288" s="258"/>
      <c r="G2288" s="257">
        <f t="shared" si="233"/>
        <v>0</v>
      </c>
      <c r="N2288" t="str">
        <f t="shared" si="232"/>
        <v>Komputer</v>
      </c>
    </row>
    <row r="2289" spans="2:14" hidden="1">
      <c r="B2289" s="267"/>
      <c r="C2289" s="421"/>
      <c r="D2289" s="418"/>
      <c r="E2289" s="418"/>
      <c r="F2289" s="258"/>
      <c r="G2289" s="257">
        <f t="shared" si="233"/>
        <v>0</v>
      </c>
      <c r="N2289" t="str">
        <f t="shared" si="232"/>
        <v>Komputer</v>
      </c>
    </row>
    <row r="2290" spans="2:14" hidden="1">
      <c r="B2290" s="420"/>
      <c r="C2290" s="427"/>
      <c r="D2290" s="418"/>
      <c r="E2290" s="418"/>
      <c r="F2290" s="258"/>
      <c r="G2290" s="257">
        <f t="shared" si="233"/>
        <v>0</v>
      </c>
      <c r="N2290" t="str">
        <f t="shared" si="232"/>
        <v>Komputer</v>
      </c>
    </row>
    <row r="2291" spans="2:14" hidden="1">
      <c r="B2291" s="256"/>
      <c r="C2291" s="22"/>
      <c r="D2291" s="266"/>
      <c r="E2291" s="268"/>
      <c r="F2291" s="258"/>
      <c r="G2291" s="272">
        <f>C2291*D2291</f>
        <v>0</v>
      </c>
      <c r="N2291" t="str">
        <f t="shared" si="232"/>
        <v>Komputer</v>
      </c>
    </row>
    <row r="2292" spans="2:14" hidden="1">
      <c r="B2292" s="267"/>
      <c r="C2292" s="81"/>
      <c r="D2292" s="266"/>
      <c r="E2292" s="273"/>
      <c r="F2292" s="258"/>
      <c r="G2292" s="272">
        <f t="shared" ref="G2292:G2297" si="234">C2292*D2292</f>
        <v>0</v>
      </c>
      <c r="N2292" t="str">
        <f t="shared" si="232"/>
        <v>Komputer</v>
      </c>
    </row>
    <row r="2293" spans="2:14" hidden="1">
      <c r="B2293" s="256"/>
      <c r="C2293" s="257"/>
      <c r="D2293" s="266"/>
      <c r="E2293" s="273"/>
      <c r="F2293" s="258"/>
      <c r="G2293" s="272">
        <f t="shared" si="234"/>
        <v>0</v>
      </c>
      <c r="N2293" t="str">
        <f t="shared" si="232"/>
        <v>Komputer</v>
      </c>
    </row>
    <row r="2294" spans="2:14" hidden="1">
      <c r="B2294" s="256"/>
      <c r="C2294" s="257"/>
      <c r="D2294" s="266"/>
      <c r="E2294" s="273"/>
      <c r="F2294" s="258"/>
      <c r="G2294" s="272">
        <f t="shared" si="234"/>
        <v>0</v>
      </c>
      <c r="N2294" t="str">
        <f t="shared" si="232"/>
        <v>Komputer</v>
      </c>
    </row>
    <row r="2295" spans="2:14" hidden="1">
      <c r="B2295" s="256"/>
      <c r="C2295" s="257"/>
      <c r="D2295" s="266"/>
      <c r="E2295" s="273"/>
      <c r="F2295" s="258"/>
      <c r="G2295" s="272">
        <f t="shared" si="234"/>
        <v>0</v>
      </c>
      <c r="N2295" t="str">
        <f t="shared" si="232"/>
        <v>Komputer</v>
      </c>
    </row>
    <row r="2296" spans="2:14" hidden="1">
      <c r="B2296" s="256"/>
      <c r="C2296" s="257"/>
      <c r="D2296" s="271"/>
      <c r="E2296" s="258"/>
      <c r="F2296" s="258"/>
      <c r="G2296" s="272">
        <f t="shared" si="234"/>
        <v>0</v>
      </c>
      <c r="N2296" t="str">
        <f t="shared" si="232"/>
        <v>Komputer</v>
      </c>
    </row>
    <row r="2297" spans="2:14" hidden="1">
      <c r="B2297" s="256"/>
      <c r="C2297" s="257"/>
      <c r="D2297" s="271"/>
      <c r="E2297" s="258"/>
      <c r="F2297" s="258"/>
      <c r="G2297" s="257">
        <f t="shared" si="234"/>
        <v>0</v>
      </c>
      <c r="N2297" t="str">
        <f t="shared" si="232"/>
        <v>Komputer</v>
      </c>
    </row>
    <row r="2298" spans="2:14" hidden="1">
      <c r="B2298" s="256"/>
      <c r="C2298" s="257"/>
      <c r="D2298" s="271"/>
      <c r="E2298" s="258"/>
      <c r="F2298" s="258"/>
      <c r="G2298" s="257"/>
      <c r="N2298" t="str">
        <f t="shared" si="232"/>
        <v>Komputer</v>
      </c>
    </row>
    <row r="2299" spans="2:14" hidden="1">
      <c r="B2299" s="256"/>
      <c r="C2299" s="257"/>
      <c r="D2299" s="271"/>
      <c r="E2299" s="258"/>
      <c r="F2299" s="258"/>
      <c r="G2299" s="257"/>
      <c r="N2299" t="str">
        <f t="shared" si="232"/>
        <v>Komputer</v>
      </c>
    </row>
    <row r="2300" spans="2:14" hidden="1">
      <c r="B2300" s="311"/>
      <c r="C2300" s="83"/>
      <c r="D2300" s="303"/>
      <c r="E2300" s="303"/>
      <c r="F2300" s="268"/>
      <c r="G2300" s="289">
        <f>C2300*D2300</f>
        <v>0</v>
      </c>
      <c r="H2300" s="84">
        <v>9</v>
      </c>
      <c r="I2300" s="89" t="s">
        <v>12</v>
      </c>
      <c r="N2300" t="str">
        <f t="shared" si="232"/>
        <v>Komputer</v>
      </c>
    </row>
    <row r="2301" spans="2:14" hidden="1">
      <c r="B2301" s="311"/>
      <c r="C2301" s="96"/>
      <c r="D2301" s="303"/>
      <c r="E2301" s="303"/>
      <c r="F2301" s="268"/>
      <c r="G2301" s="289">
        <f t="shared" ref="G2301" si="235">C2301*D2301</f>
        <v>0</v>
      </c>
      <c r="H2301" s="85">
        <v>0</v>
      </c>
      <c r="I2301" s="89" t="s">
        <v>13</v>
      </c>
      <c r="N2301" t="str">
        <f t="shared" si="232"/>
        <v>Komputer</v>
      </c>
    </row>
    <row r="2302" spans="2:14" hidden="1">
      <c r="B2302" s="493" t="s">
        <v>16</v>
      </c>
      <c r="C2302" s="494"/>
      <c r="D2302" s="276">
        <f>SUM(D2277:D2301)</f>
        <v>26</v>
      </c>
      <c r="E2302" s="276">
        <f>SUM(E2277:E2299)</f>
        <v>13</v>
      </c>
      <c r="F2302" s="276">
        <f>D2302-E2302</f>
        <v>13</v>
      </c>
      <c r="G2302" s="277">
        <f>SUM(G2277:G2301)</f>
        <v>2983303</v>
      </c>
      <c r="H2302" s="94">
        <v>0</v>
      </c>
      <c r="I2302" s="89" t="s">
        <v>14</v>
      </c>
      <c r="N2302" t="str">
        <f t="shared" si="232"/>
        <v>Komputer</v>
      </c>
    </row>
    <row r="2303" spans="2:14" hidden="1">
      <c r="H2303" s="87"/>
      <c r="I2303" s="89" t="s">
        <v>15</v>
      </c>
      <c r="N2303" t="str">
        <f t="shared" si="232"/>
        <v>Komputer</v>
      </c>
    </row>
    <row r="2304" spans="2:14" hidden="1">
      <c r="B2304" s="493" t="s">
        <v>18</v>
      </c>
      <c r="C2304" s="495"/>
      <c r="D2304" s="495"/>
      <c r="E2304" s="494"/>
      <c r="F2304" s="276" t="s">
        <v>19</v>
      </c>
      <c r="G2304" s="279" t="s">
        <v>20</v>
      </c>
      <c r="N2304" t="str">
        <f t="shared" si="232"/>
        <v>Komputer</v>
      </c>
    </row>
    <row r="2305" spans="1:14" hidden="1">
      <c r="B2305" s="496" t="str">
        <f>B2258</f>
        <v>Saldo Awal 1 Mei  2026</v>
      </c>
      <c r="C2305" s="497"/>
      <c r="D2305" s="497"/>
      <c r="E2305" s="498"/>
      <c r="F2305" s="276">
        <f>D2277</f>
        <v>9</v>
      </c>
      <c r="G2305" s="277">
        <f>G2277</f>
        <v>1035000</v>
      </c>
      <c r="N2305" t="str">
        <f t="shared" si="232"/>
        <v>Komputer</v>
      </c>
    </row>
    <row r="2306" spans="1:14" hidden="1">
      <c r="B2306" s="496" t="s">
        <v>518</v>
      </c>
      <c r="C2306" s="497"/>
      <c r="D2306" s="497"/>
      <c r="E2306" s="498"/>
      <c r="F2306" s="276">
        <f>D2302-F2305</f>
        <v>17</v>
      </c>
      <c r="G2306" s="277">
        <f>G2302-G2305</f>
        <v>1948303</v>
      </c>
      <c r="N2306" t="str">
        <f t="shared" si="232"/>
        <v>Komputer</v>
      </c>
    </row>
    <row r="2307" spans="1:14" hidden="1">
      <c r="B2307" s="496" t="str">
        <f>B2260</f>
        <v>Saldo Ahir  30  Mei  2026</v>
      </c>
      <c r="C2307" s="497"/>
      <c r="D2307" s="497"/>
      <c r="E2307" s="498"/>
      <c r="F2307" s="280">
        <f>SUM(B2310:B2313)</f>
        <v>13</v>
      </c>
      <c r="G2307" s="281">
        <f>SUM(D2310:E2313)</f>
        <v>1495000</v>
      </c>
      <c r="N2307" t="str">
        <f t="shared" si="232"/>
        <v>Komputer</v>
      </c>
    </row>
    <row r="2308" spans="1:14" hidden="1">
      <c r="B2308" s="282" t="s">
        <v>465</v>
      </c>
      <c r="C2308" s="283"/>
      <c r="D2308" s="283"/>
      <c r="E2308" s="284"/>
      <c r="F2308" s="285"/>
      <c r="G2308" s="286"/>
      <c r="N2308" t="str">
        <f t="shared" si="232"/>
        <v>Komputer</v>
      </c>
    </row>
    <row r="2309" spans="1:14" ht="30" hidden="1">
      <c r="B2309" s="255" t="s">
        <v>22</v>
      </c>
      <c r="C2309" s="254" t="s">
        <v>23</v>
      </c>
      <c r="D2309" s="499" t="s">
        <v>20</v>
      </c>
      <c r="E2309" s="499"/>
      <c r="F2309" s="287"/>
      <c r="G2309" s="288"/>
      <c r="N2309" t="str">
        <f t="shared" si="232"/>
        <v>Komputer</v>
      </c>
    </row>
    <row r="2310" spans="1:14" hidden="1">
      <c r="B2310" s="268">
        <f>F2302</f>
        <v>13</v>
      </c>
      <c r="C2310" s="257">
        <v>115000</v>
      </c>
      <c r="D2310" s="500">
        <f>B2310*C2310</f>
        <v>1495000</v>
      </c>
      <c r="E2310" s="500"/>
      <c r="F2310" s="285"/>
      <c r="G2310" s="286"/>
      <c r="N2310" t="str">
        <f t="shared" si="232"/>
        <v>Komputer</v>
      </c>
    </row>
    <row r="2311" spans="1:14" hidden="1">
      <c r="B2311" s="268"/>
      <c r="C2311" s="289"/>
      <c r="D2311" s="500">
        <f t="shared" ref="D2311:D2313" si="236">B2311*C2311</f>
        <v>0</v>
      </c>
      <c r="E2311" s="500"/>
      <c r="F2311" s="285"/>
      <c r="G2311" s="286"/>
      <c r="N2311" t="str">
        <f t="shared" si="232"/>
        <v>Komputer</v>
      </c>
    </row>
    <row r="2312" spans="1:14" hidden="1">
      <c r="B2312" s="268"/>
      <c r="C2312" s="289"/>
      <c r="D2312" s="500">
        <f t="shared" si="236"/>
        <v>0</v>
      </c>
      <c r="E2312" s="500"/>
      <c r="F2312" s="285"/>
      <c r="G2312" s="286"/>
      <c r="N2312" t="str">
        <f t="shared" si="232"/>
        <v>Komputer</v>
      </c>
    </row>
    <row r="2313" spans="1:14" hidden="1">
      <c r="B2313" s="268"/>
      <c r="C2313" s="289"/>
      <c r="D2313" s="500">
        <f t="shared" si="236"/>
        <v>0</v>
      </c>
      <c r="E2313" s="500"/>
      <c r="F2313" s="285"/>
      <c r="G2313" s="286"/>
      <c r="N2313" t="str">
        <f t="shared" si="232"/>
        <v>Komputer</v>
      </c>
    </row>
    <row r="2314" spans="1:14" hidden="1">
      <c r="B2314" s="501" t="s">
        <v>24</v>
      </c>
      <c r="C2314" s="501"/>
      <c r="D2314" s="501"/>
      <c r="E2314" s="501"/>
      <c r="F2314" s="276">
        <f>F2305+F2306-F2307</f>
        <v>13</v>
      </c>
      <c r="G2314" s="277">
        <f>G2305+G2306-G2307</f>
        <v>1488303</v>
      </c>
      <c r="N2314" t="str">
        <f t="shared" si="232"/>
        <v>Komputer</v>
      </c>
    </row>
    <row r="2315" spans="1:14" hidden="1">
      <c r="N2315" t="str">
        <f t="shared" si="232"/>
        <v>Komputer</v>
      </c>
    </row>
    <row r="2316" spans="1:14" hidden="1">
      <c r="N2316" t="str">
        <f t="shared" si="232"/>
        <v>Komputer</v>
      </c>
    </row>
    <row r="2317" spans="1:14" hidden="1">
      <c r="B2317" s="502" t="s">
        <v>0</v>
      </c>
      <c r="C2317" s="502"/>
      <c r="D2317" s="502"/>
      <c r="E2317" s="502"/>
      <c r="F2317" s="502"/>
      <c r="G2317" s="502"/>
      <c r="N2317" t="str">
        <f t="shared" si="232"/>
        <v>Komputer</v>
      </c>
    </row>
    <row r="2318" spans="1:14" hidden="1">
      <c r="N2318" t="str">
        <f t="shared" si="232"/>
        <v>Komputer</v>
      </c>
    </row>
    <row r="2319" spans="1:14" hidden="1">
      <c r="A2319" s="250">
        <v>63</v>
      </c>
      <c r="B2319" s="252" t="s">
        <v>1</v>
      </c>
      <c r="C2319" s="253" t="str">
        <f>'Rekap Master'!B72</f>
        <v>Tinta Epson 003 black</v>
      </c>
      <c r="G2319" s="253"/>
      <c r="N2319" t="s">
        <v>526</v>
      </c>
    </row>
    <row r="2320" spans="1:14" hidden="1">
      <c r="B2320" s="252" t="s">
        <v>3</v>
      </c>
      <c r="C2320" s="308" t="s">
        <v>37</v>
      </c>
      <c r="G2320" s="253"/>
      <c r="N2320" t="str">
        <f t="shared" ref="N2320:N2364" si="237">N2319</f>
        <v>Komputer</v>
      </c>
    </row>
    <row r="2321" spans="2:14" hidden="1">
      <c r="G2321" s="253"/>
      <c r="N2321" t="str">
        <f t="shared" si="237"/>
        <v>Komputer</v>
      </c>
    </row>
    <row r="2322" spans="2:14" ht="15" hidden="1" customHeight="1">
      <c r="B2322" s="499" t="s">
        <v>5</v>
      </c>
      <c r="C2322" s="487" t="s">
        <v>6</v>
      </c>
      <c r="D2322" s="489" t="s">
        <v>7</v>
      </c>
      <c r="E2322" s="490"/>
      <c r="F2322" s="491"/>
      <c r="G2322" s="492" t="s">
        <v>8</v>
      </c>
      <c r="N2322" t="str">
        <f t="shared" si="237"/>
        <v>Komputer</v>
      </c>
    </row>
    <row r="2323" spans="2:14" hidden="1">
      <c r="B2323" s="499"/>
      <c r="C2323" s="488"/>
      <c r="D2323" s="254" t="s">
        <v>9</v>
      </c>
      <c r="E2323" s="254" t="s">
        <v>10</v>
      </c>
      <c r="F2323" s="254" t="s">
        <v>11</v>
      </c>
      <c r="G2323" s="492"/>
      <c r="N2323" t="str">
        <f t="shared" si="237"/>
        <v>Komputer</v>
      </c>
    </row>
    <row r="2324" spans="2:14" hidden="1">
      <c r="B2324" s="267">
        <v>46024</v>
      </c>
      <c r="C2324" s="427">
        <v>114330</v>
      </c>
      <c r="D2324" s="258">
        <v>13</v>
      </c>
      <c r="E2324" s="258">
        <v>5</v>
      </c>
      <c r="F2324" s="258">
        <f>D2324-E2324</f>
        <v>8</v>
      </c>
      <c r="G2324" s="257">
        <f t="shared" ref="G2324:G2344" si="238">C2324*D2324</f>
        <v>1486290</v>
      </c>
      <c r="N2324" t="str">
        <f t="shared" si="237"/>
        <v>Komputer</v>
      </c>
    </row>
    <row r="2325" spans="2:14" hidden="1">
      <c r="B2325" s="267">
        <v>46034</v>
      </c>
      <c r="C2325" s="427"/>
      <c r="D2325" s="418"/>
      <c r="E2325" s="258">
        <v>5</v>
      </c>
      <c r="F2325" s="258">
        <f>F2324+D2325-E2325</f>
        <v>3</v>
      </c>
      <c r="G2325" s="257">
        <f t="shared" si="238"/>
        <v>0</v>
      </c>
      <c r="N2325" t="str">
        <f t="shared" si="237"/>
        <v>Komputer</v>
      </c>
    </row>
    <row r="2326" spans="2:14" hidden="1">
      <c r="B2326" s="267">
        <v>46037</v>
      </c>
      <c r="C2326" s="427">
        <v>114330</v>
      </c>
      <c r="D2326" s="258">
        <v>5</v>
      </c>
      <c r="E2326" s="258">
        <v>2</v>
      </c>
      <c r="F2326" s="258">
        <f t="shared" ref="F2326:F2330" si="239">F2325+D2326-E2326</f>
        <v>6</v>
      </c>
      <c r="G2326" s="257">
        <f t="shared" si="238"/>
        <v>571650</v>
      </c>
      <c r="N2326" t="str">
        <f t="shared" si="237"/>
        <v>Komputer</v>
      </c>
    </row>
    <row r="2327" spans="2:14" hidden="1">
      <c r="B2327" s="267">
        <v>46071</v>
      </c>
      <c r="C2327" s="427"/>
      <c r="D2327" s="418"/>
      <c r="E2327" s="418">
        <v>2</v>
      </c>
      <c r="F2327" s="258">
        <f t="shared" si="239"/>
        <v>4</v>
      </c>
      <c r="G2327" s="257">
        <f t="shared" si="238"/>
        <v>0</v>
      </c>
      <c r="N2327" t="str">
        <f t="shared" si="237"/>
        <v>Komputer</v>
      </c>
    </row>
    <row r="2328" spans="2:14" hidden="1">
      <c r="B2328" s="267">
        <v>46101</v>
      </c>
      <c r="C2328" s="427">
        <v>114330</v>
      </c>
      <c r="D2328" s="418">
        <v>2</v>
      </c>
      <c r="E2328" s="418">
        <v>2</v>
      </c>
      <c r="F2328" s="258">
        <f t="shared" si="239"/>
        <v>4</v>
      </c>
      <c r="G2328" s="272">
        <f t="shared" si="238"/>
        <v>228660</v>
      </c>
      <c r="N2328" t="str">
        <f t="shared" si="237"/>
        <v>Komputer</v>
      </c>
    </row>
    <row r="2329" spans="2:14" hidden="1">
      <c r="B2329" s="267">
        <v>46108</v>
      </c>
      <c r="C2329" s="427"/>
      <c r="D2329" s="418"/>
      <c r="E2329" s="418">
        <v>2</v>
      </c>
      <c r="F2329" s="258">
        <f t="shared" si="239"/>
        <v>2</v>
      </c>
      <c r="G2329" s="272">
        <f t="shared" si="238"/>
        <v>0</v>
      </c>
      <c r="N2329" t="str">
        <f t="shared" si="237"/>
        <v>Komputer</v>
      </c>
    </row>
    <row r="2330" spans="2:14" hidden="1">
      <c r="B2330" s="450"/>
      <c r="C2330" s="427"/>
      <c r="D2330" s="418"/>
      <c r="E2330" s="418"/>
      <c r="F2330" s="258">
        <f t="shared" si="239"/>
        <v>2</v>
      </c>
      <c r="G2330" s="272">
        <f t="shared" si="238"/>
        <v>0</v>
      </c>
      <c r="N2330" t="str">
        <f t="shared" si="237"/>
        <v>Komputer</v>
      </c>
    </row>
    <row r="2331" spans="2:14" hidden="1">
      <c r="B2331" s="420"/>
      <c r="C2331" s="421"/>
      <c r="D2331" s="418"/>
      <c r="E2331" s="418"/>
      <c r="F2331" s="301"/>
      <c r="G2331" s="272">
        <f t="shared" si="238"/>
        <v>0</v>
      </c>
      <c r="N2331" t="str">
        <f t="shared" si="237"/>
        <v>Komputer</v>
      </c>
    </row>
    <row r="2332" spans="2:14" hidden="1">
      <c r="B2332" s="420"/>
      <c r="C2332" s="427"/>
      <c r="D2332" s="418"/>
      <c r="E2332" s="418"/>
      <c r="F2332" s="301"/>
      <c r="G2332" s="272">
        <f t="shared" si="238"/>
        <v>0</v>
      </c>
      <c r="N2332" t="str">
        <f t="shared" si="237"/>
        <v>Komputer</v>
      </c>
    </row>
    <row r="2333" spans="2:14" hidden="1">
      <c r="B2333" s="434"/>
      <c r="C2333" s="427"/>
      <c r="D2333" s="418"/>
      <c r="E2333" s="268"/>
      <c r="F2333" s="301"/>
      <c r="G2333" s="272">
        <f t="shared" si="238"/>
        <v>0</v>
      </c>
      <c r="N2333" t="str">
        <f t="shared" si="237"/>
        <v>Komputer</v>
      </c>
    </row>
    <row r="2334" spans="2:14" hidden="1">
      <c r="B2334" s="434"/>
      <c r="C2334" s="427"/>
      <c r="D2334" s="418"/>
      <c r="E2334" s="268"/>
      <c r="F2334" s="301"/>
      <c r="G2334" s="272">
        <f t="shared" si="238"/>
        <v>0</v>
      </c>
      <c r="N2334" t="str">
        <f t="shared" si="237"/>
        <v>Komputer</v>
      </c>
    </row>
    <row r="2335" spans="2:14" hidden="1">
      <c r="B2335" s="434"/>
      <c r="C2335" s="22"/>
      <c r="D2335" s="266"/>
      <c r="E2335" s="268"/>
      <c r="F2335" s="301"/>
      <c r="G2335" s="272">
        <f t="shared" si="238"/>
        <v>0</v>
      </c>
      <c r="N2335" t="str">
        <f t="shared" si="237"/>
        <v>Komputer</v>
      </c>
    </row>
    <row r="2336" spans="2:14" hidden="1">
      <c r="B2336" s="434"/>
      <c r="C2336" s="427"/>
      <c r="D2336" s="418"/>
      <c r="E2336" s="268"/>
      <c r="F2336" s="301"/>
      <c r="G2336" s="272">
        <f t="shared" si="238"/>
        <v>0</v>
      </c>
      <c r="N2336" t="str">
        <f t="shared" si="237"/>
        <v>Komputer</v>
      </c>
    </row>
    <row r="2337" spans="2:14" hidden="1">
      <c r="B2337" s="439"/>
      <c r="C2337" s="427"/>
      <c r="D2337" s="418"/>
      <c r="E2337" s="268"/>
      <c r="F2337" s="301"/>
      <c r="G2337" s="272">
        <f t="shared" si="238"/>
        <v>0</v>
      </c>
      <c r="N2337" t="str">
        <f t="shared" si="237"/>
        <v>Komputer</v>
      </c>
    </row>
    <row r="2338" spans="2:14" hidden="1">
      <c r="B2338" s="434"/>
      <c r="C2338" s="257"/>
      <c r="D2338" s="258"/>
      <c r="E2338" s="258"/>
      <c r="F2338" s="301"/>
      <c r="G2338" s="272">
        <f t="shared" si="238"/>
        <v>0</v>
      </c>
      <c r="N2338" t="str">
        <f t="shared" si="237"/>
        <v>Komputer</v>
      </c>
    </row>
    <row r="2339" spans="2:14" hidden="1">
      <c r="B2339" s="434"/>
      <c r="C2339" s="22"/>
      <c r="D2339" s="266"/>
      <c r="E2339" s="268"/>
      <c r="F2339" s="301"/>
      <c r="G2339" s="272">
        <f t="shared" si="238"/>
        <v>0</v>
      </c>
      <c r="N2339" t="str">
        <f t="shared" si="237"/>
        <v>Komputer</v>
      </c>
    </row>
    <row r="2340" spans="2:14" hidden="1">
      <c r="B2340" s="434"/>
      <c r="C2340" s="81"/>
      <c r="D2340" s="266"/>
      <c r="E2340" s="273"/>
      <c r="F2340" s="301"/>
      <c r="G2340" s="272">
        <f t="shared" si="238"/>
        <v>0</v>
      </c>
      <c r="N2340" t="str">
        <f t="shared" si="237"/>
        <v>Komputer</v>
      </c>
    </row>
    <row r="2341" spans="2:14" hidden="1">
      <c r="B2341" s="434"/>
      <c r="C2341" s="427"/>
      <c r="D2341" s="266"/>
      <c r="E2341" s="273"/>
      <c r="F2341" s="301"/>
      <c r="G2341" s="272">
        <f t="shared" si="238"/>
        <v>0</v>
      </c>
      <c r="N2341" t="str">
        <f t="shared" si="237"/>
        <v>Komputer</v>
      </c>
    </row>
    <row r="2342" spans="2:14" hidden="1">
      <c r="B2342" s="434"/>
      <c r="C2342" s="437"/>
      <c r="D2342" s="266"/>
      <c r="E2342" s="273"/>
      <c r="F2342" s="301"/>
      <c r="G2342" s="272"/>
      <c r="N2342" t="str">
        <f t="shared" si="237"/>
        <v>Komputer</v>
      </c>
    </row>
    <row r="2343" spans="2:14" hidden="1">
      <c r="B2343" s="434"/>
      <c r="C2343" s="427"/>
      <c r="D2343" s="418"/>
      <c r="E2343" s="268"/>
      <c r="F2343" s="301"/>
      <c r="G2343" s="272">
        <f t="shared" si="238"/>
        <v>0</v>
      </c>
      <c r="N2343" t="str">
        <f t="shared" si="237"/>
        <v>Komputer</v>
      </c>
    </row>
    <row r="2344" spans="2:14" hidden="1">
      <c r="B2344" s="439"/>
      <c r="C2344" s="427"/>
      <c r="D2344" s="418"/>
      <c r="E2344" s="268"/>
      <c r="F2344" s="301"/>
      <c r="G2344" s="272">
        <f t="shared" si="238"/>
        <v>0</v>
      </c>
      <c r="N2344" t="str">
        <f t="shared" si="237"/>
        <v>Komputer</v>
      </c>
    </row>
    <row r="2345" spans="2:14" hidden="1">
      <c r="B2345" s="298"/>
      <c r="C2345" s="81"/>
      <c r="D2345" s="303"/>
      <c r="E2345" s="304"/>
      <c r="F2345" s="268"/>
      <c r="G2345" s="289">
        <f>C2345*D2345</f>
        <v>0</v>
      </c>
      <c r="H2345" s="84">
        <v>4</v>
      </c>
      <c r="I2345" s="89" t="s">
        <v>12</v>
      </c>
      <c r="N2345" t="str">
        <f t="shared" si="237"/>
        <v>Komputer</v>
      </c>
    </row>
    <row r="2346" spans="2:14" hidden="1">
      <c r="B2346" s="298"/>
      <c r="C2346" s="81"/>
      <c r="D2346" s="303"/>
      <c r="E2346" s="304"/>
      <c r="F2346" s="268"/>
      <c r="G2346" s="289">
        <f>C2346*D2346</f>
        <v>0</v>
      </c>
      <c r="H2346" s="85">
        <v>0</v>
      </c>
      <c r="I2346" s="89" t="s">
        <v>13</v>
      </c>
      <c r="N2346" t="str">
        <f t="shared" si="237"/>
        <v>Komputer</v>
      </c>
    </row>
    <row r="2347" spans="2:14" hidden="1">
      <c r="B2347" s="311"/>
      <c r="C2347" s="96"/>
      <c r="D2347" s="303"/>
      <c r="E2347" s="303"/>
      <c r="F2347" s="268"/>
      <c r="G2347" s="289">
        <f t="shared" ref="G2347" si="240">C2347*D2347</f>
        <v>0</v>
      </c>
      <c r="H2347" s="94">
        <v>0</v>
      </c>
      <c r="I2347" s="89" t="s">
        <v>14</v>
      </c>
      <c r="N2347" t="str">
        <f t="shared" si="237"/>
        <v>Komputer</v>
      </c>
    </row>
    <row r="2348" spans="2:14" hidden="1">
      <c r="B2348" s="493" t="s">
        <v>16</v>
      </c>
      <c r="C2348" s="494"/>
      <c r="D2348" s="276">
        <f>SUM(D2324:D2347)</f>
        <v>20</v>
      </c>
      <c r="E2348" s="276">
        <f>SUM(E2324:E2340)</f>
        <v>18</v>
      </c>
      <c r="F2348" s="276">
        <f>D2348-E2348</f>
        <v>2</v>
      </c>
      <c r="G2348" s="277">
        <f>SUM(G2324:G2347)</f>
        <v>2286600</v>
      </c>
      <c r="H2348" s="87">
        <v>6</v>
      </c>
      <c r="I2348" s="89" t="s">
        <v>15</v>
      </c>
      <c r="N2348" t="str">
        <f t="shared" si="237"/>
        <v>Komputer</v>
      </c>
    </row>
    <row r="2349" spans="2:14" hidden="1">
      <c r="N2349" t="str">
        <f t="shared" si="237"/>
        <v>Komputer</v>
      </c>
    </row>
    <row r="2350" spans="2:14" hidden="1">
      <c r="B2350" s="493" t="s">
        <v>18</v>
      </c>
      <c r="C2350" s="495"/>
      <c r="D2350" s="495"/>
      <c r="E2350" s="494"/>
      <c r="F2350" s="276" t="s">
        <v>19</v>
      </c>
      <c r="G2350" s="279" t="s">
        <v>20</v>
      </c>
      <c r="N2350" t="str">
        <f t="shared" si="237"/>
        <v>Komputer</v>
      </c>
    </row>
    <row r="2351" spans="2:14" hidden="1">
      <c r="B2351" s="496" t="str">
        <f>B2305</f>
        <v>Saldo Awal 1 Mei  2026</v>
      </c>
      <c r="C2351" s="497"/>
      <c r="D2351" s="497"/>
      <c r="E2351" s="498"/>
      <c r="F2351" s="276">
        <f>D2324</f>
        <v>13</v>
      </c>
      <c r="G2351" s="277">
        <f>G2324</f>
        <v>1486290</v>
      </c>
      <c r="N2351" t="str">
        <f t="shared" si="237"/>
        <v>Komputer</v>
      </c>
    </row>
    <row r="2352" spans="2:14" hidden="1">
      <c r="B2352" s="496" t="s">
        <v>317</v>
      </c>
      <c r="C2352" s="497"/>
      <c r="D2352" s="497"/>
      <c r="E2352" s="498"/>
      <c r="F2352" s="276">
        <f>D2348-F2351</f>
        <v>7</v>
      </c>
      <c r="G2352" s="277">
        <f>G2348-G2351</f>
        <v>800310</v>
      </c>
      <c r="N2352" t="str">
        <f t="shared" si="237"/>
        <v>Komputer</v>
      </c>
    </row>
    <row r="2353" spans="1:14" hidden="1">
      <c r="B2353" s="496" t="str">
        <f>B2307</f>
        <v>Saldo Ahir  30  Mei  2026</v>
      </c>
      <c r="C2353" s="497"/>
      <c r="D2353" s="497"/>
      <c r="E2353" s="498"/>
      <c r="F2353" s="280">
        <f>SUM(B2356:B2359)</f>
        <v>2</v>
      </c>
      <c r="G2353" s="281">
        <f>SUM(D2356:E2359)</f>
        <v>228660</v>
      </c>
      <c r="N2353" t="str">
        <f t="shared" si="237"/>
        <v>Komputer</v>
      </c>
    </row>
    <row r="2354" spans="1:14" hidden="1">
      <c r="B2354" s="282" t="s">
        <v>465</v>
      </c>
      <c r="C2354" s="283"/>
      <c r="D2354" s="283"/>
      <c r="E2354" s="284"/>
      <c r="F2354" s="285"/>
      <c r="G2354" s="286"/>
      <c r="N2354" t="str">
        <f t="shared" si="237"/>
        <v>Komputer</v>
      </c>
    </row>
    <row r="2355" spans="1:14" ht="30" hidden="1">
      <c r="B2355" s="255" t="s">
        <v>22</v>
      </c>
      <c r="C2355" s="254" t="s">
        <v>23</v>
      </c>
      <c r="D2355" s="499" t="s">
        <v>20</v>
      </c>
      <c r="E2355" s="499"/>
      <c r="F2355" s="287"/>
      <c r="G2355" s="288"/>
      <c r="N2355" t="str">
        <f t="shared" si="237"/>
        <v>Komputer</v>
      </c>
    </row>
    <row r="2356" spans="1:14" hidden="1">
      <c r="B2356" s="268">
        <f>F2348</f>
        <v>2</v>
      </c>
      <c r="C2356" s="427">
        <v>114330</v>
      </c>
      <c r="D2356" s="500">
        <f>B2356*C2356</f>
        <v>228660</v>
      </c>
      <c r="E2356" s="500"/>
      <c r="F2356" s="285"/>
      <c r="G2356" s="286"/>
      <c r="N2356" t="str">
        <f t="shared" si="237"/>
        <v>Komputer</v>
      </c>
    </row>
    <row r="2357" spans="1:14" hidden="1">
      <c r="B2357" s="268"/>
      <c r="C2357" s="289"/>
      <c r="D2357" s="500">
        <f t="shared" ref="D2357:D2359" si="241">B2357*C2357</f>
        <v>0</v>
      </c>
      <c r="E2357" s="500"/>
      <c r="F2357" s="285"/>
      <c r="G2357" s="286"/>
      <c r="N2357" t="str">
        <f t="shared" si="237"/>
        <v>Komputer</v>
      </c>
    </row>
    <row r="2358" spans="1:14" hidden="1">
      <c r="B2358" s="268"/>
      <c r="C2358" s="289"/>
      <c r="D2358" s="500">
        <f t="shared" si="241"/>
        <v>0</v>
      </c>
      <c r="E2358" s="500"/>
      <c r="F2358" s="285"/>
      <c r="G2358" s="286"/>
      <c r="N2358" t="str">
        <f t="shared" si="237"/>
        <v>Komputer</v>
      </c>
    </row>
    <row r="2359" spans="1:14" hidden="1">
      <c r="B2359" s="268"/>
      <c r="C2359" s="289"/>
      <c r="D2359" s="500">
        <f t="shared" si="241"/>
        <v>0</v>
      </c>
      <c r="E2359" s="500"/>
      <c r="F2359" s="285"/>
      <c r="G2359" s="286"/>
      <c r="N2359" t="str">
        <f t="shared" si="237"/>
        <v>Komputer</v>
      </c>
    </row>
    <row r="2360" spans="1:14" hidden="1">
      <c r="B2360" s="501" t="s">
        <v>24</v>
      </c>
      <c r="C2360" s="501"/>
      <c r="D2360" s="501"/>
      <c r="E2360" s="501"/>
      <c r="F2360" s="276">
        <f>F2351+F2352-F2353</f>
        <v>18</v>
      </c>
      <c r="G2360" s="277">
        <f>G2351+G2352-G2353</f>
        <v>2057940</v>
      </c>
      <c r="N2360" t="str">
        <f t="shared" si="237"/>
        <v>Komputer</v>
      </c>
    </row>
    <row r="2361" spans="1:14" hidden="1">
      <c r="N2361" t="str">
        <f t="shared" si="237"/>
        <v>Komputer</v>
      </c>
    </row>
    <row r="2362" spans="1:14" hidden="1">
      <c r="N2362" t="str">
        <f t="shared" si="237"/>
        <v>Komputer</v>
      </c>
    </row>
    <row r="2363" spans="1:14" hidden="1">
      <c r="B2363" s="502" t="s">
        <v>0</v>
      </c>
      <c r="C2363" s="502"/>
      <c r="D2363" s="502"/>
      <c r="E2363" s="502"/>
      <c r="F2363" s="502"/>
      <c r="G2363" s="502"/>
      <c r="N2363" t="str">
        <f t="shared" si="237"/>
        <v>Komputer</v>
      </c>
    </row>
    <row r="2364" spans="1:14" hidden="1">
      <c r="N2364" t="str">
        <f t="shared" si="237"/>
        <v>Komputer</v>
      </c>
    </row>
    <row r="2365" spans="1:14" hidden="1">
      <c r="A2365" s="250">
        <v>64</v>
      </c>
      <c r="B2365" s="252" t="s">
        <v>1</v>
      </c>
      <c r="C2365" s="253" t="str">
        <f>'Rekap Master'!B73</f>
        <v>Ballpoint  Bp 388</v>
      </c>
      <c r="G2365" s="253"/>
      <c r="N2365" t="s">
        <v>524</v>
      </c>
    </row>
    <row r="2366" spans="1:14" hidden="1">
      <c r="B2366" s="252" t="s">
        <v>3</v>
      </c>
      <c r="C2366" s="253" t="s">
        <v>27</v>
      </c>
      <c r="G2366" s="253"/>
      <c r="N2366" t="str">
        <f t="shared" ref="N2366:N2429" si="242">N2365</f>
        <v>ATK</v>
      </c>
    </row>
    <row r="2367" spans="1:14" hidden="1">
      <c r="G2367" s="253"/>
      <c r="N2367" t="str">
        <f t="shared" si="242"/>
        <v>ATK</v>
      </c>
    </row>
    <row r="2368" spans="1:14" ht="15" hidden="1" customHeight="1">
      <c r="B2368" s="499" t="s">
        <v>5</v>
      </c>
      <c r="C2368" s="487" t="s">
        <v>6</v>
      </c>
      <c r="D2368" s="489" t="s">
        <v>7</v>
      </c>
      <c r="E2368" s="490"/>
      <c r="F2368" s="491"/>
      <c r="G2368" s="492" t="s">
        <v>8</v>
      </c>
      <c r="N2368" t="str">
        <f t="shared" si="242"/>
        <v>ATK</v>
      </c>
    </row>
    <row r="2369" spans="2:14" hidden="1">
      <c r="B2369" s="499"/>
      <c r="C2369" s="488"/>
      <c r="D2369" s="254" t="s">
        <v>9</v>
      </c>
      <c r="E2369" s="254" t="s">
        <v>10</v>
      </c>
      <c r="F2369" s="254" t="s">
        <v>11</v>
      </c>
      <c r="G2369" s="492"/>
      <c r="N2369" t="str">
        <f t="shared" si="242"/>
        <v>ATK</v>
      </c>
    </row>
    <row r="2370" spans="2:14" hidden="1">
      <c r="B2370" s="267">
        <v>46024</v>
      </c>
      <c r="C2370" s="81">
        <v>2500</v>
      </c>
      <c r="D2370" s="258">
        <v>4</v>
      </c>
      <c r="E2370" s="258"/>
      <c r="F2370" s="258">
        <f>D2370-E2370</f>
        <v>4</v>
      </c>
      <c r="G2370" s="257">
        <f>C2370*D2370</f>
        <v>10000</v>
      </c>
      <c r="N2370" t="str">
        <f t="shared" si="242"/>
        <v>ATK</v>
      </c>
    </row>
    <row r="2371" spans="2:14" hidden="1">
      <c r="B2371" s="434"/>
      <c r="C2371" s="81"/>
      <c r="D2371" s="258"/>
      <c r="E2371" s="258"/>
      <c r="F2371" s="258"/>
      <c r="G2371" s="257">
        <f t="shared" ref="G2371" si="243">C2371*D2371</f>
        <v>0</v>
      </c>
      <c r="N2371" t="str">
        <f t="shared" si="242"/>
        <v>ATK</v>
      </c>
    </row>
    <row r="2372" spans="2:14" hidden="1">
      <c r="B2372" s="434"/>
      <c r="C2372" s="81"/>
      <c r="D2372" s="303"/>
      <c r="E2372" s="258"/>
      <c r="F2372" s="258"/>
      <c r="G2372" s="289">
        <f>C2372*D2372</f>
        <v>0</v>
      </c>
      <c r="N2372" t="str">
        <f t="shared" si="242"/>
        <v>ATK</v>
      </c>
    </row>
    <row r="2373" spans="2:14" hidden="1">
      <c r="B2373" s="434"/>
      <c r="C2373" s="81"/>
      <c r="D2373" s="303"/>
      <c r="E2373" s="258"/>
      <c r="F2373" s="258"/>
      <c r="G2373" s="289"/>
      <c r="N2373" t="str">
        <f t="shared" si="242"/>
        <v>ATK</v>
      </c>
    </row>
    <row r="2374" spans="2:14" hidden="1">
      <c r="B2374" s="434"/>
      <c r="C2374" s="81"/>
      <c r="D2374" s="303"/>
      <c r="E2374" s="258"/>
      <c r="F2374" s="258"/>
      <c r="G2374" s="289"/>
      <c r="N2374" t="str">
        <f t="shared" si="242"/>
        <v>ATK</v>
      </c>
    </row>
    <row r="2375" spans="2:14" hidden="1">
      <c r="B2375" s="434"/>
      <c r="C2375" s="81"/>
      <c r="D2375" s="303"/>
      <c r="E2375" s="258"/>
      <c r="F2375" s="258"/>
      <c r="G2375" s="289"/>
      <c r="N2375" t="str">
        <f t="shared" si="242"/>
        <v>ATK</v>
      </c>
    </row>
    <row r="2376" spans="2:14" hidden="1">
      <c r="B2376" s="434"/>
      <c r="C2376" s="83"/>
      <c r="D2376" s="303"/>
      <c r="E2376" s="258"/>
      <c r="F2376" s="258"/>
      <c r="G2376" s="289">
        <f t="shared" ref="G2376:G2380" si="244">C2376*D2376</f>
        <v>0</v>
      </c>
      <c r="N2376" t="str">
        <f t="shared" si="242"/>
        <v>ATK</v>
      </c>
    </row>
    <row r="2377" spans="2:14" hidden="1">
      <c r="B2377" s="434"/>
      <c r="C2377" s="83"/>
      <c r="D2377" s="303"/>
      <c r="E2377" s="258"/>
      <c r="F2377" s="258"/>
      <c r="G2377" s="289">
        <f t="shared" si="244"/>
        <v>0</v>
      </c>
      <c r="N2377" t="str">
        <f t="shared" si="242"/>
        <v>ATK</v>
      </c>
    </row>
    <row r="2378" spans="2:14" hidden="1">
      <c r="B2378" s="434"/>
      <c r="C2378" s="83"/>
      <c r="D2378" s="303"/>
      <c r="E2378" s="258"/>
      <c r="F2378" s="258"/>
      <c r="G2378" s="289"/>
      <c r="N2378" t="str">
        <f t="shared" si="242"/>
        <v>ATK</v>
      </c>
    </row>
    <row r="2379" spans="2:14" hidden="1">
      <c r="B2379" s="434"/>
      <c r="C2379" s="83"/>
      <c r="D2379" s="303"/>
      <c r="E2379" s="258"/>
      <c r="F2379" s="258"/>
      <c r="G2379" s="289"/>
      <c r="N2379" t="str">
        <f t="shared" si="242"/>
        <v>ATK</v>
      </c>
    </row>
    <row r="2380" spans="2:14" hidden="1">
      <c r="B2380" s="434"/>
      <c r="C2380" s="96"/>
      <c r="D2380" s="303"/>
      <c r="E2380" s="303"/>
      <c r="F2380" s="258"/>
      <c r="G2380" s="289">
        <f t="shared" si="244"/>
        <v>0</v>
      </c>
      <c r="N2380" t="str">
        <f t="shared" si="242"/>
        <v>ATK</v>
      </c>
    </row>
    <row r="2381" spans="2:14" hidden="1">
      <c r="B2381" s="493" t="s">
        <v>16</v>
      </c>
      <c r="C2381" s="494"/>
      <c r="D2381" s="276">
        <f>SUM(D2370:D2380)</f>
        <v>4</v>
      </c>
      <c r="E2381" s="276">
        <f>SUM(E2370:E2380)</f>
        <v>0</v>
      </c>
      <c r="F2381" s="276">
        <f>D2381-E2381</f>
        <v>4</v>
      </c>
      <c r="G2381" s="277">
        <f>SUM(G2370:G2380)</f>
        <v>10000</v>
      </c>
      <c r="N2381" t="str">
        <f t="shared" si="242"/>
        <v>ATK</v>
      </c>
    </row>
    <row r="2382" spans="2:14" hidden="1">
      <c r="N2382" t="str">
        <f t="shared" si="242"/>
        <v>ATK</v>
      </c>
    </row>
    <row r="2383" spans="2:14" hidden="1">
      <c r="B2383" s="493" t="s">
        <v>18</v>
      </c>
      <c r="C2383" s="495"/>
      <c r="D2383" s="495"/>
      <c r="E2383" s="494"/>
      <c r="F2383" s="276" t="s">
        <v>19</v>
      </c>
      <c r="G2383" s="279" t="s">
        <v>20</v>
      </c>
      <c r="N2383" t="str">
        <f t="shared" si="242"/>
        <v>ATK</v>
      </c>
    </row>
    <row r="2384" spans="2:14" hidden="1">
      <c r="B2384" s="496" t="str">
        <f>B2351</f>
        <v>Saldo Awal 1 Mei  2026</v>
      </c>
      <c r="C2384" s="497"/>
      <c r="D2384" s="497"/>
      <c r="E2384" s="498"/>
      <c r="F2384" s="276">
        <f>D2370</f>
        <v>4</v>
      </c>
      <c r="G2384" s="277">
        <f>G2370</f>
        <v>10000</v>
      </c>
      <c r="N2384" t="str">
        <f t="shared" si="242"/>
        <v>ATK</v>
      </c>
    </row>
    <row r="2385" spans="1:14" hidden="1">
      <c r="B2385" s="496" t="s">
        <v>317</v>
      </c>
      <c r="C2385" s="497"/>
      <c r="D2385" s="497"/>
      <c r="E2385" s="498"/>
      <c r="F2385" s="276">
        <f>D2381-F2384</f>
        <v>0</v>
      </c>
      <c r="G2385" s="277">
        <f>G2381-G2384</f>
        <v>0</v>
      </c>
      <c r="N2385" t="str">
        <f t="shared" si="242"/>
        <v>ATK</v>
      </c>
    </row>
    <row r="2386" spans="1:14" hidden="1">
      <c r="B2386" s="496" t="str">
        <f>B2353</f>
        <v>Saldo Ahir  30  Mei  2026</v>
      </c>
      <c r="C2386" s="497"/>
      <c r="D2386" s="497"/>
      <c r="E2386" s="498"/>
      <c r="F2386" s="280">
        <f>SUM(B2389:B2392)</f>
        <v>4</v>
      </c>
      <c r="G2386" s="281">
        <f>SUM(D2389:E2392)</f>
        <v>10000</v>
      </c>
      <c r="N2386" t="str">
        <f t="shared" si="242"/>
        <v>ATK</v>
      </c>
    </row>
    <row r="2387" spans="1:14" hidden="1">
      <c r="B2387" s="282" t="s">
        <v>465</v>
      </c>
      <c r="C2387" s="283"/>
      <c r="D2387" s="283"/>
      <c r="E2387" s="284"/>
      <c r="F2387" s="285"/>
      <c r="G2387" s="286"/>
      <c r="N2387" t="str">
        <f t="shared" si="242"/>
        <v>ATK</v>
      </c>
    </row>
    <row r="2388" spans="1:14" ht="30" hidden="1">
      <c r="B2388" s="255" t="s">
        <v>22</v>
      </c>
      <c r="C2388" s="254" t="s">
        <v>23</v>
      </c>
      <c r="D2388" s="499" t="s">
        <v>20</v>
      </c>
      <c r="E2388" s="499"/>
      <c r="F2388" s="287"/>
      <c r="G2388" s="288"/>
      <c r="N2388" t="str">
        <f t="shared" si="242"/>
        <v>ATK</v>
      </c>
    </row>
    <row r="2389" spans="1:14" hidden="1">
      <c r="B2389" s="268">
        <f>F2381</f>
        <v>4</v>
      </c>
      <c r="C2389" s="81">
        <v>2500</v>
      </c>
      <c r="D2389" s="500">
        <f>B2389*C2389</f>
        <v>10000</v>
      </c>
      <c r="E2389" s="500"/>
      <c r="F2389" s="285"/>
      <c r="G2389" s="286"/>
      <c r="N2389" t="str">
        <f t="shared" si="242"/>
        <v>ATK</v>
      </c>
    </row>
    <row r="2390" spans="1:14" hidden="1">
      <c r="B2390" s="268"/>
      <c r="C2390" s="289"/>
      <c r="D2390" s="500">
        <f t="shared" ref="D2390:D2392" si="245">B2390*C2390</f>
        <v>0</v>
      </c>
      <c r="E2390" s="500"/>
      <c r="F2390" s="285"/>
      <c r="G2390" s="286"/>
      <c r="N2390" t="str">
        <f t="shared" si="242"/>
        <v>ATK</v>
      </c>
    </row>
    <row r="2391" spans="1:14" hidden="1">
      <c r="B2391" s="268"/>
      <c r="C2391" s="289"/>
      <c r="D2391" s="500">
        <f t="shared" si="245"/>
        <v>0</v>
      </c>
      <c r="E2391" s="500"/>
      <c r="F2391" s="285"/>
      <c r="G2391" s="286"/>
      <c r="N2391" t="str">
        <f t="shared" si="242"/>
        <v>ATK</v>
      </c>
    </row>
    <row r="2392" spans="1:14" hidden="1">
      <c r="B2392" s="268"/>
      <c r="C2392" s="289"/>
      <c r="D2392" s="500">
        <f t="shared" si="245"/>
        <v>0</v>
      </c>
      <c r="E2392" s="500"/>
      <c r="F2392" s="285"/>
      <c r="G2392" s="286"/>
      <c r="N2392" t="str">
        <f t="shared" si="242"/>
        <v>ATK</v>
      </c>
    </row>
    <row r="2393" spans="1:14" hidden="1">
      <c r="B2393" s="501" t="s">
        <v>24</v>
      </c>
      <c r="C2393" s="501"/>
      <c r="D2393" s="501"/>
      <c r="E2393" s="501"/>
      <c r="F2393" s="276">
        <f>F2384+F2385-F2386</f>
        <v>0</v>
      </c>
      <c r="G2393" s="277">
        <f>G2384+G2385-G2386</f>
        <v>0</v>
      </c>
      <c r="N2393" t="str">
        <f t="shared" si="242"/>
        <v>ATK</v>
      </c>
    </row>
    <row r="2394" spans="1:14" hidden="1">
      <c r="N2394" t="str">
        <f t="shared" si="242"/>
        <v>ATK</v>
      </c>
    </row>
    <row r="2395" spans="1:14" hidden="1">
      <c r="N2395" t="str">
        <f t="shared" si="242"/>
        <v>ATK</v>
      </c>
    </row>
    <row r="2396" spans="1:14" hidden="1">
      <c r="B2396" s="502" t="s">
        <v>0</v>
      </c>
      <c r="C2396" s="502"/>
      <c r="D2396" s="502"/>
      <c r="E2396" s="502"/>
      <c r="F2396" s="502"/>
      <c r="G2396" s="502"/>
      <c r="N2396" t="str">
        <f t="shared" si="242"/>
        <v>ATK</v>
      </c>
    </row>
    <row r="2397" spans="1:14" hidden="1">
      <c r="N2397" t="str">
        <f t="shared" si="242"/>
        <v>ATK</v>
      </c>
    </row>
    <row r="2398" spans="1:14" hidden="1">
      <c r="A2398" s="250">
        <v>65</v>
      </c>
      <c r="B2398" s="252" t="s">
        <v>1</v>
      </c>
      <c r="C2398" s="253" t="str">
        <f>'Rekap Master'!B74</f>
        <v>Bolpoin pentel</v>
      </c>
      <c r="G2398" s="253"/>
      <c r="N2398" t="str">
        <f t="shared" si="242"/>
        <v>ATK</v>
      </c>
    </row>
    <row r="2399" spans="1:14" hidden="1">
      <c r="B2399" s="252" t="s">
        <v>3</v>
      </c>
      <c r="C2399" s="308" t="s">
        <v>27</v>
      </c>
      <c r="G2399" s="253"/>
      <c r="M2399" s="433"/>
      <c r="N2399" t="str">
        <f t="shared" si="242"/>
        <v>ATK</v>
      </c>
    </row>
    <row r="2400" spans="1:14" hidden="1">
      <c r="G2400" s="253"/>
      <c r="N2400" t="str">
        <f t="shared" si="242"/>
        <v>ATK</v>
      </c>
    </row>
    <row r="2401" spans="2:14" ht="15" hidden="1" customHeight="1">
      <c r="B2401" s="499" t="s">
        <v>5</v>
      </c>
      <c r="C2401" s="487" t="s">
        <v>6</v>
      </c>
      <c r="D2401" s="489" t="s">
        <v>7</v>
      </c>
      <c r="E2401" s="490"/>
      <c r="F2401" s="491"/>
      <c r="G2401" s="492" t="s">
        <v>8</v>
      </c>
      <c r="N2401" t="str">
        <f t="shared" si="242"/>
        <v>ATK</v>
      </c>
    </row>
    <row r="2402" spans="2:14" hidden="1">
      <c r="B2402" s="499"/>
      <c r="C2402" s="488"/>
      <c r="D2402" s="254" t="s">
        <v>9</v>
      </c>
      <c r="E2402" s="254" t="s">
        <v>10</v>
      </c>
      <c r="F2402" s="254" t="s">
        <v>11</v>
      </c>
      <c r="G2402" s="492"/>
      <c r="N2402" t="str">
        <f t="shared" si="242"/>
        <v>ATK</v>
      </c>
    </row>
    <row r="2403" spans="2:14" hidden="1">
      <c r="B2403" s="267">
        <v>46024</v>
      </c>
      <c r="C2403" s="427">
        <v>99900</v>
      </c>
      <c r="D2403" s="258">
        <v>5</v>
      </c>
      <c r="F2403" s="258"/>
      <c r="G2403" s="257">
        <f>C2403*D2403</f>
        <v>499500</v>
      </c>
      <c r="N2403" t="str">
        <f t="shared" si="242"/>
        <v>ATK</v>
      </c>
    </row>
    <row r="2404" spans="2:14" hidden="1">
      <c r="B2404" s="434"/>
      <c r="C2404" s="427"/>
      <c r="D2404" s="418"/>
      <c r="E2404" s="418"/>
      <c r="F2404" s="258"/>
      <c r="G2404" s="257">
        <f>C2404*D2404</f>
        <v>0</v>
      </c>
      <c r="N2404" t="str">
        <f t="shared" si="242"/>
        <v>ATK</v>
      </c>
    </row>
    <row r="2405" spans="2:14" hidden="1">
      <c r="B2405" s="434"/>
      <c r="C2405" s="257"/>
      <c r="D2405" s="258"/>
      <c r="E2405" s="258"/>
      <c r="F2405" s="258"/>
      <c r="G2405" s="257">
        <f>C2405*D2405</f>
        <v>0</v>
      </c>
      <c r="N2405" t="str">
        <f t="shared" si="242"/>
        <v>ATK</v>
      </c>
    </row>
    <row r="2406" spans="2:14" hidden="1">
      <c r="B2406" s="434"/>
      <c r="C2406" s="81"/>
      <c r="D2406" s="258"/>
      <c r="E2406" s="258"/>
      <c r="F2406" s="258"/>
      <c r="G2406" s="257"/>
      <c r="N2406" t="str">
        <f t="shared" si="242"/>
        <v>ATK</v>
      </c>
    </row>
    <row r="2407" spans="2:14" hidden="1">
      <c r="B2407" s="434"/>
      <c r="C2407" s="81"/>
      <c r="D2407" s="258"/>
      <c r="E2407" s="258"/>
      <c r="F2407" s="258"/>
      <c r="G2407" s="257"/>
      <c r="N2407" t="str">
        <f t="shared" si="242"/>
        <v>ATK</v>
      </c>
    </row>
    <row r="2408" spans="2:14" hidden="1">
      <c r="B2408" s="267"/>
      <c r="C2408" s="81"/>
      <c r="D2408" s="258"/>
      <c r="E2408" s="258"/>
      <c r="F2408" s="258"/>
      <c r="G2408" s="257"/>
      <c r="N2408" t="str">
        <f t="shared" si="242"/>
        <v>ATK</v>
      </c>
    </row>
    <row r="2409" spans="2:14" hidden="1">
      <c r="B2409" s="267"/>
      <c r="C2409" s="257"/>
      <c r="D2409" s="271"/>
      <c r="E2409" s="258"/>
      <c r="F2409" s="301"/>
      <c r="G2409" s="289">
        <f>C2409*D2409</f>
        <v>0</v>
      </c>
      <c r="N2409" t="str">
        <f t="shared" si="242"/>
        <v>ATK</v>
      </c>
    </row>
    <row r="2410" spans="2:14" hidden="1">
      <c r="B2410" s="256"/>
      <c r="C2410" s="257"/>
      <c r="D2410" s="271"/>
      <c r="E2410" s="258"/>
      <c r="F2410" s="268"/>
      <c r="G2410" s="289">
        <f>C2410*D2410</f>
        <v>0</v>
      </c>
      <c r="N2410" t="str">
        <f t="shared" si="242"/>
        <v>ATK</v>
      </c>
    </row>
    <row r="2411" spans="2:14" hidden="1">
      <c r="B2411" s="311"/>
      <c r="C2411" s="83"/>
      <c r="D2411" s="303"/>
      <c r="E2411" s="303"/>
      <c r="F2411" s="268"/>
      <c r="G2411" s="289">
        <f t="shared" ref="G2411:G2412" si="246">C2411*D2411</f>
        <v>0</v>
      </c>
      <c r="N2411" t="str">
        <f t="shared" si="242"/>
        <v>ATK</v>
      </c>
    </row>
    <row r="2412" spans="2:14" hidden="1">
      <c r="B2412" s="311"/>
      <c r="C2412" s="96"/>
      <c r="D2412" s="303"/>
      <c r="E2412" s="303"/>
      <c r="F2412" s="268"/>
      <c r="G2412" s="289">
        <f t="shared" si="246"/>
        <v>0</v>
      </c>
      <c r="N2412" t="str">
        <f t="shared" si="242"/>
        <v>ATK</v>
      </c>
    </row>
    <row r="2413" spans="2:14" hidden="1">
      <c r="B2413" s="493" t="s">
        <v>16</v>
      </c>
      <c r="C2413" s="494"/>
      <c r="D2413" s="276">
        <f>SUM(D2393:D2407)</f>
        <v>5</v>
      </c>
      <c r="E2413" s="346">
        <f>SUM(E2404:E2412)</f>
        <v>0</v>
      </c>
      <c r="F2413" s="276">
        <f>D2413-E2413</f>
        <v>5</v>
      </c>
      <c r="G2413" s="277">
        <f>SUM(G2403:G2412)</f>
        <v>499500</v>
      </c>
      <c r="N2413" t="str">
        <f t="shared" si="242"/>
        <v>ATK</v>
      </c>
    </row>
    <row r="2414" spans="2:14" hidden="1">
      <c r="N2414" t="str">
        <f t="shared" si="242"/>
        <v>ATK</v>
      </c>
    </row>
    <row r="2415" spans="2:14" hidden="1">
      <c r="B2415" s="493" t="s">
        <v>18</v>
      </c>
      <c r="C2415" s="495"/>
      <c r="D2415" s="495"/>
      <c r="E2415" s="494"/>
      <c r="F2415" s="276" t="s">
        <v>19</v>
      </c>
      <c r="G2415" s="279" t="s">
        <v>20</v>
      </c>
      <c r="N2415" t="str">
        <f t="shared" si="242"/>
        <v>ATK</v>
      </c>
    </row>
    <row r="2416" spans="2:14" hidden="1">
      <c r="B2416" s="496" t="str">
        <f>B2384</f>
        <v>Saldo Awal 1 Mei  2026</v>
      </c>
      <c r="C2416" s="497"/>
      <c r="D2416" s="497"/>
      <c r="E2416" s="498"/>
      <c r="F2416" s="276">
        <f>D2403</f>
        <v>5</v>
      </c>
      <c r="G2416" s="277">
        <f>G2403</f>
        <v>499500</v>
      </c>
      <c r="N2416" t="str">
        <f t="shared" si="242"/>
        <v>ATK</v>
      </c>
    </row>
    <row r="2417" spans="1:14" hidden="1">
      <c r="B2417" s="496" t="s">
        <v>317</v>
      </c>
      <c r="C2417" s="497"/>
      <c r="D2417" s="497"/>
      <c r="E2417" s="498"/>
      <c r="F2417" s="276">
        <f>D2413-F2416</f>
        <v>0</v>
      </c>
      <c r="G2417" s="277">
        <f>G2413-G2416</f>
        <v>0</v>
      </c>
      <c r="N2417" t="str">
        <f t="shared" si="242"/>
        <v>ATK</v>
      </c>
    </row>
    <row r="2418" spans="1:14" hidden="1">
      <c r="B2418" s="496" t="str">
        <f>B2386</f>
        <v>Saldo Ahir  30  Mei  2026</v>
      </c>
      <c r="C2418" s="497"/>
      <c r="D2418" s="497"/>
      <c r="E2418" s="498"/>
      <c r="F2418" s="280">
        <f>SUM(B2421:B2424)</f>
        <v>5</v>
      </c>
      <c r="G2418" s="281">
        <f>SUM(D2421:E2424)</f>
        <v>499500</v>
      </c>
      <c r="N2418" t="str">
        <f t="shared" si="242"/>
        <v>ATK</v>
      </c>
    </row>
    <row r="2419" spans="1:14" hidden="1">
      <c r="B2419" s="282" t="s">
        <v>465</v>
      </c>
      <c r="C2419" s="283"/>
      <c r="D2419" s="283"/>
      <c r="E2419" s="284"/>
      <c r="F2419" s="285"/>
      <c r="G2419" s="286"/>
      <c r="N2419" t="str">
        <f t="shared" si="242"/>
        <v>ATK</v>
      </c>
    </row>
    <row r="2420" spans="1:14" ht="30" hidden="1">
      <c r="B2420" s="255" t="s">
        <v>22</v>
      </c>
      <c r="C2420" s="254" t="s">
        <v>23</v>
      </c>
      <c r="D2420" s="499" t="s">
        <v>20</v>
      </c>
      <c r="E2420" s="499"/>
      <c r="F2420" s="287"/>
      <c r="G2420" s="288"/>
      <c r="N2420" t="str">
        <f t="shared" si="242"/>
        <v>ATK</v>
      </c>
    </row>
    <row r="2421" spans="1:14" hidden="1">
      <c r="B2421" s="268">
        <f>F2413</f>
        <v>5</v>
      </c>
      <c r="C2421" s="427">
        <v>99900</v>
      </c>
      <c r="D2421" s="500">
        <f>B2421*C2421</f>
        <v>499500</v>
      </c>
      <c r="E2421" s="500"/>
      <c r="F2421" s="285"/>
      <c r="G2421" s="286"/>
      <c r="N2421" t="str">
        <f t="shared" si="242"/>
        <v>ATK</v>
      </c>
    </row>
    <row r="2422" spans="1:14" hidden="1">
      <c r="B2422" s="268"/>
      <c r="C2422" s="289"/>
      <c r="D2422" s="500">
        <f t="shared" ref="D2422:D2424" si="247">B2422*C2422</f>
        <v>0</v>
      </c>
      <c r="E2422" s="500"/>
      <c r="F2422" s="285"/>
      <c r="G2422" s="286"/>
      <c r="N2422" t="str">
        <f t="shared" si="242"/>
        <v>ATK</v>
      </c>
    </row>
    <row r="2423" spans="1:14" hidden="1">
      <c r="B2423" s="268"/>
      <c r="C2423" s="289"/>
      <c r="D2423" s="500">
        <f t="shared" si="247"/>
        <v>0</v>
      </c>
      <c r="E2423" s="500"/>
      <c r="F2423" s="285"/>
      <c r="G2423" s="286"/>
      <c r="N2423" t="str">
        <f t="shared" si="242"/>
        <v>ATK</v>
      </c>
    </row>
    <row r="2424" spans="1:14" hidden="1">
      <c r="B2424" s="268"/>
      <c r="C2424" s="289"/>
      <c r="D2424" s="500">
        <f t="shared" si="247"/>
        <v>0</v>
      </c>
      <c r="E2424" s="500"/>
      <c r="F2424" s="285"/>
      <c r="G2424" s="286"/>
      <c r="N2424" t="str">
        <f t="shared" si="242"/>
        <v>ATK</v>
      </c>
    </row>
    <row r="2425" spans="1:14" hidden="1">
      <c r="B2425" s="501" t="s">
        <v>24</v>
      </c>
      <c r="C2425" s="501"/>
      <c r="D2425" s="501"/>
      <c r="E2425" s="501"/>
      <c r="F2425" s="276">
        <f>F2416+F2417-F2418</f>
        <v>0</v>
      </c>
      <c r="G2425" s="277">
        <f>G2416+G2417-G2418</f>
        <v>0</v>
      </c>
      <c r="N2425" t="str">
        <f t="shared" si="242"/>
        <v>ATK</v>
      </c>
    </row>
    <row r="2426" spans="1:14" hidden="1">
      <c r="N2426" t="str">
        <f t="shared" si="242"/>
        <v>ATK</v>
      </c>
    </row>
    <row r="2427" spans="1:14" hidden="1">
      <c r="B2427" s="502" t="s">
        <v>0</v>
      </c>
      <c r="C2427" s="502"/>
      <c r="D2427" s="502"/>
      <c r="E2427" s="502"/>
      <c r="F2427" s="502"/>
      <c r="G2427" s="502"/>
      <c r="N2427" t="str">
        <f t="shared" si="242"/>
        <v>ATK</v>
      </c>
    </row>
    <row r="2428" spans="1:14" hidden="1">
      <c r="N2428" t="str">
        <f t="shared" si="242"/>
        <v>ATK</v>
      </c>
    </row>
    <row r="2429" spans="1:14" hidden="1">
      <c r="A2429" s="251">
        <v>66</v>
      </c>
      <c r="B2429" s="252" t="s">
        <v>1</v>
      </c>
      <c r="C2429" s="253" t="str">
        <f>'Rekap Master'!B75</f>
        <v>Balpoint gel pentel</v>
      </c>
      <c r="G2429" s="253"/>
      <c r="N2429" t="str">
        <f t="shared" si="242"/>
        <v>ATK</v>
      </c>
    </row>
    <row r="2430" spans="1:14" hidden="1">
      <c r="A2430" s="251"/>
      <c r="B2430" s="252" t="s">
        <v>3</v>
      </c>
      <c r="C2430" s="308" t="s">
        <v>38</v>
      </c>
      <c r="G2430" s="253"/>
      <c r="N2430" t="str">
        <f t="shared" ref="N2430:N2462" si="248">N2429</f>
        <v>ATK</v>
      </c>
    </row>
    <row r="2431" spans="1:14" hidden="1">
      <c r="A2431" s="251"/>
      <c r="G2431" s="253"/>
      <c r="N2431" t="str">
        <f t="shared" si="248"/>
        <v>ATK</v>
      </c>
    </row>
    <row r="2432" spans="1:14" hidden="1">
      <c r="A2432" s="251"/>
      <c r="B2432" s="499" t="s">
        <v>5</v>
      </c>
      <c r="C2432" s="487" t="s">
        <v>6</v>
      </c>
      <c r="D2432" s="489" t="s">
        <v>7</v>
      </c>
      <c r="E2432" s="490"/>
      <c r="F2432" s="491"/>
      <c r="G2432" s="492" t="s">
        <v>8</v>
      </c>
      <c r="N2432" t="str">
        <f t="shared" si="248"/>
        <v>ATK</v>
      </c>
    </row>
    <row r="2433" spans="1:14" s="65" customFormat="1" ht="15" hidden="1" customHeight="1">
      <c r="A2433" s="251"/>
      <c r="B2433" s="499"/>
      <c r="C2433" s="488"/>
      <c r="D2433" s="254" t="s">
        <v>9</v>
      </c>
      <c r="E2433" s="254" t="s">
        <v>10</v>
      </c>
      <c r="F2433" s="254" t="s">
        <v>11</v>
      </c>
      <c r="G2433" s="492"/>
      <c r="N2433" t="str">
        <f t="shared" si="248"/>
        <v>ATK</v>
      </c>
    </row>
    <row r="2434" spans="1:14" s="65" customFormat="1" hidden="1">
      <c r="A2434" s="251"/>
      <c r="B2434" s="267">
        <v>46024</v>
      </c>
      <c r="C2434" s="257"/>
      <c r="D2434" s="258"/>
      <c r="E2434" s="258"/>
      <c r="F2434" s="258">
        <f>D2434-E2434</f>
        <v>0</v>
      </c>
      <c r="G2434" s="257">
        <f t="shared" ref="G2434:G2446" si="249">C2434*D2434</f>
        <v>0</v>
      </c>
      <c r="N2434" t="str">
        <f t="shared" si="248"/>
        <v>ATK</v>
      </c>
    </row>
    <row r="2435" spans="1:14" s="65" customFormat="1" hidden="1">
      <c r="A2435" s="251"/>
      <c r="B2435" s="302"/>
      <c r="C2435" s="81"/>
      <c r="D2435" s="303"/>
      <c r="E2435" s="304"/>
      <c r="F2435" s="268"/>
      <c r="G2435" s="289">
        <f t="shared" si="249"/>
        <v>0</v>
      </c>
      <c r="N2435" t="str">
        <f t="shared" si="248"/>
        <v>ATK</v>
      </c>
    </row>
    <row r="2436" spans="1:14" s="65" customFormat="1" hidden="1">
      <c r="A2436" s="251"/>
      <c r="B2436" s="302"/>
      <c r="C2436" s="81"/>
      <c r="D2436" s="303"/>
      <c r="E2436" s="304"/>
      <c r="F2436" s="268"/>
      <c r="G2436" s="289">
        <f t="shared" si="249"/>
        <v>0</v>
      </c>
      <c r="N2436" t="str">
        <f t="shared" si="248"/>
        <v>ATK</v>
      </c>
    </row>
    <row r="2437" spans="1:14" s="65" customFormat="1" hidden="1">
      <c r="A2437" s="251"/>
      <c r="B2437" s="302"/>
      <c r="C2437" s="81"/>
      <c r="D2437" s="303"/>
      <c r="E2437" s="304"/>
      <c r="F2437" s="268"/>
      <c r="G2437" s="289">
        <f t="shared" si="249"/>
        <v>0</v>
      </c>
      <c r="N2437" t="str">
        <f t="shared" si="248"/>
        <v>ATK</v>
      </c>
    </row>
    <row r="2438" spans="1:14" s="65" customFormat="1" hidden="1">
      <c r="A2438" s="251"/>
      <c r="B2438" s="302"/>
      <c r="C2438" s="81"/>
      <c r="D2438" s="303"/>
      <c r="E2438" s="304"/>
      <c r="F2438" s="268"/>
      <c r="G2438" s="289">
        <f t="shared" si="249"/>
        <v>0</v>
      </c>
      <c r="N2438" t="str">
        <f t="shared" si="248"/>
        <v>ATK</v>
      </c>
    </row>
    <row r="2439" spans="1:14" s="65" customFormat="1" hidden="1">
      <c r="A2439" s="251"/>
      <c r="B2439" s="302"/>
      <c r="C2439" s="81"/>
      <c r="D2439" s="303"/>
      <c r="E2439" s="304"/>
      <c r="F2439" s="268"/>
      <c r="G2439" s="289">
        <f t="shared" si="249"/>
        <v>0</v>
      </c>
      <c r="N2439" t="str">
        <f t="shared" si="248"/>
        <v>ATK</v>
      </c>
    </row>
    <row r="2440" spans="1:14" s="65" customFormat="1" hidden="1">
      <c r="A2440" s="251"/>
      <c r="B2440" s="302"/>
      <c r="C2440" s="81"/>
      <c r="D2440" s="303"/>
      <c r="E2440" s="304"/>
      <c r="F2440" s="268"/>
      <c r="G2440" s="289">
        <f t="shared" si="249"/>
        <v>0</v>
      </c>
      <c r="N2440" t="str">
        <f t="shared" si="248"/>
        <v>ATK</v>
      </c>
    </row>
    <row r="2441" spans="1:14" hidden="1">
      <c r="A2441" s="251"/>
      <c r="B2441" s="302"/>
      <c r="C2441" s="81"/>
      <c r="D2441" s="303"/>
      <c r="E2441" s="304"/>
      <c r="F2441" s="268"/>
      <c r="G2441" s="289">
        <f t="shared" si="249"/>
        <v>0</v>
      </c>
      <c r="N2441" t="str">
        <f t="shared" si="248"/>
        <v>ATK</v>
      </c>
    </row>
    <row r="2442" spans="1:14" hidden="1">
      <c r="A2442" s="251"/>
      <c r="B2442" s="311"/>
      <c r="C2442" s="83"/>
      <c r="D2442" s="303"/>
      <c r="E2442" s="303"/>
      <c r="F2442" s="268">
        <f>D2442+F2441-E2442</f>
        <v>0</v>
      </c>
      <c r="G2442" s="289">
        <f t="shared" si="249"/>
        <v>0</v>
      </c>
      <c r="N2442" t="str">
        <f t="shared" si="248"/>
        <v>ATK</v>
      </c>
    </row>
    <row r="2443" spans="1:14" hidden="1">
      <c r="A2443" s="251"/>
      <c r="B2443" s="311"/>
      <c r="C2443" s="96"/>
      <c r="D2443" s="303"/>
      <c r="E2443" s="303"/>
      <c r="F2443" s="268">
        <f>D2443+F2442-E2443</f>
        <v>0</v>
      </c>
      <c r="G2443" s="289">
        <f t="shared" si="249"/>
        <v>0</v>
      </c>
      <c r="N2443" t="str">
        <f t="shared" si="248"/>
        <v>ATK</v>
      </c>
    </row>
    <row r="2444" spans="1:14" hidden="1">
      <c r="A2444" s="251"/>
      <c r="B2444" s="311"/>
      <c r="C2444" s="96"/>
      <c r="D2444" s="303"/>
      <c r="E2444" s="303"/>
      <c r="F2444" s="268">
        <f>D2444+F2443-E2444</f>
        <v>0</v>
      </c>
      <c r="G2444" s="289">
        <f t="shared" si="249"/>
        <v>0</v>
      </c>
      <c r="N2444" t="str">
        <f t="shared" si="248"/>
        <v>ATK</v>
      </c>
    </row>
    <row r="2445" spans="1:14" hidden="1">
      <c r="A2445" s="251"/>
      <c r="B2445" s="311"/>
      <c r="C2445" s="83"/>
      <c r="D2445" s="303"/>
      <c r="E2445" s="303"/>
      <c r="F2445" s="268">
        <f>D2445+F2444-E2445</f>
        <v>0</v>
      </c>
      <c r="G2445" s="289">
        <f t="shared" si="249"/>
        <v>0</v>
      </c>
      <c r="N2445" t="str">
        <f t="shared" si="248"/>
        <v>ATK</v>
      </c>
    </row>
    <row r="2446" spans="1:14" hidden="1">
      <c r="A2446" s="251"/>
      <c r="B2446" s="311"/>
      <c r="C2446" s="96"/>
      <c r="D2446" s="303"/>
      <c r="E2446" s="303"/>
      <c r="F2446" s="268">
        <f>D2446+F2445-E2446</f>
        <v>0</v>
      </c>
      <c r="G2446" s="289">
        <f t="shared" si="249"/>
        <v>0</v>
      </c>
      <c r="N2446" t="str">
        <f t="shared" si="248"/>
        <v>ATK</v>
      </c>
    </row>
    <row r="2447" spans="1:14" hidden="1">
      <c r="A2447" s="251"/>
      <c r="B2447" s="493" t="s">
        <v>16</v>
      </c>
      <c r="C2447" s="494"/>
      <c r="D2447" s="276">
        <f>SUM(D2434:D2446)</f>
        <v>0</v>
      </c>
      <c r="E2447" s="276">
        <f>SUM(E2435:E2446)</f>
        <v>0</v>
      </c>
      <c r="F2447" s="276">
        <f>D2447-E2447</f>
        <v>0</v>
      </c>
      <c r="G2447" s="277">
        <f>SUM(G2434:G2446)</f>
        <v>0</v>
      </c>
      <c r="N2447" t="str">
        <f t="shared" si="248"/>
        <v>ATK</v>
      </c>
    </row>
    <row r="2448" spans="1:14" hidden="1">
      <c r="A2448" s="251"/>
      <c r="N2448" t="str">
        <f t="shared" si="248"/>
        <v>ATK</v>
      </c>
    </row>
    <row r="2449" spans="1:14" hidden="1">
      <c r="A2449" s="251"/>
      <c r="B2449" s="493" t="s">
        <v>18</v>
      </c>
      <c r="C2449" s="495"/>
      <c r="D2449" s="495"/>
      <c r="E2449" s="494"/>
      <c r="F2449" s="276" t="s">
        <v>19</v>
      </c>
      <c r="G2449" s="279" t="s">
        <v>20</v>
      </c>
      <c r="N2449" t="str">
        <f t="shared" si="248"/>
        <v>ATK</v>
      </c>
    </row>
    <row r="2450" spans="1:14" hidden="1">
      <c r="A2450" s="251"/>
      <c r="B2450" s="496" t="str">
        <f>B2416</f>
        <v>Saldo Awal 1 Mei  2026</v>
      </c>
      <c r="C2450" s="497"/>
      <c r="D2450" s="497"/>
      <c r="E2450" s="498"/>
      <c r="F2450" s="276">
        <f>D2434</f>
        <v>0</v>
      </c>
      <c r="G2450" s="277">
        <f>G2434</f>
        <v>0</v>
      </c>
      <c r="N2450" t="str">
        <f t="shared" si="248"/>
        <v>ATK</v>
      </c>
    </row>
    <row r="2451" spans="1:14" hidden="1">
      <c r="A2451" s="251"/>
      <c r="B2451" s="496" t="s">
        <v>317</v>
      </c>
      <c r="C2451" s="497"/>
      <c r="D2451" s="497"/>
      <c r="E2451" s="498"/>
      <c r="F2451" s="276">
        <f>D2447-F2450</f>
        <v>0</v>
      </c>
      <c r="G2451" s="277">
        <f>G2447-G2450</f>
        <v>0</v>
      </c>
      <c r="N2451" t="str">
        <f t="shared" si="248"/>
        <v>ATK</v>
      </c>
    </row>
    <row r="2452" spans="1:14" hidden="1">
      <c r="A2452" s="251"/>
      <c r="B2452" s="496" t="str">
        <f>B2418</f>
        <v>Saldo Ahir  30  Mei  2026</v>
      </c>
      <c r="C2452" s="497"/>
      <c r="D2452" s="497"/>
      <c r="E2452" s="498"/>
      <c r="F2452" s="280">
        <f>SUM(B2455:B2458)</f>
        <v>0</v>
      </c>
      <c r="G2452" s="281">
        <f>SUM(D2455:E2458)</f>
        <v>0</v>
      </c>
      <c r="N2452" t="str">
        <f t="shared" si="248"/>
        <v>ATK</v>
      </c>
    </row>
    <row r="2453" spans="1:14" hidden="1">
      <c r="A2453" s="251"/>
      <c r="B2453" s="282" t="s">
        <v>465</v>
      </c>
      <c r="C2453" s="283"/>
      <c r="D2453" s="283"/>
      <c r="E2453" s="284"/>
      <c r="F2453" s="285"/>
      <c r="G2453" s="286"/>
      <c r="N2453" t="str">
        <f t="shared" si="248"/>
        <v>ATK</v>
      </c>
    </row>
    <row r="2454" spans="1:14" ht="30" hidden="1">
      <c r="A2454" s="251"/>
      <c r="B2454" s="255" t="s">
        <v>22</v>
      </c>
      <c r="C2454" s="254" t="s">
        <v>23</v>
      </c>
      <c r="D2454" s="499" t="s">
        <v>20</v>
      </c>
      <c r="E2454" s="499"/>
      <c r="F2454" s="287"/>
      <c r="G2454" s="288"/>
      <c r="N2454" t="str">
        <f t="shared" si="248"/>
        <v>ATK</v>
      </c>
    </row>
    <row r="2455" spans="1:14" hidden="1">
      <c r="A2455" s="251"/>
      <c r="B2455" s="268"/>
      <c r="C2455" s="289"/>
      <c r="D2455" s="500">
        <f>B2455*C2455</f>
        <v>0</v>
      </c>
      <c r="E2455" s="500"/>
      <c r="F2455" s="285"/>
      <c r="G2455" s="286"/>
      <c r="H2455" s="66"/>
      <c r="N2455" t="str">
        <f t="shared" si="248"/>
        <v>ATK</v>
      </c>
    </row>
    <row r="2456" spans="1:14" hidden="1">
      <c r="A2456" s="251"/>
      <c r="B2456" s="268"/>
      <c r="C2456" s="289"/>
      <c r="D2456" s="500">
        <f t="shared" ref="D2456:D2458" si="250">B2456*C2456</f>
        <v>0</v>
      </c>
      <c r="E2456" s="500"/>
      <c r="F2456" s="285"/>
      <c r="G2456" s="286"/>
      <c r="N2456" t="str">
        <f t="shared" si="248"/>
        <v>ATK</v>
      </c>
    </row>
    <row r="2457" spans="1:14" hidden="1">
      <c r="A2457" s="251"/>
      <c r="B2457" s="268"/>
      <c r="C2457" s="289"/>
      <c r="D2457" s="500">
        <f t="shared" si="250"/>
        <v>0</v>
      </c>
      <c r="E2457" s="500"/>
      <c r="F2457" s="285"/>
      <c r="G2457" s="286"/>
      <c r="N2457" t="str">
        <f t="shared" si="248"/>
        <v>ATK</v>
      </c>
    </row>
    <row r="2458" spans="1:14" hidden="1">
      <c r="A2458" s="251"/>
      <c r="B2458" s="268"/>
      <c r="C2458" s="289"/>
      <c r="D2458" s="500">
        <f t="shared" si="250"/>
        <v>0</v>
      </c>
      <c r="E2458" s="500"/>
      <c r="F2458" s="285"/>
      <c r="G2458" s="286"/>
      <c r="N2458" t="str">
        <f t="shared" si="248"/>
        <v>ATK</v>
      </c>
    </row>
    <row r="2459" spans="1:14" hidden="1">
      <c r="A2459" s="251"/>
      <c r="B2459" s="501" t="s">
        <v>24</v>
      </c>
      <c r="C2459" s="501"/>
      <c r="D2459" s="501"/>
      <c r="E2459" s="501"/>
      <c r="F2459" s="276">
        <f>F2450+F2451-F2452</f>
        <v>0</v>
      </c>
      <c r="G2459" s="277">
        <f>G2450+G2451-G2452</f>
        <v>0</v>
      </c>
      <c r="N2459" t="str">
        <f t="shared" si="248"/>
        <v>ATK</v>
      </c>
    </row>
    <row r="2460" spans="1:14" hidden="1">
      <c r="N2460" t="str">
        <f t="shared" si="248"/>
        <v>ATK</v>
      </c>
    </row>
    <row r="2461" spans="1:14" hidden="1">
      <c r="B2461" s="502" t="s">
        <v>0</v>
      </c>
      <c r="C2461" s="502"/>
      <c r="D2461" s="502"/>
      <c r="E2461" s="502"/>
      <c r="F2461" s="502"/>
      <c r="G2461" s="502"/>
      <c r="N2461" t="str">
        <f t="shared" si="248"/>
        <v>ATK</v>
      </c>
    </row>
    <row r="2462" spans="1:14" hidden="1">
      <c r="N2462" t="str">
        <f t="shared" si="248"/>
        <v>ATK</v>
      </c>
    </row>
    <row r="2463" spans="1:14" hidden="1">
      <c r="A2463" s="250">
        <v>67</v>
      </c>
      <c r="B2463" s="252" t="s">
        <v>1</v>
      </c>
      <c r="C2463" s="253" t="str">
        <f>'Rekap Master'!B76</f>
        <v>Ballpoint standart 0.5/07</v>
      </c>
      <c r="G2463" s="253"/>
      <c r="N2463" t="s">
        <v>524</v>
      </c>
    </row>
    <row r="2464" spans="1:14" hidden="1">
      <c r="A2464" s="253"/>
      <c r="B2464" s="252" t="s">
        <v>3</v>
      </c>
      <c r="C2464" s="308" t="s">
        <v>27</v>
      </c>
      <c r="G2464" s="253"/>
      <c r="N2464" t="str">
        <f t="shared" ref="N2464:N2500" si="251">N2463</f>
        <v>ATK</v>
      </c>
    </row>
    <row r="2465" spans="1:14" hidden="1">
      <c r="A2465" s="253"/>
      <c r="G2465" s="253"/>
      <c r="N2465" t="str">
        <f t="shared" si="251"/>
        <v>ATK</v>
      </c>
    </row>
    <row r="2466" spans="1:14" hidden="1">
      <c r="A2466" s="253"/>
      <c r="B2466" s="499" t="s">
        <v>5</v>
      </c>
      <c r="C2466" s="487" t="s">
        <v>6</v>
      </c>
      <c r="D2466" s="489" t="s">
        <v>7</v>
      </c>
      <c r="E2466" s="490"/>
      <c r="F2466" s="491"/>
      <c r="G2466" s="492" t="s">
        <v>8</v>
      </c>
      <c r="N2466" t="str">
        <f t="shared" si="251"/>
        <v>ATK</v>
      </c>
    </row>
    <row r="2467" spans="1:14" ht="15" hidden="1" customHeight="1">
      <c r="A2467" s="253"/>
      <c r="B2467" s="499"/>
      <c r="C2467" s="488"/>
      <c r="D2467" s="254" t="s">
        <v>9</v>
      </c>
      <c r="E2467" s="254" t="s">
        <v>10</v>
      </c>
      <c r="F2467" s="254" t="s">
        <v>11</v>
      </c>
      <c r="G2467" s="492"/>
      <c r="N2467" t="str">
        <f t="shared" si="251"/>
        <v>ATK</v>
      </c>
    </row>
    <row r="2468" spans="1:14" hidden="1">
      <c r="A2468" s="253"/>
      <c r="B2468" s="267">
        <v>46024</v>
      </c>
      <c r="C2468" s="293">
        <v>2775</v>
      </c>
      <c r="D2468" s="258">
        <v>17</v>
      </c>
      <c r="E2468" s="258"/>
      <c r="F2468" s="258"/>
      <c r="G2468" s="257">
        <f>C2468*D2468</f>
        <v>47175</v>
      </c>
      <c r="N2468" t="str">
        <f t="shared" si="251"/>
        <v>ATK</v>
      </c>
    </row>
    <row r="2469" spans="1:14" hidden="1">
      <c r="A2469" s="253"/>
      <c r="B2469" s="267"/>
      <c r="C2469" s="293"/>
      <c r="D2469" s="258"/>
      <c r="E2469" s="258"/>
      <c r="F2469" s="258"/>
      <c r="G2469" s="257">
        <f>C2469*D2469</f>
        <v>0</v>
      </c>
      <c r="N2469" t="str">
        <f t="shared" si="251"/>
        <v>ATK</v>
      </c>
    </row>
    <row r="2470" spans="1:14" hidden="1">
      <c r="A2470" s="253"/>
      <c r="B2470" s="267"/>
      <c r="C2470" s="293"/>
      <c r="D2470" s="258"/>
      <c r="E2470" s="258"/>
      <c r="F2470" s="258"/>
      <c r="G2470" s="257">
        <f t="shared" ref="G2470:G2474" si="252">C2470*D2470</f>
        <v>0</v>
      </c>
      <c r="N2470" t="str">
        <f t="shared" si="251"/>
        <v>ATK</v>
      </c>
    </row>
    <row r="2471" spans="1:14" hidden="1">
      <c r="A2471" s="253"/>
      <c r="B2471" s="267"/>
      <c r="C2471" s="293"/>
      <c r="D2471" s="271"/>
      <c r="E2471" s="258"/>
      <c r="F2471" s="258"/>
      <c r="G2471" s="257">
        <f t="shared" si="252"/>
        <v>0</v>
      </c>
      <c r="N2471" t="str">
        <f t="shared" si="251"/>
        <v>ATK</v>
      </c>
    </row>
    <row r="2472" spans="1:14" hidden="1">
      <c r="A2472" s="253"/>
      <c r="B2472" s="267"/>
      <c r="C2472" s="293"/>
      <c r="D2472" s="271"/>
      <c r="E2472" s="258"/>
      <c r="F2472" s="258"/>
      <c r="G2472" s="257">
        <f t="shared" si="252"/>
        <v>0</v>
      </c>
      <c r="N2472" t="str">
        <f t="shared" si="251"/>
        <v>ATK</v>
      </c>
    </row>
    <row r="2473" spans="1:14" hidden="1">
      <c r="A2473" s="253"/>
      <c r="B2473" s="458"/>
      <c r="C2473" s="405"/>
      <c r="D2473" s="406"/>
      <c r="E2473" s="258"/>
      <c r="F2473" s="258"/>
      <c r="G2473" s="257">
        <f t="shared" si="252"/>
        <v>0</v>
      </c>
      <c r="N2473" t="str">
        <f t="shared" si="251"/>
        <v>ATK</v>
      </c>
    </row>
    <row r="2474" spans="1:14" hidden="1">
      <c r="A2474" s="253"/>
      <c r="B2474" s="267"/>
      <c r="C2474" s="293"/>
      <c r="D2474" s="258"/>
      <c r="E2474" s="258"/>
      <c r="F2474" s="258"/>
      <c r="G2474" s="289">
        <f t="shared" si="252"/>
        <v>0</v>
      </c>
      <c r="N2474" t="str">
        <f t="shared" si="251"/>
        <v>ATK</v>
      </c>
    </row>
    <row r="2475" spans="1:14" hidden="1">
      <c r="A2475" s="253"/>
      <c r="B2475" s="267"/>
      <c r="C2475" s="260"/>
      <c r="D2475" s="261"/>
      <c r="E2475" s="261"/>
      <c r="F2475" s="261"/>
      <c r="G2475" s="262">
        <f>D2475*C2475</f>
        <v>0</v>
      </c>
      <c r="N2475" t="str">
        <f t="shared" si="251"/>
        <v>ATK</v>
      </c>
    </row>
    <row r="2476" spans="1:14" hidden="1">
      <c r="A2476" s="253"/>
      <c r="B2476" s="434"/>
      <c r="C2476" s="260"/>
      <c r="D2476" s="261"/>
      <c r="E2476" s="261"/>
      <c r="F2476" s="261"/>
      <c r="G2476" s="262"/>
      <c r="N2476" t="str">
        <f t="shared" si="251"/>
        <v>ATK</v>
      </c>
    </row>
    <row r="2477" spans="1:14" hidden="1">
      <c r="A2477" s="253"/>
      <c r="B2477" s="434"/>
      <c r="C2477" s="263"/>
      <c r="D2477" s="264"/>
      <c r="E2477" s="261"/>
      <c r="F2477" s="261"/>
      <c r="G2477" s="262"/>
      <c r="N2477" t="str">
        <f t="shared" si="251"/>
        <v>ATK</v>
      </c>
    </row>
    <row r="2478" spans="1:14" hidden="1">
      <c r="A2478" s="253"/>
      <c r="B2478" s="434"/>
      <c r="C2478" s="269"/>
      <c r="D2478" s="264"/>
      <c r="E2478" s="261"/>
      <c r="F2478" s="261"/>
      <c r="G2478" s="262"/>
      <c r="N2478" t="str">
        <f t="shared" si="251"/>
        <v>ATK</v>
      </c>
    </row>
    <row r="2479" spans="1:14" hidden="1">
      <c r="A2479" s="253"/>
      <c r="B2479" s="434"/>
      <c r="C2479" s="269"/>
      <c r="D2479" s="264"/>
      <c r="E2479" s="261"/>
      <c r="F2479" s="261"/>
      <c r="G2479" s="262"/>
      <c r="N2479" t="str">
        <f t="shared" si="251"/>
        <v>ATK</v>
      </c>
    </row>
    <row r="2480" spans="1:14" hidden="1">
      <c r="A2480" s="253"/>
      <c r="B2480" s="434"/>
      <c r="C2480" s="269"/>
      <c r="D2480" s="264"/>
      <c r="E2480" s="261"/>
      <c r="F2480" s="261"/>
      <c r="G2480" s="262"/>
      <c r="N2480" t="str">
        <f t="shared" si="251"/>
        <v>ATK</v>
      </c>
    </row>
    <row r="2481" spans="1:14" hidden="1">
      <c r="A2481" s="253"/>
      <c r="B2481" s="434"/>
      <c r="C2481" s="269"/>
      <c r="D2481" s="264"/>
      <c r="E2481" s="261"/>
      <c r="F2481" s="261"/>
      <c r="G2481" s="262"/>
      <c r="N2481" t="str">
        <f t="shared" si="251"/>
        <v>ATK</v>
      </c>
    </row>
    <row r="2482" spans="1:14" hidden="1">
      <c r="A2482" s="253"/>
      <c r="B2482" s="434"/>
      <c r="C2482" s="269"/>
      <c r="D2482" s="264"/>
      <c r="E2482" s="261"/>
      <c r="F2482" s="261"/>
      <c r="G2482" s="262"/>
      <c r="N2482" t="str">
        <f t="shared" si="251"/>
        <v>ATK</v>
      </c>
    </row>
    <row r="2483" spans="1:14" hidden="1">
      <c r="A2483" s="253"/>
      <c r="B2483" s="330"/>
      <c r="C2483" s="257"/>
      <c r="D2483" s="271"/>
      <c r="E2483" s="258"/>
      <c r="F2483" s="258"/>
      <c r="G2483" s="289">
        <f t="shared" ref="G2483" si="253">C2483*D2483</f>
        <v>0</v>
      </c>
      <c r="N2483" t="str">
        <f t="shared" si="251"/>
        <v>ATK</v>
      </c>
    </row>
    <row r="2484" spans="1:14" hidden="1">
      <c r="A2484" s="253"/>
      <c r="B2484" s="493" t="s">
        <v>16</v>
      </c>
      <c r="C2484" s="494"/>
      <c r="D2484" s="276">
        <f>SUM(D2468:D2483)</f>
        <v>17</v>
      </c>
      <c r="E2484" s="276">
        <f>SUM(E2469:E2481)</f>
        <v>0</v>
      </c>
      <c r="F2484" s="276">
        <f>D2484-E2484</f>
        <v>17</v>
      </c>
      <c r="G2484" s="277">
        <f>SUM(G2468:G2483)</f>
        <v>47175</v>
      </c>
      <c r="N2484" t="str">
        <f t="shared" si="251"/>
        <v>ATK</v>
      </c>
    </row>
    <row r="2485" spans="1:14" hidden="1">
      <c r="A2485" s="253"/>
      <c r="N2485" t="str">
        <f t="shared" si="251"/>
        <v>ATK</v>
      </c>
    </row>
    <row r="2486" spans="1:14" hidden="1">
      <c r="A2486" s="253"/>
      <c r="B2486" s="493" t="s">
        <v>18</v>
      </c>
      <c r="C2486" s="495"/>
      <c r="D2486" s="495"/>
      <c r="E2486" s="494"/>
      <c r="F2486" s="276" t="s">
        <v>19</v>
      </c>
      <c r="G2486" s="279" t="s">
        <v>20</v>
      </c>
      <c r="N2486" t="str">
        <f t="shared" si="251"/>
        <v>ATK</v>
      </c>
    </row>
    <row r="2487" spans="1:14" hidden="1">
      <c r="A2487" s="253"/>
      <c r="B2487" s="496" t="str">
        <f>B2450</f>
        <v>Saldo Awal 1 Mei  2026</v>
      </c>
      <c r="C2487" s="497"/>
      <c r="D2487" s="497"/>
      <c r="E2487" s="498"/>
      <c r="F2487" s="276">
        <f>D2468</f>
        <v>17</v>
      </c>
      <c r="G2487" s="277">
        <f>G2468</f>
        <v>47175</v>
      </c>
      <c r="N2487" t="str">
        <f t="shared" si="251"/>
        <v>ATK</v>
      </c>
    </row>
    <row r="2488" spans="1:14" hidden="1">
      <c r="A2488" s="253"/>
      <c r="B2488" s="496" t="s">
        <v>317</v>
      </c>
      <c r="C2488" s="497"/>
      <c r="D2488" s="497"/>
      <c r="E2488" s="498"/>
      <c r="F2488" s="276">
        <f>D2484-F2487</f>
        <v>0</v>
      </c>
      <c r="G2488" s="277">
        <f>G2484-G2487</f>
        <v>0</v>
      </c>
      <c r="N2488" t="str">
        <f t="shared" si="251"/>
        <v>ATK</v>
      </c>
    </row>
    <row r="2489" spans="1:14" hidden="1">
      <c r="A2489" s="253"/>
      <c r="B2489" s="496" t="str">
        <f>B2452</f>
        <v>Saldo Ahir  30  Mei  2026</v>
      </c>
      <c r="C2489" s="497"/>
      <c r="D2489" s="497"/>
      <c r="E2489" s="498"/>
      <c r="F2489" s="280">
        <f>SUM(B2492:B2495)</f>
        <v>17</v>
      </c>
      <c r="G2489" s="281">
        <f>SUM(D2492:E2495)</f>
        <v>47175</v>
      </c>
      <c r="N2489" t="str">
        <f t="shared" si="251"/>
        <v>ATK</v>
      </c>
    </row>
    <row r="2490" spans="1:14" hidden="1">
      <c r="A2490" s="253"/>
      <c r="B2490" s="282" t="s">
        <v>465</v>
      </c>
      <c r="C2490" s="283"/>
      <c r="D2490" s="283"/>
      <c r="E2490" s="284"/>
      <c r="F2490" s="285"/>
      <c r="G2490" s="286"/>
      <c r="N2490" t="str">
        <f t="shared" si="251"/>
        <v>ATK</v>
      </c>
    </row>
    <row r="2491" spans="1:14" ht="30" hidden="1">
      <c r="A2491" s="253"/>
      <c r="B2491" s="255" t="s">
        <v>22</v>
      </c>
      <c r="C2491" s="254" t="s">
        <v>23</v>
      </c>
      <c r="D2491" s="499" t="s">
        <v>20</v>
      </c>
      <c r="E2491" s="499"/>
      <c r="F2491" s="287"/>
      <c r="G2491" s="288"/>
      <c r="N2491" t="str">
        <f t="shared" si="251"/>
        <v>ATK</v>
      </c>
    </row>
    <row r="2492" spans="1:14" hidden="1">
      <c r="A2492" s="253"/>
      <c r="B2492" s="268">
        <f>F2484</f>
        <v>17</v>
      </c>
      <c r="C2492" s="293">
        <v>2775</v>
      </c>
      <c r="D2492" s="500">
        <f>B2492*C2492</f>
        <v>47175</v>
      </c>
      <c r="E2492" s="500"/>
      <c r="F2492" s="285"/>
      <c r="G2492" s="286"/>
      <c r="N2492" t="str">
        <f t="shared" si="251"/>
        <v>ATK</v>
      </c>
    </row>
    <row r="2493" spans="1:14" hidden="1">
      <c r="A2493" s="253"/>
      <c r="B2493" s="268"/>
      <c r="C2493" s="400"/>
      <c r="D2493" s="500">
        <f t="shared" ref="D2493:D2495" si="254">B2493*C2493</f>
        <v>0</v>
      </c>
      <c r="E2493" s="500"/>
      <c r="F2493" s="285"/>
      <c r="G2493" s="286"/>
      <c r="N2493" t="str">
        <f t="shared" si="251"/>
        <v>ATK</v>
      </c>
    </row>
    <row r="2494" spans="1:14" hidden="1">
      <c r="A2494" s="253"/>
      <c r="B2494" s="268"/>
      <c r="C2494" s="289"/>
      <c r="D2494" s="500">
        <f t="shared" si="254"/>
        <v>0</v>
      </c>
      <c r="E2494" s="500"/>
      <c r="F2494" s="285"/>
      <c r="G2494" s="286"/>
      <c r="N2494" t="str">
        <f t="shared" si="251"/>
        <v>ATK</v>
      </c>
    </row>
    <row r="2495" spans="1:14" hidden="1">
      <c r="A2495" s="253"/>
      <c r="B2495" s="268"/>
      <c r="C2495" s="289"/>
      <c r="D2495" s="500">
        <f t="shared" si="254"/>
        <v>0</v>
      </c>
      <c r="E2495" s="500"/>
      <c r="F2495" s="285"/>
      <c r="G2495" s="286"/>
      <c r="N2495" t="str">
        <f t="shared" si="251"/>
        <v>ATK</v>
      </c>
    </row>
    <row r="2496" spans="1:14" hidden="1">
      <c r="A2496" s="253"/>
      <c r="B2496" s="501" t="s">
        <v>24</v>
      </c>
      <c r="C2496" s="501"/>
      <c r="D2496" s="501"/>
      <c r="E2496" s="501"/>
      <c r="F2496" s="276">
        <f>F2487+F2488-F2489</f>
        <v>0</v>
      </c>
      <c r="G2496" s="277">
        <f>G2487+G2488-G2489</f>
        <v>0</v>
      </c>
      <c r="N2496" t="str">
        <f t="shared" si="251"/>
        <v>ATK</v>
      </c>
    </row>
    <row r="2497" spans="1:14" hidden="1">
      <c r="N2497" t="str">
        <f t="shared" si="251"/>
        <v>ATK</v>
      </c>
    </row>
    <row r="2498" spans="1:14" hidden="1">
      <c r="N2498" t="str">
        <f t="shared" si="251"/>
        <v>ATK</v>
      </c>
    </row>
    <row r="2499" spans="1:14" hidden="1">
      <c r="B2499" s="502" t="s">
        <v>0</v>
      </c>
      <c r="C2499" s="502"/>
      <c r="D2499" s="502"/>
      <c r="E2499" s="502"/>
      <c r="F2499" s="502"/>
      <c r="G2499" s="502"/>
      <c r="N2499" t="str">
        <f t="shared" si="251"/>
        <v>ATK</v>
      </c>
    </row>
    <row r="2500" spans="1:14" hidden="1">
      <c r="N2500" t="str">
        <f t="shared" si="251"/>
        <v>ATK</v>
      </c>
    </row>
    <row r="2501" spans="1:14" hidden="1">
      <c r="A2501" s="250">
        <v>68</v>
      </c>
      <c r="B2501" s="252" t="s">
        <v>1</v>
      </c>
      <c r="C2501" s="253" t="e">
        <f>#REF!</f>
        <v>#REF!</v>
      </c>
      <c r="G2501" s="253"/>
      <c r="N2501" t="s">
        <v>524</v>
      </c>
    </row>
    <row r="2502" spans="1:14" hidden="1">
      <c r="B2502" s="252" t="s">
        <v>3</v>
      </c>
      <c r="C2502" s="308" t="s">
        <v>27</v>
      </c>
      <c r="G2502" s="253"/>
      <c r="N2502" t="str">
        <f t="shared" ref="N2502:N2532" si="255">N2501</f>
        <v>ATK</v>
      </c>
    </row>
    <row r="2503" spans="1:14" hidden="1">
      <c r="G2503" s="253"/>
      <c r="N2503" t="str">
        <f t="shared" si="255"/>
        <v>ATK</v>
      </c>
    </row>
    <row r="2504" spans="1:14" ht="15" hidden="1" customHeight="1">
      <c r="B2504" s="499" t="s">
        <v>5</v>
      </c>
      <c r="C2504" s="487" t="s">
        <v>6</v>
      </c>
      <c r="D2504" s="489" t="s">
        <v>7</v>
      </c>
      <c r="E2504" s="490"/>
      <c r="F2504" s="491"/>
      <c r="G2504" s="492" t="s">
        <v>8</v>
      </c>
      <c r="N2504" t="str">
        <f t="shared" si="255"/>
        <v>ATK</v>
      </c>
    </row>
    <row r="2505" spans="1:14" hidden="1">
      <c r="B2505" s="499"/>
      <c r="C2505" s="488"/>
      <c r="D2505" s="254" t="s">
        <v>9</v>
      </c>
      <c r="E2505" s="254" t="s">
        <v>10</v>
      </c>
      <c r="F2505" s="254" t="s">
        <v>11</v>
      </c>
      <c r="G2505" s="492"/>
      <c r="N2505" t="str">
        <f t="shared" si="255"/>
        <v>ATK</v>
      </c>
    </row>
    <row r="2506" spans="1:14" hidden="1">
      <c r="B2506" s="267">
        <v>46024</v>
      </c>
      <c r="C2506" s="257"/>
      <c r="D2506" s="258"/>
      <c r="E2506" s="258"/>
      <c r="F2506" s="258"/>
      <c r="G2506" s="257">
        <f>C2506*D2506</f>
        <v>0</v>
      </c>
      <c r="N2506" t="str">
        <f t="shared" si="255"/>
        <v>ATK</v>
      </c>
    </row>
    <row r="2507" spans="1:14" hidden="1">
      <c r="B2507" s="411"/>
      <c r="C2507" s="410"/>
      <c r="D2507" s="258"/>
      <c r="E2507" s="258"/>
      <c r="F2507" s="258"/>
      <c r="G2507" s="257">
        <f>C2507*D2507</f>
        <v>0</v>
      </c>
      <c r="N2507" t="str">
        <f t="shared" si="255"/>
        <v>ATK</v>
      </c>
    </row>
    <row r="2508" spans="1:14" hidden="1">
      <c r="B2508" s="409"/>
      <c r="C2508" s="410"/>
      <c r="D2508" s="258"/>
      <c r="E2508" s="258"/>
      <c r="F2508" s="258"/>
      <c r="G2508" s="289">
        <f>C2508*D2508</f>
        <v>0</v>
      </c>
      <c r="N2508" t="str">
        <f t="shared" si="255"/>
        <v>ATK</v>
      </c>
    </row>
    <row r="2509" spans="1:14" hidden="1">
      <c r="B2509" s="409"/>
      <c r="C2509" s="410"/>
      <c r="D2509" s="258"/>
      <c r="E2509" s="258"/>
      <c r="F2509" s="258"/>
      <c r="G2509" s="289">
        <f t="shared" ref="G2509:G2515" si="256">C2509*D2509</f>
        <v>0</v>
      </c>
      <c r="N2509" t="str">
        <f t="shared" si="255"/>
        <v>ATK</v>
      </c>
    </row>
    <row r="2510" spans="1:14" hidden="1">
      <c r="B2510" s="256"/>
      <c r="C2510" s="257"/>
      <c r="D2510" s="271"/>
      <c r="E2510" s="258"/>
      <c r="F2510" s="258"/>
      <c r="G2510" s="289">
        <f t="shared" si="256"/>
        <v>0</v>
      </c>
      <c r="N2510" t="str">
        <f t="shared" si="255"/>
        <v>ATK</v>
      </c>
    </row>
    <row r="2511" spans="1:14" hidden="1">
      <c r="B2511" s="256"/>
      <c r="C2511" s="257"/>
      <c r="D2511" s="271"/>
      <c r="E2511" s="258"/>
      <c r="F2511" s="258"/>
      <c r="G2511" s="289">
        <f t="shared" si="256"/>
        <v>0</v>
      </c>
      <c r="H2511" s="84">
        <v>0</v>
      </c>
      <c r="I2511" s="89" t="s">
        <v>12</v>
      </c>
      <c r="N2511" t="str">
        <f t="shared" si="255"/>
        <v>ATK</v>
      </c>
    </row>
    <row r="2512" spans="1:14" hidden="1">
      <c r="B2512" s="256"/>
      <c r="C2512" s="257"/>
      <c r="D2512" s="271"/>
      <c r="E2512" s="258"/>
      <c r="F2512" s="258">
        <f>F2510+D2512-E2512</f>
        <v>0</v>
      </c>
      <c r="G2512" s="289">
        <f t="shared" si="256"/>
        <v>0</v>
      </c>
      <c r="H2512" s="85">
        <v>0</v>
      </c>
      <c r="I2512" s="89" t="s">
        <v>13</v>
      </c>
      <c r="N2512" t="str">
        <f t="shared" si="255"/>
        <v>ATK</v>
      </c>
    </row>
    <row r="2513" spans="2:14" hidden="1">
      <c r="B2513" s="311"/>
      <c r="C2513" s="96"/>
      <c r="D2513" s="303"/>
      <c r="E2513" s="303"/>
      <c r="F2513" s="268">
        <f>D2513+F2512-E2513</f>
        <v>0</v>
      </c>
      <c r="G2513" s="289">
        <f t="shared" si="256"/>
        <v>0</v>
      </c>
      <c r="H2513" s="94">
        <v>0</v>
      </c>
      <c r="I2513" s="89" t="s">
        <v>14</v>
      </c>
      <c r="N2513" t="str">
        <f t="shared" si="255"/>
        <v>ATK</v>
      </c>
    </row>
    <row r="2514" spans="2:14" hidden="1">
      <c r="B2514" s="311"/>
      <c r="C2514" s="83"/>
      <c r="D2514" s="303"/>
      <c r="E2514" s="303"/>
      <c r="F2514" s="268">
        <f>D2514+F2513-E2514</f>
        <v>0</v>
      </c>
      <c r="G2514" s="289">
        <f t="shared" si="256"/>
        <v>0</v>
      </c>
      <c r="H2514" s="87">
        <v>0</v>
      </c>
      <c r="I2514" s="89" t="s">
        <v>15</v>
      </c>
      <c r="N2514" t="str">
        <f t="shared" si="255"/>
        <v>ATK</v>
      </c>
    </row>
    <row r="2515" spans="2:14" hidden="1">
      <c r="B2515" s="311"/>
      <c r="C2515" s="96"/>
      <c r="D2515" s="303"/>
      <c r="E2515" s="303"/>
      <c r="F2515" s="268">
        <f>D2515+F2514-E2515</f>
        <v>0</v>
      </c>
      <c r="G2515" s="289">
        <f t="shared" si="256"/>
        <v>0</v>
      </c>
      <c r="N2515" t="str">
        <f t="shared" si="255"/>
        <v>ATK</v>
      </c>
    </row>
    <row r="2516" spans="2:14" hidden="1">
      <c r="B2516" s="493" t="s">
        <v>16</v>
      </c>
      <c r="C2516" s="494"/>
      <c r="D2516" s="276">
        <f>SUM(D2506:D2515)</f>
        <v>0</v>
      </c>
      <c r="E2516" s="276">
        <f>SUM(E2507:E2515)</f>
        <v>0</v>
      </c>
      <c r="F2516" s="276">
        <f>D2516-E2516</f>
        <v>0</v>
      </c>
      <c r="G2516" s="277">
        <f>SUM(G2506:G2515)</f>
        <v>0</v>
      </c>
      <c r="N2516" t="str">
        <f t="shared" si="255"/>
        <v>ATK</v>
      </c>
    </row>
    <row r="2517" spans="2:14" hidden="1">
      <c r="N2517" t="str">
        <f t="shared" si="255"/>
        <v>ATK</v>
      </c>
    </row>
    <row r="2518" spans="2:14" hidden="1">
      <c r="B2518" s="493" t="s">
        <v>18</v>
      </c>
      <c r="C2518" s="495"/>
      <c r="D2518" s="495"/>
      <c r="E2518" s="494"/>
      <c r="F2518" s="276" t="s">
        <v>19</v>
      </c>
      <c r="G2518" s="279" t="s">
        <v>20</v>
      </c>
      <c r="N2518" t="str">
        <f t="shared" si="255"/>
        <v>ATK</v>
      </c>
    </row>
    <row r="2519" spans="2:14" hidden="1">
      <c r="B2519" s="496" t="str">
        <f>B2487</f>
        <v>Saldo Awal 1 Mei  2026</v>
      </c>
      <c r="C2519" s="497"/>
      <c r="D2519" s="497"/>
      <c r="E2519" s="498"/>
      <c r="F2519" s="276">
        <f>D2506</f>
        <v>0</v>
      </c>
      <c r="G2519" s="277">
        <f>G2506</f>
        <v>0</v>
      </c>
      <c r="N2519" t="str">
        <f t="shared" si="255"/>
        <v>ATK</v>
      </c>
    </row>
    <row r="2520" spans="2:14" hidden="1">
      <c r="B2520" s="496" t="s">
        <v>466</v>
      </c>
      <c r="C2520" s="497"/>
      <c r="D2520" s="497"/>
      <c r="E2520" s="498"/>
      <c r="F2520" s="276">
        <f>D2516-F2519</f>
        <v>0</v>
      </c>
      <c r="G2520" s="277">
        <f>G2516-G2519</f>
        <v>0</v>
      </c>
      <c r="N2520" t="str">
        <f t="shared" si="255"/>
        <v>ATK</v>
      </c>
    </row>
    <row r="2521" spans="2:14" hidden="1">
      <c r="B2521" s="496" t="str">
        <f>B2489</f>
        <v>Saldo Ahir  30  Mei  2026</v>
      </c>
      <c r="C2521" s="497"/>
      <c r="D2521" s="497"/>
      <c r="E2521" s="498"/>
      <c r="F2521" s="280">
        <f>SUM(B2524:B2527)</f>
        <v>0</v>
      </c>
      <c r="G2521" s="281">
        <f>SUM(D2524:E2527)</f>
        <v>0</v>
      </c>
      <c r="N2521" t="str">
        <f t="shared" si="255"/>
        <v>ATK</v>
      </c>
    </row>
    <row r="2522" spans="2:14" hidden="1">
      <c r="B2522" s="282" t="s">
        <v>465</v>
      </c>
      <c r="C2522" s="283"/>
      <c r="D2522" s="283"/>
      <c r="E2522" s="284"/>
      <c r="F2522" s="285"/>
      <c r="G2522" s="286"/>
      <c r="N2522" t="str">
        <f t="shared" si="255"/>
        <v>ATK</v>
      </c>
    </row>
    <row r="2523" spans="2:14" ht="30" hidden="1">
      <c r="B2523" s="255" t="s">
        <v>22</v>
      </c>
      <c r="C2523" s="254" t="s">
        <v>23</v>
      </c>
      <c r="D2523" s="499" t="s">
        <v>20</v>
      </c>
      <c r="E2523" s="499"/>
      <c r="F2523" s="287"/>
      <c r="G2523" s="288"/>
      <c r="N2523" t="str">
        <f t="shared" si="255"/>
        <v>ATK</v>
      </c>
    </row>
    <row r="2524" spans="2:14" hidden="1">
      <c r="B2524" s="268">
        <f>F2516</f>
        <v>0</v>
      </c>
      <c r="C2524" s="257">
        <v>26500</v>
      </c>
      <c r="D2524" s="500">
        <f>B2524*C2524</f>
        <v>0</v>
      </c>
      <c r="E2524" s="500"/>
      <c r="F2524" s="285"/>
      <c r="G2524" s="286"/>
      <c r="N2524" t="str">
        <f t="shared" si="255"/>
        <v>ATK</v>
      </c>
    </row>
    <row r="2525" spans="2:14" hidden="1">
      <c r="B2525" s="268"/>
      <c r="C2525" s="289"/>
      <c r="D2525" s="500">
        <f t="shared" ref="D2525:D2527" si="257">B2525*C2525</f>
        <v>0</v>
      </c>
      <c r="E2525" s="500"/>
      <c r="F2525" s="285"/>
      <c r="G2525" s="286"/>
      <c r="N2525" t="str">
        <f t="shared" si="255"/>
        <v>ATK</v>
      </c>
    </row>
    <row r="2526" spans="2:14" hidden="1">
      <c r="B2526" s="268"/>
      <c r="C2526" s="289"/>
      <c r="D2526" s="500">
        <f t="shared" si="257"/>
        <v>0</v>
      </c>
      <c r="E2526" s="500"/>
      <c r="F2526" s="285"/>
      <c r="G2526" s="286"/>
      <c r="N2526" t="str">
        <f t="shared" si="255"/>
        <v>ATK</v>
      </c>
    </row>
    <row r="2527" spans="2:14" hidden="1">
      <c r="B2527" s="268"/>
      <c r="C2527" s="289"/>
      <c r="D2527" s="500">
        <f t="shared" si="257"/>
        <v>0</v>
      </c>
      <c r="E2527" s="500"/>
      <c r="F2527" s="285"/>
      <c r="G2527" s="286"/>
      <c r="N2527" t="str">
        <f t="shared" si="255"/>
        <v>ATK</v>
      </c>
    </row>
    <row r="2528" spans="2:14" hidden="1">
      <c r="B2528" s="501" t="s">
        <v>24</v>
      </c>
      <c r="C2528" s="501"/>
      <c r="D2528" s="501"/>
      <c r="E2528" s="501"/>
      <c r="F2528" s="276">
        <f>F2519+F2520-F2521</f>
        <v>0</v>
      </c>
      <c r="G2528" s="277">
        <f>G2519+G2520-G2521</f>
        <v>0</v>
      </c>
      <c r="N2528" t="str">
        <f t="shared" si="255"/>
        <v>ATK</v>
      </c>
    </row>
    <row r="2529" spans="1:14" hidden="1">
      <c r="N2529" t="str">
        <f t="shared" si="255"/>
        <v>ATK</v>
      </c>
    </row>
    <row r="2530" spans="1:14" hidden="1">
      <c r="N2530" t="str">
        <f t="shared" si="255"/>
        <v>ATK</v>
      </c>
    </row>
    <row r="2531" spans="1:14" hidden="1">
      <c r="B2531" s="502" t="s">
        <v>0</v>
      </c>
      <c r="C2531" s="502"/>
      <c r="D2531" s="502"/>
      <c r="E2531" s="502"/>
      <c r="F2531" s="502"/>
      <c r="G2531" s="502"/>
      <c r="N2531" t="str">
        <f t="shared" si="255"/>
        <v>ATK</v>
      </c>
    </row>
    <row r="2532" spans="1:14" hidden="1">
      <c r="N2532" t="str">
        <f t="shared" si="255"/>
        <v>ATK</v>
      </c>
    </row>
    <row r="2533" spans="1:14" hidden="1">
      <c r="A2533" s="250">
        <v>69</v>
      </c>
      <c r="B2533" s="252" t="s">
        <v>1</v>
      </c>
      <c r="C2533" s="253" t="str">
        <f>'Rekap Master'!B78</f>
        <v>Catridge Epson LX-310</v>
      </c>
      <c r="G2533" s="253"/>
      <c r="N2533" t="s">
        <v>524</v>
      </c>
    </row>
    <row r="2534" spans="1:14" hidden="1">
      <c r="B2534" s="252" t="s">
        <v>3</v>
      </c>
      <c r="C2534" s="308" t="s">
        <v>39</v>
      </c>
      <c r="G2534" s="253"/>
      <c r="N2534" t="str">
        <f t="shared" ref="N2534:N2563" si="258">N2533</f>
        <v>ATK</v>
      </c>
    </row>
    <row r="2535" spans="1:14" hidden="1">
      <c r="G2535" s="253"/>
      <c r="N2535" t="str">
        <f t="shared" si="258"/>
        <v>ATK</v>
      </c>
    </row>
    <row r="2536" spans="1:14" ht="15" hidden="1" customHeight="1">
      <c r="B2536" s="499" t="s">
        <v>5</v>
      </c>
      <c r="C2536" s="487" t="s">
        <v>6</v>
      </c>
      <c r="D2536" s="489" t="s">
        <v>7</v>
      </c>
      <c r="E2536" s="490"/>
      <c r="F2536" s="491"/>
      <c r="G2536" s="492" t="s">
        <v>8</v>
      </c>
      <c r="N2536" t="str">
        <f t="shared" si="258"/>
        <v>ATK</v>
      </c>
    </row>
    <row r="2537" spans="1:14" hidden="1">
      <c r="B2537" s="499"/>
      <c r="C2537" s="488"/>
      <c r="D2537" s="254" t="s">
        <v>9</v>
      </c>
      <c r="E2537" s="254" t="s">
        <v>10</v>
      </c>
      <c r="F2537" s="254" t="s">
        <v>11</v>
      </c>
      <c r="G2537" s="492"/>
      <c r="N2537" t="str">
        <f t="shared" si="258"/>
        <v>ATK</v>
      </c>
    </row>
    <row r="2538" spans="1:14" hidden="1">
      <c r="B2538" s="267">
        <v>46024</v>
      </c>
      <c r="C2538" s="257">
        <v>124000</v>
      </c>
      <c r="D2538" s="258">
        <v>3</v>
      </c>
      <c r="E2538" s="258">
        <v>1</v>
      </c>
      <c r="F2538" s="258">
        <f>D2538-E2538</f>
        <v>2</v>
      </c>
      <c r="G2538" s="257">
        <f>C2538*D2538</f>
        <v>372000</v>
      </c>
      <c r="N2538" t="str">
        <f t="shared" si="258"/>
        <v>ATK</v>
      </c>
    </row>
    <row r="2539" spans="1:14" hidden="1">
      <c r="B2539" s="428"/>
      <c r="C2539" s="257"/>
      <c r="D2539" s="258"/>
      <c r="E2539" s="258"/>
      <c r="F2539" s="258"/>
      <c r="G2539" s="257">
        <f>C2539*D2539</f>
        <v>0</v>
      </c>
      <c r="N2539" t="str">
        <f t="shared" si="258"/>
        <v>ATK</v>
      </c>
    </row>
    <row r="2540" spans="1:14" hidden="1">
      <c r="B2540" s="267">
        <v>46063</v>
      </c>
      <c r="C2540" s="257"/>
      <c r="D2540" s="258"/>
      <c r="E2540" s="258">
        <v>1</v>
      </c>
      <c r="F2540" s="258">
        <f>D2540-E2540</f>
        <v>-1</v>
      </c>
      <c r="G2540" s="289">
        <f>C2540*D2540</f>
        <v>0</v>
      </c>
      <c r="N2540" t="str">
        <f t="shared" si="258"/>
        <v>ATK</v>
      </c>
    </row>
    <row r="2541" spans="1:14" hidden="1">
      <c r="B2541" s="467"/>
      <c r="C2541" s="257"/>
      <c r="D2541" s="258"/>
      <c r="E2541" s="258"/>
      <c r="F2541" s="258">
        <f t="shared" ref="F2541:F2544" si="259">D2541-E2541</f>
        <v>0</v>
      </c>
      <c r="G2541" s="289">
        <f t="shared" ref="G2541:G2546" si="260">C2541*D2541</f>
        <v>0</v>
      </c>
      <c r="N2541" t="str">
        <f t="shared" si="258"/>
        <v>ATK</v>
      </c>
    </row>
    <row r="2542" spans="1:14" hidden="1">
      <c r="B2542" s="256"/>
      <c r="C2542" s="257"/>
      <c r="D2542" s="258"/>
      <c r="E2542" s="258"/>
      <c r="F2542" s="258">
        <f t="shared" si="259"/>
        <v>0</v>
      </c>
      <c r="G2542" s="289">
        <f t="shared" si="260"/>
        <v>0</v>
      </c>
      <c r="N2542" t="str">
        <f t="shared" si="258"/>
        <v>ATK</v>
      </c>
    </row>
    <row r="2543" spans="1:14" hidden="1">
      <c r="B2543" s="256"/>
      <c r="C2543" s="257"/>
      <c r="D2543" s="258"/>
      <c r="E2543" s="258"/>
      <c r="F2543" s="258">
        <f t="shared" si="259"/>
        <v>0</v>
      </c>
      <c r="G2543" s="289">
        <f t="shared" si="260"/>
        <v>0</v>
      </c>
      <c r="N2543" t="str">
        <f t="shared" si="258"/>
        <v>ATK</v>
      </c>
    </row>
    <row r="2544" spans="1:14" hidden="1">
      <c r="B2544" s="256"/>
      <c r="C2544" s="257"/>
      <c r="D2544" s="258"/>
      <c r="E2544" s="258"/>
      <c r="F2544" s="268">
        <f t="shared" si="259"/>
        <v>0</v>
      </c>
      <c r="G2544" s="289">
        <f t="shared" si="260"/>
        <v>0</v>
      </c>
      <c r="N2544" t="str">
        <f t="shared" si="258"/>
        <v>ATK</v>
      </c>
    </row>
    <row r="2545" spans="2:14" hidden="1">
      <c r="B2545" s="311"/>
      <c r="C2545" s="83"/>
      <c r="D2545" s="303"/>
      <c r="E2545" s="303"/>
      <c r="F2545" s="268">
        <f>D2545+F2544-E2545</f>
        <v>0</v>
      </c>
      <c r="G2545" s="289">
        <f t="shared" si="260"/>
        <v>0</v>
      </c>
      <c r="N2545" t="str">
        <f t="shared" si="258"/>
        <v>ATK</v>
      </c>
    </row>
    <row r="2546" spans="2:14" hidden="1">
      <c r="B2546" s="311"/>
      <c r="C2546" s="96"/>
      <c r="D2546" s="303"/>
      <c r="E2546" s="303"/>
      <c r="F2546" s="268">
        <f>D2546+F2545-E2546</f>
        <v>0</v>
      </c>
      <c r="G2546" s="289">
        <f t="shared" si="260"/>
        <v>0</v>
      </c>
      <c r="N2546" t="str">
        <f t="shared" si="258"/>
        <v>ATK</v>
      </c>
    </row>
    <row r="2547" spans="2:14" hidden="1">
      <c r="B2547" s="493" t="s">
        <v>16</v>
      </c>
      <c r="C2547" s="494"/>
      <c r="D2547" s="276">
        <f>SUM(D2538:D2546)</f>
        <v>3</v>
      </c>
      <c r="E2547" s="276">
        <f>SUM(E2538:E2546)</f>
        <v>2</v>
      </c>
      <c r="F2547" s="276">
        <f>D2547-E2547</f>
        <v>1</v>
      </c>
      <c r="G2547" s="277">
        <f>SUM(G2538:G2546)</f>
        <v>372000</v>
      </c>
      <c r="N2547" t="str">
        <f t="shared" si="258"/>
        <v>ATK</v>
      </c>
    </row>
    <row r="2548" spans="2:14" hidden="1">
      <c r="N2548" t="str">
        <f t="shared" si="258"/>
        <v>ATK</v>
      </c>
    </row>
    <row r="2549" spans="2:14" hidden="1">
      <c r="B2549" s="493" t="s">
        <v>18</v>
      </c>
      <c r="C2549" s="495"/>
      <c r="D2549" s="495"/>
      <c r="E2549" s="494"/>
      <c r="F2549" s="276" t="s">
        <v>19</v>
      </c>
      <c r="G2549" s="279" t="s">
        <v>20</v>
      </c>
      <c r="N2549" t="str">
        <f t="shared" si="258"/>
        <v>ATK</v>
      </c>
    </row>
    <row r="2550" spans="2:14" hidden="1">
      <c r="B2550" s="496" t="str">
        <f>B2519</f>
        <v>Saldo Awal 1 Mei  2026</v>
      </c>
      <c r="C2550" s="497"/>
      <c r="D2550" s="497"/>
      <c r="E2550" s="498"/>
      <c r="F2550" s="276">
        <f>D2538</f>
        <v>3</v>
      </c>
      <c r="G2550" s="277">
        <f>G2538</f>
        <v>372000</v>
      </c>
      <c r="N2550" t="str">
        <f t="shared" si="258"/>
        <v>ATK</v>
      </c>
    </row>
    <row r="2551" spans="2:14" hidden="1">
      <c r="B2551" s="496" t="s">
        <v>317</v>
      </c>
      <c r="C2551" s="497"/>
      <c r="D2551" s="497"/>
      <c r="E2551" s="498"/>
      <c r="F2551" s="276">
        <f>D2547-F2550</f>
        <v>0</v>
      </c>
      <c r="G2551" s="277">
        <f>G2547-G2550</f>
        <v>0</v>
      </c>
      <c r="N2551" t="str">
        <f t="shared" si="258"/>
        <v>ATK</v>
      </c>
    </row>
    <row r="2552" spans="2:14" hidden="1">
      <c r="B2552" s="496" t="str">
        <f>B2521</f>
        <v>Saldo Ahir  30  Mei  2026</v>
      </c>
      <c r="C2552" s="497"/>
      <c r="D2552" s="497"/>
      <c r="E2552" s="498"/>
      <c r="F2552" s="280">
        <f>SUM(B2555:B2558)</f>
        <v>1</v>
      </c>
      <c r="G2552" s="281">
        <f>SUM(D2555:E2558)</f>
        <v>124000</v>
      </c>
      <c r="N2552" t="str">
        <f t="shared" si="258"/>
        <v>ATK</v>
      </c>
    </row>
    <row r="2553" spans="2:14" hidden="1">
      <c r="B2553" s="282" t="s">
        <v>465</v>
      </c>
      <c r="C2553" s="283"/>
      <c r="D2553" s="283"/>
      <c r="E2553" s="284"/>
      <c r="F2553" s="285"/>
      <c r="G2553" s="286"/>
      <c r="N2553" t="str">
        <f t="shared" si="258"/>
        <v>ATK</v>
      </c>
    </row>
    <row r="2554" spans="2:14" ht="30" hidden="1">
      <c r="B2554" s="255" t="s">
        <v>22</v>
      </c>
      <c r="C2554" s="254" t="s">
        <v>23</v>
      </c>
      <c r="D2554" s="499" t="s">
        <v>20</v>
      </c>
      <c r="E2554" s="499"/>
      <c r="F2554" s="287"/>
      <c r="G2554" s="288"/>
      <c r="N2554" t="str">
        <f t="shared" si="258"/>
        <v>ATK</v>
      </c>
    </row>
    <row r="2555" spans="2:14" hidden="1">
      <c r="B2555" s="268">
        <f>F2547</f>
        <v>1</v>
      </c>
      <c r="C2555" s="257">
        <v>124000</v>
      </c>
      <c r="D2555" s="500">
        <f>B2555*C2555</f>
        <v>124000</v>
      </c>
      <c r="E2555" s="500"/>
      <c r="F2555" s="285"/>
      <c r="G2555" s="286"/>
      <c r="N2555" t="str">
        <f t="shared" si="258"/>
        <v>ATK</v>
      </c>
    </row>
    <row r="2556" spans="2:14" hidden="1">
      <c r="B2556" s="268"/>
      <c r="C2556" s="289"/>
      <c r="D2556" s="500">
        <f t="shared" ref="D2556:D2558" si="261">B2556*C2556</f>
        <v>0</v>
      </c>
      <c r="E2556" s="500"/>
      <c r="F2556" s="285"/>
      <c r="G2556" s="286"/>
      <c r="N2556" t="str">
        <f t="shared" si="258"/>
        <v>ATK</v>
      </c>
    </row>
    <row r="2557" spans="2:14" hidden="1">
      <c r="B2557" s="268"/>
      <c r="C2557" s="289"/>
      <c r="D2557" s="500">
        <f t="shared" si="261"/>
        <v>0</v>
      </c>
      <c r="E2557" s="500"/>
      <c r="F2557" s="285"/>
      <c r="G2557" s="286"/>
      <c r="N2557" t="str">
        <f t="shared" si="258"/>
        <v>ATK</v>
      </c>
    </row>
    <row r="2558" spans="2:14" hidden="1">
      <c r="B2558" s="268"/>
      <c r="C2558" s="289"/>
      <c r="D2558" s="500">
        <f t="shared" si="261"/>
        <v>0</v>
      </c>
      <c r="E2558" s="500"/>
      <c r="F2558" s="285"/>
      <c r="G2558" s="286"/>
      <c r="N2558" t="str">
        <f t="shared" si="258"/>
        <v>ATK</v>
      </c>
    </row>
    <row r="2559" spans="2:14" hidden="1">
      <c r="B2559" s="501" t="s">
        <v>24</v>
      </c>
      <c r="C2559" s="501"/>
      <c r="D2559" s="501"/>
      <c r="E2559" s="501"/>
      <c r="F2559" s="276">
        <f>F2550+F2551-F2552</f>
        <v>2</v>
      </c>
      <c r="G2559" s="277">
        <f>G2550+G2551-G2552</f>
        <v>248000</v>
      </c>
      <c r="N2559" t="str">
        <f t="shared" si="258"/>
        <v>ATK</v>
      </c>
    </row>
    <row r="2560" spans="2:14" hidden="1">
      <c r="N2560" t="str">
        <f t="shared" si="258"/>
        <v>ATK</v>
      </c>
    </row>
    <row r="2561" spans="1:14" hidden="1">
      <c r="N2561" t="str">
        <f t="shared" si="258"/>
        <v>ATK</v>
      </c>
    </row>
    <row r="2562" spans="1:14" hidden="1">
      <c r="B2562" s="502" t="s">
        <v>0</v>
      </c>
      <c r="C2562" s="502"/>
      <c r="D2562" s="502"/>
      <c r="E2562" s="502"/>
      <c r="F2562" s="502"/>
      <c r="G2562" s="502"/>
      <c r="N2562" t="str">
        <f t="shared" si="258"/>
        <v>ATK</v>
      </c>
    </row>
    <row r="2563" spans="1:14" hidden="1">
      <c r="N2563" t="str">
        <f t="shared" si="258"/>
        <v>ATK</v>
      </c>
    </row>
    <row r="2564" spans="1:14" hidden="1">
      <c r="A2564" s="250">
        <v>70</v>
      </c>
      <c r="B2564" s="252" t="s">
        <v>1</v>
      </c>
      <c r="C2564" s="253" t="str">
        <f>'Rekap Master'!B79</f>
        <v>Isi Cutter besar</v>
      </c>
      <c r="G2564" s="253"/>
      <c r="N2564" t="s">
        <v>524</v>
      </c>
    </row>
    <row r="2565" spans="1:14" hidden="1">
      <c r="B2565" s="252" t="s">
        <v>3</v>
      </c>
      <c r="C2565" s="308" t="s">
        <v>25</v>
      </c>
      <c r="G2565" s="253"/>
      <c r="N2565" t="str">
        <f t="shared" ref="N2565:N2595" si="262">N2564</f>
        <v>ATK</v>
      </c>
    </row>
    <row r="2566" spans="1:14" hidden="1">
      <c r="G2566" s="253"/>
      <c r="N2566" t="str">
        <f t="shared" si="262"/>
        <v>ATK</v>
      </c>
    </row>
    <row r="2567" spans="1:14" ht="15" hidden="1" customHeight="1">
      <c r="B2567" s="499" t="s">
        <v>5</v>
      </c>
      <c r="C2567" s="487" t="s">
        <v>6</v>
      </c>
      <c r="D2567" s="489" t="s">
        <v>7</v>
      </c>
      <c r="E2567" s="490"/>
      <c r="F2567" s="491"/>
      <c r="G2567" s="492" t="s">
        <v>8</v>
      </c>
      <c r="N2567" t="str">
        <f t="shared" si="262"/>
        <v>ATK</v>
      </c>
    </row>
    <row r="2568" spans="1:14" hidden="1">
      <c r="B2568" s="499"/>
      <c r="C2568" s="488"/>
      <c r="D2568" s="254" t="s">
        <v>9</v>
      </c>
      <c r="E2568" s="254" t="s">
        <v>10</v>
      </c>
      <c r="F2568" s="254" t="s">
        <v>11</v>
      </c>
      <c r="G2568" s="492"/>
      <c r="N2568" t="str">
        <f t="shared" si="262"/>
        <v>ATK</v>
      </c>
    </row>
    <row r="2569" spans="1:14" hidden="1">
      <c r="B2569" s="267">
        <v>46024</v>
      </c>
      <c r="C2569" s="293">
        <v>13100</v>
      </c>
      <c r="D2569" s="258">
        <v>2</v>
      </c>
      <c r="E2569" s="258"/>
      <c r="F2569" s="258">
        <f>D2569-E2569</f>
        <v>2</v>
      </c>
      <c r="G2569" s="257">
        <f>C2569*D2569</f>
        <v>26200</v>
      </c>
      <c r="N2569" t="str">
        <f t="shared" si="262"/>
        <v>ATK</v>
      </c>
    </row>
    <row r="2570" spans="1:14" hidden="1">
      <c r="B2570" s="267"/>
      <c r="C2570" s="293"/>
      <c r="D2570" s="261"/>
      <c r="E2570" s="261"/>
      <c r="F2570" s="261"/>
      <c r="G2570" s="262">
        <f>D2570*C2570</f>
        <v>0</v>
      </c>
      <c r="N2570" t="str">
        <f t="shared" si="262"/>
        <v>ATK</v>
      </c>
    </row>
    <row r="2571" spans="1:14" hidden="1">
      <c r="B2571" s="267"/>
      <c r="C2571" s="293"/>
      <c r="D2571" s="261"/>
      <c r="E2571" s="261"/>
      <c r="F2571" s="261"/>
      <c r="G2571" s="262">
        <f t="shared" ref="G2571:G2574" si="263">D2571*C2571</f>
        <v>0</v>
      </c>
      <c r="N2571" t="str">
        <f t="shared" si="262"/>
        <v>ATK</v>
      </c>
    </row>
    <row r="2572" spans="1:14" hidden="1">
      <c r="B2572" s="267"/>
      <c r="C2572" s="263"/>
      <c r="D2572" s="264"/>
      <c r="E2572" s="261"/>
      <c r="F2572" s="261"/>
      <c r="G2572" s="262">
        <f t="shared" si="263"/>
        <v>0</v>
      </c>
      <c r="N2572" t="str">
        <f t="shared" si="262"/>
        <v>ATK</v>
      </c>
    </row>
    <row r="2573" spans="1:14" hidden="1">
      <c r="B2573" s="267"/>
      <c r="C2573" s="293"/>
      <c r="D2573" s="264"/>
      <c r="E2573" s="261"/>
      <c r="F2573" s="261"/>
      <c r="G2573" s="262">
        <f t="shared" si="263"/>
        <v>0</v>
      </c>
      <c r="N2573" t="str">
        <f t="shared" si="262"/>
        <v>ATK</v>
      </c>
    </row>
    <row r="2574" spans="1:14" hidden="1">
      <c r="B2574" s="267"/>
      <c r="C2574" s="83"/>
      <c r="D2574" s="303"/>
      <c r="E2574" s="303"/>
      <c r="F2574" s="268"/>
      <c r="G2574" s="262">
        <f t="shared" si="263"/>
        <v>0</v>
      </c>
      <c r="N2574" t="str">
        <f t="shared" si="262"/>
        <v>ATK</v>
      </c>
    </row>
    <row r="2575" spans="1:14" hidden="1">
      <c r="B2575" s="311"/>
      <c r="C2575" s="96"/>
      <c r="D2575" s="303"/>
      <c r="E2575" s="303"/>
      <c r="F2575" s="268"/>
      <c r="G2575" s="289">
        <f t="shared" ref="G2575:G2578" si="264">C2575*D2575</f>
        <v>0</v>
      </c>
      <c r="N2575" t="str">
        <f t="shared" si="262"/>
        <v>ATK</v>
      </c>
    </row>
    <row r="2576" spans="1:14" hidden="1">
      <c r="B2576" s="311"/>
      <c r="C2576" s="96"/>
      <c r="D2576" s="303"/>
      <c r="E2576" s="303"/>
      <c r="F2576" s="268"/>
      <c r="G2576" s="289">
        <f t="shared" si="264"/>
        <v>0</v>
      </c>
      <c r="N2576" t="str">
        <f t="shared" si="262"/>
        <v>ATK</v>
      </c>
    </row>
    <row r="2577" spans="2:14" hidden="1">
      <c r="B2577" s="311"/>
      <c r="C2577" s="83"/>
      <c r="D2577" s="303"/>
      <c r="E2577" s="303"/>
      <c r="F2577" s="268"/>
      <c r="G2577" s="289">
        <f t="shared" si="264"/>
        <v>0</v>
      </c>
      <c r="N2577" t="str">
        <f t="shared" si="262"/>
        <v>ATK</v>
      </c>
    </row>
    <row r="2578" spans="2:14" hidden="1">
      <c r="B2578" s="311"/>
      <c r="C2578" s="96"/>
      <c r="D2578" s="303"/>
      <c r="E2578" s="303"/>
      <c r="F2578" s="268"/>
      <c r="G2578" s="289">
        <f t="shared" si="264"/>
        <v>0</v>
      </c>
      <c r="N2578" t="str">
        <f t="shared" si="262"/>
        <v>ATK</v>
      </c>
    </row>
    <row r="2579" spans="2:14" hidden="1">
      <c r="B2579" s="493" t="s">
        <v>16</v>
      </c>
      <c r="C2579" s="494"/>
      <c r="D2579" s="276">
        <f>SUM(D2569:D2578)</f>
        <v>2</v>
      </c>
      <c r="E2579" s="276">
        <f>SUM(E2570:E2578)</f>
        <v>0</v>
      </c>
      <c r="F2579" s="276">
        <f>D2579-E2579</f>
        <v>2</v>
      </c>
      <c r="G2579" s="277">
        <f>SUM(G2569:G2578)</f>
        <v>26200</v>
      </c>
      <c r="N2579" t="str">
        <f t="shared" si="262"/>
        <v>ATK</v>
      </c>
    </row>
    <row r="2580" spans="2:14" hidden="1">
      <c r="N2580" t="str">
        <f t="shared" si="262"/>
        <v>ATK</v>
      </c>
    </row>
    <row r="2581" spans="2:14" hidden="1">
      <c r="B2581" s="493" t="s">
        <v>18</v>
      </c>
      <c r="C2581" s="495"/>
      <c r="D2581" s="495"/>
      <c r="E2581" s="494"/>
      <c r="F2581" s="276" t="s">
        <v>19</v>
      </c>
      <c r="G2581" s="279" t="s">
        <v>20</v>
      </c>
      <c r="N2581" t="str">
        <f t="shared" si="262"/>
        <v>ATK</v>
      </c>
    </row>
    <row r="2582" spans="2:14" hidden="1">
      <c r="B2582" s="496" t="str">
        <f>B2550</f>
        <v>Saldo Awal 1 Mei  2026</v>
      </c>
      <c r="C2582" s="497"/>
      <c r="D2582" s="497"/>
      <c r="E2582" s="498"/>
      <c r="F2582" s="276">
        <f>D2569</f>
        <v>2</v>
      </c>
      <c r="G2582" s="277">
        <f>G2569</f>
        <v>26200</v>
      </c>
      <c r="N2582" t="str">
        <f t="shared" si="262"/>
        <v>ATK</v>
      </c>
    </row>
    <row r="2583" spans="2:14" hidden="1">
      <c r="B2583" s="496" t="s">
        <v>317</v>
      </c>
      <c r="C2583" s="497"/>
      <c r="D2583" s="497"/>
      <c r="E2583" s="498"/>
      <c r="F2583" s="276">
        <f>D2579-F2582</f>
        <v>0</v>
      </c>
      <c r="G2583" s="277">
        <f>G2579-G2582</f>
        <v>0</v>
      </c>
      <c r="N2583" t="str">
        <f t="shared" si="262"/>
        <v>ATK</v>
      </c>
    </row>
    <row r="2584" spans="2:14" hidden="1">
      <c r="B2584" s="496" t="str">
        <f>B2552</f>
        <v>Saldo Ahir  30  Mei  2026</v>
      </c>
      <c r="C2584" s="497"/>
      <c r="D2584" s="497"/>
      <c r="E2584" s="498"/>
      <c r="F2584" s="280">
        <f>SUM(B2587:B2590)</f>
        <v>2</v>
      </c>
      <c r="G2584" s="281">
        <f>SUM(D2587:E2590)</f>
        <v>26200</v>
      </c>
      <c r="N2584" t="str">
        <f t="shared" si="262"/>
        <v>ATK</v>
      </c>
    </row>
    <row r="2585" spans="2:14" hidden="1">
      <c r="B2585" s="282" t="s">
        <v>465</v>
      </c>
      <c r="C2585" s="283"/>
      <c r="D2585" s="283"/>
      <c r="E2585" s="284"/>
      <c r="F2585" s="285"/>
      <c r="G2585" s="286"/>
      <c r="N2585" t="str">
        <f t="shared" si="262"/>
        <v>ATK</v>
      </c>
    </row>
    <row r="2586" spans="2:14" ht="30" hidden="1">
      <c r="B2586" s="255" t="s">
        <v>22</v>
      </c>
      <c r="C2586" s="254" t="s">
        <v>23</v>
      </c>
      <c r="D2586" s="499" t="s">
        <v>20</v>
      </c>
      <c r="E2586" s="499"/>
      <c r="F2586" s="287"/>
      <c r="G2586" s="288"/>
      <c r="N2586" t="str">
        <f t="shared" si="262"/>
        <v>ATK</v>
      </c>
    </row>
    <row r="2587" spans="2:14" hidden="1">
      <c r="B2587" s="268">
        <f>F2579</f>
        <v>2</v>
      </c>
      <c r="C2587" s="293">
        <v>13100</v>
      </c>
      <c r="D2587" s="500">
        <f>B2587*C2587</f>
        <v>26200</v>
      </c>
      <c r="E2587" s="500"/>
      <c r="F2587" s="285"/>
      <c r="G2587" s="286"/>
      <c r="N2587" t="str">
        <f t="shared" si="262"/>
        <v>ATK</v>
      </c>
    </row>
    <row r="2588" spans="2:14" hidden="1">
      <c r="B2588" s="268"/>
      <c r="C2588" s="289"/>
      <c r="D2588" s="500">
        <f t="shared" ref="D2588:D2590" si="265">B2588*C2588</f>
        <v>0</v>
      </c>
      <c r="E2588" s="500"/>
      <c r="F2588" s="285"/>
      <c r="G2588" s="286"/>
      <c r="N2588" t="str">
        <f t="shared" si="262"/>
        <v>ATK</v>
      </c>
    </row>
    <row r="2589" spans="2:14" hidden="1">
      <c r="B2589" s="268"/>
      <c r="C2589" s="289"/>
      <c r="D2589" s="500">
        <f t="shared" si="265"/>
        <v>0</v>
      </c>
      <c r="E2589" s="500"/>
      <c r="F2589" s="285"/>
      <c r="G2589" s="286"/>
      <c r="N2589" t="str">
        <f t="shared" si="262"/>
        <v>ATK</v>
      </c>
    </row>
    <row r="2590" spans="2:14" hidden="1">
      <c r="B2590" s="268"/>
      <c r="C2590" s="289"/>
      <c r="D2590" s="500">
        <f t="shared" si="265"/>
        <v>0</v>
      </c>
      <c r="E2590" s="500"/>
      <c r="F2590" s="285"/>
      <c r="G2590" s="286"/>
      <c r="N2590" t="str">
        <f t="shared" si="262"/>
        <v>ATK</v>
      </c>
    </row>
    <row r="2591" spans="2:14" hidden="1">
      <c r="B2591" s="501" t="s">
        <v>24</v>
      </c>
      <c r="C2591" s="501"/>
      <c r="D2591" s="501"/>
      <c r="E2591" s="501"/>
      <c r="F2591" s="276">
        <f>F2582+F2583-F2584</f>
        <v>0</v>
      </c>
      <c r="G2591" s="277">
        <f>G2582+G2583-G2584</f>
        <v>0</v>
      </c>
      <c r="N2591" t="str">
        <f t="shared" si="262"/>
        <v>ATK</v>
      </c>
    </row>
    <row r="2592" spans="2:14" hidden="1">
      <c r="N2592" t="str">
        <f t="shared" si="262"/>
        <v>ATK</v>
      </c>
    </row>
    <row r="2593" spans="1:14" hidden="1">
      <c r="N2593" t="str">
        <f t="shared" si="262"/>
        <v>ATK</v>
      </c>
    </row>
    <row r="2594" spans="1:14" hidden="1">
      <c r="B2594" s="502" t="s">
        <v>0</v>
      </c>
      <c r="C2594" s="502"/>
      <c r="D2594" s="502"/>
      <c r="E2594" s="502"/>
      <c r="F2594" s="502"/>
      <c r="G2594" s="502"/>
      <c r="N2594" t="str">
        <f t="shared" si="262"/>
        <v>ATK</v>
      </c>
    </row>
    <row r="2595" spans="1:14" hidden="1">
      <c r="N2595" t="str">
        <f t="shared" si="262"/>
        <v>ATK</v>
      </c>
    </row>
    <row r="2596" spans="1:14" hidden="1">
      <c r="A2596" s="250">
        <v>57</v>
      </c>
      <c r="B2596" s="252" t="s">
        <v>1</v>
      </c>
      <c r="C2596" s="253" t="str">
        <f>'Rekap Master'!B80</f>
        <v>Pensil 2B</v>
      </c>
      <c r="G2596" s="253"/>
      <c r="N2596" t="s">
        <v>524</v>
      </c>
    </row>
    <row r="2597" spans="1:14" hidden="1">
      <c r="B2597" s="252" t="s">
        <v>3</v>
      </c>
      <c r="C2597" s="308" t="s">
        <v>27</v>
      </c>
      <c r="G2597" s="253"/>
      <c r="N2597" t="str">
        <f t="shared" ref="N2597:N2632" si="266">N2596</f>
        <v>ATK</v>
      </c>
    </row>
    <row r="2598" spans="1:14" hidden="1">
      <c r="G2598" s="253"/>
      <c r="N2598" t="str">
        <f t="shared" si="266"/>
        <v>ATK</v>
      </c>
    </row>
    <row r="2599" spans="1:14" ht="15" hidden="1" customHeight="1">
      <c r="B2599" s="499" t="s">
        <v>5</v>
      </c>
      <c r="C2599" s="487" t="s">
        <v>6</v>
      </c>
      <c r="D2599" s="489" t="s">
        <v>7</v>
      </c>
      <c r="E2599" s="490"/>
      <c r="F2599" s="491"/>
      <c r="G2599" s="492" t="s">
        <v>8</v>
      </c>
      <c r="N2599" t="str">
        <f t="shared" si="266"/>
        <v>ATK</v>
      </c>
    </row>
    <row r="2600" spans="1:14" hidden="1">
      <c r="B2600" s="499"/>
      <c r="C2600" s="488"/>
      <c r="D2600" s="254" t="s">
        <v>9</v>
      </c>
      <c r="E2600" s="254" t="s">
        <v>10</v>
      </c>
      <c r="F2600" s="254" t="s">
        <v>11</v>
      </c>
      <c r="G2600" s="492"/>
      <c r="N2600" t="str">
        <f t="shared" si="266"/>
        <v>ATK</v>
      </c>
    </row>
    <row r="2601" spans="1:14" hidden="1">
      <c r="B2601" s="256">
        <v>46024</v>
      </c>
      <c r="C2601" s="257">
        <v>4400</v>
      </c>
      <c r="D2601" s="258">
        <v>31</v>
      </c>
      <c r="E2601" s="258"/>
      <c r="F2601" s="258">
        <f>D2601-E2601</f>
        <v>31</v>
      </c>
      <c r="G2601" s="257">
        <f>C2601*D2601</f>
        <v>136400</v>
      </c>
      <c r="N2601" t="str">
        <f t="shared" si="266"/>
        <v>ATK</v>
      </c>
    </row>
    <row r="2602" spans="1:14" hidden="1">
      <c r="B2602" s="256">
        <v>46041</v>
      </c>
      <c r="C2602" s="257"/>
      <c r="D2602" s="271"/>
      <c r="E2602" s="258">
        <v>3</v>
      </c>
      <c r="F2602" s="258"/>
      <c r="G2602" s="289">
        <f>C2602*D2602</f>
        <v>0</v>
      </c>
      <c r="N2602" t="str">
        <f t="shared" si="266"/>
        <v>ATK</v>
      </c>
    </row>
    <row r="2603" spans="1:14" hidden="1">
      <c r="B2603" s="256">
        <v>46072</v>
      </c>
      <c r="C2603" s="257">
        <v>4440</v>
      </c>
      <c r="D2603" s="258">
        <v>9</v>
      </c>
      <c r="E2603" s="258">
        <v>2</v>
      </c>
      <c r="F2603" s="258"/>
      <c r="G2603" s="257">
        <f t="shared" ref="G2603:G2615" si="267">C2603*D2603</f>
        <v>39960</v>
      </c>
      <c r="N2603" t="str">
        <f t="shared" si="266"/>
        <v>ATK</v>
      </c>
    </row>
    <row r="2604" spans="1:14" hidden="1">
      <c r="B2604" s="256">
        <v>46090</v>
      </c>
      <c r="C2604" s="83"/>
      <c r="D2604" s="303"/>
      <c r="E2604" s="258">
        <v>2</v>
      </c>
      <c r="F2604" s="258"/>
      <c r="G2604" s="289">
        <f t="shared" si="267"/>
        <v>0</v>
      </c>
      <c r="N2604" t="str">
        <f t="shared" si="266"/>
        <v>ATK</v>
      </c>
    </row>
    <row r="2605" spans="1:14" hidden="1">
      <c r="B2605" s="256">
        <v>46101</v>
      </c>
      <c r="C2605" s="257"/>
      <c r="D2605" s="258"/>
      <c r="E2605" s="258">
        <v>2</v>
      </c>
      <c r="F2605" s="258"/>
      <c r="G2605" s="289">
        <f t="shared" si="267"/>
        <v>0</v>
      </c>
      <c r="N2605" t="str">
        <f t="shared" si="266"/>
        <v>ATK</v>
      </c>
    </row>
    <row r="2606" spans="1:14" hidden="1">
      <c r="B2606" s="267"/>
      <c r="C2606" s="83"/>
      <c r="D2606" s="303"/>
      <c r="E2606" s="258"/>
      <c r="F2606" s="258"/>
      <c r="G2606" s="289"/>
      <c r="N2606" t="str">
        <f t="shared" si="266"/>
        <v>ATK</v>
      </c>
    </row>
    <row r="2607" spans="1:14" hidden="1">
      <c r="B2607" s="267"/>
      <c r="C2607" s="257"/>
      <c r="D2607" s="258"/>
      <c r="E2607" s="258"/>
      <c r="F2607" s="258"/>
      <c r="G2607" s="257">
        <f>C2607*D2607</f>
        <v>0</v>
      </c>
      <c r="N2607" t="str">
        <f t="shared" si="266"/>
        <v>ATK</v>
      </c>
    </row>
    <row r="2608" spans="1:14" hidden="1">
      <c r="B2608" s="256"/>
      <c r="C2608" s="257"/>
      <c r="D2608" s="258"/>
      <c r="E2608" s="258"/>
      <c r="F2608" s="258"/>
      <c r="G2608" s="257"/>
      <c r="N2608" t="str">
        <f t="shared" si="266"/>
        <v>ATK</v>
      </c>
    </row>
    <row r="2609" spans="2:14" hidden="1">
      <c r="B2609" s="256"/>
      <c r="C2609" s="257"/>
      <c r="D2609" s="258"/>
      <c r="E2609" s="258"/>
      <c r="F2609" s="258"/>
      <c r="G2609" s="257"/>
      <c r="N2609" t="str">
        <f t="shared" si="266"/>
        <v>ATK</v>
      </c>
    </row>
    <row r="2610" spans="2:14" hidden="1">
      <c r="B2610" s="256"/>
      <c r="C2610" s="257"/>
      <c r="D2610" s="258"/>
      <c r="E2610" s="258"/>
      <c r="F2610" s="258"/>
      <c r="G2610" s="257"/>
      <c r="N2610" t="str">
        <f t="shared" si="266"/>
        <v>ATK</v>
      </c>
    </row>
    <row r="2611" spans="2:14" hidden="1">
      <c r="B2611" s="256"/>
      <c r="C2611" s="257"/>
      <c r="D2611" s="273"/>
      <c r="E2611" s="258"/>
      <c r="F2611" s="258"/>
      <c r="G2611" s="289">
        <f t="shared" si="267"/>
        <v>0</v>
      </c>
      <c r="N2611" t="str">
        <f t="shared" si="266"/>
        <v>ATK</v>
      </c>
    </row>
    <row r="2612" spans="2:14" hidden="1">
      <c r="B2612" s="256"/>
      <c r="C2612" s="257"/>
      <c r="D2612" s="352"/>
      <c r="E2612" s="258"/>
      <c r="F2612" s="258"/>
      <c r="G2612" s="262">
        <f>D2612*C2612</f>
        <v>0</v>
      </c>
      <c r="N2612" t="str">
        <f t="shared" si="266"/>
        <v>ATK</v>
      </c>
    </row>
    <row r="2613" spans="2:14" hidden="1">
      <c r="B2613" s="256"/>
      <c r="C2613" s="96"/>
      <c r="D2613" s="303"/>
      <c r="E2613" s="258"/>
      <c r="F2613" s="258"/>
      <c r="G2613" s="262"/>
      <c r="N2613" t="str">
        <f t="shared" si="266"/>
        <v>ATK</v>
      </c>
    </row>
    <row r="2614" spans="2:14" hidden="1">
      <c r="B2614" s="330"/>
      <c r="C2614" s="257"/>
      <c r="D2614" s="352"/>
      <c r="E2614" s="261"/>
      <c r="F2614" s="261"/>
      <c r="G2614" s="262"/>
      <c r="N2614" t="str">
        <f t="shared" si="266"/>
        <v>ATK</v>
      </c>
    </row>
    <row r="2615" spans="2:14" hidden="1">
      <c r="B2615" s="311"/>
      <c r="C2615" s="96"/>
      <c r="D2615" s="303"/>
      <c r="E2615" s="303"/>
      <c r="F2615" s="268">
        <f>D2615+F2612-E2615</f>
        <v>0</v>
      </c>
      <c r="G2615" s="289">
        <f t="shared" si="267"/>
        <v>0</v>
      </c>
      <c r="N2615" t="str">
        <f t="shared" si="266"/>
        <v>ATK</v>
      </c>
    </row>
    <row r="2616" spans="2:14" hidden="1">
      <c r="B2616" s="493" t="s">
        <v>16</v>
      </c>
      <c r="C2616" s="494"/>
      <c r="D2616" s="276">
        <f>SUM(D2601:D2615)</f>
        <v>40</v>
      </c>
      <c r="E2616" s="276">
        <f>SUM(E2602:E2615)</f>
        <v>9</v>
      </c>
      <c r="F2616" s="276">
        <f>D2616-E2616</f>
        <v>31</v>
      </c>
      <c r="G2616" s="277">
        <f>SUM(G2601:G2615)</f>
        <v>176360</v>
      </c>
      <c r="N2616" t="str">
        <f t="shared" si="266"/>
        <v>ATK</v>
      </c>
    </row>
    <row r="2617" spans="2:14" hidden="1">
      <c r="N2617" t="str">
        <f t="shared" si="266"/>
        <v>ATK</v>
      </c>
    </row>
    <row r="2618" spans="2:14" hidden="1">
      <c r="B2618" s="493" t="s">
        <v>18</v>
      </c>
      <c r="C2618" s="495"/>
      <c r="D2618" s="495"/>
      <c r="E2618" s="494"/>
      <c r="F2618" s="276" t="s">
        <v>19</v>
      </c>
      <c r="G2618" s="279" t="s">
        <v>20</v>
      </c>
      <c r="N2618" t="str">
        <f t="shared" si="266"/>
        <v>ATK</v>
      </c>
    </row>
    <row r="2619" spans="2:14" hidden="1">
      <c r="B2619" s="496" t="str">
        <f>B2582</f>
        <v>Saldo Awal 1 Mei  2026</v>
      </c>
      <c r="C2619" s="497"/>
      <c r="D2619" s="497"/>
      <c r="E2619" s="498"/>
      <c r="F2619" s="276">
        <f>D2601</f>
        <v>31</v>
      </c>
      <c r="G2619" s="277">
        <f>G2601</f>
        <v>136400</v>
      </c>
      <c r="N2619" t="str">
        <f t="shared" si="266"/>
        <v>ATK</v>
      </c>
    </row>
    <row r="2620" spans="2:14" hidden="1">
      <c r="B2620" s="496" t="s">
        <v>317</v>
      </c>
      <c r="C2620" s="497"/>
      <c r="D2620" s="497"/>
      <c r="E2620" s="498"/>
      <c r="F2620" s="276">
        <f>D2616-F2619</f>
        <v>9</v>
      </c>
      <c r="G2620" s="277">
        <f>G2616-G2619</f>
        <v>39960</v>
      </c>
      <c r="N2620" t="str">
        <f t="shared" si="266"/>
        <v>ATK</v>
      </c>
    </row>
    <row r="2621" spans="2:14" hidden="1">
      <c r="B2621" s="496" t="str">
        <f>B2584</f>
        <v>Saldo Ahir  30  Mei  2026</v>
      </c>
      <c r="C2621" s="497"/>
      <c r="D2621" s="497"/>
      <c r="E2621" s="498"/>
      <c r="F2621" s="280">
        <f>SUM(B2624:B2627)</f>
        <v>31</v>
      </c>
      <c r="G2621" s="281">
        <f>SUM(D2624:E2627)</f>
        <v>137640</v>
      </c>
      <c r="N2621" t="str">
        <f t="shared" si="266"/>
        <v>ATK</v>
      </c>
    </row>
    <row r="2622" spans="2:14" hidden="1">
      <c r="B2622" s="282" t="s">
        <v>465</v>
      </c>
      <c r="C2622" s="283"/>
      <c r="D2622" s="283"/>
      <c r="E2622" s="284"/>
      <c r="F2622" s="285"/>
      <c r="G2622" s="286"/>
      <c r="N2622" t="str">
        <f t="shared" si="266"/>
        <v>ATK</v>
      </c>
    </row>
    <row r="2623" spans="2:14" ht="30" hidden="1">
      <c r="B2623" s="255" t="s">
        <v>22</v>
      </c>
      <c r="C2623" s="254" t="s">
        <v>23</v>
      </c>
      <c r="D2623" s="499" t="s">
        <v>20</v>
      </c>
      <c r="E2623" s="499"/>
      <c r="F2623" s="287"/>
      <c r="G2623" s="288"/>
      <c r="N2623" t="str">
        <f t="shared" si="266"/>
        <v>ATK</v>
      </c>
    </row>
    <row r="2624" spans="2:14" hidden="1">
      <c r="B2624" s="268">
        <f>F2616</f>
        <v>31</v>
      </c>
      <c r="C2624" s="257">
        <v>4440</v>
      </c>
      <c r="D2624" s="500">
        <f>B2624*C2624</f>
        <v>137640</v>
      </c>
      <c r="E2624" s="500"/>
      <c r="F2624" s="285"/>
      <c r="G2624" s="286"/>
      <c r="N2624" t="str">
        <f t="shared" si="266"/>
        <v>ATK</v>
      </c>
    </row>
    <row r="2625" spans="1:14" hidden="1">
      <c r="B2625" s="268"/>
      <c r="C2625" s="289"/>
      <c r="D2625" s="500">
        <f t="shared" ref="D2625:D2627" si="268">B2625*C2625</f>
        <v>0</v>
      </c>
      <c r="E2625" s="500"/>
      <c r="F2625" s="285"/>
      <c r="G2625" s="286"/>
      <c r="N2625" t="str">
        <f t="shared" si="266"/>
        <v>ATK</v>
      </c>
    </row>
    <row r="2626" spans="1:14" hidden="1">
      <c r="B2626" s="268"/>
      <c r="C2626" s="289"/>
      <c r="D2626" s="500">
        <f t="shared" si="268"/>
        <v>0</v>
      </c>
      <c r="E2626" s="500"/>
      <c r="F2626" s="285"/>
      <c r="G2626" s="286"/>
      <c r="N2626" t="str">
        <f t="shared" si="266"/>
        <v>ATK</v>
      </c>
    </row>
    <row r="2627" spans="1:14" hidden="1">
      <c r="B2627" s="268"/>
      <c r="C2627" s="289"/>
      <c r="D2627" s="500">
        <f t="shared" si="268"/>
        <v>0</v>
      </c>
      <c r="E2627" s="500"/>
      <c r="F2627" s="285"/>
      <c r="G2627" s="286"/>
      <c r="N2627" t="str">
        <f t="shared" si="266"/>
        <v>ATK</v>
      </c>
    </row>
    <row r="2628" spans="1:14" hidden="1">
      <c r="B2628" s="501" t="s">
        <v>24</v>
      </c>
      <c r="C2628" s="501"/>
      <c r="D2628" s="501"/>
      <c r="E2628" s="501"/>
      <c r="F2628" s="276">
        <f>F2619+F2620-F2621</f>
        <v>9</v>
      </c>
      <c r="G2628" s="277">
        <f>G2619+G2620-G2621</f>
        <v>38720</v>
      </c>
      <c r="N2628" t="str">
        <f t="shared" si="266"/>
        <v>ATK</v>
      </c>
    </row>
    <row r="2629" spans="1:14" hidden="1">
      <c r="N2629" t="str">
        <f t="shared" si="266"/>
        <v>ATK</v>
      </c>
    </row>
    <row r="2630" spans="1:14" hidden="1">
      <c r="N2630" t="str">
        <f t="shared" si="266"/>
        <v>ATK</v>
      </c>
    </row>
    <row r="2631" spans="1:14" hidden="1">
      <c r="B2631" s="502" t="s">
        <v>0</v>
      </c>
      <c r="C2631" s="502"/>
      <c r="D2631" s="502"/>
      <c r="E2631" s="502"/>
      <c r="F2631" s="502"/>
      <c r="G2631" s="502"/>
      <c r="N2631" t="str">
        <f t="shared" si="266"/>
        <v>ATK</v>
      </c>
    </row>
    <row r="2632" spans="1:14" hidden="1">
      <c r="N2632" t="str">
        <f t="shared" si="266"/>
        <v>ATK</v>
      </c>
    </row>
    <row r="2633" spans="1:14" hidden="1">
      <c r="A2633" s="250">
        <v>72</v>
      </c>
      <c r="B2633" s="252" t="s">
        <v>1</v>
      </c>
      <c r="C2633" s="253" t="str">
        <f>'Rekap Master'!B81</f>
        <v>pita printer Lq-2190</v>
      </c>
      <c r="G2633" s="253"/>
      <c r="N2633" t="s">
        <v>526</v>
      </c>
    </row>
    <row r="2634" spans="1:14" hidden="1">
      <c r="B2634" s="252" t="s">
        <v>3</v>
      </c>
      <c r="C2634" s="308" t="s">
        <v>27</v>
      </c>
      <c r="G2634" s="253"/>
      <c r="N2634" t="str">
        <f t="shared" ref="N2634:N2667" si="269">N2633</f>
        <v>Komputer</v>
      </c>
    </row>
    <row r="2635" spans="1:14" hidden="1">
      <c r="G2635" s="253"/>
      <c r="N2635" t="str">
        <f t="shared" si="269"/>
        <v>Komputer</v>
      </c>
    </row>
    <row r="2636" spans="1:14" ht="15" hidden="1" customHeight="1">
      <c r="B2636" s="499" t="s">
        <v>5</v>
      </c>
      <c r="C2636" s="487" t="s">
        <v>6</v>
      </c>
      <c r="D2636" s="489" t="s">
        <v>7</v>
      </c>
      <c r="E2636" s="490"/>
      <c r="F2636" s="491"/>
      <c r="G2636" s="492" t="s">
        <v>8</v>
      </c>
      <c r="N2636" t="str">
        <f t="shared" si="269"/>
        <v>Komputer</v>
      </c>
    </row>
    <row r="2637" spans="1:14" hidden="1">
      <c r="B2637" s="499"/>
      <c r="C2637" s="488"/>
      <c r="D2637" s="254" t="s">
        <v>9</v>
      </c>
      <c r="E2637" s="254" t="s">
        <v>10</v>
      </c>
      <c r="F2637" s="254" t="s">
        <v>11</v>
      </c>
      <c r="G2637" s="492"/>
      <c r="N2637" t="str">
        <f t="shared" si="269"/>
        <v>Komputer</v>
      </c>
    </row>
    <row r="2638" spans="1:14" hidden="1">
      <c r="B2638" s="267">
        <v>46024</v>
      </c>
      <c r="C2638" s="81"/>
      <c r="D2638" s="258"/>
      <c r="E2638" s="258"/>
      <c r="F2638" s="258">
        <f>D2638-E2638</f>
        <v>0</v>
      </c>
      <c r="G2638" s="257">
        <f t="shared" ref="G2638:G2650" si="270">C2638*D2638</f>
        <v>0</v>
      </c>
      <c r="N2638" t="str">
        <f t="shared" si="269"/>
        <v>Komputer</v>
      </c>
    </row>
    <row r="2639" spans="1:14" hidden="1">
      <c r="B2639" s="256"/>
      <c r="C2639" s="81"/>
      <c r="D2639" s="266"/>
      <c r="E2639" s="268"/>
      <c r="F2639" s="258"/>
      <c r="G2639" s="272">
        <f t="shared" si="270"/>
        <v>0</v>
      </c>
      <c r="N2639" t="str">
        <f t="shared" si="269"/>
        <v>Komputer</v>
      </c>
    </row>
    <row r="2640" spans="1:14" hidden="1">
      <c r="B2640" s="267"/>
      <c r="C2640" s="81"/>
      <c r="D2640" s="266"/>
      <c r="E2640" s="268"/>
      <c r="F2640" s="258"/>
      <c r="G2640" s="272"/>
      <c r="N2640" t="str">
        <f t="shared" si="269"/>
        <v>Komputer</v>
      </c>
    </row>
    <row r="2641" spans="2:14" hidden="1">
      <c r="B2641" s="256"/>
      <c r="C2641" s="257"/>
      <c r="D2641" s="271"/>
      <c r="E2641" s="258"/>
      <c r="F2641" s="258"/>
      <c r="G2641" s="289">
        <f t="shared" si="270"/>
        <v>0</v>
      </c>
      <c r="N2641" t="str">
        <f t="shared" si="269"/>
        <v>Komputer</v>
      </c>
    </row>
    <row r="2642" spans="2:14" hidden="1">
      <c r="B2642" s="256"/>
      <c r="C2642" s="257"/>
      <c r="D2642" s="271"/>
      <c r="E2642" s="258"/>
      <c r="F2642" s="258"/>
      <c r="G2642" s="289">
        <f t="shared" si="270"/>
        <v>0</v>
      </c>
      <c r="N2642" t="str">
        <f t="shared" si="269"/>
        <v>Komputer</v>
      </c>
    </row>
    <row r="2643" spans="2:14" hidden="1">
      <c r="B2643" s="256"/>
      <c r="C2643" s="257"/>
      <c r="D2643" s="271"/>
      <c r="E2643" s="258"/>
      <c r="F2643" s="258"/>
      <c r="G2643" s="289">
        <f t="shared" si="270"/>
        <v>0</v>
      </c>
      <c r="N2643" t="str">
        <f t="shared" si="269"/>
        <v>Komputer</v>
      </c>
    </row>
    <row r="2644" spans="2:14" hidden="1">
      <c r="B2644" s="256"/>
      <c r="C2644" s="257"/>
      <c r="D2644" s="271"/>
      <c r="E2644" s="258"/>
      <c r="F2644" s="258"/>
      <c r="G2644" s="289">
        <f t="shared" si="270"/>
        <v>0</v>
      </c>
      <c r="N2644" t="str">
        <f t="shared" si="269"/>
        <v>Komputer</v>
      </c>
    </row>
    <row r="2645" spans="2:14" hidden="1">
      <c r="B2645" s="256"/>
      <c r="C2645" s="257"/>
      <c r="D2645" s="271"/>
      <c r="E2645" s="258"/>
      <c r="F2645" s="258"/>
      <c r="G2645" s="289">
        <f t="shared" si="270"/>
        <v>0</v>
      </c>
      <c r="N2645" t="str">
        <f t="shared" si="269"/>
        <v>Komputer</v>
      </c>
    </row>
    <row r="2646" spans="2:14" hidden="1">
      <c r="B2646" s="256"/>
      <c r="C2646" s="81"/>
      <c r="D2646" s="303"/>
      <c r="E2646" s="303"/>
      <c r="F2646" s="268"/>
      <c r="G2646" s="289">
        <f t="shared" si="270"/>
        <v>0</v>
      </c>
      <c r="N2646" t="str">
        <f t="shared" si="269"/>
        <v>Komputer</v>
      </c>
    </row>
    <row r="2647" spans="2:14" ht="15.75" hidden="1">
      <c r="B2647" s="305"/>
      <c r="C2647" s="81"/>
      <c r="D2647" s="303"/>
      <c r="E2647" s="303"/>
      <c r="F2647" s="268"/>
      <c r="G2647" s="289">
        <f t="shared" si="270"/>
        <v>0</v>
      </c>
      <c r="N2647" t="str">
        <f t="shared" si="269"/>
        <v>Komputer</v>
      </c>
    </row>
    <row r="2648" spans="2:14" ht="15.75" hidden="1">
      <c r="B2648" s="305"/>
      <c r="C2648" s="81"/>
      <c r="D2648" s="303"/>
      <c r="E2648" s="303"/>
      <c r="F2648" s="268"/>
      <c r="G2648" s="289">
        <f t="shared" si="270"/>
        <v>0</v>
      </c>
      <c r="N2648" t="str">
        <f t="shared" si="269"/>
        <v>Komputer</v>
      </c>
    </row>
    <row r="2649" spans="2:14" ht="15.75" hidden="1">
      <c r="B2649" s="305"/>
      <c r="C2649" s="81"/>
      <c r="D2649" s="303"/>
      <c r="E2649" s="303"/>
      <c r="F2649" s="268"/>
      <c r="G2649" s="289">
        <f t="shared" si="270"/>
        <v>0</v>
      </c>
      <c r="H2649" s="86">
        <v>0</v>
      </c>
      <c r="I2649" s="89" t="s">
        <v>40</v>
      </c>
      <c r="N2649" t="str">
        <f t="shared" si="269"/>
        <v>Komputer</v>
      </c>
    </row>
    <row r="2650" spans="2:14" hidden="1">
      <c r="B2650" s="311"/>
      <c r="C2650" s="96"/>
      <c r="D2650" s="303"/>
      <c r="E2650" s="303"/>
      <c r="F2650" s="268">
        <f>F2649+D2650-E2650</f>
        <v>0</v>
      </c>
      <c r="G2650" s="289">
        <f t="shared" si="270"/>
        <v>0</v>
      </c>
      <c r="N2650" t="str">
        <f t="shared" si="269"/>
        <v>Komputer</v>
      </c>
    </row>
    <row r="2651" spans="2:14" hidden="1">
      <c r="B2651" s="493" t="s">
        <v>16</v>
      </c>
      <c r="C2651" s="494"/>
      <c r="D2651" s="276">
        <f>SUM(D2638:D2650)</f>
        <v>0</v>
      </c>
      <c r="E2651" s="276">
        <f>SUM(E2639:E2650)</f>
        <v>0</v>
      </c>
      <c r="F2651" s="276">
        <f>D2651-E2651</f>
        <v>0</v>
      </c>
      <c r="G2651" s="277">
        <f>SUM(G2638:G2650)</f>
        <v>0</v>
      </c>
      <c r="N2651" t="str">
        <f t="shared" si="269"/>
        <v>Komputer</v>
      </c>
    </row>
    <row r="2652" spans="2:14" hidden="1">
      <c r="N2652" t="str">
        <f t="shared" si="269"/>
        <v>Komputer</v>
      </c>
    </row>
    <row r="2653" spans="2:14" hidden="1">
      <c r="B2653" s="493" t="s">
        <v>18</v>
      </c>
      <c r="C2653" s="495"/>
      <c r="D2653" s="495"/>
      <c r="E2653" s="494"/>
      <c r="F2653" s="276" t="s">
        <v>19</v>
      </c>
      <c r="G2653" s="279" t="s">
        <v>20</v>
      </c>
      <c r="N2653" t="str">
        <f t="shared" si="269"/>
        <v>Komputer</v>
      </c>
    </row>
    <row r="2654" spans="2:14" hidden="1">
      <c r="B2654" s="496" t="str">
        <f>B2619</f>
        <v>Saldo Awal 1 Mei  2026</v>
      </c>
      <c r="C2654" s="497"/>
      <c r="D2654" s="497"/>
      <c r="E2654" s="498"/>
      <c r="F2654" s="276">
        <f>D2638</f>
        <v>0</v>
      </c>
      <c r="G2654" s="277">
        <f>G2638</f>
        <v>0</v>
      </c>
      <c r="N2654" t="str">
        <f t="shared" si="269"/>
        <v>Komputer</v>
      </c>
    </row>
    <row r="2655" spans="2:14" hidden="1">
      <c r="B2655" s="496" t="s">
        <v>518</v>
      </c>
      <c r="C2655" s="497"/>
      <c r="D2655" s="497"/>
      <c r="E2655" s="498"/>
      <c r="F2655" s="276">
        <f>D2651-F2654</f>
        <v>0</v>
      </c>
      <c r="G2655" s="277">
        <f>G2651-G2654</f>
        <v>0</v>
      </c>
      <c r="N2655" t="str">
        <f t="shared" si="269"/>
        <v>Komputer</v>
      </c>
    </row>
    <row r="2656" spans="2:14" hidden="1">
      <c r="B2656" s="496" t="str">
        <f>B2621</f>
        <v>Saldo Ahir  30  Mei  2026</v>
      </c>
      <c r="C2656" s="497"/>
      <c r="D2656" s="497"/>
      <c r="E2656" s="498"/>
      <c r="F2656" s="280">
        <f>SUM(B2659:B2662)</f>
        <v>0</v>
      </c>
      <c r="G2656" s="281">
        <f>SUM(D2659:E2662)</f>
        <v>0</v>
      </c>
      <c r="N2656" t="str">
        <f t="shared" si="269"/>
        <v>Komputer</v>
      </c>
    </row>
    <row r="2657" spans="1:14" hidden="1">
      <c r="B2657" s="282" t="s">
        <v>465</v>
      </c>
      <c r="C2657" s="283"/>
      <c r="D2657" s="283"/>
      <c r="E2657" s="284"/>
      <c r="F2657" s="285"/>
      <c r="G2657" s="286"/>
      <c r="N2657" t="str">
        <f t="shared" si="269"/>
        <v>Komputer</v>
      </c>
    </row>
    <row r="2658" spans="1:14" ht="30" hidden="1">
      <c r="B2658" s="255" t="s">
        <v>22</v>
      </c>
      <c r="C2658" s="254" t="s">
        <v>23</v>
      </c>
      <c r="D2658" s="499" t="s">
        <v>20</v>
      </c>
      <c r="E2658" s="499"/>
      <c r="F2658" s="287"/>
      <c r="G2658" s="288"/>
      <c r="N2658" t="str">
        <f t="shared" si="269"/>
        <v>Komputer</v>
      </c>
    </row>
    <row r="2659" spans="1:14" hidden="1">
      <c r="B2659" s="268">
        <f>F2651</f>
        <v>0</v>
      </c>
      <c r="C2659" s="81">
        <v>245000</v>
      </c>
      <c r="D2659" s="500">
        <f>B2659*C2659</f>
        <v>0</v>
      </c>
      <c r="E2659" s="500"/>
      <c r="F2659" s="285"/>
      <c r="G2659" s="286"/>
      <c r="N2659" t="str">
        <f t="shared" si="269"/>
        <v>Komputer</v>
      </c>
    </row>
    <row r="2660" spans="1:14" hidden="1">
      <c r="B2660" s="268"/>
      <c r="C2660" s="289"/>
      <c r="D2660" s="500">
        <f t="shared" ref="D2660:D2662" si="271">B2660*C2660</f>
        <v>0</v>
      </c>
      <c r="E2660" s="500"/>
      <c r="F2660" s="285"/>
      <c r="G2660" s="286"/>
      <c r="N2660" t="str">
        <f t="shared" si="269"/>
        <v>Komputer</v>
      </c>
    </row>
    <row r="2661" spans="1:14" hidden="1">
      <c r="B2661" s="268"/>
      <c r="C2661" s="289"/>
      <c r="D2661" s="500">
        <f t="shared" si="271"/>
        <v>0</v>
      </c>
      <c r="E2661" s="500"/>
      <c r="F2661" s="285"/>
      <c r="G2661" s="286"/>
      <c r="N2661" t="str">
        <f t="shared" si="269"/>
        <v>Komputer</v>
      </c>
    </row>
    <row r="2662" spans="1:14" hidden="1">
      <c r="B2662" s="268"/>
      <c r="C2662" s="289"/>
      <c r="D2662" s="500">
        <f t="shared" si="271"/>
        <v>0</v>
      </c>
      <c r="E2662" s="500"/>
      <c r="F2662" s="285"/>
      <c r="G2662" s="286"/>
      <c r="N2662" t="str">
        <f t="shared" si="269"/>
        <v>Komputer</v>
      </c>
    </row>
    <row r="2663" spans="1:14" hidden="1">
      <c r="B2663" s="501" t="s">
        <v>24</v>
      </c>
      <c r="C2663" s="501"/>
      <c r="D2663" s="501"/>
      <c r="E2663" s="501"/>
      <c r="F2663" s="276">
        <f>F2654+F2655-F2656</f>
        <v>0</v>
      </c>
      <c r="G2663" s="277">
        <f>G2654+G2655-G2656</f>
        <v>0</v>
      </c>
      <c r="N2663" t="str">
        <f t="shared" si="269"/>
        <v>Komputer</v>
      </c>
    </row>
    <row r="2664" spans="1:14" hidden="1">
      <c r="N2664" t="str">
        <f t="shared" si="269"/>
        <v>Komputer</v>
      </c>
    </row>
    <row r="2665" spans="1:14" hidden="1">
      <c r="N2665" t="str">
        <f t="shared" si="269"/>
        <v>Komputer</v>
      </c>
    </row>
    <row r="2666" spans="1:14" hidden="1">
      <c r="B2666" s="502" t="s">
        <v>0</v>
      </c>
      <c r="C2666" s="502"/>
      <c r="D2666" s="502"/>
      <c r="E2666" s="502"/>
      <c r="F2666" s="502"/>
      <c r="G2666" s="502"/>
      <c r="N2666" t="str">
        <f t="shared" si="269"/>
        <v>Komputer</v>
      </c>
    </row>
    <row r="2667" spans="1:14" hidden="1">
      <c r="N2667" t="str">
        <f t="shared" si="269"/>
        <v>Komputer</v>
      </c>
    </row>
    <row r="2668" spans="1:14">
      <c r="A2668" s="250">
        <v>6</v>
      </c>
      <c r="B2668" s="252" t="s">
        <v>1</v>
      </c>
      <c r="C2668" s="253" t="str">
        <f>'Rekap Master'!B82</f>
        <v>Kertas HVS 70 gsm F4 warna</v>
      </c>
      <c r="G2668" s="253"/>
      <c r="N2668" t="s">
        <v>525</v>
      </c>
    </row>
    <row r="2669" spans="1:14">
      <c r="B2669" s="252" t="s">
        <v>3</v>
      </c>
      <c r="C2669" s="308" t="s">
        <v>41</v>
      </c>
      <c r="G2669" s="253"/>
      <c r="N2669" t="str">
        <f t="shared" ref="N2669:N2697" si="272">N2668</f>
        <v>Kertas</v>
      </c>
    </row>
    <row r="2670" spans="1:14">
      <c r="G2670" s="253"/>
      <c r="N2670" t="str">
        <f t="shared" si="272"/>
        <v>Kertas</v>
      </c>
    </row>
    <row r="2671" spans="1:14" ht="15" customHeight="1">
      <c r="B2671" s="499" t="s">
        <v>5</v>
      </c>
      <c r="C2671" s="487" t="s">
        <v>6</v>
      </c>
      <c r="D2671" s="489" t="s">
        <v>7</v>
      </c>
      <c r="E2671" s="490"/>
      <c r="F2671" s="491"/>
      <c r="G2671" s="492" t="s">
        <v>8</v>
      </c>
      <c r="N2671" t="str">
        <f t="shared" si="272"/>
        <v>Kertas</v>
      </c>
    </row>
    <row r="2672" spans="1:14">
      <c r="B2672" s="499"/>
      <c r="C2672" s="488"/>
      <c r="D2672" s="254" t="s">
        <v>9</v>
      </c>
      <c r="E2672" s="254" t="s">
        <v>10</v>
      </c>
      <c r="F2672" s="254" t="s">
        <v>11</v>
      </c>
      <c r="G2672" s="492"/>
      <c r="N2672" t="str">
        <f t="shared" si="272"/>
        <v>Kertas</v>
      </c>
    </row>
    <row r="2673" spans="2:14">
      <c r="B2673" s="267">
        <v>46174</v>
      </c>
      <c r="C2673" s="257">
        <v>88000</v>
      </c>
      <c r="D2673" s="258">
        <v>8</v>
      </c>
      <c r="E2673" s="258"/>
      <c r="F2673" s="258">
        <f>D2673-E2673</f>
        <v>8</v>
      </c>
      <c r="G2673" s="257">
        <f>C2673*D2673</f>
        <v>704000</v>
      </c>
      <c r="N2673" t="str">
        <f t="shared" si="272"/>
        <v>Kertas</v>
      </c>
    </row>
    <row r="2674" spans="2:14">
      <c r="B2674" s="267"/>
      <c r="C2674" s="257"/>
      <c r="D2674" s="271"/>
      <c r="E2674" s="258"/>
      <c r="F2674" s="258"/>
      <c r="G2674" s="257">
        <f t="shared" ref="G2674:G2681" si="273">C2674*D2674</f>
        <v>0</v>
      </c>
      <c r="N2674" t="str">
        <f t="shared" si="272"/>
        <v>Kertas</v>
      </c>
    </row>
    <row r="2675" spans="2:14">
      <c r="B2675" s="267"/>
      <c r="C2675" s="257"/>
      <c r="D2675" s="271"/>
      <c r="E2675" s="258"/>
      <c r="F2675" s="258"/>
      <c r="G2675" s="289">
        <f t="shared" si="273"/>
        <v>0</v>
      </c>
      <c r="N2675" t="str">
        <f t="shared" si="272"/>
        <v>Kertas</v>
      </c>
    </row>
    <row r="2676" spans="2:14">
      <c r="B2676" s="267"/>
      <c r="C2676" s="257"/>
      <c r="D2676" s="271"/>
      <c r="E2676" s="258"/>
      <c r="F2676" s="258"/>
      <c r="G2676" s="289">
        <f t="shared" si="273"/>
        <v>0</v>
      </c>
      <c r="N2676" t="str">
        <f t="shared" si="272"/>
        <v>Kertas</v>
      </c>
    </row>
    <row r="2677" spans="2:14">
      <c r="B2677" s="267"/>
      <c r="C2677" s="257"/>
      <c r="D2677" s="271"/>
      <c r="E2677" s="258"/>
      <c r="F2677" s="258"/>
      <c r="G2677" s="257">
        <f t="shared" si="273"/>
        <v>0</v>
      </c>
      <c r="N2677" t="str">
        <f t="shared" si="272"/>
        <v>Kertas</v>
      </c>
    </row>
    <row r="2678" spans="2:14">
      <c r="B2678" s="302"/>
      <c r="C2678" s="96"/>
      <c r="D2678" s="303"/>
      <c r="E2678" s="258"/>
      <c r="F2678" s="258"/>
      <c r="G2678" s="289">
        <f t="shared" si="273"/>
        <v>0</v>
      </c>
      <c r="H2678" s="84">
        <v>10</v>
      </c>
      <c r="I2678" s="89" t="s">
        <v>12</v>
      </c>
      <c r="N2678" t="str">
        <f t="shared" si="272"/>
        <v>Kertas</v>
      </c>
    </row>
    <row r="2679" spans="2:14">
      <c r="B2679" s="302"/>
      <c r="C2679" s="257"/>
      <c r="D2679" s="271"/>
      <c r="E2679" s="258"/>
      <c r="F2679" s="258"/>
      <c r="G2679" s="257"/>
      <c r="H2679" s="85">
        <v>0</v>
      </c>
      <c r="I2679" s="89" t="s">
        <v>13</v>
      </c>
      <c r="N2679" t="str">
        <f t="shared" si="272"/>
        <v>Kertas</v>
      </c>
    </row>
    <row r="2680" spans="2:14">
      <c r="B2680" s="302"/>
      <c r="C2680" s="83"/>
      <c r="D2680" s="303"/>
      <c r="E2680" s="258"/>
      <c r="F2680" s="258"/>
      <c r="G2680" s="289">
        <f t="shared" si="273"/>
        <v>0</v>
      </c>
      <c r="H2680" s="94">
        <v>0</v>
      </c>
      <c r="I2680" s="89" t="s">
        <v>14</v>
      </c>
      <c r="N2680" t="str">
        <f t="shared" si="272"/>
        <v>Kertas</v>
      </c>
    </row>
    <row r="2681" spans="2:14">
      <c r="B2681" s="311"/>
      <c r="C2681" s="96"/>
      <c r="D2681" s="303"/>
      <c r="E2681" s="303"/>
      <c r="F2681" s="258"/>
      <c r="G2681" s="289">
        <f t="shared" si="273"/>
        <v>0</v>
      </c>
      <c r="H2681" s="87">
        <v>0</v>
      </c>
      <c r="I2681" s="89" t="s">
        <v>15</v>
      </c>
      <c r="N2681" t="str">
        <f t="shared" si="272"/>
        <v>Kertas</v>
      </c>
    </row>
    <row r="2682" spans="2:14">
      <c r="B2682" s="493" t="s">
        <v>16</v>
      </c>
      <c r="C2682" s="494"/>
      <c r="D2682" s="276">
        <f>SUM(D2673:D2681)</f>
        <v>8</v>
      </c>
      <c r="E2682" s="276">
        <f>SUM(E2674:E2681)</f>
        <v>0</v>
      </c>
      <c r="F2682" s="276">
        <f>D2682-E2682</f>
        <v>8</v>
      </c>
      <c r="G2682" s="277">
        <f>SUM(G2673:G2681)</f>
        <v>704000</v>
      </c>
      <c r="N2682" t="str">
        <f t="shared" si="272"/>
        <v>Kertas</v>
      </c>
    </row>
    <row r="2683" spans="2:14">
      <c r="N2683" t="str">
        <f t="shared" si="272"/>
        <v>Kertas</v>
      </c>
    </row>
    <row r="2684" spans="2:14">
      <c r="B2684" s="493" t="s">
        <v>18</v>
      </c>
      <c r="C2684" s="495"/>
      <c r="D2684" s="495"/>
      <c r="E2684" s="494"/>
      <c r="F2684" s="276" t="s">
        <v>19</v>
      </c>
      <c r="G2684" s="279" t="s">
        <v>20</v>
      </c>
      <c r="N2684" t="str">
        <f t="shared" si="272"/>
        <v>Kertas</v>
      </c>
    </row>
    <row r="2685" spans="2:14">
      <c r="B2685" s="496" t="str">
        <f>B2654</f>
        <v>Saldo Awal 1 Mei  2026</v>
      </c>
      <c r="C2685" s="497"/>
      <c r="D2685" s="497"/>
      <c r="E2685" s="498"/>
      <c r="F2685" s="276">
        <f>D2673</f>
        <v>8</v>
      </c>
      <c r="G2685" s="277">
        <f>G2673</f>
        <v>704000</v>
      </c>
      <c r="N2685" t="str">
        <f t="shared" si="272"/>
        <v>Kertas</v>
      </c>
    </row>
    <row r="2686" spans="2:14">
      <c r="B2686" s="496" t="str">
        <f>B814</f>
        <v>Nilai Penerimaan Barang Persediaan Tahun 2026</v>
      </c>
      <c r="C2686" s="497"/>
      <c r="D2686" s="497"/>
      <c r="E2686" s="498"/>
      <c r="F2686" s="276">
        <f>D2682-F2685</f>
        <v>0</v>
      </c>
      <c r="G2686" s="277">
        <f>G2682-G2685</f>
        <v>0</v>
      </c>
      <c r="N2686" t="str">
        <f t="shared" si="272"/>
        <v>Kertas</v>
      </c>
    </row>
    <row r="2687" spans="2:14">
      <c r="B2687" s="496" t="str">
        <f>B2656</f>
        <v>Saldo Ahir  30  Mei  2026</v>
      </c>
      <c r="C2687" s="497"/>
      <c r="D2687" s="497"/>
      <c r="E2687" s="498"/>
      <c r="F2687" s="280">
        <f>SUM(B2690:B2693)</f>
        <v>8</v>
      </c>
      <c r="G2687" s="281">
        <f>SUM(D2690:E2693)</f>
        <v>704000</v>
      </c>
      <c r="N2687" t="str">
        <f t="shared" si="272"/>
        <v>Kertas</v>
      </c>
    </row>
    <row r="2688" spans="2:14">
      <c r="B2688" s="282" t="s">
        <v>465</v>
      </c>
      <c r="C2688" s="283"/>
      <c r="D2688" s="283"/>
      <c r="E2688" s="284"/>
      <c r="F2688" s="285"/>
      <c r="G2688" s="286"/>
      <c r="N2688" t="str">
        <f t="shared" si="272"/>
        <v>Kertas</v>
      </c>
    </row>
    <row r="2689" spans="1:14" ht="30">
      <c r="B2689" s="255" t="s">
        <v>22</v>
      </c>
      <c r="C2689" s="254" t="s">
        <v>23</v>
      </c>
      <c r="D2689" s="499" t="s">
        <v>20</v>
      </c>
      <c r="E2689" s="499"/>
      <c r="F2689" s="287"/>
      <c r="G2689" s="288"/>
      <c r="N2689" t="str">
        <f t="shared" si="272"/>
        <v>Kertas</v>
      </c>
    </row>
    <row r="2690" spans="1:14">
      <c r="B2690" s="268">
        <f>F2682</f>
        <v>8</v>
      </c>
      <c r="C2690" s="257">
        <v>88000</v>
      </c>
      <c r="D2690" s="500">
        <f>B2690*C2690</f>
        <v>704000</v>
      </c>
      <c r="E2690" s="500"/>
      <c r="F2690" s="285"/>
      <c r="G2690" s="286"/>
      <c r="N2690" t="str">
        <f t="shared" si="272"/>
        <v>Kertas</v>
      </c>
    </row>
    <row r="2691" spans="1:14">
      <c r="B2691" s="268"/>
      <c r="C2691" s="289"/>
      <c r="D2691" s="500">
        <f t="shared" ref="D2691:D2693" si="274">B2691*C2691</f>
        <v>0</v>
      </c>
      <c r="E2691" s="500"/>
      <c r="F2691" s="285"/>
      <c r="G2691" s="286"/>
      <c r="N2691" t="str">
        <f t="shared" si="272"/>
        <v>Kertas</v>
      </c>
    </row>
    <row r="2692" spans="1:14">
      <c r="B2692" s="268"/>
      <c r="C2692" s="289"/>
      <c r="D2692" s="500">
        <f t="shared" si="274"/>
        <v>0</v>
      </c>
      <c r="E2692" s="500"/>
      <c r="F2692" s="285"/>
      <c r="G2692" s="286"/>
      <c r="N2692" t="str">
        <f t="shared" si="272"/>
        <v>Kertas</v>
      </c>
    </row>
    <row r="2693" spans="1:14">
      <c r="B2693" s="268"/>
      <c r="C2693" s="289"/>
      <c r="D2693" s="500">
        <f t="shared" si="274"/>
        <v>0</v>
      </c>
      <c r="E2693" s="500"/>
      <c r="F2693" s="285"/>
      <c r="G2693" s="286"/>
      <c r="N2693" t="str">
        <f t="shared" si="272"/>
        <v>Kertas</v>
      </c>
    </row>
    <row r="2694" spans="1:14">
      <c r="B2694" s="501" t="s">
        <v>24</v>
      </c>
      <c r="C2694" s="501"/>
      <c r="D2694" s="501"/>
      <c r="E2694" s="501"/>
      <c r="F2694" s="276">
        <f>F2685+F2686-F2687</f>
        <v>0</v>
      </c>
      <c r="G2694" s="277">
        <f>G2685+G2686-G2687</f>
        <v>0</v>
      </c>
      <c r="N2694" t="str">
        <f t="shared" si="272"/>
        <v>Kertas</v>
      </c>
    </row>
    <row r="2695" spans="1:14">
      <c r="N2695" t="str">
        <f t="shared" si="272"/>
        <v>Kertas</v>
      </c>
    </row>
    <row r="2696" spans="1:14">
      <c r="B2696" s="502" t="s">
        <v>0</v>
      </c>
      <c r="C2696" s="502"/>
      <c r="D2696" s="502"/>
      <c r="E2696" s="502"/>
      <c r="F2696" s="502"/>
      <c r="G2696" s="502"/>
      <c r="N2696" t="str">
        <f t="shared" si="272"/>
        <v>Kertas</v>
      </c>
    </row>
    <row r="2697" spans="1:14">
      <c r="N2697" t="str">
        <f t="shared" si="272"/>
        <v>Kertas</v>
      </c>
    </row>
    <row r="2698" spans="1:14" hidden="1">
      <c r="A2698" s="250">
        <v>74</v>
      </c>
      <c r="B2698" s="252" t="s">
        <v>1</v>
      </c>
      <c r="C2698" s="253" t="str">
        <f>'Rekap Master'!B83</f>
        <v>Box File</v>
      </c>
      <c r="G2698" s="253"/>
      <c r="N2698" t="s">
        <v>524</v>
      </c>
    </row>
    <row r="2699" spans="1:14" hidden="1">
      <c r="B2699" s="252" t="s">
        <v>3</v>
      </c>
      <c r="C2699" s="308" t="s">
        <v>27</v>
      </c>
      <c r="G2699" s="253"/>
      <c r="N2699" t="str">
        <f t="shared" ref="N2699:N2762" si="275">N2698</f>
        <v>ATK</v>
      </c>
    </row>
    <row r="2700" spans="1:14" hidden="1">
      <c r="G2700" s="253"/>
      <c r="N2700" t="str">
        <f t="shared" si="275"/>
        <v>ATK</v>
      </c>
    </row>
    <row r="2701" spans="1:14" hidden="1">
      <c r="A2701" s="321"/>
      <c r="B2701" s="499" t="s">
        <v>5</v>
      </c>
      <c r="C2701" s="487" t="s">
        <v>6</v>
      </c>
      <c r="D2701" s="489" t="s">
        <v>7</v>
      </c>
      <c r="E2701" s="490"/>
      <c r="F2701" s="491"/>
      <c r="G2701" s="492" t="s">
        <v>8</v>
      </c>
      <c r="N2701" t="str">
        <f t="shared" si="275"/>
        <v>ATK</v>
      </c>
    </row>
    <row r="2702" spans="1:14" s="65" customFormat="1" ht="15" hidden="1" customHeight="1">
      <c r="A2702" s="321"/>
      <c r="B2702" s="499"/>
      <c r="C2702" s="488"/>
      <c r="D2702" s="254" t="s">
        <v>9</v>
      </c>
      <c r="E2702" s="254" t="s">
        <v>10</v>
      </c>
      <c r="F2702" s="254" t="s">
        <v>11</v>
      </c>
      <c r="G2702" s="492"/>
      <c r="N2702" t="str">
        <f t="shared" si="275"/>
        <v>ATK</v>
      </c>
    </row>
    <row r="2703" spans="1:14" s="65" customFormat="1" hidden="1">
      <c r="A2703" s="321"/>
      <c r="B2703" s="267">
        <v>46024</v>
      </c>
      <c r="C2703" s="260"/>
      <c r="D2703" s="258"/>
      <c r="E2703" s="258"/>
      <c r="F2703" s="258">
        <f>D2703-E2703</f>
        <v>0</v>
      </c>
      <c r="G2703" s="257">
        <f t="shared" ref="G2703:G2713" si="276">C2703*D2703</f>
        <v>0</v>
      </c>
      <c r="N2703" t="str">
        <f t="shared" si="275"/>
        <v>ATK</v>
      </c>
    </row>
    <row r="2704" spans="1:14" s="65" customFormat="1" hidden="1">
      <c r="A2704" s="250"/>
      <c r="B2704" s="267"/>
      <c r="C2704" s="293"/>
      <c r="D2704" s="258"/>
      <c r="E2704" s="261"/>
      <c r="F2704" s="258"/>
      <c r="G2704" s="262">
        <f>D2704*C2704</f>
        <v>0</v>
      </c>
      <c r="N2704" t="str">
        <f t="shared" si="275"/>
        <v>ATK</v>
      </c>
    </row>
    <row r="2705" spans="2:14" hidden="1">
      <c r="B2705" s="267"/>
      <c r="C2705" s="263"/>
      <c r="D2705" s="264"/>
      <c r="E2705" s="261"/>
      <c r="F2705" s="258"/>
      <c r="G2705" s="262"/>
      <c r="N2705" t="str">
        <f t="shared" si="275"/>
        <v>ATK</v>
      </c>
    </row>
    <row r="2706" spans="2:14" hidden="1">
      <c r="B2706" s="330"/>
      <c r="C2706" s="269"/>
      <c r="D2706" s="264"/>
      <c r="E2706" s="261"/>
      <c r="F2706" s="261"/>
      <c r="G2706" s="262"/>
      <c r="N2706" t="str">
        <f t="shared" si="275"/>
        <v>ATK</v>
      </c>
    </row>
    <row r="2707" spans="2:14" hidden="1">
      <c r="B2707" s="330"/>
      <c r="C2707" s="260"/>
      <c r="D2707" s="261"/>
      <c r="E2707" s="261"/>
      <c r="F2707" s="261"/>
      <c r="G2707" s="262">
        <f>D2707*C2707</f>
        <v>0</v>
      </c>
      <c r="N2707" t="str">
        <f t="shared" si="275"/>
        <v>ATK</v>
      </c>
    </row>
    <row r="2708" spans="2:14" hidden="1">
      <c r="B2708" s="330"/>
      <c r="C2708" s="260"/>
      <c r="D2708" s="261"/>
      <c r="E2708" s="261"/>
      <c r="F2708" s="261"/>
      <c r="G2708" s="262"/>
      <c r="N2708" t="str">
        <f t="shared" si="275"/>
        <v>ATK</v>
      </c>
    </row>
    <row r="2709" spans="2:14" hidden="1">
      <c r="B2709" s="330"/>
      <c r="C2709" s="260"/>
      <c r="D2709" s="261"/>
      <c r="E2709" s="261"/>
      <c r="F2709" s="261"/>
      <c r="G2709" s="262"/>
      <c r="N2709" t="str">
        <f t="shared" si="275"/>
        <v>ATK</v>
      </c>
    </row>
    <row r="2710" spans="2:14" hidden="1">
      <c r="B2710" s="330"/>
      <c r="C2710" s="260"/>
      <c r="D2710" s="261"/>
      <c r="E2710" s="261"/>
      <c r="F2710" s="261"/>
      <c r="G2710" s="262"/>
      <c r="N2710" t="str">
        <f t="shared" si="275"/>
        <v>ATK</v>
      </c>
    </row>
    <row r="2711" spans="2:14" hidden="1">
      <c r="B2711" s="302"/>
      <c r="C2711" s="81"/>
      <c r="D2711" s="303"/>
      <c r="E2711" s="304"/>
      <c r="F2711" s="268"/>
      <c r="G2711" s="289">
        <f t="shared" si="276"/>
        <v>0</v>
      </c>
      <c r="N2711" t="str">
        <f t="shared" si="275"/>
        <v>ATK</v>
      </c>
    </row>
    <row r="2712" spans="2:14" hidden="1">
      <c r="B2712" s="302"/>
      <c r="C2712" s="81"/>
      <c r="D2712" s="303"/>
      <c r="E2712" s="304"/>
      <c r="F2712" s="268"/>
      <c r="G2712" s="289">
        <f t="shared" si="276"/>
        <v>0</v>
      </c>
      <c r="H2712" s="87">
        <v>0</v>
      </c>
      <c r="I2712" s="89" t="s">
        <v>15</v>
      </c>
      <c r="N2712" t="str">
        <f t="shared" si="275"/>
        <v>ATK</v>
      </c>
    </row>
    <row r="2713" spans="2:14" hidden="1">
      <c r="B2713" s="311"/>
      <c r="C2713" s="96"/>
      <c r="D2713" s="303"/>
      <c r="E2713" s="303"/>
      <c r="F2713" s="268">
        <f>D2713+F2712-E2713</f>
        <v>0</v>
      </c>
      <c r="G2713" s="289">
        <f t="shared" si="276"/>
        <v>0</v>
      </c>
      <c r="H2713" s="98">
        <v>6</v>
      </c>
      <c r="I2713" s="89" t="s">
        <v>12</v>
      </c>
      <c r="N2713" t="str">
        <f t="shared" si="275"/>
        <v>ATK</v>
      </c>
    </row>
    <row r="2714" spans="2:14" hidden="1">
      <c r="B2714" s="493" t="s">
        <v>16</v>
      </c>
      <c r="C2714" s="494"/>
      <c r="D2714" s="276">
        <f>SUM(D2703:D2713)</f>
        <v>0</v>
      </c>
      <c r="E2714" s="276">
        <f>SUM(E2704:E2713)</f>
        <v>0</v>
      </c>
      <c r="F2714" s="276">
        <f>D2714-E2714</f>
        <v>0</v>
      </c>
      <c r="G2714" s="277">
        <f>SUM(G2703:G2713)</f>
        <v>0</v>
      </c>
      <c r="H2714" s="85">
        <v>0</v>
      </c>
      <c r="I2714" s="89" t="s">
        <v>13</v>
      </c>
      <c r="N2714" t="str">
        <f t="shared" si="275"/>
        <v>ATK</v>
      </c>
    </row>
    <row r="2715" spans="2:14" hidden="1">
      <c r="H2715" s="94">
        <v>0</v>
      </c>
      <c r="I2715" s="89" t="s">
        <v>14</v>
      </c>
      <c r="N2715" t="str">
        <f t="shared" si="275"/>
        <v>ATK</v>
      </c>
    </row>
    <row r="2716" spans="2:14" hidden="1">
      <c r="B2716" s="493" t="s">
        <v>18</v>
      </c>
      <c r="C2716" s="495"/>
      <c r="D2716" s="495"/>
      <c r="E2716" s="494"/>
      <c r="F2716" s="276" t="s">
        <v>19</v>
      </c>
      <c r="G2716" s="279" t="s">
        <v>20</v>
      </c>
      <c r="N2716" t="str">
        <f t="shared" si="275"/>
        <v>ATK</v>
      </c>
    </row>
    <row r="2717" spans="2:14" hidden="1">
      <c r="B2717" s="496" t="str">
        <f>B2685</f>
        <v>Saldo Awal 1 Mei  2026</v>
      </c>
      <c r="C2717" s="497"/>
      <c r="D2717" s="497"/>
      <c r="E2717" s="498"/>
      <c r="F2717" s="276">
        <f>D2703</f>
        <v>0</v>
      </c>
      <c r="G2717" s="277">
        <f>G2703</f>
        <v>0</v>
      </c>
      <c r="N2717" t="str">
        <f t="shared" si="275"/>
        <v>ATK</v>
      </c>
    </row>
    <row r="2718" spans="2:14" hidden="1">
      <c r="B2718" s="496" t="s">
        <v>317</v>
      </c>
      <c r="C2718" s="497"/>
      <c r="D2718" s="497"/>
      <c r="E2718" s="498"/>
      <c r="F2718" s="276">
        <f>D2714-F2717</f>
        <v>0</v>
      </c>
      <c r="G2718" s="277">
        <f>G2714-G2717</f>
        <v>0</v>
      </c>
      <c r="N2718" t="str">
        <f t="shared" si="275"/>
        <v>ATK</v>
      </c>
    </row>
    <row r="2719" spans="2:14" hidden="1">
      <c r="B2719" s="496" t="str">
        <f>B2687</f>
        <v>Saldo Ahir  30  Mei  2026</v>
      </c>
      <c r="C2719" s="497"/>
      <c r="D2719" s="497"/>
      <c r="E2719" s="498"/>
      <c r="F2719" s="280">
        <f>SUM(B2722:B2725)</f>
        <v>0</v>
      </c>
      <c r="G2719" s="281">
        <f>SUM(D2722:E2725)</f>
        <v>0</v>
      </c>
      <c r="N2719" t="str">
        <f t="shared" si="275"/>
        <v>ATK</v>
      </c>
    </row>
    <row r="2720" spans="2:14" hidden="1">
      <c r="B2720" s="282" t="s">
        <v>465</v>
      </c>
      <c r="C2720" s="283"/>
      <c r="D2720" s="283"/>
      <c r="E2720" s="284"/>
      <c r="F2720" s="285"/>
      <c r="G2720" s="286"/>
      <c r="N2720" t="str">
        <f t="shared" si="275"/>
        <v>ATK</v>
      </c>
    </row>
    <row r="2721" spans="1:14" ht="30" hidden="1">
      <c r="B2721" s="255" t="s">
        <v>22</v>
      </c>
      <c r="C2721" s="254" t="s">
        <v>23</v>
      </c>
      <c r="D2721" s="499" t="s">
        <v>20</v>
      </c>
      <c r="E2721" s="499"/>
      <c r="F2721" s="287"/>
      <c r="G2721" s="288"/>
      <c r="N2721" t="str">
        <f t="shared" si="275"/>
        <v>ATK</v>
      </c>
    </row>
    <row r="2722" spans="1:14" hidden="1">
      <c r="B2722" s="268"/>
      <c r="C2722" s="260"/>
      <c r="D2722" s="500">
        <f>B2722*C2722</f>
        <v>0</v>
      </c>
      <c r="E2722" s="500"/>
      <c r="F2722" s="285"/>
      <c r="G2722" s="286"/>
      <c r="H2722" s="66"/>
      <c r="N2722" t="str">
        <f t="shared" si="275"/>
        <v>ATK</v>
      </c>
    </row>
    <row r="2723" spans="1:14" hidden="1">
      <c r="B2723" s="268">
        <f>F2714</f>
        <v>0</v>
      </c>
      <c r="C2723" s="260">
        <v>18000</v>
      </c>
      <c r="D2723" s="500">
        <f t="shared" ref="D2723:D2725" si="277">B2723*C2723</f>
        <v>0</v>
      </c>
      <c r="E2723" s="500"/>
      <c r="F2723" s="285"/>
      <c r="G2723" s="286"/>
      <c r="N2723" t="str">
        <f t="shared" si="275"/>
        <v>ATK</v>
      </c>
    </row>
    <row r="2724" spans="1:14" hidden="1">
      <c r="B2724" s="268"/>
      <c r="C2724" s="289"/>
      <c r="D2724" s="500">
        <f t="shared" si="277"/>
        <v>0</v>
      </c>
      <c r="E2724" s="500"/>
      <c r="F2724" s="285"/>
      <c r="G2724" s="286"/>
      <c r="N2724" t="str">
        <f t="shared" si="275"/>
        <v>ATK</v>
      </c>
    </row>
    <row r="2725" spans="1:14" hidden="1">
      <c r="B2725" s="268"/>
      <c r="C2725" s="289"/>
      <c r="D2725" s="500">
        <f t="shared" si="277"/>
        <v>0</v>
      </c>
      <c r="E2725" s="500"/>
      <c r="F2725" s="285"/>
      <c r="G2725" s="286"/>
      <c r="N2725" t="str">
        <f t="shared" si="275"/>
        <v>ATK</v>
      </c>
    </row>
    <row r="2726" spans="1:14" hidden="1">
      <c r="B2726" s="501" t="s">
        <v>24</v>
      </c>
      <c r="C2726" s="501"/>
      <c r="D2726" s="501"/>
      <c r="E2726" s="501"/>
      <c r="F2726" s="276">
        <f>F2717+F2718-F2719</f>
        <v>0</v>
      </c>
      <c r="G2726" s="277">
        <f>G2717+G2718-G2719</f>
        <v>0</v>
      </c>
      <c r="N2726" t="str">
        <f t="shared" si="275"/>
        <v>ATK</v>
      </c>
    </row>
    <row r="2727" spans="1:14" hidden="1">
      <c r="N2727" t="str">
        <f t="shared" si="275"/>
        <v>ATK</v>
      </c>
    </row>
    <row r="2728" spans="1:14" hidden="1">
      <c r="B2728" s="502" t="s">
        <v>0</v>
      </c>
      <c r="C2728" s="502"/>
      <c r="D2728" s="502"/>
      <c r="E2728" s="502"/>
      <c r="F2728" s="502"/>
      <c r="G2728" s="502"/>
      <c r="N2728" t="str">
        <f t="shared" si="275"/>
        <v>ATK</v>
      </c>
    </row>
    <row r="2729" spans="1:14" hidden="1">
      <c r="N2729" t="str">
        <f t="shared" si="275"/>
        <v>ATK</v>
      </c>
    </row>
    <row r="2730" spans="1:14" hidden="1">
      <c r="A2730" s="250">
        <v>75</v>
      </c>
      <c r="B2730" s="252" t="s">
        <v>1</v>
      </c>
      <c r="C2730" s="253" t="str">
        <f>'Rekap Master'!B84</f>
        <v>Stop map harmonika plastik</v>
      </c>
      <c r="G2730" s="253"/>
      <c r="N2730" t="str">
        <f t="shared" si="275"/>
        <v>ATK</v>
      </c>
    </row>
    <row r="2731" spans="1:14" hidden="1">
      <c r="B2731" s="252" t="s">
        <v>42</v>
      </c>
      <c r="C2731" s="308" t="s">
        <v>27</v>
      </c>
      <c r="G2731" s="253"/>
      <c r="N2731" t="str">
        <f t="shared" si="275"/>
        <v>ATK</v>
      </c>
    </row>
    <row r="2732" spans="1:14" hidden="1">
      <c r="G2732" s="253"/>
      <c r="N2732" t="str">
        <f t="shared" si="275"/>
        <v>ATK</v>
      </c>
    </row>
    <row r="2733" spans="1:14" hidden="1">
      <c r="B2733" s="499" t="s">
        <v>5</v>
      </c>
      <c r="C2733" s="487" t="s">
        <v>6</v>
      </c>
      <c r="D2733" s="489" t="s">
        <v>7</v>
      </c>
      <c r="E2733" s="490"/>
      <c r="F2733" s="491"/>
      <c r="G2733" s="492" t="s">
        <v>8</v>
      </c>
      <c r="N2733" t="str">
        <f t="shared" si="275"/>
        <v>ATK</v>
      </c>
    </row>
    <row r="2734" spans="1:14" ht="15" hidden="1" customHeight="1">
      <c r="B2734" s="499"/>
      <c r="C2734" s="488"/>
      <c r="D2734" s="254" t="s">
        <v>9</v>
      </c>
      <c r="E2734" s="254" t="s">
        <v>10</v>
      </c>
      <c r="F2734" s="254" t="s">
        <v>11</v>
      </c>
      <c r="G2734" s="492"/>
      <c r="N2734" t="str">
        <f t="shared" si="275"/>
        <v>ATK</v>
      </c>
    </row>
    <row r="2735" spans="1:14" hidden="1">
      <c r="B2735" s="267">
        <v>46024</v>
      </c>
      <c r="C2735" s="257"/>
      <c r="D2735" s="258"/>
      <c r="E2735" s="258"/>
      <c r="F2735" s="258"/>
      <c r="G2735" s="257">
        <f>C2735*D2735</f>
        <v>0</v>
      </c>
      <c r="N2735" t="str">
        <f t="shared" si="275"/>
        <v>ATK</v>
      </c>
    </row>
    <row r="2736" spans="1:14" hidden="1">
      <c r="B2736" s="267"/>
      <c r="C2736" s="293"/>
      <c r="D2736" s="258"/>
      <c r="E2736" s="258"/>
      <c r="F2736" s="258"/>
      <c r="G2736" s="289">
        <f>C2736*D2736</f>
        <v>0</v>
      </c>
      <c r="N2736" t="str">
        <f t="shared" si="275"/>
        <v>ATK</v>
      </c>
    </row>
    <row r="2737" spans="2:14" hidden="1">
      <c r="B2737" s="267"/>
      <c r="C2737" s="293"/>
      <c r="D2737" s="258"/>
      <c r="E2737" s="258"/>
      <c r="F2737" s="258"/>
      <c r="G2737" s="289">
        <f t="shared" ref="G2737:G2745" si="278">C2737*D2737</f>
        <v>0</v>
      </c>
      <c r="N2737" t="str">
        <f t="shared" si="275"/>
        <v>ATK</v>
      </c>
    </row>
    <row r="2738" spans="2:14" hidden="1">
      <c r="B2738" s="267"/>
      <c r="C2738" s="293"/>
      <c r="D2738" s="271"/>
      <c r="E2738" s="273"/>
      <c r="F2738" s="268"/>
      <c r="G2738" s="289">
        <f t="shared" si="278"/>
        <v>0</v>
      </c>
      <c r="N2738" t="str">
        <f t="shared" si="275"/>
        <v>ATK</v>
      </c>
    </row>
    <row r="2739" spans="2:14" hidden="1">
      <c r="B2739" s="267"/>
      <c r="C2739" s="293"/>
      <c r="D2739" s="268"/>
      <c r="E2739" s="273"/>
      <c r="F2739" s="268"/>
      <c r="G2739" s="289">
        <f t="shared" si="278"/>
        <v>0</v>
      </c>
      <c r="N2739" t="str">
        <f t="shared" si="275"/>
        <v>ATK</v>
      </c>
    </row>
    <row r="2740" spans="2:14" hidden="1">
      <c r="B2740" s="267"/>
      <c r="C2740" s="293"/>
      <c r="D2740" s="258"/>
      <c r="E2740" s="303"/>
      <c r="F2740" s="268"/>
      <c r="G2740" s="289">
        <f t="shared" si="278"/>
        <v>0</v>
      </c>
      <c r="N2740" t="str">
        <f t="shared" si="275"/>
        <v>ATK</v>
      </c>
    </row>
    <row r="2741" spans="2:14" hidden="1">
      <c r="B2741" s="267"/>
      <c r="C2741" s="293"/>
      <c r="D2741" s="258"/>
      <c r="E2741" s="273"/>
      <c r="F2741" s="268"/>
      <c r="G2741" s="289">
        <f t="shared" si="278"/>
        <v>0</v>
      </c>
      <c r="N2741" t="str">
        <f t="shared" si="275"/>
        <v>ATK</v>
      </c>
    </row>
    <row r="2742" spans="2:14" hidden="1">
      <c r="B2742" s="267"/>
      <c r="C2742" s="83"/>
      <c r="D2742" s="303"/>
      <c r="E2742" s="273"/>
      <c r="F2742" s="268"/>
      <c r="G2742" s="289">
        <f t="shared" si="278"/>
        <v>0</v>
      </c>
      <c r="N2742" t="str">
        <f t="shared" si="275"/>
        <v>ATK</v>
      </c>
    </row>
    <row r="2743" spans="2:14" hidden="1">
      <c r="B2743" s="267"/>
      <c r="C2743" s="83"/>
      <c r="D2743" s="303"/>
      <c r="E2743" s="273"/>
      <c r="F2743" s="268"/>
      <c r="G2743" s="289"/>
      <c r="N2743" t="str">
        <f t="shared" si="275"/>
        <v>ATK</v>
      </c>
    </row>
    <row r="2744" spans="2:14" hidden="1">
      <c r="B2744" s="267"/>
      <c r="C2744" s="83"/>
      <c r="D2744" s="303"/>
      <c r="E2744" s="303"/>
      <c r="F2744" s="268"/>
      <c r="G2744" s="289"/>
      <c r="N2744" t="str">
        <f t="shared" si="275"/>
        <v>ATK</v>
      </c>
    </row>
    <row r="2745" spans="2:14" hidden="1">
      <c r="B2745" s="311"/>
      <c r="C2745" s="96"/>
      <c r="D2745" s="303"/>
      <c r="E2745" s="303"/>
      <c r="F2745" s="268"/>
      <c r="G2745" s="289">
        <f t="shared" si="278"/>
        <v>0</v>
      </c>
      <c r="N2745" t="str">
        <f t="shared" si="275"/>
        <v>ATK</v>
      </c>
    </row>
    <row r="2746" spans="2:14" hidden="1">
      <c r="B2746" s="493" t="s">
        <v>16</v>
      </c>
      <c r="C2746" s="494"/>
      <c r="D2746" s="276">
        <f>SUM(D2735:D2745)</f>
        <v>0</v>
      </c>
      <c r="E2746" s="276">
        <f>SUM(E2736:E2745)</f>
        <v>0</v>
      </c>
      <c r="F2746" s="276">
        <f>D2746-E2746</f>
        <v>0</v>
      </c>
      <c r="G2746" s="277">
        <f>SUM(G2735:G2745)</f>
        <v>0</v>
      </c>
      <c r="N2746" t="str">
        <f t="shared" si="275"/>
        <v>ATK</v>
      </c>
    </row>
    <row r="2747" spans="2:14" hidden="1">
      <c r="N2747" t="str">
        <f t="shared" si="275"/>
        <v>ATK</v>
      </c>
    </row>
    <row r="2748" spans="2:14" hidden="1">
      <c r="B2748" s="493" t="s">
        <v>18</v>
      </c>
      <c r="C2748" s="495"/>
      <c r="D2748" s="495"/>
      <c r="E2748" s="494"/>
      <c r="F2748" s="276" t="s">
        <v>19</v>
      </c>
      <c r="G2748" s="279" t="s">
        <v>20</v>
      </c>
      <c r="N2748" t="str">
        <f t="shared" si="275"/>
        <v>ATK</v>
      </c>
    </row>
    <row r="2749" spans="2:14" hidden="1">
      <c r="B2749" s="496" t="str">
        <f>B2717</f>
        <v>Saldo Awal 1 Mei  2026</v>
      </c>
      <c r="C2749" s="497"/>
      <c r="D2749" s="497"/>
      <c r="E2749" s="498"/>
      <c r="F2749" s="276">
        <f>D2735</f>
        <v>0</v>
      </c>
      <c r="G2749" s="277">
        <f>G2735</f>
        <v>0</v>
      </c>
      <c r="N2749" t="str">
        <f t="shared" si="275"/>
        <v>ATK</v>
      </c>
    </row>
    <row r="2750" spans="2:14" hidden="1">
      <c r="B2750" s="496" t="s">
        <v>317</v>
      </c>
      <c r="C2750" s="497"/>
      <c r="D2750" s="497"/>
      <c r="E2750" s="498"/>
      <c r="F2750" s="276">
        <f>D2746-F2749</f>
        <v>0</v>
      </c>
      <c r="G2750" s="277">
        <f>G2746-G2749</f>
        <v>0</v>
      </c>
      <c r="N2750" t="str">
        <f t="shared" si="275"/>
        <v>ATK</v>
      </c>
    </row>
    <row r="2751" spans="2:14" hidden="1">
      <c r="B2751" s="496" t="str">
        <f>B2719</f>
        <v>Saldo Ahir  30  Mei  2026</v>
      </c>
      <c r="C2751" s="497"/>
      <c r="D2751" s="497"/>
      <c r="E2751" s="498"/>
      <c r="F2751" s="280">
        <f>SUM(B2754:B2757)</f>
        <v>0</v>
      </c>
      <c r="G2751" s="281">
        <f>SUM(D2754:E2757)</f>
        <v>0</v>
      </c>
      <c r="N2751" t="str">
        <f t="shared" si="275"/>
        <v>ATK</v>
      </c>
    </row>
    <row r="2752" spans="2:14" hidden="1">
      <c r="B2752" s="282" t="s">
        <v>465</v>
      </c>
      <c r="C2752" s="283"/>
      <c r="D2752" s="283"/>
      <c r="E2752" s="284"/>
      <c r="F2752" s="285"/>
      <c r="G2752" s="286"/>
      <c r="N2752" t="str">
        <f t="shared" si="275"/>
        <v>ATK</v>
      </c>
    </row>
    <row r="2753" spans="1:14" ht="30" hidden="1">
      <c r="B2753" s="255" t="s">
        <v>22</v>
      </c>
      <c r="C2753" s="254" t="s">
        <v>23</v>
      </c>
      <c r="D2753" s="499" t="s">
        <v>20</v>
      </c>
      <c r="E2753" s="499"/>
      <c r="F2753" s="287"/>
      <c r="G2753" s="288"/>
      <c r="N2753" t="str">
        <f t="shared" si="275"/>
        <v>ATK</v>
      </c>
    </row>
    <row r="2754" spans="1:14" hidden="1">
      <c r="B2754" s="268">
        <f>F2746</f>
        <v>0</v>
      </c>
      <c r="C2754" s="293">
        <v>2775</v>
      </c>
      <c r="D2754" s="500">
        <f>B2754*C2754</f>
        <v>0</v>
      </c>
      <c r="E2754" s="500"/>
      <c r="F2754" s="285"/>
      <c r="G2754" s="286"/>
      <c r="N2754" t="str">
        <f t="shared" si="275"/>
        <v>ATK</v>
      </c>
    </row>
    <row r="2755" spans="1:14" hidden="1">
      <c r="B2755" s="268"/>
      <c r="C2755" s="289"/>
      <c r="D2755" s="500">
        <f t="shared" ref="D2755:D2757" si="279">B2755*C2755</f>
        <v>0</v>
      </c>
      <c r="E2755" s="500"/>
      <c r="F2755" s="285"/>
      <c r="G2755" s="286"/>
      <c r="N2755" t="str">
        <f t="shared" si="275"/>
        <v>ATK</v>
      </c>
    </row>
    <row r="2756" spans="1:14" hidden="1">
      <c r="B2756" s="268"/>
      <c r="C2756" s="289"/>
      <c r="D2756" s="500">
        <f t="shared" si="279"/>
        <v>0</v>
      </c>
      <c r="E2756" s="500"/>
      <c r="F2756" s="285"/>
      <c r="G2756" s="286"/>
      <c r="N2756" t="str">
        <f t="shared" si="275"/>
        <v>ATK</v>
      </c>
    </row>
    <row r="2757" spans="1:14" hidden="1">
      <c r="B2757" s="268"/>
      <c r="C2757" s="289"/>
      <c r="D2757" s="500">
        <f t="shared" si="279"/>
        <v>0</v>
      </c>
      <c r="E2757" s="500"/>
      <c r="F2757" s="285"/>
      <c r="G2757" s="286"/>
      <c r="N2757" t="str">
        <f t="shared" si="275"/>
        <v>ATK</v>
      </c>
    </row>
    <row r="2758" spans="1:14" hidden="1">
      <c r="B2758" s="501" t="s">
        <v>24</v>
      </c>
      <c r="C2758" s="501"/>
      <c r="D2758" s="501"/>
      <c r="E2758" s="501"/>
      <c r="F2758" s="276">
        <f>F2749+F2750-F2751</f>
        <v>0</v>
      </c>
      <c r="G2758" s="277">
        <f>G2749+G2750-G2751</f>
        <v>0</v>
      </c>
      <c r="N2758" t="str">
        <f t="shared" si="275"/>
        <v>ATK</v>
      </c>
    </row>
    <row r="2759" spans="1:14" hidden="1">
      <c r="N2759" t="str">
        <f t="shared" si="275"/>
        <v>ATK</v>
      </c>
    </row>
    <row r="2760" spans="1:14" hidden="1">
      <c r="N2760" t="str">
        <f t="shared" si="275"/>
        <v>ATK</v>
      </c>
    </row>
    <row r="2761" spans="1:14" hidden="1">
      <c r="B2761" s="502" t="s">
        <v>0</v>
      </c>
      <c r="C2761" s="502"/>
      <c r="D2761" s="502"/>
      <c r="E2761" s="502"/>
      <c r="F2761" s="502"/>
      <c r="G2761" s="502"/>
      <c r="N2761" t="str">
        <f t="shared" si="275"/>
        <v>ATK</v>
      </c>
    </row>
    <row r="2762" spans="1:14" hidden="1">
      <c r="N2762" t="str">
        <f t="shared" si="275"/>
        <v>ATK</v>
      </c>
    </row>
    <row r="2763" spans="1:14">
      <c r="A2763" s="250">
        <v>7</v>
      </c>
      <c r="B2763" s="252" t="s">
        <v>1</v>
      </c>
      <c r="C2763" s="253" t="str">
        <f>April!B16</f>
        <v>Kertas NCR A4</v>
      </c>
      <c r="G2763" s="253"/>
      <c r="N2763" t="s">
        <v>525</v>
      </c>
    </row>
    <row r="2764" spans="1:14">
      <c r="B2764" s="252" t="s">
        <v>43</v>
      </c>
      <c r="C2764" s="308" t="s">
        <v>27</v>
      </c>
      <c r="G2764" s="253"/>
      <c r="N2764" t="str">
        <f t="shared" ref="N2764:N2795" si="280">N2763</f>
        <v>Kertas</v>
      </c>
    </row>
    <row r="2765" spans="1:14">
      <c r="G2765" s="253"/>
      <c r="N2765" t="str">
        <f t="shared" si="280"/>
        <v>Kertas</v>
      </c>
    </row>
    <row r="2766" spans="1:14" ht="15" customHeight="1">
      <c r="B2766" s="499" t="s">
        <v>5</v>
      </c>
      <c r="C2766" s="487" t="s">
        <v>6</v>
      </c>
      <c r="D2766" s="489" t="s">
        <v>7</v>
      </c>
      <c r="E2766" s="490"/>
      <c r="F2766" s="491"/>
      <c r="G2766" s="492" t="s">
        <v>8</v>
      </c>
      <c r="N2766" t="str">
        <f t="shared" si="280"/>
        <v>Kertas</v>
      </c>
    </row>
    <row r="2767" spans="1:14">
      <c r="B2767" s="499"/>
      <c r="C2767" s="488"/>
      <c r="D2767" s="254" t="s">
        <v>9</v>
      </c>
      <c r="E2767" s="254" t="s">
        <v>10</v>
      </c>
      <c r="F2767" s="254" t="s">
        <v>11</v>
      </c>
      <c r="G2767" s="492"/>
      <c r="N2767" t="str">
        <f t="shared" si="280"/>
        <v>Kertas</v>
      </c>
    </row>
    <row r="2768" spans="1:14">
      <c r="B2768" s="267">
        <v>46174</v>
      </c>
      <c r="C2768" s="257">
        <v>36000</v>
      </c>
      <c r="D2768" s="258">
        <v>6</v>
      </c>
      <c r="E2768" s="258"/>
      <c r="F2768" s="258">
        <f>D2768-E2768</f>
        <v>6</v>
      </c>
      <c r="G2768" s="257">
        <f>C2768*D2768</f>
        <v>216000</v>
      </c>
      <c r="N2768" t="str">
        <f t="shared" si="280"/>
        <v>Kertas</v>
      </c>
    </row>
    <row r="2769" spans="2:14">
      <c r="B2769" s="267"/>
      <c r="C2769" s="257"/>
      <c r="D2769" s="268"/>
      <c r="E2769" s="258"/>
      <c r="F2769" s="258"/>
      <c r="G2769" s="257">
        <f>C2769*D2769</f>
        <v>0</v>
      </c>
      <c r="N2769" t="str">
        <f t="shared" si="280"/>
        <v>Kertas</v>
      </c>
    </row>
    <row r="2770" spans="2:14">
      <c r="B2770" s="426"/>
      <c r="C2770" s="257"/>
      <c r="D2770" s="324"/>
      <c r="E2770" s="258"/>
      <c r="F2770" s="258"/>
      <c r="G2770" s="257">
        <f>C2770*D2770</f>
        <v>0</v>
      </c>
      <c r="N2770" t="str">
        <f t="shared" si="280"/>
        <v>Kertas</v>
      </c>
    </row>
    <row r="2771" spans="2:14">
      <c r="B2771" s="426"/>
      <c r="C2771" s="257"/>
      <c r="D2771" s="324"/>
      <c r="E2771" s="258"/>
      <c r="F2771" s="258"/>
      <c r="G2771" s="257">
        <f t="shared" ref="G2771:G2778" si="281">C2771*D2771</f>
        <v>0</v>
      </c>
      <c r="N2771" t="str">
        <f t="shared" si="280"/>
        <v>Kertas</v>
      </c>
    </row>
    <row r="2772" spans="2:14">
      <c r="B2772" s="426"/>
      <c r="C2772" s="257"/>
      <c r="D2772" s="324"/>
      <c r="E2772" s="258"/>
      <c r="F2772" s="258"/>
      <c r="G2772" s="257">
        <f t="shared" si="281"/>
        <v>0</v>
      </c>
      <c r="N2772" t="str">
        <f t="shared" si="280"/>
        <v>Kertas</v>
      </c>
    </row>
    <row r="2773" spans="2:14">
      <c r="B2773" s="438"/>
      <c r="C2773" s="421"/>
      <c r="D2773" s="419"/>
      <c r="E2773" s="258"/>
      <c r="F2773" s="268"/>
      <c r="G2773" s="257">
        <f t="shared" si="281"/>
        <v>0</v>
      </c>
      <c r="N2773" t="str">
        <f t="shared" si="280"/>
        <v>Kertas</v>
      </c>
    </row>
    <row r="2774" spans="2:14">
      <c r="B2774" s="438"/>
      <c r="C2774" s="423"/>
      <c r="D2774" s="419"/>
      <c r="E2774" s="258"/>
      <c r="F2774" s="268"/>
      <c r="G2774" s="257">
        <f t="shared" si="281"/>
        <v>0</v>
      </c>
      <c r="N2774" t="str">
        <f t="shared" si="280"/>
        <v>Kertas</v>
      </c>
    </row>
    <row r="2775" spans="2:14">
      <c r="B2775" s="438"/>
      <c r="C2775" s="421"/>
      <c r="D2775" s="419"/>
      <c r="E2775" s="258"/>
      <c r="F2775" s="268"/>
      <c r="G2775" s="257">
        <f t="shared" si="281"/>
        <v>0</v>
      </c>
      <c r="N2775" t="str">
        <f t="shared" si="280"/>
        <v>Kertas</v>
      </c>
    </row>
    <row r="2776" spans="2:14">
      <c r="B2776" s="449"/>
      <c r="C2776" s="421"/>
      <c r="D2776" s="419"/>
      <c r="E2776" s="303"/>
      <c r="F2776" s="268"/>
      <c r="G2776" s="257">
        <f t="shared" si="281"/>
        <v>0</v>
      </c>
      <c r="N2776" t="str">
        <f t="shared" si="280"/>
        <v>Kertas</v>
      </c>
    </row>
    <row r="2777" spans="2:14">
      <c r="B2777" s="311"/>
      <c r="C2777" s="83"/>
      <c r="D2777" s="303"/>
      <c r="E2777" s="303"/>
      <c r="F2777" s="268"/>
      <c r="G2777" s="289">
        <f t="shared" si="281"/>
        <v>0</v>
      </c>
      <c r="N2777" t="str">
        <f t="shared" si="280"/>
        <v>Kertas</v>
      </c>
    </row>
    <row r="2778" spans="2:14">
      <c r="B2778" s="311"/>
      <c r="C2778" s="96"/>
      <c r="D2778" s="303"/>
      <c r="E2778" s="303"/>
      <c r="F2778" s="268"/>
      <c r="G2778" s="289">
        <f t="shared" si="281"/>
        <v>0</v>
      </c>
      <c r="N2778" t="str">
        <f t="shared" si="280"/>
        <v>Kertas</v>
      </c>
    </row>
    <row r="2779" spans="2:14">
      <c r="B2779" s="493" t="s">
        <v>16</v>
      </c>
      <c r="C2779" s="494"/>
      <c r="D2779" s="276">
        <f>SUM(D2768:D2778)</f>
        <v>6</v>
      </c>
      <c r="E2779" s="276">
        <f>SUBTOTAL(9,E2769:E2778)</f>
        <v>0</v>
      </c>
      <c r="F2779" s="276">
        <f>D2779-E2779</f>
        <v>6</v>
      </c>
      <c r="G2779" s="277">
        <f>SUM(G2768:G2778)</f>
        <v>216000</v>
      </c>
      <c r="N2779" t="str">
        <f t="shared" si="280"/>
        <v>Kertas</v>
      </c>
    </row>
    <row r="2780" spans="2:14">
      <c r="N2780" t="str">
        <f t="shared" si="280"/>
        <v>Kertas</v>
      </c>
    </row>
    <row r="2781" spans="2:14">
      <c r="B2781" s="493" t="s">
        <v>18</v>
      </c>
      <c r="C2781" s="495"/>
      <c r="D2781" s="495"/>
      <c r="E2781" s="494"/>
      <c r="F2781" s="276" t="s">
        <v>19</v>
      </c>
      <c r="G2781" s="279" t="s">
        <v>20</v>
      </c>
      <c r="N2781" t="str">
        <f t="shared" si="280"/>
        <v>Kertas</v>
      </c>
    </row>
    <row r="2782" spans="2:14">
      <c r="B2782" s="496" t="str">
        <f>B2749</f>
        <v>Saldo Awal 1 Mei  2026</v>
      </c>
      <c r="C2782" s="497"/>
      <c r="D2782" s="497"/>
      <c r="E2782" s="498"/>
      <c r="F2782" s="276">
        <f>D2768</f>
        <v>6</v>
      </c>
      <c r="G2782" s="277">
        <f>G2768</f>
        <v>216000</v>
      </c>
      <c r="H2782" s="84">
        <v>2</v>
      </c>
      <c r="I2782" s="89" t="s">
        <v>12</v>
      </c>
      <c r="N2782" t="str">
        <f t="shared" si="280"/>
        <v>Kertas</v>
      </c>
    </row>
    <row r="2783" spans="2:14">
      <c r="B2783" s="496" t="str">
        <f>B2686</f>
        <v>Nilai Penerimaan Barang Persediaan Tahun 2026</v>
      </c>
      <c r="C2783" s="497"/>
      <c r="D2783" s="497"/>
      <c r="E2783" s="498"/>
      <c r="F2783" s="276">
        <f>D2779-F2782</f>
        <v>0</v>
      </c>
      <c r="G2783" s="277">
        <f>G2779-G2782</f>
        <v>0</v>
      </c>
      <c r="H2783" s="85">
        <v>0</v>
      </c>
      <c r="I2783" s="89" t="s">
        <v>13</v>
      </c>
      <c r="N2783" t="str">
        <f t="shared" si="280"/>
        <v>Kertas</v>
      </c>
    </row>
    <row r="2784" spans="2:14">
      <c r="B2784" s="496" t="str">
        <f>B2751</f>
        <v>Saldo Ahir  30  Mei  2026</v>
      </c>
      <c r="C2784" s="497"/>
      <c r="D2784" s="497"/>
      <c r="E2784" s="498"/>
      <c r="F2784" s="280">
        <f>SUM(B2787:B2790)</f>
        <v>6</v>
      </c>
      <c r="G2784" s="281">
        <f>SUM(D2787:E2790)</f>
        <v>216000</v>
      </c>
      <c r="N2784" t="str">
        <f t="shared" si="280"/>
        <v>Kertas</v>
      </c>
    </row>
    <row r="2785" spans="1:14">
      <c r="B2785" s="282" t="s">
        <v>465</v>
      </c>
      <c r="C2785" s="283"/>
      <c r="D2785" s="283"/>
      <c r="E2785" s="284"/>
      <c r="F2785" s="285"/>
      <c r="G2785" s="286"/>
      <c r="N2785" t="str">
        <f t="shared" si="280"/>
        <v>Kertas</v>
      </c>
    </row>
    <row r="2786" spans="1:14" ht="30">
      <c r="B2786" s="255" t="s">
        <v>22</v>
      </c>
      <c r="C2786" s="254" t="s">
        <v>23</v>
      </c>
      <c r="D2786" s="499" t="s">
        <v>20</v>
      </c>
      <c r="E2786" s="499"/>
      <c r="F2786" s="287"/>
      <c r="G2786" s="288"/>
      <c r="N2786" t="str">
        <f t="shared" si="280"/>
        <v>Kertas</v>
      </c>
    </row>
    <row r="2787" spans="1:14">
      <c r="B2787" s="268">
        <f>F2779</f>
        <v>6</v>
      </c>
      <c r="C2787" s="257">
        <v>36000</v>
      </c>
      <c r="D2787" s="500">
        <f>B2787*C2787</f>
        <v>216000</v>
      </c>
      <c r="E2787" s="500"/>
      <c r="F2787" s="285"/>
      <c r="G2787" s="286"/>
      <c r="N2787" t="str">
        <f t="shared" si="280"/>
        <v>Kertas</v>
      </c>
    </row>
    <row r="2788" spans="1:14">
      <c r="B2788" s="268"/>
      <c r="C2788" s="289"/>
      <c r="D2788" s="500">
        <f t="shared" ref="D2788:D2790" si="282">B2788*C2788</f>
        <v>0</v>
      </c>
      <c r="E2788" s="500"/>
      <c r="F2788" s="285"/>
      <c r="G2788" s="286"/>
      <c r="N2788" t="str">
        <f t="shared" si="280"/>
        <v>Kertas</v>
      </c>
    </row>
    <row r="2789" spans="1:14">
      <c r="B2789" s="268"/>
      <c r="C2789" s="289"/>
      <c r="D2789" s="500">
        <f t="shared" si="282"/>
        <v>0</v>
      </c>
      <c r="E2789" s="500"/>
      <c r="F2789" s="285"/>
      <c r="G2789" s="286"/>
      <c r="N2789" t="str">
        <f t="shared" si="280"/>
        <v>Kertas</v>
      </c>
    </row>
    <row r="2790" spans="1:14">
      <c r="B2790" s="268"/>
      <c r="C2790" s="289"/>
      <c r="D2790" s="500">
        <f t="shared" si="282"/>
        <v>0</v>
      </c>
      <c r="E2790" s="500"/>
      <c r="F2790" s="285"/>
      <c r="G2790" s="286"/>
      <c r="N2790" t="str">
        <f t="shared" si="280"/>
        <v>Kertas</v>
      </c>
    </row>
    <row r="2791" spans="1:14">
      <c r="B2791" s="501" t="s">
        <v>24</v>
      </c>
      <c r="C2791" s="501"/>
      <c r="D2791" s="501"/>
      <c r="E2791" s="501"/>
      <c r="F2791" s="276">
        <f>F2782+F2783-F2784</f>
        <v>0</v>
      </c>
      <c r="G2791" s="277">
        <f>G2782+G2783-G2784</f>
        <v>0</v>
      </c>
      <c r="N2791" t="str">
        <f t="shared" si="280"/>
        <v>Kertas</v>
      </c>
    </row>
    <row r="2792" spans="1:14">
      <c r="N2792" t="str">
        <f t="shared" si="280"/>
        <v>Kertas</v>
      </c>
    </row>
    <row r="2793" spans="1:14">
      <c r="N2793" t="str">
        <f t="shared" si="280"/>
        <v>Kertas</v>
      </c>
    </row>
    <row r="2794" spans="1:14">
      <c r="B2794" s="502" t="s">
        <v>0</v>
      </c>
      <c r="C2794" s="502"/>
      <c r="D2794" s="502"/>
      <c r="E2794" s="502"/>
      <c r="F2794" s="502"/>
      <c r="G2794" s="502"/>
      <c r="N2794" t="str">
        <f t="shared" si="280"/>
        <v>Kertas</v>
      </c>
    </row>
    <row r="2795" spans="1:14">
      <c r="N2795" t="str">
        <f t="shared" si="280"/>
        <v>Kertas</v>
      </c>
    </row>
    <row r="2796" spans="1:14" hidden="1">
      <c r="A2796" s="250">
        <v>60</v>
      </c>
      <c r="B2796" s="252" t="s">
        <v>1</v>
      </c>
      <c r="C2796" s="253" t="str">
        <f>'Rekap Master'!B86</f>
        <v>Buku tulis 38 lbr</v>
      </c>
      <c r="G2796" s="253"/>
      <c r="N2796" t="s">
        <v>524</v>
      </c>
    </row>
    <row r="2797" spans="1:14" hidden="1">
      <c r="B2797" s="252" t="s">
        <v>44</v>
      </c>
      <c r="C2797" s="308" t="s">
        <v>27</v>
      </c>
      <c r="G2797" s="253"/>
      <c r="N2797" t="str">
        <f t="shared" ref="N2797:N2827" si="283">N2796</f>
        <v>ATK</v>
      </c>
    </row>
    <row r="2798" spans="1:14" hidden="1">
      <c r="G2798" s="253"/>
      <c r="N2798" t="str">
        <f t="shared" si="283"/>
        <v>ATK</v>
      </c>
    </row>
    <row r="2799" spans="1:14" ht="15" hidden="1" customHeight="1">
      <c r="B2799" s="499" t="s">
        <v>5</v>
      </c>
      <c r="C2799" s="487" t="s">
        <v>6</v>
      </c>
      <c r="D2799" s="489" t="s">
        <v>7</v>
      </c>
      <c r="E2799" s="490"/>
      <c r="F2799" s="491"/>
      <c r="G2799" s="492" t="s">
        <v>8</v>
      </c>
      <c r="N2799" t="str">
        <f t="shared" si="283"/>
        <v>ATK</v>
      </c>
    </row>
    <row r="2800" spans="1:14" hidden="1">
      <c r="B2800" s="499"/>
      <c r="C2800" s="488"/>
      <c r="D2800" s="254" t="s">
        <v>9</v>
      </c>
      <c r="E2800" s="254" t="s">
        <v>10</v>
      </c>
      <c r="F2800" s="254" t="s">
        <v>11</v>
      </c>
      <c r="G2800" s="492"/>
      <c r="N2800" t="str">
        <f t="shared" si="283"/>
        <v>ATK</v>
      </c>
    </row>
    <row r="2801" spans="2:14" hidden="1">
      <c r="B2801" s="267">
        <v>45659</v>
      </c>
      <c r="C2801" s="257">
        <v>5550</v>
      </c>
      <c r="D2801" s="258">
        <v>10</v>
      </c>
      <c r="E2801" s="258"/>
      <c r="F2801" s="258">
        <f>D2801-E2801</f>
        <v>10</v>
      </c>
      <c r="G2801" s="257">
        <f>C2801*D2801</f>
        <v>55500</v>
      </c>
      <c r="N2801" t="str">
        <f t="shared" si="283"/>
        <v>ATK</v>
      </c>
    </row>
    <row r="2802" spans="2:14" hidden="1">
      <c r="B2802" s="267"/>
      <c r="C2802" s="257"/>
      <c r="D2802" s="271"/>
      <c r="E2802" s="258"/>
      <c r="F2802" s="301"/>
      <c r="G2802" s="289">
        <f>C2802*D2802</f>
        <v>0</v>
      </c>
      <c r="N2802" t="str">
        <f t="shared" si="283"/>
        <v>ATK</v>
      </c>
    </row>
    <row r="2803" spans="2:14" hidden="1">
      <c r="B2803" s="267"/>
      <c r="C2803" s="257"/>
      <c r="D2803" s="258"/>
      <c r="E2803" s="258"/>
      <c r="F2803" s="258"/>
      <c r="G2803" s="257">
        <f>C2803*D2803</f>
        <v>0</v>
      </c>
      <c r="N2803" t="str">
        <f t="shared" si="283"/>
        <v>ATK</v>
      </c>
    </row>
    <row r="2804" spans="2:14" hidden="1">
      <c r="B2804" s="267"/>
      <c r="C2804" s="83"/>
      <c r="D2804" s="303"/>
      <c r="E2804" s="258"/>
      <c r="F2804" s="301"/>
      <c r="G2804" s="289">
        <f t="shared" ref="G2804:G2810" si="284">C2804*D2804</f>
        <v>0</v>
      </c>
      <c r="N2804" t="str">
        <f t="shared" si="283"/>
        <v>ATK</v>
      </c>
    </row>
    <row r="2805" spans="2:14" hidden="1">
      <c r="B2805" s="267"/>
      <c r="C2805" s="257"/>
      <c r="D2805" s="258"/>
      <c r="E2805" s="258"/>
      <c r="F2805" s="301"/>
      <c r="G2805" s="289">
        <f t="shared" si="284"/>
        <v>0</v>
      </c>
      <c r="H2805" s="84">
        <v>10</v>
      </c>
      <c r="I2805" s="89" t="s">
        <v>12</v>
      </c>
      <c r="N2805" t="str">
        <f t="shared" si="283"/>
        <v>ATK</v>
      </c>
    </row>
    <row r="2806" spans="2:14" hidden="1">
      <c r="B2806" s="302"/>
      <c r="C2806" s="96"/>
      <c r="D2806" s="303"/>
      <c r="E2806" s="303"/>
      <c r="F2806" s="301"/>
      <c r="G2806" s="289">
        <f t="shared" si="284"/>
        <v>0</v>
      </c>
      <c r="H2806" s="85">
        <v>0</v>
      </c>
      <c r="I2806" s="89" t="s">
        <v>13</v>
      </c>
      <c r="N2806" t="str">
        <f t="shared" si="283"/>
        <v>ATK</v>
      </c>
    </row>
    <row r="2807" spans="2:14" hidden="1">
      <c r="B2807" s="302"/>
      <c r="C2807" s="257"/>
      <c r="D2807" s="271"/>
      <c r="E2807" s="258"/>
      <c r="F2807" s="301"/>
      <c r="G2807" s="257">
        <f t="shared" si="284"/>
        <v>0</v>
      </c>
      <c r="H2807" s="94">
        <v>0</v>
      </c>
      <c r="I2807" s="89" t="s">
        <v>14</v>
      </c>
      <c r="N2807" t="str">
        <f t="shared" si="283"/>
        <v>ATK</v>
      </c>
    </row>
    <row r="2808" spans="2:14" hidden="1">
      <c r="B2808" s="256"/>
      <c r="C2808" s="257"/>
      <c r="D2808" s="271"/>
      <c r="E2808" s="258"/>
      <c r="F2808" s="301"/>
      <c r="G2808" s="257"/>
      <c r="H2808" s="94"/>
      <c r="I2808" s="89"/>
      <c r="N2808" t="str">
        <f t="shared" si="283"/>
        <v>ATK</v>
      </c>
    </row>
    <row r="2809" spans="2:14" hidden="1">
      <c r="B2809" s="256"/>
      <c r="C2809" s="257"/>
      <c r="D2809" s="271"/>
      <c r="E2809" s="258"/>
      <c r="F2809" s="301"/>
      <c r="G2809" s="257"/>
      <c r="H2809" s="94"/>
      <c r="I2809" s="89"/>
      <c r="N2809" t="str">
        <f t="shared" si="283"/>
        <v>ATK</v>
      </c>
    </row>
    <row r="2810" spans="2:14" hidden="1">
      <c r="B2810" s="311"/>
      <c r="C2810" s="96"/>
      <c r="D2810" s="303"/>
      <c r="E2810" s="303"/>
      <c r="F2810" s="301">
        <f t="shared" ref="F2810" si="285">F2809+D2810-E2810</f>
        <v>0</v>
      </c>
      <c r="G2810" s="289">
        <f t="shared" si="284"/>
        <v>0</v>
      </c>
      <c r="H2810" s="87">
        <v>0</v>
      </c>
      <c r="I2810" s="89" t="s">
        <v>15</v>
      </c>
      <c r="N2810" t="str">
        <f t="shared" si="283"/>
        <v>ATK</v>
      </c>
    </row>
    <row r="2811" spans="2:14" hidden="1">
      <c r="B2811" s="493" t="s">
        <v>16</v>
      </c>
      <c r="C2811" s="494"/>
      <c r="D2811" s="276">
        <f>SUM(D2801:D2808)</f>
        <v>10</v>
      </c>
      <c r="E2811" s="276">
        <f>SUM(E2802:E2810)</f>
        <v>0</v>
      </c>
      <c r="F2811" s="301">
        <f>D2811-E2811</f>
        <v>10</v>
      </c>
      <c r="G2811" s="277">
        <f>SUM(G2801:G2810)</f>
        <v>55500</v>
      </c>
      <c r="N2811" t="str">
        <f t="shared" si="283"/>
        <v>ATK</v>
      </c>
    </row>
    <row r="2812" spans="2:14" hidden="1">
      <c r="N2812" t="str">
        <f t="shared" si="283"/>
        <v>ATK</v>
      </c>
    </row>
    <row r="2813" spans="2:14" hidden="1">
      <c r="B2813" s="493" t="s">
        <v>18</v>
      </c>
      <c r="C2813" s="495"/>
      <c r="D2813" s="495"/>
      <c r="E2813" s="494"/>
      <c r="F2813" s="276" t="s">
        <v>19</v>
      </c>
      <c r="G2813" s="279" t="s">
        <v>20</v>
      </c>
      <c r="N2813" t="str">
        <f t="shared" si="283"/>
        <v>ATK</v>
      </c>
    </row>
    <row r="2814" spans="2:14" hidden="1">
      <c r="B2814" s="496" t="str">
        <f>B2782</f>
        <v>Saldo Awal 1 Mei  2026</v>
      </c>
      <c r="C2814" s="497"/>
      <c r="D2814" s="497"/>
      <c r="E2814" s="498"/>
      <c r="F2814" s="276">
        <f>D2801</f>
        <v>10</v>
      </c>
      <c r="G2814" s="277">
        <f>G2801</f>
        <v>55500</v>
      </c>
      <c r="N2814" t="str">
        <f t="shared" si="283"/>
        <v>ATK</v>
      </c>
    </row>
    <row r="2815" spans="2:14" hidden="1">
      <c r="B2815" s="496" t="s">
        <v>317</v>
      </c>
      <c r="C2815" s="497"/>
      <c r="D2815" s="497"/>
      <c r="E2815" s="498"/>
      <c r="F2815" s="276">
        <f>D2811-F2814</f>
        <v>0</v>
      </c>
      <c r="G2815" s="277">
        <f>G2811-G2814</f>
        <v>0</v>
      </c>
      <c r="N2815" t="str">
        <f t="shared" si="283"/>
        <v>ATK</v>
      </c>
    </row>
    <row r="2816" spans="2:14" hidden="1">
      <c r="B2816" s="496" t="str">
        <f>B2784</f>
        <v>Saldo Ahir  30  Mei  2026</v>
      </c>
      <c r="C2816" s="497"/>
      <c r="D2816" s="497"/>
      <c r="E2816" s="498"/>
      <c r="F2816" s="280">
        <f>SUM(B2819:B2822)</f>
        <v>10</v>
      </c>
      <c r="G2816" s="281">
        <f>SUM(D2819:E2822)</f>
        <v>55500</v>
      </c>
      <c r="N2816" t="str">
        <f t="shared" si="283"/>
        <v>ATK</v>
      </c>
    </row>
    <row r="2817" spans="1:14" hidden="1">
      <c r="B2817" s="282" t="s">
        <v>465</v>
      </c>
      <c r="C2817" s="283"/>
      <c r="D2817" s="283"/>
      <c r="E2817" s="284"/>
      <c r="F2817" s="285"/>
      <c r="G2817" s="286"/>
      <c r="N2817" t="str">
        <f t="shared" si="283"/>
        <v>ATK</v>
      </c>
    </row>
    <row r="2818" spans="1:14" ht="30" hidden="1">
      <c r="B2818" s="255" t="s">
        <v>22</v>
      </c>
      <c r="C2818" s="254" t="s">
        <v>23</v>
      </c>
      <c r="D2818" s="499" t="s">
        <v>20</v>
      </c>
      <c r="E2818" s="499"/>
      <c r="F2818" s="287"/>
      <c r="G2818" s="288"/>
      <c r="N2818" t="str">
        <f t="shared" si="283"/>
        <v>ATK</v>
      </c>
    </row>
    <row r="2819" spans="1:14" hidden="1">
      <c r="B2819" s="268">
        <f>F2811</f>
        <v>10</v>
      </c>
      <c r="C2819" s="257">
        <v>5550</v>
      </c>
      <c r="D2819" s="500">
        <f>B2819*C2819</f>
        <v>55500</v>
      </c>
      <c r="E2819" s="500"/>
      <c r="F2819" s="285"/>
      <c r="G2819" s="286"/>
      <c r="N2819" t="str">
        <f t="shared" si="283"/>
        <v>ATK</v>
      </c>
    </row>
    <row r="2820" spans="1:14" hidden="1">
      <c r="B2820" s="268"/>
      <c r="C2820" s="289"/>
      <c r="D2820" s="500">
        <f t="shared" ref="D2820:D2822" si="286">B2820*C2820</f>
        <v>0</v>
      </c>
      <c r="E2820" s="500"/>
      <c r="F2820" s="285"/>
      <c r="G2820" s="286"/>
      <c r="N2820" t="str">
        <f t="shared" si="283"/>
        <v>ATK</v>
      </c>
    </row>
    <row r="2821" spans="1:14" hidden="1">
      <c r="B2821" s="268"/>
      <c r="C2821" s="289"/>
      <c r="D2821" s="500">
        <f t="shared" si="286"/>
        <v>0</v>
      </c>
      <c r="E2821" s="500"/>
      <c r="F2821" s="285"/>
      <c r="G2821" s="286"/>
      <c r="N2821" t="str">
        <f t="shared" si="283"/>
        <v>ATK</v>
      </c>
    </row>
    <row r="2822" spans="1:14" hidden="1">
      <c r="B2822" s="268"/>
      <c r="C2822" s="289"/>
      <c r="D2822" s="500">
        <f t="shared" si="286"/>
        <v>0</v>
      </c>
      <c r="E2822" s="500"/>
      <c r="F2822" s="285"/>
      <c r="G2822" s="286"/>
      <c r="N2822" t="str">
        <f t="shared" si="283"/>
        <v>ATK</v>
      </c>
    </row>
    <row r="2823" spans="1:14" hidden="1">
      <c r="B2823" s="501" t="s">
        <v>24</v>
      </c>
      <c r="C2823" s="501"/>
      <c r="D2823" s="501"/>
      <c r="E2823" s="501"/>
      <c r="F2823" s="276">
        <f>F2814+F2815-F2816</f>
        <v>0</v>
      </c>
      <c r="G2823" s="277">
        <f>G2814+G2815-G2816</f>
        <v>0</v>
      </c>
      <c r="N2823" t="str">
        <f t="shared" si="283"/>
        <v>ATK</v>
      </c>
    </row>
    <row r="2824" spans="1:14" hidden="1">
      <c r="N2824" t="str">
        <f t="shared" si="283"/>
        <v>ATK</v>
      </c>
    </row>
    <row r="2825" spans="1:14" hidden="1">
      <c r="N2825" t="str">
        <f t="shared" si="283"/>
        <v>ATK</v>
      </c>
    </row>
    <row r="2826" spans="1:14" hidden="1">
      <c r="B2826" s="502" t="s">
        <v>0</v>
      </c>
      <c r="C2826" s="502"/>
      <c r="D2826" s="502"/>
      <c r="E2826" s="502"/>
      <c r="F2826" s="502"/>
      <c r="G2826" s="502"/>
      <c r="N2826" t="str">
        <f t="shared" si="283"/>
        <v>ATK</v>
      </c>
    </row>
    <row r="2827" spans="1:14" hidden="1">
      <c r="N2827" t="str">
        <f t="shared" si="283"/>
        <v>ATK</v>
      </c>
    </row>
    <row r="2828" spans="1:14" hidden="1">
      <c r="A2828" s="250">
        <v>78</v>
      </c>
      <c r="B2828" s="252" t="s">
        <v>1</v>
      </c>
      <c r="C2828" s="253" t="e">
        <f>#REF!</f>
        <v>#REF!</v>
      </c>
      <c r="G2828" s="253"/>
      <c r="N2828" t="s">
        <v>524</v>
      </c>
    </row>
    <row r="2829" spans="1:14" hidden="1">
      <c r="B2829" s="252" t="s">
        <v>45</v>
      </c>
      <c r="C2829" s="308" t="s">
        <v>25</v>
      </c>
      <c r="G2829" s="253"/>
      <c r="N2829" t="str">
        <f t="shared" ref="N2829:N2857" si="287">N2828</f>
        <v>ATK</v>
      </c>
    </row>
    <row r="2830" spans="1:14" hidden="1">
      <c r="G2830" s="253"/>
      <c r="N2830" t="str">
        <f t="shared" si="287"/>
        <v>ATK</v>
      </c>
    </row>
    <row r="2831" spans="1:14" ht="15" hidden="1" customHeight="1">
      <c r="B2831" s="499" t="s">
        <v>5</v>
      </c>
      <c r="C2831" s="487" t="s">
        <v>6</v>
      </c>
      <c r="D2831" s="489" t="s">
        <v>7</v>
      </c>
      <c r="E2831" s="490"/>
      <c r="F2831" s="491"/>
      <c r="G2831" s="492" t="s">
        <v>8</v>
      </c>
      <c r="N2831" t="str">
        <f t="shared" si="287"/>
        <v>ATK</v>
      </c>
    </row>
    <row r="2832" spans="1:14" hidden="1">
      <c r="B2832" s="499"/>
      <c r="C2832" s="488"/>
      <c r="D2832" s="254" t="s">
        <v>9</v>
      </c>
      <c r="E2832" s="254" t="s">
        <v>10</v>
      </c>
      <c r="F2832" s="254" t="s">
        <v>11</v>
      </c>
      <c r="G2832" s="492"/>
      <c r="N2832" t="str">
        <f t="shared" si="287"/>
        <v>ATK</v>
      </c>
    </row>
    <row r="2833" spans="2:14" hidden="1">
      <c r="B2833" s="267">
        <v>46024</v>
      </c>
      <c r="C2833" s="257"/>
      <c r="D2833" s="258"/>
      <c r="E2833" s="258"/>
      <c r="F2833" s="258">
        <f>D2833-E2833</f>
        <v>0</v>
      </c>
      <c r="G2833" s="257">
        <f>C2833*D2833</f>
        <v>0</v>
      </c>
      <c r="N2833" t="str">
        <f t="shared" si="287"/>
        <v>ATK</v>
      </c>
    </row>
    <row r="2834" spans="2:14" hidden="1">
      <c r="B2834" s="267"/>
      <c r="C2834" s="293"/>
      <c r="D2834" s="258"/>
      <c r="E2834" s="258"/>
      <c r="F2834" s="301"/>
      <c r="G2834" s="289">
        <f>C2834*D2834</f>
        <v>0</v>
      </c>
      <c r="N2834" t="str">
        <f t="shared" si="287"/>
        <v>ATK</v>
      </c>
    </row>
    <row r="2835" spans="2:14" hidden="1">
      <c r="B2835" s="256"/>
      <c r="C2835" s="257"/>
      <c r="D2835" s="271"/>
      <c r="E2835" s="258"/>
      <c r="F2835" s="301"/>
      <c r="G2835" s="289">
        <f>C2835*D2835</f>
        <v>0</v>
      </c>
      <c r="N2835" t="str">
        <f t="shared" si="287"/>
        <v>ATK</v>
      </c>
    </row>
    <row r="2836" spans="2:14" hidden="1">
      <c r="B2836" s="267"/>
      <c r="C2836" s="257"/>
      <c r="D2836" s="271"/>
      <c r="E2836" s="258"/>
      <c r="F2836" s="301"/>
      <c r="G2836" s="289">
        <f t="shared" ref="G2836:G2840" si="288">C2836*D2836</f>
        <v>0</v>
      </c>
      <c r="N2836" t="str">
        <f t="shared" si="287"/>
        <v>ATK</v>
      </c>
    </row>
    <row r="2837" spans="2:14" hidden="1">
      <c r="B2837" s="256"/>
      <c r="C2837" s="257"/>
      <c r="D2837" s="271"/>
      <c r="E2837" s="258"/>
      <c r="F2837" s="301"/>
      <c r="G2837" s="289">
        <f t="shared" si="288"/>
        <v>0</v>
      </c>
      <c r="N2837" t="str">
        <f t="shared" si="287"/>
        <v>ATK</v>
      </c>
    </row>
    <row r="2838" spans="2:14" hidden="1">
      <c r="B2838" s="311"/>
      <c r="C2838" s="96"/>
      <c r="D2838" s="303"/>
      <c r="E2838" s="303"/>
      <c r="F2838" s="268"/>
      <c r="G2838" s="289">
        <f t="shared" si="288"/>
        <v>0</v>
      </c>
      <c r="N2838" t="str">
        <f t="shared" si="287"/>
        <v>ATK</v>
      </c>
    </row>
    <row r="2839" spans="2:14" hidden="1">
      <c r="B2839" s="311"/>
      <c r="C2839" s="83"/>
      <c r="D2839" s="303"/>
      <c r="E2839" s="303"/>
      <c r="F2839" s="268">
        <f>D2839+F2838-E2839</f>
        <v>0</v>
      </c>
      <c r="G2839" s="289">
        <f t="shared" si="288"/>
        <v>0</v>
      </c>
      <c r="N2839" t="str">
        <f t="shared" si="287"/>
        <v>ATK</v>
      </c>
    </row>
    <row r="2840" spans="2:14" hidden="1">
      <c r="B2840" s="311"/>
      <c r="C2840" s="96"/>
      <c r="D2840" s="303"/>
      <c r="E2840" s="303"/>
      <c r="F2840" s="268">
        <f>D2840+F2839-E2840</f>
        <v>0</v>
      </c>
      <c r="G2840" s="289">
        <f t="shared" si="288"/>
        <v>0</v>
      </c>
      <c r="N2840" t="str">
        <f t="shared" si="287"/>
        <v>ATK</v>
      </c>
    </row>
    <row r="2841" spans="2:14" hidden="1">
      <c r="B2841" s="493" t="s">
        <v>16</v>
      </c>
      <c r="C2841" s="494"/>
      <c r="D2841" s="276">
        <f>SUM(D2833:D2840)</f>
        <v>0</v>
      </c>
      <c r="E2841" s="276">
        <f>SUM(E2834:E2840)</f>
        <v>0</v>
      </c>
      <c r="F2841" s="276">
        <f>D2841-E2841</f>
        <v>0</v>
      </c>
      <c r="G2841" s="277">
        <f>SUM(G2833:G2840)</f>
        <v>0</v>
      </c>
      <c r="N2841" t="str">
        <f t="shared" si="287"/>
        <v>ATK</v>
      </c>
    </row>
    <row r="2842" spans="2:14" hidden="1">
      <c r="N2842" t="str">
        <f t="shared" si="287"/>
        <v>ATK</v>
      </c>
    </row>
    <row r="2843" spans="2:14" hidden="1">
      <c r="B2843" s="493" t="s">
        <v>18</v>
      </c>
      <c r="C2843" s="495"/>
      <c r="D2843" s="495"/>
      <c r="E2843" s="494"/>
      <c r="F2843" s="276" t="s">
        <v>19</v>
      </c>
      <c r="G2843" s="279" t="s">
        <v>20</v>
      </c>
      <c r="N2843" t="str">
        <f t="shared" si="287"/>
        <v>ATK</v>
      </c>
    </row>
    <row r="2844" spans="2:14" hidden="1">
      <c r="B2844" s="496" t="str">
        <f>B2814</f>
        <v>Saldo Awal 1 Mei  2026</v>
      </c>
      <c r="C2844" s="497"/>
      <c r="D2844" s="497"/>
      <c r="E2844" s="498"/>
      <c r="F2844" s="276">
        <f>D2833</f>
        <v>0</v>
      </c>
      <c r="G2844" s="277">
        <f>G2833</f>
        <v>0</v>
      </c>
      <c r="N2844" t="str">
        <f t="shared" si="287"/>
        <v>ATK</v>
      </c>
    </row>
    <row r="2845" spans="2:14" hidden="1">
      <c r="B2845" s="496" t="s">
        <v>317</v>
      </c>
      <c r="C2845" s="497"/>
      <c r="D2845" s="497"/>
      <c r="E2845" s="498"/>
      <c r="F2845" s="276">
        <f>D2841-F2844</f>
        <v>0</v>
      </c>
      <c r="G2845" s="277">
        <f>G2841-G2844</f>
        <v>0</v>
      </c>
      <c r="N2845" t="str">
        <f t="shared" si="287"/>
        <v>ATK</v>
      </c>
    </row>
    <row r="2846" spans="2:14" hidden="1">
      <c r="B2846" s="496" t="str">
        <f>B2816</f>
        <v>Saldo Ahir  30  Mei  2026</v>
      </c>
      <c r="C2846" s="497"/>
      <c r="D2846" s="497"/>
      <c r="E2846" s="498"/>
      <c r="F2846" s="280">
        <f>SUM(B2849:B2852)</f>
        <v>0</v>
      </c>
      <c r="G2846" s="281">
        <f>SUM(D2849:E2852)</f>
        <v>0</v>
      </c>
      <c r="N2846" t="str">
        <f t="shared" si="287"/>
        <v>ATK</v>
      </c>
    </row>
    <row r="2847" spans="2:14" hidden="1">
      <c r="B2847" s="282" t="s">
        <v>465</v>
      </c>
      <c r="C2847" s="283"/>
      <c r="D2847" s="283"/>
      <c r="E2847" s="284"/>
      <c r="F2847" s="285"/>
      <c r="G2847" s="286"/>
      <c r="N2847" t="str">
        <f t="shared" si="287"/>
        <v>ATK</v>
      </c>
    </row>
    <row r="2848" spans="2:14" ht="30" hidden="1">
      <c r="B2848" s="255" t="s">
        <v>22</v>
      </c>
      <c r="C2848" s="254" t="s">
        <v>23</v>
      </c>
      <c r="D2848" s="499" t="s">
        <v>20</v>
      </c>
      <c r="E2848" s="499"/>
      <c r="F2848" s="287"/>
      <c r="G2848" s="288"/>
      <c r="N2848" t="str">
        <f t="shared" si="287"/>
        <v>ATK</v>
      </c>
    </row>
    <row r="2849" spans="1:14" hidden="1">
      <c r="B2849" s="268"/>
      <c r="C2849" s="289"/>
      <c r="D2849" s="500">
        <f>B2849*C2849</f>
        <v>0</v>
      </c>
      <c r="E2849" s="500"/>
      <c r="F2849" s="285"/>
      <c r="G2849" s="286"/>
      <c r="N2849" t="str">
        <f t="shared" si="287"/>
        <v>ATK</v>
      </c>
    </row>
    <row r="2850" spans="1:14" hidden="1">
      <c r="B2850" s="268"/>
      <c r="C2850" s="289"/>
      <c r="D2850" s="500">
        <f t="shared" ref="D2850:D2852" si="289">B2850*C2850</f>
        <v>0</v>
      </c>
      <c r="E2850" s="500"/>
      <c r="F2850" s="285"/>
      <c r="G2850" s="286"/>
      <c r="N2850" t="str">
        <f t="shared" si="287"/>
        <v>ATK</v>
      </c>
    </row>
    <row r="2851" spans="1:14" hidden="1">
      <c r="B2851" s="268"/>
      <c r="C2851" s="289"/>
      <c r="D2851" s="500">
        <f t="shared" si="289"/>
        <v>0</v>
      </c>
      <c r="E2851" s="500"/>
      <c r="F2851" s="285"/>
      <c r="G2851" s="286"/>
      <c r="N2851" t="str">
        <f t="shared" si="287"/>
        <v>ATK</v>
      </c>
    </row>
    <row r="2852" spans="1:14" hidden="1">
      <c r="B2852" s="268"/>
      <c r="C2852" s="289"/>
      <c r="D2852" s="500">
        <f t="shared" si="289"/>
        <v>0</v>
      </c>
      <c r="E2852" s="500"/>
      <c r="F2852" s="285"/>
      <c r="G2852" s="286"/>
      <c r="N2852" t="str">
        <f t="shared" si="287"/>
        <v>ATK</v>
      </c>
    </row>
    <row r="2853" spans="1:14" hidden="1">
      <c r="B2853" s="501" t="s">
        <v>24</v>
      </c>
      <c r="C2853" s="501"/>
      <c r="D2853" s="501"/>
      <c r="E2853" s="501"/>
      <c r="F2853" s="276">
        <f>F2844+F2845-F2846</f>
        <v>0</v>
      </c>
      <c r="G2853" s="277">
        <f>G2844+G2845-G2846</f>
        <v>0</v>
      </c>
      <c r="N2853" t="str">
        <f t="shared" si="287"/>
        <v>ATK</v>
      </c>
    </row>
    <row r="2854" spans="1:14" hidden="1">
      <c r="N2854" t="str">
        <f t="shared" si="287"/>
        <v>ATK</v>
      </c>
    </row>
    <row r="2855" spans="1:14" hidden="1">
      <c r="N2855" t="str">
        <f t="shared" si="287"/>
        <v>ATK</v>
      </c>
    </row>
    <row r="2856" spans="1:14" hidden="1">
      <c r="B2856" s="502" t="s">
        <v>0</v>
      </c>
      <c r="C2856" s="502"/>
      <c r="D2856" s="502"/>
      <c r="E2856" s="502"/>
      <c r="F2856" s="502"/>
      <c r="G2856" s="502"/>
      <c r="N2856" t="str">
        <f t="shared" si="287"/>
        <v>ATK</v>
      </c>
    </row>
    <row r="2857" spans="1:14" hidden="1">
      <c r="N2857" t="str">
        <f t="shared" si="287"/>
        <v>ATK</v>
      </c>
    </row>
    <row r="2858" spans="1:14">
      <c r="A2858" s="250">
        <v>8</v>
      </c>
      <c r="B2858" s="252" t="s">
        <v>1</v>
      </c>
      <c r="C2858" s="253" t="str">
        <f>'Rekap Master'!B88</f>
        <v>Kertas foto/A4</v>
      </c>
      <c r="G2858" s="253"/>
      <c r="N2858" t="s">
        <v>525</v>
      </c>
    </row>
    <row r="2859" spans="1:14">
      <c r="B2859" s="252" t="s">
        <v>46</v>
      </c>
      <c r="C2859" s="308" t="s">
        <v>25</v>
      </c>
      <c r="G2859" s="253"/>
      <c r="N2859" t="str">
        <f t="shared" ref="N2859:N2887" si="290">N2858</f>
        <v>Kertas</v>
      </c>
    </row>
    <row r="2860" spans="1:14">
      <c r="G2860" s="253"/>
      <c r="N2860" t="str">
        <f t="shared" si="290"/>
        <v>Kertas</v>
      </c>
    </row>
    <row r="2861" spans="1:14" ht="15" customHeight="1">
      <c r="B2861" s="499" t="s">
        <v>5</v>
      </c>
      <c r="C2861" s="487" t="s">
        <v>6</v>
      </c>
      <c r="D2861" s="489" t="s">
        <v>7</v>
      </c>
      <c r="E2861" s="490"/>
      <c r="F2861" s="491"/>
      <c r="G2861" s="492" t="s">
        <v>8</v>
      </c>
      <c r="N2861" t="str">
        <f t="shared" si="290"/>
        <v>Kertas</v>
      </c>
    </row>
    <row r="2862" spans="1:14">
      <c r="B2862" s="499"/>
      <c r="C2862" s="488"/>
      <c r="D2862" s="254" t="s">
        <v>9</v>
      </c>
      <c r="E2862" s="254" t="s">
        <v>10</v>
      </c>
      <c r="F2862" s="254" t="s">
        <v>11</v>
      </c>
      <c r="G2862" s="492"/>
      <c r="N2862" t="str">
        <f t="shared" si="290"/>
        <v>Kertas</v>
      </c>
    </row>
    <row r="2863" spans="1:14">
      <c r="B2863" s="267">
        <v>46174</v>
      </c>
      <c r="C2863" s="257"/>
      <c r="D2863" s="258"/>
      <c r="E2863" s="258"/>
      <c r="F2863" s="258">
        <f>D2863-E2863</f>
        <v>0</v>
      </c>
      <c r="G2863" s="257">
        <f>C2863*D2863</f>
        <v>0</v>
      </c>
      <c r="N2863" t="str">
        <f t="shared" si="290"/>
        <v>Kertas</v>
      </c>
    </row>
    <row r="2864" spans="1:14">
      <c r="B2864" s="267"/>
      <c r="C2864" s="257"/>
      <c r="D2864" s="271"/>
      <c r="E2864" s="258"/>
      <c r="F2864" s="301"/>
      <c r="G2864" s="289">
        <f>C2864*D2864</f>
        <v>0</v>
      </c>
      <c r="N2864" t="str">
        <f t="shared" si="290"/>
        <v>Kertas</v>
      </c>
    </row>
    <row r="2865" spans="2:14">
      <c r="B2865" s="256"/>
      <c r="C2865" s="257"/>
      <c r="D2865" s="271"/>
      <c r="E2865" s="258"/>
      <c r="F2865" s="301"/>
      <c r="G2865" s="289">
        <f t="shared" ref="G2865:G2870" si="291">C2865*D2865</f>
        <v>0</v>
      </c>
      <c r="N2865" t="str">
        <f t="shared" si="290"/>
        <v>Kertas</v>
      </c>
    </row>
    <row r="2866" spans="2:14">
      <c r="B2866" s="311"/>
      <c r="C2866" s="83"/>
      <c r="D2866" s="303"/>
      <c r="E2866" s="303"/>
      <c r="F2866" s="268">
        <f>D2866+F2865-E2866</f>
        <v>0</v>
      </c>
      <c r="G2866" s="289">
        <f t="shared" si="291"/>
        <v>0</v>
      </c>
      <c r="N2866" t="str">
        <f t="shared" si="290"/>
        <v>Kertas</v>
      </c>
    </row>
    <row r="2867" spans="2:14">
      <c r="B2867" s="311"/>
      <c r="C2867" s="96"/>
      <c r="D2867" s="303"/>
      <c r="E2867" s="303"/>
      <c r="F2867" s="268">
        <f>D2867+F2866-E2867</f>
        <v>0</v>
      </c>
      <c r="G2867" s="289">
        <f t="shared" si="291"/>
        <v>0</v>
      </c>
      <c r="N2867" t="str">
        <f t="shared" si="290"/>
        <v>Kertas</v>
      </c>
    </row>
    <row r="2868" spans="2:14">
      <c r="B2868" s="311"/>
      <c r="C2868" s="96"/>
      <c r="D2868" s="303"/>
      <c r="E2868" s="303"/>
      <c r="F2868" s="268">
        <f>D2868+F2867-E2868</f>
        <v>0</v>
      </c>
      <c r="G2868" s="289">
        <f t="shared" si="291"/>
        <v>0</v>
      </c>
      <c r="N2868" t="str">
        <f t="shared" si="290"/>
        <v>Kertas</v>
      </c>
    </row>
    <row r="2869" spans="2:14">
      <c r="B2869" s="311"/>
      <c r="C2869" s="83"/>
      <c r="D2869" s="303"/>
      <c r="E2869" s="303"/>
      <c r="F2869" s="268">
        <f>D2869+F2868-E2869</f>
        <v>0</v>
      </c>
      <c r="G2869" s="289">
        <f t="shared" si="291"/>
        <v>0</v>
      </c>
      <c r="N2869" t="str">
        <f t="shared" si="290"/>
        <v>Kertas</v>
      </c>
    </row>
    <row r="2870" spans="2:14">
      <c r="B2870" s="311"/>
      <c r="C2870" s="96"/>
      <c r="D2870" s="303"/>
      <c r="E2870" s="303"/>
      <c r="F2870" s="268">
        <f>D2870+F2869-E2870</f>
        <v>0</v>
      </c>
      <c r="G2870" s="289">
        <f t="shared" si="291"/>
        <v>0</v>
      </c>
      <c r="N2870" t="str">
        <f t="shared" si="290"/>
        <v>Kertas</v>
      </c>
    </row>
    <row r="2871" spans="2:14">
      <c r="B2871" s="493" t="s">
        <v>16</v>
      </c>
      <c r="C2871" s="494"/>
      <c r="D2871" s="276">
        <f>SUM(D2863:D2870)</f>
        <v>0</v>
      </c>
      <c r="E2871" s="276">
        <f>SUM(E2864:E2870)</f>
        <v>0</v>
      </c>
      <c r="F2871" s="276">
        <f>D2871-E2871</f>
        <v>0</v>
      </c>
      <c r="G2871" s="277">
        <f>SUM(G2863:G2870)</f>
        <v>0</v>
      </c>
      <c r="N2871" t="str">
        <f t="shared" si="290"/>
        <v>Kertas</v>
      </c>
    </row>
    <row r="2872" spans="2:14">
      <c r="N2872" t="str">
        <f t="shared" si="290"/>
        <v>Kertas</v>
      </c>
    </row>
    <row r="2873" spans="2:14">
      <c r="B2873" s="493" t="s">
        <v>18</v>
      </c>
      <c r="C2873" s="495"/>
      <c r="D2873" s="495"/>
      <c r="E2873" s="494"/>
      <c r="F2873" s="276" t="s">
        <v>19</v>
      </c>
      <c r="G2873" s="279" t="s">
        <v>20</v>
      </c>
      <c r="N2873" t="str">
        <f t="shared" si="290"/>
        <v>Kertas</v>
      </c>
    </row>
    <row r="2874" spans="2:14">
      <c r="B2874" s="496" t="str">
        <f>B2844</f>
        <v>Saldo Awal 1 Mei  2026</v>
      </c>
      <c r="C2874" s="497"/>
      <c r="D2874" s="497"/>
      <c r="E2874" s="498"/>
      <c r="F2874" s="276">
        <f>D2863</f>
        <v>0</v>
      </c>
      <c r="G2874" s="277">
        <f>G2863</f>
        <v>0</v>
      </c>
      <c r="N2874" t="str">
        <f t="shared" si="290"/>
        <v>Kertas</v>
      </c>
    </row>
    <row r="2875" spans="2:14">
      <c r="B2875" s="496" t="str">
        <f>B2783</f>
        <v>Nilai Penerimaan Barang Persediaan Tahun 2026</v>
      </c>
      <c r="C2875" s="497"/>
      <c r="D2875" s="497"/>
      <c r="E2875" s="498"/>
      <c r="F2875" s="276">
        <f>D2871-F2874</f>
        <v>0</v>
      </c>
      <c r="G2875" s="277">
        <f>G2871-G2874</f>
        <v>0</v>
      </c>
      <c r="N2875" t="str">
        <f t="shared" si="290"/>
        <v>Kertas</v>
      </c>
    </row>
    <row r="2876" spans="2:14">
      <c r="B2876" s="496" t="str">
        <f>B2846</f>
        <v>Saldo Ahir  30  Mei  2026</v>
      </c>
      <c r="C2876" s="497"/>
      <c r="D2876" s="497"/>
      <c r="E2876" s="498"/>
      <c r="F2876" s="280">
        <f>SUM(B2879:B2882)</f>
        <v>0</v>
      </c>
      <c r="G2876" s="281">
        <f>SUM(D2879:E2882)</f>
        <v>0</v>
      </c>
      <c r="N2876" t="str">
        <f t="shared" si="290"/>
        <v>Kertas</v>
      </c>
    </row>
    <row r="2877" spans="2:14">
      <c r="B2877" s="282" t="s">
        <v>465</v>
      </c>
      <c r="C2877" s="283"/>
      <c r="D2877" s="283"/>
      <c r="E2877" s="284"/>
      <c r="F2877" s="285"/>
      <c r="G2877" s="286"/>
      <c r="N2877" t="str">
        <f t="shared" si="290"/>
        <v>Kertas</v>
      </c>
    </row>
    <row r="2878" spans="2:14" ht="30">
      <c r="B2878" s="255" t="s">
        <v>22</v>
      </c>
      <c r="C2878" s="254" t="s">
        <v>23</v>
      </c>
      <c r="D2878" s="499" t="s">
        <v>20</v>
      </c>
      <c r="E2878" s="499"/>
      <c r="F2878" s="287"/>
      <c r="G2878" s="288"/>
      <c r="N2878" t="str">
        <f t="shared" si="290"/>
        <v>Kertas</v>
      </c>
    </row>
    <row r="2879" spans="2:14">
      <c r="B2879" s="268">
        <f>F2871</f>
        <v>0</v>
      </c>
      <c r="C2879" s="257">
        <v>25000</v>
      </c>
      <c r="D2879" s="500">
        <f>B2879*C2879</f>
        <v>0</v>
      </c>
      <c r="E2879" s="500"/>
      <c r="F2879" s="285"/>
      <c r="G2879" s="286"/>
      <c r="N2879" t="str">
        <f t="shared" si="290"/>
        <v>Kertas</v>
      </c>
    </row>
    <row r="2880" spans="2:14">
      <c r="B2880" s="268"/>
      <c r="C2880" s="289"/>
      <c r="D2880" s="500">
        <f t="shared" ref="D2880:D2882" si="292">B2880*C2880</f>
        <v>0</v>
      </c>
      <c r="E2880" s="500"/>
      <c r="F2880" s="285"/>
      <c r="G2880" s="286"/>
      <c r="N2880" t="str">
        <f t="shared" si="290"/>
        <v>Kertas</v>
      </c>
    </row>
    <row r="2881" spans="1:14">
      <c r="B2881" s="268"/>
      <c r="C2881" s="289"/>
      <c r="D2881" s="500">
        <f t="shared" si="292"/>
        <v>0</v>
      </c>
      <c r="E2881" s="500"/>
      <c r="F2881" s="285"/>
      <c r="G2881" s="286"/>
      <c r="N2881" t="str">
        <f t="shared" si="290"/>
        <v>Kertas</v>
      </c>
    </row>
    <row r="2882" spans="1:14">
      <c r="B2882" s="268"/>
      <c r="C2882" s="289"/>
      <c r="D2882" s="500">
        <f t="shared" si="292"/>
        <v>0</v>
      </c>
      <c r="E2882" s="500"/>
      <c r="F2882" s="285"/>
      <c r="G2882" s="286"/>
      <c r="N2882" t="str">
        <f t="shared" si="290"/>
        <v>Kertas</v>
      </c>
    </row>
    <row r="2883" spans="1:14">
      <c r="B2883" s="501" t="s">
        <v>24</v>
      </c>
      <c r="C2883" s="501"/>
      <c r="D2883" s="501"/>
      <c r="E2883" s="501"/>
      <c r="F2883" s="276">
        <f>F2874+F2875-F2876</f>
        <v>0</v>
      </c>
      <c r="G2883" s="277">
        <f>G2874+G2875-G2876</f>
        <v>0</v>
      </c>
      <c r="N2883" t="str">
        <f t="shared" si="290"/>
        <v>Kertas</v>
      </c>
    </row>
    <row r="2884" spans="1:14">
      <c r="N2884" t="str">
        <f t="shared" si="290"/>
        <v>Kertas</v>
      </c>
    </row>
    <row r="2885" spans="1:14">
      <c r="N2885" t="str">
        <f t="shared" si="290"/>
        <v>Kertas</v>
      </c>
    </row>
    <row r="2886" spans="1:14">
      <c r="B2886" s="502" t="s">
        <v>0</v>
      </c>
      <c r="C2886" s="502"/>
      <c r="D2886" s="502"/>
      <c r="E2886" s="502"/>
      <c r="F2886" s="502"/>
      <c r="G2886" s="502"/>
      <c r="N2886" t="str">
        <f t="shared" si="290"/>
        <v>Kertas</v>
      </c>
    </row>
    <row r="2887" spans="1:14">
      <c r="N2887" t="str">
        <f t="shared" si="290"/>
        <v>Kertas</v>
      </c>
    </row>
    <row r="2888" spans="1:14">
      <c r="A2888" s="250">
        <v>9</v>
      </c>
      <c r="B2888" s="252" t="s">
        <v>1</v>
      </c>
      <c r="C2888" s="253" t="str">
        <f>'Rekap Master'!B89</f>
        <v>kertas gaji</v>
      </c>
      <c r="G2888" s="253"/>
      <c r="N2888" t="s">
        <v>525</v>
      </c>
    </row>
    <row r="2889" spans="1:14">
      <c r="B2889" s="252" t="s">
        <v>47</v>
      </c>
      <c r="C2889" s="308" t="s">
        <v>36</v>
      </c>
      <c r="G2889" s="253"/>
      <c r="N2889" t="str">
        <f t="shared" ref="N2889:N2917" si="293">N2888</f>
        <v>Kertas</v>
      </c>
    </row>
    <row r="2890" spans="1:14">
      <c r="G2890" s="253"/>
      <c r="N2890" t="str">
        <f t="shared" si="293"/>
        <v>Kertas</v>
      </c>
    </row>
    <row r="2891" spans="1:14" ht="15" customHeight="1">
      <c r="B2891" s="499" t="s">
        <v>5</v>
      </c>
      <c r="C2891" s="487" t="s">
        <v>6</v>
      </c>
      <c r="D2891" s="489" t="s">
        <v>7</v>
      </c>
      <c r="E2891" s="490"/>
      <c r="F2891" s="491"/>
      <c r="G2891" s="492" t="s">
        <v>8</v>
      </c>
      <c r="N2891" t="str">
        <f t="shared" si="293"/>
        <v>Kertas</v>
      </c>
    </row>
    <row r="2892" spans="1:14">
      <c r="B2892" s="499"/>
      <c r="C2892" s="488"/>
      <c r="D2892" s="254" t="s">
        <v>9</v>
      </c>
      <c r="E2892" s="254" t="s">
        <v>10</v>
      </c>
      <c r="F2892" s="254" t="s">
        <v>11</v>
      </c>
      <c r="G2892" s="492"/>
      <c r="N2892" t="str">
        <f t="shared" si="293"/>
        <v>Kertas</v>
      </c>
    </row>
    <row r="2893" spans="1:14">
      <c r="B2893" s="267">
        <v>46143</v>
      </c>
      <c r="C2893" s="257"/>
      <c r="D2893" s="258"/>
      <c r="E2893" s="258"/>
      <c r="F2893" s="258"/>
      <c r="G2893" s="257">
        <f>C2893*D2893</f>
        <v>0</v>
      </c>
      <c r="N2893" t="str">
        <f t="shared" si="293"/>
        <v>Kertas</v>
      </c>
    </row>
    <row r="2894" spans="1:14">
      <c r="B2894" s="267"/>
      <c r="C2894" s="257"/>
      <c r="D2894" s="271"/>
      <c r="E2894" s="258"/>
      <c r="F2894" s="301"/>
      <c r="G2894" s="289">
        <f>C2894*D2894</f>
        <v>0</v>
      </c>
      <c r="N2894" t="str">
        <f t="shared" si="293"/>
        <v>Kertas</v>
      </c>
    </row>
    <row r="2895" spans="1:14">
      <c r="B2895" s="311"/>
      <c r="C2895" s="83"/>
      <c r="D2895" s="303"/>
      <c r="E2895" s="303"/>
      <c r="F2895" s="268">
        <f t="shared" ref="F2895:F2900" si="294">D2895+F2894-E2895</f>
        <v>0</v>
      </c>
      <c r="G2895" s="289">
        <f t="shared" ref="G2895:G2900" si="295">C2895*D2895</f>
        <v>0</v>
      </c>
      <c r="N2895" t="str">
        <f t="shared" si="293"/>
        <v>Kertas</v>
      </c>
    </row>
    <row r="2896" spans="1:14">
      <c r="B2896" s="311"/>
      <c r="C2896" s="83"/>
      <c r="D2896" s="303"/>
      <c r="E2896" s="303"/>
      <c r="F2896" s="268">
        <f t="shared" si="294"/>
        <v>0</v>
      </c>
      <c r="G2896" s="289">
        <f t="shared" si="295"/>
        <v>0</v>
      </c>
      <c r="N2896" t="str">
        <f t="shared" si="293"/>
        <v>Kertas</v>
      </c>
    </row>
    <row r="2897" spans="2:14">
      <c r="B2897" s="311"/>
      <c r="C2897" s="96"/>
      <c r="D2897" s="303"/>
      <c r="E2897" s="303"/>
      <c r="F2897" s="268">
        <f t="shared" si="294"/>
        <v>0</v>
      </c>
      <c r="G2897" s="289">
        <f t="shared" si="295"/>
        <v>0</v>
      </c>
      <c r="N2897" t="str">
        <f t="shared" si="293"/>
        <v>Kertas</v>
      </c>
    </row>
    <row r="2898" spans="2:14">
      <c r="B2898" s="311"/>
      <c r="C2898" s="96"/>
      <c r="D2898" s="303"/>
      <c r="E2898" s="303"/>
      <c r="F2898" s="268">
        <f t="shared" si="294"/>
        <v>0</v>
      </c>
      <c r="G2898" s="289">
        <f t="shared" si="295"/>
        <v>0</v>
      </c>
      <c r="N2898" t="str">
        <f t="shared" si="293"/>
        <v>Kertas</v>
      </c>
    </row>
    <row r="2899" spans="2:14">
      <c r="B2899" s="311"/>
      <c r="C2899" s="83"/>
      <c r="D2899" s="303"/>
      <c r="E2899" s="303"/>
      <c r="F2899" s="268">
        <f t="shared" si="294"/>
        <v>0</v>
      </c>
      <c r="G2899" s="289">
        <f t="shared" si="295"/>
        <v>0</v>
      </c>
      <c r="N2899" t="str">
        <f t="shared" si="293"/>
        <v>Kertas</v>
      </c>
    </row>
    <row r="2900" spans="2:14">
      <c r="B2900" s="311"/>
      <c r="C2900" s="96"/>
      <c r="D2900" s="303"/>
      <c r="E2900" s="303"/>
      <c r="F2900" s="268">
        <f t="shared" si="294"/>
        <v>0</v>
      </c>
      <c r="G2900" s="289">
        <f t="shared" si="295"/>
        <v>0</v>
      </c>
      <c r="N2900" t="str">
        <f t="shared" si="293"/>
        <v>Kertas</v>
      </c>
    </row>
    <row r="2901" spans="2:14">
      <c r="B2901" s="493" t="s">
        <v>16</v>
      </c>
      <c r="C2901" s="494"/>
      <c r="D2901" s="276">
        <f>SUM(D2893:D2900)</f>
        <v>0</v>
      </c>
      <c r="E2901" s="276">
        <f>SUM(E2894:E2900)</f>
        <v>0</v>
      </c>
      <c r="F2901" s="276">
        <f>D2901-E2901</f>
        <v>0</v>
      </c>
      <c r="G2901" s="277">
        <f>SUM(G2893:G2900)</f>
        <v>0</v>
      </c>
      <c r="N2901" t="str">
        <f t="shared" si="293"/>
        <v>Kertas</v>
      </c>
    </row>
    <row r="2902" spans="2:14">
      <c r="N2902" t="str">
        <f t="shared" si="293"/>
        <v>Kertas</v>
      </c>
    </row>
    <row r="2903" spans="2:14">
      <c r="B2903" s="493" t="s">
        <v>18</v>
      </c>
      <c r="C2903" s="495"/>
      <c r="D2903" s="495"/>
      <c r="E2903" s="494"/>
      <c r="F2903" s="276" t="s">
        <v>19</v>
      </c>
      <c r="G2903" s="279" t="s">
        <v>20</v>
      </c>
      <c r="N2903" t="str">
        <f t="shared" si="293"/>
        <v>Kertas</v>
      </c>
    </row>
    <row r="2904" spans="2:14">
      <c r="B2904" s="496" t="str">
        <f>B2874</f>
        <v>Saldo Awal 1 Mei  2026</v>
      </c>
      <c r="C2904" s="497"/>
      <c r="D2904" s="497"/>
      <c r="E2904" s="498"/>
      <c r="F2904" s="276">
        <f>D2893</f>
        <v>0</v>
      </c>
      <c r="G2904" s="277">
        <f>G2893</f>
        <v>0</v>
      </c>
      <c r="N2904" t="str">
        <f t="shared" si="293"/>
        <v>Kertas</v>
      </c>
    </row>
    <row r="2905" spans="2:14">
      <c r="B2905" s="496" t="str">
        <f>B2875</f>
        <v>Nilai Penerimaan Barang Persediaan Tahun 2026</v>
      </c>
      <c r="C2905" s="497"/>
      <c r="D2905" s="497"/>
      <c r="E2905" s="498"/>
      <c r="F2905" s="276">
        <f>D2901-F2904</f>
        <v>0</v>
      </c>
      <c r="G2905" s="277">
        <f>G2901-G2904</f>
        <v>0</v>
      </c>
      <c r="N2905" t="str">
        <f t="shared" si="293"/>
        <v>Kertas</v>
      </c>
    </row>
    <row r="2906" spans="2:14">
      <c r="B2906" s="496" t="str">
        <f>B2876</f>
        <v>Saldo Ahir  30  Mei  2026</v>
      </c>
      <c r="C2906" s="497"/>
      <c r="D2906" s="497"/>
      <c r="E2906" s="498"/>
      <c r="F2906" s="280">
        <f>SUM(B2909:B2912)</f>
        <v>0</v>
      </c>
      <c r="G2906" s="281">
        <f>SUM(D2909:E2912)</f>
        <v>0</v>
      </c>
      <c r="N2906" t="str">
        <f t="shared" si="293"/>
        <v>Kertas</v>
      </c>
    </row>
    <row r="2907" spans="2:14">
      <c r="B2907" s="282" t="s">
        <v>465</v>
      </c>
      <c r="C2907" s="283"/>
      <c r="D2907" s="283"/>
      <c r="E2907" s="284"/>
      <c r="F2907" s="285"/>
      <c r="G2907" s="286"/>
      <c r="N2907" t="str">
        <f t="shared" si="293"/>
        <v>Kertas</v>
      </c>
    </row>
    <row r="2908" spans="2:14" ht="30">
      <c r="B2908" s="255" t="s">
        <v>22</v>
      </c>
      <c r="C2908" s="254" t="s">
        <v>23</v>
      </c>
      <c r="D2908" s="499" t="s">
        <v>20</v>
      </c>
      <c r="E2908" s="499"/>
      <c r="F2908" s="287"/>
      <c r="G2908" s="288"/>
      <c r="N2908" t="str">
        <f t="shared" si="293"/>
        <v>Kertas</v>
      </c>
    </row>
    <row r="2909" spans="2:14">
      <c r="B2909" s="268">
        <f>F2901</f>
        <v>0</v>
      </c>
      <c r="C2909" s="257"/>
      <c r="D2909" s="500">
        <f>B2909*C2909</f>
        <v>0</v>
      </c>
      <c r="E2909" s="500"/>
      <c r="F2909" s="285"/>
      <c r="G2909" s="286"/>
      <c r="N2909" t="str">
        <f t="shared" si="293"/>
        <v>Kertas</v>
      </c>
    </row>
    <row r="2910" spans="2:14">
      <c r="B2910" s="268"/>
      <c r="C2910" s="289"/>
      <c r="D2910" s="500">
        <f t="shared" ref="D2910:D2912" si="296">B2910*C2910</f>
        <v>0</v>
      </c>
      <c r="E2910" s="500"/>
      <c r="F2910" s="285"/>
      <c r="G2910" s="286"/>
      <c r="N2910" t="str">
        <f t="shared" si="293"/>
        <v>Kertas</v>
      </c>
    </row>
    <row r="2911" spans="2:14">
      <c r="B2911" s="268"/>
      <c r="C2911" s="289"/>
      <c r="D2911" s="500">
        <f t="shared" si="296"/>
        <v>0</v>
      </c>
      <c r="E2911" s="500"/>
      <c r="F2911" s="285"/>
      <c r="G2911" s="286"/>
      <c r="N2911" t="str">
        <f t="shared" si="293"/>
        <v>Kertas</v>
      </c>
    </row>
    <row r="2912" spans="2:14">
      <c r="B2912" s="268"/>
      <c r="C2912" s="289"/>
      <c r="D2912" s="500">
        <f t="shared" si="296"/>
        <v>0</v>
      </c>
      <c r="E2912" s="500"/>
      <c r="F2912" s="285"/>
      <c r="G2912" s="286"/>
      <c r="N2912" t="str">
        <f t="shared" si="293"/>
        <v>Kertas</v>
      </c>
    </row>
    <row r="2913" spans="1:14">
      <c r="B2913" s="501" t="s">
        <v>24</v>
      </c>
      <c r="C2913" s="501"/>
      <c r="D2913" s="501"/>
      <c r="E2913" s="501"/>
      <c r="F2913" s="276">
        <f>F2904+F2905-F2906</f>
        <v>0</v>
      </c>
      <c r="G2913" s="277">
        <f>G2904+G2905-G2906</f>
        <v>0</v>
      </c>
      <c r="N2913" t="str">
        <f t="shared" si="293"/>
        <v>Kertas</v>
      </c>
    </row>
    <row r="2914" spans="1:14">
      <c r="N2914" t="str">
        <f t="shared" si="293"/>
        <v>Kertas</v>
      </c>
    </row>
    <row r="2915" spans="1:14">
      <c r="N2915" t="str">
        <f t="shared" si="293"/>
        <v>Kertas</v>
      </c>
    </row>
    <row r="2916" spans="1:14">
      <c r="B2916" s="502" t="s">
        <v>0</v>
      </c>
      <c r="C2916" s="502"/>
      <c r="D2916" s="502"/>
      <c r="E2916" s="502"/>
      <c r="F2916" s="502"/>
      <c r="G2916" s="502"/>
      <c r="N2916" t="str">
        <f t="shared" si="293"/>
        <v>Kertas</v>
      </c>
    </row>
    <row r="2917" spans="1:14">
      <c r="N2917" t="str">
        <f t="shared" si="293"/>
        <v>Kertas</v>
      </c>
    </row>
    <row r="2918" spans="1:14" hidden="1">
      <c r="A2918" s="250">
        <v>62</v>
      </c>
      <c r="B2918" s="252" t="s">
        <v>1</v>
      </c>
      <c r="C2918" s="253" t="str">
        <f>'Rekap Master'!B90</f>
        <v>portepel</v>
      </c>
      <c r="G2918" s="253"/>
      <c r="N2918" t="s">
        <v>524</v>
      </c>
    </row>
    <row r="2919" spans="1:14" hidden="1">
      <c r="B2919" s="252" t="s">
        <v>46</v>
      </c>
      <c r="C2919" s="308" t="s">
        <v>27</v>
      </c>
      <c r="G2919" s="253"/>
      <c r="N2919" t="str">
        <f t="shared" ref="N2919:N2982" si="297">N2918</f>
        <v>ATK</v>
      </c>
    </row>
    <row r="2920" spans="1:14" hidden="1">
      <c r="G2920" s="253"/>
      <c r="N2920" t="str">
        <f t="shared" si="297"/>
        <v>ATK</v>
      </c>
    </row>
    <row r="2921" spans="1:14" ht="15" hidden="1" customHeight="1">
      <c r="B2921" s="499" t="s">
        <v>5</v>
      </c>
      <c r="C2921" s="487" t="s">
        <v>6</v>
      </c>
      <c r="D2921" s="489" t="s">
        <v>7</v>
      </c>
      <c r="E2921" s="490"/>
      <c r="F2921" s="491"/>
      <c r="G2921" s="492" t="s">
        <v>8</v>
      </c>
      <c r="N2921" t="str">
        <f t="shared" si="297"/>
        <v>ATK</v>
      </c>
    </row>
    <row r="2922" spans="1:14" hidden="1">
      <c r="B2922" s="499"/>
      <c r="C2922" s="488"/>
      <c r="D2922" s="254" t="s">
        <v>9</v>
      </c>
      <c r="E2922" s="254" t="s">
        <v>10</v>
      </c>
      <c r="F2922" s="254" t="s">
        <v>11</v>
      </c>
      <c r="G2922" s="492"/>
      <c r="N2922" t="str">
        <f t="shared" si="297"/>
        <v>ATK</v>
      </c>
    </row>
    <row r="2923" spans="1:14" hidden="1">
      <c r="B2923" s="267">
        <v>46024</v>
      </c>
      <c r="C2923" s="257">
        <v>9100</v>
      </c>
      <c r="D2923" s="258">
        <v>61</v>
      </c>
      <c r="E2923" s="258"/>
      <c r="F2923" s="258">
        <f>D2923-E2923</f>
        <v>61</v>
      </c>
      <c r="G2923" s="257">
        <f>C2923*D2923</f>
        <v>555100</v>
      </c>
      <c r="N2923" t="str">
        <f t="shared" si="297"/>
        <v>ATK</v>
      </c>
    </row>
    <row r="2924" spans="1:14" hidden="1">
      <c r="B2924" s="267">
        <v>46028</v>
      </c>
      <c r="C2924" s="293"/>
      <c r="D2924" s="258"/>
      <c r="E2924" s="258">
        <v>15</v>
      </c>
      <c r="F2924" s="258"/>
      <c r="G2924" s="289">
        <f>C2924*D2924</f>
        <v>0</v>
      </c>
      <c r="N2924" t="str">
        <f t="shared" si="297"/>
        <v>ATK</v>
      </c>
    </row>
    <row r="2925" spans="1:14" hidden="1">
      <c r="B2925" s="267">
        <v>46042</v>
      </c>
      <c r="C2925" s="257"/>
      <c r="D2925" s="271"/>
      <c r="E2925" s="258">
        <v>20</v>
      </c>
      <c r="F2925" s="258"/>
      <c r="G2925" s="257">
        <f t="shared" ref="G2925:G2935" si="298">C2925*D2925</f>
        <v>0</v>
      </c>
      <c r="N2925" t="str">
        <f t="shared" si="297"/>
        <v>ATK</v>
      </c>
    </row>
    <row r="2926" spans="1:14" hidden="1">
      <c r="B2926" s="256">
        <v>46072</v>
      </c>
      <c r="C2926" s="257">
        <v>7770</v>
      </c>
      <c r="D2926" s="258">
        <v>18</v>
      </c>
      <c r="E2926" s="258">
        <v>10</v>
      </c>
      <c r="F2926" s="258"/>
      <c r="G2926" s="289">
        <f t="shared" si="298"/>
        <v>139860</v>
      </c>
      <c r="N2926" t="str">
        <f t="shared" si="297"/>
        <v>ATK</v>
      </c>
    </row>
    <row r="2927" spans="1:14" hidden="1">
      <c r="B2927" s="256">
        <v>46097</v>
      </c>
      <c r="C2927" s="257"/>
      <c r="D2927" s="271"/>
      <c r="E2927" s="258">
        <v>10</v>
      </c>
      <c r="F2927" s="268"/>
      <c r="G2927" s="289">
        <f t="shared" si="298"/>
        <v>0</v>
      </c>
      <c r="H2927" s="100">
        <v>0</v>
      </c>
      <c r="I2927" t="s">
        <v>17</v>
      </c>
      <c r="N2927" t="str">
        <f t="shared" si="297"/>
        <v>ATK</v>
      </c>
    </row>
    <row r="2928" spans="1:14" hidden="1">
      <c r="B2928" s="256">
        <v>46100</v>
      </c>
      <c r="C2928" s="257">
        <v>7770</v>
      </c>
      <c r="D2928" s="258">
        <v>31</v>
      </c>
      <c r="E2928" s="258">
        <v>10</v>
      </c>
      <c r="F2928" s="258"/>
      <c r="G2928" s="289">
        <f t="shared" si="298"/>
        <v>240870</v>
      </c>
      <c r="H2928" s="98">
        <v>24</v>
      </c>
      <c r="I2928" s="89" t="s">
        <v>12</v>
      </c>
      <c r="N2928" t="str">
        <f t="shared" si="297"/>
        <v>ATK</v>
      </c>
    </row>
    <row r="2929" spans="2:14" hidden="1">
      <c r="B2929" s="256"/>
      <c r="C2929" s="257"/>
      <c r="D2929" s="271"/>
      <c r="E2929" s="258"/>
      <c r="F2929" s="258"/>
      <c r="G2929" s="257"/>
      <c r="I2929" s="89"/>
      <c r="N2929" t="str">
        <f t="shared" si="297"/>
        <v>ATK</v>
      </c>
    </row>
    <row r="2930" spans="2:14" hidden="1">
      <c r="B2930" s="256"/>
      <c r="C2930" s="257"/>
      <c r="D2930" s="271"/>
      <c r="E2930" s="258"/>
      <c r="F2930" s="258"/>
      <c r="G2930" s="257"/>
      <c r="I2930" s="89"/>
      <c r="N2930" t="str">
        <f t="shared" si="297"/>
        <v>ATK</v>
      </c>
    </row>
    <row r="2931" spans="2:14" hidden="1">
      <c r="B2931" s="256"/>
      <c r="C2931" s="257"/>
      <c r="D2931" s="271"/>
      <c r="E2931" s="258"/>
      <c r="F2931" s="258"/>
      <c r="G2931" s="257"/>
      <c r="I2931" s="89"/>
      <c r="N2931" t="str">
        <f t="shared" si="297"/>
        <v>ATK</v>
      </c>
    </row>
    <row r="2932" spans="2:14" hidden="1">
      <c r="B2932" s="267"/>
      <c r="C2932" s="257"/>
      <c r="D2932" s="271"/>
      <c r="E2932" s="258"/>
      <c r="F2932" s="258"/>
      <c r="G2932" s="257"/>
      <c r="I2932" s="89"/>
      <c r="N2932" t="str">
        <f t="shared" si="297"/>
        <v>ATK</v>
      </c>
    </row>
    <row r="2933" spans="2:14" hidden="1">
      <c r="B2933" s="267"/>
      <c r="C2933" s="257"/>
      <c r="D2933" s="271"/>
      <c r="E2933" s="258"/>
      <c r="F2933" s="258"/>
      <c r="G2933" s="257"/>
      <c r="I2933" s="89"/>
      <c r="N2933" t="str">
        <f t="shared" si="297"/>
        <v>ATK</v>
      </c>
    </row>
    <row r="2934" spans="2:14" hidden="1">
      <c r="B2934" s="311"/>
      <c r="C2934" s="83"/>
      <c r="D2934" s="303"/>
      <c r="E2934" s="303"/>
      <c r="F2934" s="268">
        <f>D2934+F2928-E2934</f>
        <v>0</v>
      </c>
      <c r="G2934" s="289">
        <f t="shared" si="298"/>
        <v>0</v>
      </c>
      <c r="H2934" s="85">
        <v>0</v>
      </c>
      <c r="I2934" s="89" t="s">
        <v>13</v>
      </c>
      <c r="N2934" t="str">
        <f t="shared" si="297"/>
        <v>ATK</v>
      </c>
    </row>
    <row r="2935" spans="2:14" hidden="1">
      <c r="B2935" s="311"/>
      <c r="C2935" s="96"/>
      <c r="D2935" s="303"/>
      <c r="E2935" s="303"/>
      <c r="F2935" s="268">
        <f>D2935+F2934-E2935</f>
        <v>0</v>
      </c>
      <c r="G2935" s="289">
        <f t="shared" si="298"/>
        <v>0</v>
      </c>
      <c r="H2935" s="94">
        <v>0</v>
      </c>
      <c r="I2935" s="89" t="s">
        <v>14</v>
      </c>
      <c r="N2935" t="str">
        <f t="shared" si="297"/>
        <v>ATK</v>
      </c>
    </row>
    <row r="2936" spans="2:14" hidden="1">
      <c r="B2936" s="493" t="s">
        <v>16</v>
      </c>
      <c r="C2936" s="494"/>
      <c r="D2936" s="276">
        <f>SUM(D2923:D2935)</f>
        <v>110</v>
      </c>
      <c r="E2936" s="276">
        <f>SUM(E2924:E2935)</f>
        <v>65</v>
      </c>
      <c r="F2936" s="276">
        <f>D2936-E2936</f>
        <v>45</v>
      </c>
      <c r="G2936" s="277">
        <f>SUM(G2923:G2935)</f>
        <v>935830</v>
      </c>
      <c r="H2936" s="87">
        <v>0</v>
      </c>
      <c r="I2936" s="89" t="s">
        <v>15</v>
      </c>
      <c r="N2936" t="str">
        <f t="shared" si="297"/>
        <v>ATK</v>
      </c>
    </row>
    <row r="2937" spans="2:14" hidden="1">
      <c r="N2937" t="str">
        <f t="shared" si="297"/>
        <v>ATK</v>
      </c>
    </row>
    <row r="2938" spans="2:14" hidden="1">
      <c r="B2938" s="493" t="s">
        <v>18</v>
      </c>
      <c r="C2938" s="495"/>
      <c r="D2938" s="495"/>
      <c r="E2938" s="494"/>
      <c r="F2938" s="276" t="s">
        <v>19</v>
      </c>
      <c r="G2938" s="279" t="s">
        <v>20</v>
      </c>
      <c r="N2938" t="str">
        <f t="shared" si="297"/>
        <v>ATK</v>
      </c>
    </row>
    <row r="2939" spans="2:14" hidden="1">
      <c r="B2939" s="496" t="str">
        <f>B2904</f>
        <v>Saldo Awal 1 Mei  2026</v>
      </c>
      <c r="C2939" s="497"/>
      <c r="D2939" s="497"/>
      <c r="E2939" s="498"/>
      <c r="F2939" s="276">
        <f>D2923</f>
        <v>61</v>
      </c>
      <c r="G2939" s="277">
        <f>G2923</f>
        <v>555100</v>
      </c>
      <c r="N2939" t="str">
        <f t="shared" si="297"/>
        <v>ATK</v>
      </c>
    </row>
    <row r="2940" spans="2:14" hidden="1">
      <c r="B2940" s="496" t="s">
        <v>317</v>
      </c>
      <c r="C2940" s="497"/>
      <c r="D2940" s="497"/>
      <c r="E2940" s="498"/>
      <c r="F2940" s="276">
        <f>D2936-F2939</f>
        <v>49</v>
      </c>
      <c r="G2940" s="277">
        <f>G2936-G2939</f>
        <v>380730</v>
      </c>
      <c r="N2940" t="str">
        <f t="shared" si="297"/>
        <v>ATK</v>
      </c>
    </row>
    <row r="2941" spans="2:14" hidden="1">
      <c r="B2941" s="496" t="str">
        <f>B2906</f>
        <v>Saldo Ahir  30  Mei  2026</v>
      </c>
      <c r="C2941" s="497"/>
      <c r="D2941" s="497"/>
      <c r="E2941" s="498"/>
      <c r="F2941" s="280">
        <f>SUM(B2944:B2947)</f>
        <v>45</v>
      </c>
      <c r="G2941" s="281">
        <f>SUM(D2944:E2947)</f>
        <v>409500</v>
      </c>
      <c r="N2941" t="str">
        <f t="shared" si="297"/>
        <v>ATK</v>
      </c>
    </row>
    <row r="2942" spans="2:14" hidden="1">
      <c r="B2942" s="282" t="s">
        <v>465</v>
      </c>
      <c r="C2942" s="283"/>
      <c r="D2942" s="283"/>
      <c r="E2942" s="284"/>
      <c r="F2942" s="285"/>
      <c r="G2942" s="286"/>
      <c r="N2942" t="str">
        <f t="shared" si="297"/>
        <v>ATK</v>
      </c>
    </row>
    <row r="2943" spans="2:14" ht="30" hidden="1">
      <c r="B2943" s="255" t="s">
        <v>22</v>
      </c>
      <c r="C2943" s="254" t="s">
        <v>23</v>
      </c>
      <c r="D2943" s="499" t="s">
        <v>20</v>
      </c>
      <c r="E2943" s="499"/>
      <c r="F2943" s="287"/>
      <c r="G2943" s="288"/>
      <c r="N2943" t="str">
        <f t="shared" si="297"/>
        <v>ATK</v>
      </c>
    </row>
    <row r="2944" spans="2:14" hidden="1">
      <c r="B2944" s="268">
        <f>F2936</f>
        <v>45</v>
      </c>
      <c r="C2944" s="257">
        <v>9100</v>
      </c>
      <c r="D2944" s="500">
        <f>B2944*C2944</f>
        <v>409500</v>
      </c>
      <c r="E2944" s="500"/>
      <c r="F2944" s="285"/>
      <c r="G2944" s="286"/>
      <c r="N2944" t="str">
        <f t="shared" si="297"/>
        <v>ATK</v>
      </c>
    </row>
    <row r="2945" spans="1:14" hidden="1">
      <c r="B2945" s="268"/>
      <c r="C2945" s="289"/>
      <c r="D2945" s="500">
        <f t="shared" ref="D2945:D2947" si="299">B2945*C2945</f>
        <v>0</v>
      </c>
      <c r="E2945" s="500"/>
      <c r="F2945" s="285"/>
      <c r="G2945" s="286"/>
      <c r="N2945" t="str">
        <f t="shared" si="297"/>
        <v>ATK</v>
      </c>
    </row>
    <row r="2946" spans="1:14" hidden="1">
      <c r="B2946" s="268"/>
      <c r="C2946" s="289"/>
      <c r="D2946" s="500">
        <f t="shared" si="299"/>
        <v>0</v>
      </c>
      <c r="E2946" s="500"/>
      <c r="F2946" s="285"/>
      <c r="G2946" s="286"/>
      <c r="N2946" t="str">
        <f t="shared" si="297"/>
        <v>ATK</v>
      </c>
    </row>
    <row r="2947" spans="1:14" hidden="1">
      <c r="B2947" s="268"/>
      <c r="C2947" s="289"/>
      <c r="D2947" s="500">
        <f t="shared" si="299"/>
        <v>0</v>
      </c>
      <c r="E2947" s="500"/>
      <c r="F2947" s="285"/>
      <c r="G2947" s="286"/>
      <c r="N2947" t="str">
        <f t="shared" si="297"/>
        <v>ATK</v>
      </c>
    </row>
    <row r="2948" spans="1:14" hidden="1">
      <c r="B2948" s="501" t="s">
        <v>24</v>
      </c>
      <c r="C2948" s="501"/>
      <c r="D2948" s="501"/>
      <c r="E2948" s="501"/>
      <c r="F2948" s="276">
        <f>F2939+F2940-F2941</f>
        <v>65</v>
      </c>
      <c r="G2948" s="277">
        <f>G2939+G2940-G2941</f>
        <v>526330</v>
      </c>
      <c r="N2948" t="str">
        <f t="shared" si="297"/>
        <v>ATK</v>
      </c>
    </row>
    <row r="2949" spans="1:14" hidden="1">
      <c r="N2949" t="str">
        <f t="shared" si="297"/>
        <v>ATK</v>
      </c>
    </row>
    <row r="2950" spans="1:14" hidden="1">
      <c r="B2950" s="502" t="s">
        <v>0</v>
      </c>
      <c r="C2950" s="502"/>
      <c r="D2950" s="502"/>
      <c r="E2950" s="502"/>
      <c r="F2950" s="502"/>
      <c r="G2950" s="502"/>
      <c r="N2950" t="str">
        <f t="shared" si="297"/>
        <v>ATK</v>
      </c>
    </row>
    <row r="2951" spans="1:14" hidden="1">
      <c r="N2951" t="str">
        <f t="shared" si="297"/>
        <v>ATK</v>
      </c>
    </row>
    <row r="2952" spans="1:14" hidden="1">
      <c r="A2952" s="250">
        <v>82</v>
      </c>
      <c r="B2952" s="252" t="s">
        <v>1</v>
      </c>
      <c r="C2952" s="253" t="str">
        <f>'Rekap Master'!B91</f>
        <v>post-it kertas</v>
      </c>
      <c r="G2952" s="253"/>
      <c r="N2952" t="str">
        <f t="shared" si="297"/>
        <v>ATK</v>
      </c>
    </row>
    <row r="2953" spans="1:14" hidden="1">
      <c r="B2953" s="252" t="s">
        <v>46</v>
      </c>
      <c r="C2953" s="308" t="s">
        <v>27</v>
      </c>
      <c r="G2953" s="253"/>
      <c r="N2953" t="str">
        <f t="shared" si="297"/>
        <v>ATK</v>
      </c>
    </row>
    <row r="2954" spans="1:14" hidden="1">
      <c r="G2954" s="253"/>
      <c r="N2954" t="str">
        <f t="shared" si="297"/>
        <v>ATK</v>
      </c>
    </row>
    <row r="2955" spans="1:14" hidden="1">
      <c r="A2955" s="321"/>
      <c r="B2955" s="499" t="s">
        <v>5</v>
      </c>
      <c r="C2955" s="487" t="s">
        <v>6</v>
      </c>
      <c r="D2955" s="489" t="s">
        <v>7</v>
      </c>
      <c r="E2955" s="490"/>
      <c r="F2955" s="491"/>
      <c r="G2955" s="492" t="s">
        <v>8</v>
      </c>
      <c r="N2955" t="str">
        <f t="shared" si="297"/>
        <v>ATK</v>
      </c>
    </row>
    <row r="2956" spans="1:14" s="65" customFormat="1" ht="15" hidden="1" customHeight="1">
      <c r="A2956" s="321"/>
      <c r="B2956" s="499"/>
      <c r="C2956" s="488"/>
      <c r="D2956" s="254" t="s">
        <v>9</v>
      </c>
      <c r="E2956" s="254" t="s">
        <v>10</v>
      </c>
      <c r="F2956" s="254" t="s">
        <v>11</v>
      </c>
      <c r="G2956" s="492"/>
      <c r="N2956" t="str">
        <f t="shared" si="297"/>
        <v>ATK</v>
      </c>
    </row>
    <row r="2957" spans="1:14" s="65" customFormat="1" hidden="1">
      <c r="A2957" s="321"/>
      <c r="B2957" s="267">
        <v>46024</v>
      </c>
      <c r="C2957" s="257"/>
      <c r="D2957" s="258"/>
      <c r="E2957" s="258"/>
      <c r="F2957" s="258">
        <f>D2957-E2957</f>
        <v>0</v>
      </c>
      <c r="G2957" s="257">
        <f>C2957*D2957</f>
        <v>0</v>
      </c>
      <c r="N2957" t="str">
        <f t="shared" si="297"/>
        <v>ATK</v>
      </c>
    </row>
    <row r="2958" spans="1:14" s="65" customFormat="1" hidden="1">
      <c r="A2958" s="250"/>
      <c r="B2958" s="267"/>
      <c r="C2958" s="257"/>
      <c r="D2958" s="271"/>
      <c r="E2958" s="258"/>
      <c r="F2958" s="258"/>
      <c r="G2958" s="289">
        <f>C2958*D2958</f>
        <v>0</v>
      </c>
      <c r="N2958" t="str">
        <f t="shared" si="297"/>
        <v>ATK</v>
      </c>
    </row>
    <row r="2959" spans="1:14" hidden="1">
      <c r="B2959" s="256"/>
      <c r="C2959" s="257"/>
      <c r="D2959" s="271"/>
      <c r="E2959" s="258"/>
      <c r="F2959" s="258"/>
      <c r="G2959" s="289">
        <f t="shared" ref="G2959:G2970" si="300">C2959*D2959</f>
        <v>0</v>
      </c>
      <c r="N2959" t="str">
        <f t="shared" si="297"/>
        <v>ATK</v>
      </c>
    </row>
    <row r="2960" spans="1:14" hidden="1">
      <c r="B2960" s="330"/>
      <c r="C2960" s="260"/>
      <c r="D2960" s="261"/>
      <c r="E2960" s="261"/>
      <c r="F2960" s="258"/>
      <c r="G2960" s="262">
        <f>D2960*C2960</f>
        <v>0</v>
      </c>
      <c r="N2960" t="str">
        <f t="shared" si="297"/>
        <v>ATK</v>
      </c>
    </row>
    <row r="2961" spans="2:14" hidden="1">
      <c r="B2961" s="330"/>
      <c r="C2961" s="263"/>
      <c r="D2961" s="264"/>
      <c r="E2961" s="261"/>
      <c r="F2961" s="258"/>
      <c r="G2961" s="262"/>
      <c r="N2961" t="str">
        <f t="shared" si="297"/>
        <v>ATK</v>
      </c>
    </row>
    <row r="2962" spans="2:14" hidden="1">
      <c r="B2962" s="330"/>
      <c r="C2962" s="269"/>
      <c r="D2962" s="264"/>
      <c r="E2962" s="261"/>
      <c r="F2962" s="258"/>
      <c r="G2962" s="262"/>
      <c r="N2962" t="str">
        <f t="shared" si="297"/>
        <v>ATK</v>
      </c>
    </row>
    <row r="2963" spans="2:14" hidden="1">
      <c r="B2963" s="330"/>
      <c r="C2963" s="269"/>
      <c r="D2963" s="264"/>
      <c r="E2963" s="261"/>
      <c r="F2963" s="258"/>
      <c r="G2963" s="262"/>
      <c r="N2963" t="str">
        <f t="shared" si="297"/>
        <v>ATK</v>
      </c>
    </row>
    <row r="2964" spans="2:14" hidden="1">
      <c r="B2964" s="330"/>
      <c r="C2964" s="351"/>
      <c r="D2964" s="261"/>
      <c r="E2964" s="352"/>
      <c r="F2964" s="258"/>
      <c r="G2964" s="262"/>
      <c r="N2964" t="str">
        <f t="shared" si="297"/>
        <v>ATK</v>
      </c>
    </row>
    <row r="2965" spans="2:14" hidden="1">
      <c r="B2965" s="256"/>
      <c r="C2965" s="257"/>
      <c r="D2965" s="303"/>
      <c r="E2965" s="303"/>
      <c r="F2965" s="258"/>
      <c r="G2965" s="289">
        <f t="shared" ref="G2965:G2966" si="301">C2965*D2965</f>
        <v>0</v>
      </c>
      <c r="N2965" t="str">
        <f t="shared" si="297"/>
        <v>ATK</v>
      </c>
    </row>
    <row r="2966" spans="2:14" hidden="1">
      <c r="B2966" s="256"/>
      <c r="C2966" s="257"/>
      <c r="D2966" s="303"/>
      <c r="E2966" s="303"/>
      <c r="F2966" s="258"/>
      <c r="G2966" s="289">
        <f t="shared" si="301"/>
        <v>0</v>
      </c>
      <c r="H2966" s="100">
        <v>0</v>
      </c>
      <c r="I2966" t="s">
        <v>17</v>
      </c>
      <c r="N2966" t="str">
        <f t="shared" si="297"/>
        <v>ATK</v>
      </c>
    </row>
    <row r="2967" spans="2:14" hidden="1">
      <c r="B2967" s="330"/>
      <c r="C2967" s="257"/>
      <c r="D2967" s="303"/>
      <c r="E2967" s="303"/>
      <c r="F2967" s="268"/>
      <c r="G2967" s="289"/>
      <c r="H2967" s="98">
        <v>0</v>
      </c>
      <c r="I2967" s="89" t="s">
        <v>12</v>
      </c>
      <c r="N2967" t="str">
        <f t="shared" si="297"/>
        <v>ATK</v>
      </c>
    </row>
    <row r="2968" spans="2:14" hidden="1">
      <c r="B2968" s="330"/>
      <c r="C2968" s="96"/>
      <c r="D2968" s="303"/>
      <c r="E2968" s="303"/>
      <c r="F2968" s="268"/>
      <c r="G2968" s="289">
        <f t="shared" si="300"/>
        <v>0</v>
      </c>
      <c r="H2968" s="85">
        <v>0</v>
      </c>
      <c r="I2968" s="89" t="s">
        <v>13</v>
      </c>
      <c r="N2968" t="str">
        <f t="shared" si="297"/>
        <v>ATK</v>
      </c>
    </row>
    <row r="2969" spans="2:14" hidden="1">
      <c r="B2969" s="311"/>
      <c r="C2969" s="83"/>
      <c r="D2969" s="303"/>
      <c r="E2969" s="303"/>
      <c r="F2969" s="268"/>
      <c r="G2969" s="289">
        <f t="shared" si="300"/>
        <v>0</v>
      </c>
      <c r="H2969" s="94">
        <v>0</v>
      </c>
      <c r="I2969" s="89" t="s">
        <v>14</v>
      </c>
      <c r="N2969" t="str">
        <f t="shared" si="297"/>
        <v>ATK</v>
      </c>
    </row>
    <row r="2970" spans="2:14" hidden="1">
      <c r="B2970" s="311"/>
      <c r="C2970" s="96"/>
      <c r="D2970" s="303"/>
      <c r="E2970" s="303"/>
      <c r="F2970" s="268"/>
      <c r="G2970" s="289">
        <f t="shared" si="300"/>
        <v>0</v>
      </c>
      <c r="H2970" s="87">
        <v>6</v>
      </c>
      <c r="I2970" s="89" t="s">
        <v>15</v>
      </c>
      <c r="N2970" t="str">
        <f t="shared" si="297"/>
        <v>ATK</v>
      </c>
    </row>
    <row r="2971" spans="2:14" hidden="1">
      <c r="B2971" s="493" t="s">
        <v>16</v>
      </c>
      <c r="C2971" s="494"/>
      <c r="D2971" s="276">
        <f>SUM(D2957:D2970)</f>
        <v>0</v>
      </c>
      <c r="E2971" s="276">
        <f>SUM(E2958:E2970)</f>
        <v>0</v>
      </c>
      <c r="F2971" s="276">
        <f>D2971-E2971</f>
        <v>0</v>
      </c>
      <c r="G2971" s="277">
        <f>SUM(G2957:G2970)</f>
        <v>0</v>
      </c>
      <c r="N2971" t="str">
        <f t="shared" si="297"/>
        <v>ATK</v>
      </c>
    </row>
    <row r="2972" spans="2:14" hidden="1">
      <c r="N2972" t="str">
        <f t="shared" si="297"/>
        <v>ATK</v>
      </c>
    </row>
    <row r="2973" spans="2:14" hidden="1">
      <c r="B2973" s="493" t="s">
        <v>18</v>
      </c>
      <c r="C2973" s="495"/>
      <c r="D2973" s="495"/>
      <c r="E2973" s="494"/>
      <c r="F2973" s="276" t="s">
        <v>19</v>
      </c>
      <c r="G2973" s="279" t="s">
        <v>20</v>
      </c>
      <c r="N2973" t="str">
        <f t="shared" si="297"/>
        <v>ATK</v>
      </c>
    </row>
    <row r="2974" spans="2:14" hidden="1">
      <c r="B2974" s="496" t="str">
        <f>B2939</f>
        <v>Saldo Awal 1 Mei  2026</v>
      </c>
      <c r="C2974" s="497"/>
      <c r="D2974" s="497"/>
      <c r="E2974" s="498"/>
      <c r="F2974" s="276">
        <f>D2957</f>
        <v>0</v>
      </c>
      <c r="G2974" s="277">
        <f>G2957</f>
        <v>0</v>
      </c>
      <c r="N2974" t="str">
        <f t="shared" si="297"/>
        <v>ATK</v>
      </c>
    </row>
    <row r="2975" spans="2:14" hidden="1">
      <c r="B2975" s="496" t="s">
        <v>317</v>
      </c>
      <c r="C2975" s="497"/>
      <c r="D2975" s="497"/>
      <c r="E2975" s="498"/>
      <c r="F2975" s="276">
        <f>D2971-F2974</f>
        <v>0</v>
      </c>
      <c r="G2975" s="277">
        <f>G2971-G2974</f>
        <v>0</v>
      </c>
      <c r="N2975" t="str">
        <f t="shared" si="297"/>
        <v>ATK</v>
      </c>
    </row>
    <row r="2976" spans="2:14" hidden="1">
      <c r="B2976" s="496" t="str">
        <f>B2941</f>
        <v>Saldo Ahir  30  Mei  2026</v>
      </c>
      <c r="C2976" s="497"/>
      <c r="D2976" s="497"/>
      <c r="E2976" s="498"/>
      <c r="F2976" s="280">
        <f>SUM(B2979:B2982)</f>
        <v>0</v>
      </c>
      <c r="G2976" s="281">
        <f>SUM(D2979:E2982)</f>
        <v>0</v>
      </c>
      <c r="N2976" t="str">
        <f t="shared" si="297"/>
        <v>ATK</v>
      </c>
    </row>
    <row r="2977" spans="1:14" hidden="1">
      <c r="B2977" s="282" t="s">
        <v>465</v>
      </c>
      <c r="C2977" s="283"/>
      <c r="D2977" s="283"/>
      <c r="E2977" s="284"/>
      <c r="F2977" s="285"/>
      <c r="G2977" s="286"/>
      <c r="N2977" t="str">
        <f t="shared" si="297"/>
        <v>ATK</v>
      </c>
    </row>
    <row r="2978" spans="1:14" ht="30" hidden="1">
      <c r="B2978" s="255" t="s">
        <v>22</v>
      </c>
      <c r="C2978" s="254" t="s">
        <v>23</v>
      </c>
      <c r="D2978" s="499" t="s">
        <v>20</v>
      </c>
      <c r="E2978" s="499"/>
      <c r="F2978" s="287"/>
      <c r="G2978" s="288"/>
      <c r="N2978" t="str">
        <f t="shared" si="297"/>
        <v>ATK</v>
      </c>
    </row>
    <row r="2979" spans="1:14" hidden="1">
      <c r="B2979" s="268">
        <f>F2971</f>
        <v>0</v>
      </c>
      <c r="C2979" s="269">
        <v>5300</v>
      </c>
      <c r="D2979" s="500">
        <f>B2979*C2979</f>
        <v>0</v>
      </c>
      <c r="E2979" s="500"/>
      <c r="F2979" s="285"/>
      <c r="G2979" s="286"/>
      <c r="H2979" s="66"/>
      <c r="N2979" t="str">
        <f t="shared" si="297"/>
        <v>ATK</v>
      </c>
    </row>
    <row r="2980" spans="1:14" hidden="1">
      <c r="B2980" s="268"/>
      <c r="C2980" s="289"/>
      <c r="D2980" s="500">
        <f t="shared" ref="D2980:D2982" si="302">B2980*C2980</f>
        <v>0</v>
      </c>
      <c r="E2980" s="500"/>
      <c r="F2980" s="285"/>
      <c r="G2980" s="286"/>
      <c r="N2980" t="str">
        <f t="shared" si="297"/>
        <v>ATK</v>
      </c>
    </row>
    <row r="2981" spans="1:14" hidden="1">
      <c r="B2981" s="268"/>
      <c r="C2981" s="289"/>
      <c r="D2981" s="500">
        <f t="shared" si="302"/>
        <v>0</v>
      </c>
      <c r="E2981" s="500"/>
      <c r="F2981" s="285"/>
      <c r="G2981" s="286"/>
      <c r="N2981" t="str">
        <f t="shared" si="297"/>
        <v>ATK</v>
      </c>
    </row>
    <row r="2982" spans="1:14" hidden="1">
      <c r="B2982" s="268"/>
      <c r="C2982" s="289"/>
      <c r="D2982" s="500">
        <f t="shared" si="302"/>
        <v>0</v>
      </c>
      <c r="E2982" s="500"/>
      <c r="F2982" s="285"/>
      <c r="G2982" s="286"/>
      <c r="N2982" t="str">
        <f t="shared" si="297"/>
        <v>ATK</v>
      </c>
    </row>
    <row r="2983" spans="1:14" hidden="1">
      <c r="B2983" s="501" t="s">
        <v>24</v>
      </c>
      <c r="C2983" s="501"/>
      <c r="D2983" s="501"/>
      <c r="E2983" s="501"/>
      <c r="F2983" s="276">
        <f>F2974+F2975-F2976</f>
        <v>0</v>
      </c>
      <c r="G2983" s="277">
        <f>G2974+G2975-G2976</f>
        <v>0</v>
      </c>
      <c r="N2983" t="str">
        <f t="shared" ref="N2983:N3016" si="303">N2982</f>
        <v>ATK</v>
      </c>
    </row>
    <row r="2984" spans="1:14" hidden="1">
      <c r="N2984" t="str">
        <f t="shared" si="303"/>
        <v>ATK</v>
      </c>
    </row>
    <row r="2985" spans="1:14" hidden="1">
      <c r="B2985" s="502" t="s">
        <v>0</v>
      </c>
      <c r="C2985" s="502"/>
      <c r="D2985" s="502"/>
      <c r="E2985" s="502"/>
      <c r="F2985" s="502"/>
      <c r="G2985" s="502"/>
      <c r="N2985" t="str">
        <f t="shared" si="303"/>
        <v>ATK</v>
      </c>
    </row>
    <row r="2986" spans="1:14" hidden="1">
      <c r="N2986" t="str">
        <f t="shared" si="303"/>
        <v>ATK</v>
      </c>
    </row>
    <row r="2987" spans="1:14" hidden="1">
      <c r="A2987" s="250">
        <v>83</v>
      </c>
      <c r="B2987" s="252" t="s">
        <v>1</v>
      </c>
      <c r="C2987" s="253" t="str">
        <f>'Rekap Master'!B92</f>
        <v>Gunting sedang</v>
      </c>
      <c r="G2987" s="253"/>
      <c r="N2987" t="str">
        <f t="shared" si="303"/>
        <v>ATK</v>
      </c>
    </row>
    <row r="2988" spans="1:14" hidden="1">
      <c r="B2988" s="252" t="s">
        <v>48</v>
      </c>
      <c r="C2988" s="308" t="s">
        <v>27</v>
      </c>
      <c r="G2988" s="253"/>
      <c r="N2988" t="str">
        <f t="shared" si="303"/>
        <v>ATK</v>
      </c>
    </row>
    <row r="2989" spans="1:14" hidden="1">
      <c r="G2989" s="253"/>
      <c r="N2989" t="str">
        <f t="shared" si="303"/>
        <v>ATK</v>
      </c>
    </row>
    <row r="2990" spans="1:14" hidden="1">
      <c r="B2990" s="499" t="s">
        <v>5</v>
      </c>
      <c r="C2990" s="487" t="s">
        <v>6</v>
      </c>
      <c r="D2990" s="489" t="s">
        <v>7</v>
      </c>
      <c r="E2990" s="490"/>
      <c r="F2990" s="491"/>
      <c r="G2990" s="492" t="s">
        <v>8</v>
      </c>
      <c r="N2990" t="str">
        <f t="shared" si="303"/>
        <v>ATK</v>
      </c>
    </row>
    <row r="2991" spans="1:14" ht="15" hidden="1" customHeight="1">
      <c r="B2991" s="499"/>
      <c r="C2991" s="488"/>
      <c r="D2991" s="254" t="s">
        <v>9</v>
      </c>
      <c r="E2991" s="254" t="s">
        <v>10</v>
      </c>
      <c r="F2991" s="254" t="s">
        <v>11</v>
      </c>
      <c r="G2991" s="492"/>
      <c r="N2991" t="str">
        <f t="shared" si="303"/>
        <v>ATK</v>
      </c>
    </row>
    <row r="2992" spans="1:14" hidden="1">
      <c r="B2992" s="267">
        <v>46024</v>
      </c>
      <c r="C2992" s="257"/>
      <c r="D2992" s="258"/>
      <c r="E2992" s="258"/>
      <c r="F2992" s="258">
        <f>D2992-E2992</f>
        <v>0</v>
      </c>
      <c r="G2992" s="257">
        <f>C2992*D2992</f>
        <v>0</v>
      </c>
      <c r="N2992" t="str">
        <f t="shared" si="303"/>
        <v>ATK</v>
      </c>
    </row>
    <row r="2993" spans="2:14" hidden="1">
      <c r="B2993" s="256"/>
      <c r="C2993" s="257"/>
      <c r="D2993" s="271"/>
      <c r="E2993" s="258"/>
      <c r="F2993" s="301"/>
      <c r="G2993" s="289">
        <f>C2993*D2993</f>
        <v>0</v>
      </c>
      <c r="N2993" t="str">
        <f t="shared" si="303"/>
        <v>ATK</v>
      </c>
    </row>
    <row r="2994" spans="2:14" hidden="1">
      <c r="B2994" s="256"/>
      <c r="C2994" s="257"/>
      <c r="D2994" s="271"/>
      <c r="E2994" s="258"/>
      <c r="F2994" s="268">
        <f t="shared" ref="F2994:F2999" si="304">D2994+F2993-E2994</f>
        <v>0</v>
      </c>
      <c r="G2994" s="289">
        <f t="shared" ref="G2994:G2999" si="305">C2994*D2994</f>
        <v>0</v>
      </c>
      <c r="N2994" t="str">
        <f t="shared" si="303"/>
        <v>ATK</v>
      </c>
    </row>
    <row r="2995" spans="2:14" hidden="1">
      <c r="B2995" s="311"/>
      <c r="C2995" s="83"/>
      <c r="D2995" s="303"/>
      <c r="E2995" s="303"/>
      <c r="F2995" s="268">
        <f t="shared" si="304"/>
        <v>0</v>
      </c>
      <c r="G2995" s="289">
        <f t="shared" si="305"/>
        <v>0</v>
      </c>
      <c r="N2995" t="str">
        <f t="shared" si="303"/>
        <v>ATK</v>
      </c>
    </row>
    <row r="2996" spans="2:14" hidden="1">
      <c r="B2996" s="311"/>
      <c r="C2996" s="96"/>
      <c r="D2996" s="303"/>
      <c r="E2996" s="303"/>
      <c r="F2996" s="268">
        <f t="shared" si="304"/>
        <v>0</v>
      </c>
      <c r="G2996" s="289">
        <f t="shared" si="305"/>
        <v>0</v>
      </c>
      <c r="N2996" t="str">
        <f t="shared" si="303"/>
        <v>ATK</v>
      </c>
    </row>
    <row r="2997" spans="2:14" hidden="1">
      <c r="B2997" s="311"/>
      <c r="C2997" s="96"/>
      <c r="D2997" s="303"/>
      <c r="E2997" s="303"/>
      <c r="F2997" s="268">
        <f t="shared" si="304"/>
        <v>0</v>
      </c>
      <c r="G2997" s="289">
        <f t="shared" si="305"/>
        <v>0</v>
      </c>
      <c r="N2997" t="str">
        <f t="shared" si="303"/>
        <v>ATK</v>
      </c>
    </row>
    <row r="2998" spans="2:14" hidden="1">
      <c r="B2998" s="311"/>
      <c r="C2998" s="83"/>
      <c r="D2998" s="303"/>
      <c r="E2998" s="303"/>
      <c r="F2998" s="268">
        <f t="shared" si="304"/>
        <v>0</v>
      </c>
      <c r="G2998" s="289">
        <f t="shared" si="305"/>
        <v>0</v>
      </c>
      <c r="N2998" t="str">
        <f t="shared" si="303"/>
        <v>ATK</v>
      </c>
    </row>
    <row r="2999" spans="2:14" hidden="1">
      <c r="B2999" s="311"/>
      <c r="C2999" s="96"/>
      <c r="D2999" s="303"/>
      <c r="E2999" s="303"/>
      <c r="F2999" s="268">
        <f t="shared" si="304"/>
        <v>0</v>
      </c>
      <c r="G2999" s="289">
        <f t="shared" si="305"/>
        <v>0</v>
      </c>
      <c r="N2999" t="str">
        <f t="shared" si="303"/>
        <v>ATK</v>
      </c>
    </row>
    <row r="3000" spans="2:14" hidden="1">
      <c r="B3000" s="493" t="s">
        <v>16</v>
      </c>
      <c r="C3000" s="494"/>
      <c r="D3000" s="276">
        <f>SUM(D2992:D2999)</f>
        <v>0</v>
      </c>
      <c r="E3000" s="276">
        <f>SUM(E2993:E2999)</f>
        <v>0</v>
      </c>
      <c r="F3000" s="276">
        <f>D3000-E3000</f>
        <v>0</v>
      </c>
      <c r="G3000" s="277">
        <f>SUM(G2992:G2999)</f>
        <v>0</v>
      </c>
      <c r="N3000" t="str">
        <f t="shared" si="303"/>
        <v>ATK</v>
      </c>
    </row>
    <row r="3001" spans="2:14" hidden="1">
      <c r="N3001" t="str">
        <f t="shared" si="303"/>
        <v>ATK</v>
      </c>
    </row>
    <row r="3002" spans="2:14" hidden="1">
      <c r="B3002" s="493" t="s">
        <v>18</v>
      </c>
      <c r="C3002" s="495"/>
      <c r="D3002" s="495"/>
      <c r="E3002" s="494"/>
      <c r="F3002" s="276" t="s">
        <v>19</v>
      </c>
      <c r="G3002" s="279" t="s">
        <v>20</v>
      </c>
      <c r="N3002" t="str">
        <f t="shared" si="303"/>
        <v>ATK</v>
      </c>
    </row>
    <row r="3003" spans="2:14" hidden="1">
      <c r="B3003" s="496" t="str">
        <f>B2974</f>
        <v>Saldo Awal 1 Mei  2026</v>
      </c>
      <c r="C3003" s="497"/>
      <c r="D3003" s="497"/>
      <c r="E3003" s="498"/>
      <c r="F3003" s="276">
        <f>D2992</f>
        <v>0</v>
      </c>
      <c r="G3003" s="277">
        <f>G2992</f>
        <v>0</v>
      </c>
      <c r="N3003" t="str">
        <f t="shared" si="303"/>
        <v>ATK</v>
      </c>
    </row>
    <row r="3004" spans="2:14" hidden="1">
      <c r="B3004" s="496" t="s">
        <v>317</v>
      </c>
      <c r="C3004" s="497"/>
      <c r="D3004" s="497"/>
      <c r="E3004" s="498"/>
      <c r="F3004" s="276">
        <f>D3000-F3003</f>
        <v>0</v>
      </c>
      <c r="G3004" s="277">
        <f>G3000-G3003</f>
        <v>0</v>
      </c>
      <c r="N3004" t="str">
        <f t="shared" si="303"/>
        <v>ATK</v>
      </c>
    </row>
    <row r="3005" spans="2:14" hidden="1">
      <c r="B3005" s="496" t="str">
        <f>B2976</f>
        <v>Saldo Ahir  30  Mei  2026</v>
      </c>
      <c r="C3005" s="497"/>
      <c r="D3005" s="497"/>
      <c r="E3005" s="498"/>
      <c r="F3005" s="280">
        <f>SUM(B3008:B3011)</f>
        <v>0</v>
      </c>
      <c r="G3005" s="281">
        <f>SUM(D3008:E3011)</f>
        <v>0</v>
      </c>
      <c r="N3005" t="str">
        <f t="shared" si="303"/>
        <v>ATK</v>
      </c>
    </row>
    <row r="3006" spans="2:14" hidden="1">
      <c r="B3006" s="282" t="s">
        <v>465</v>
      </c>
      <c r="C3006" s="283"/>
      <c r="D3006" s="283"/>
      <c r="E3006" s="284"/>
      <c r="F3006" s="285"/>
      <c r="G3006" s="286"/>
      <c r="N3006" t="str">
        <f t="shared" si="303"/>
        <v>ATK</v>
      </c>
    </row>
    <row r="3007" spans="2:14" ht="30" hidden="1">
      <c r="B3007" s="255" t="s">
        <v>22</v>
      </c>
      <c r="C3007" s="254" t="s">
        <v>23</v>
      </c>
      <c r="D3007" s="499" t="s">
        <v>20</v>
      </c>
      <c r="E3007" s="499"/>
      <c r="F3007" s="287"/>
      <c r="G3007" s="288"/>
      <c r="N3007" t="str">
        <f t="shared" si="303"/>
        <v>ATK</v>
      </c>
    </row>
    <row r="3008" spans="2:14" hidden="1">
      <c r="B3008" s="268"/>
      <c r="C3008" s="289"/>
      <c r="D3008" s="500">
        <f>B3008*C3008</f>
        <v>0</v>
      </c>
      <c r="E3008" s="500"/>
      <c r="F3008" s="285"/>
      <c r="G3008" s="286"/>
      <c r="N3008" t="str">
        <f t="shared" si="303"/>
        <v>ATK</v>
      </c>
    </row>
    <row r="3009" spans="1:14" hidden="1">
      <c r="B3009" s="268"/>
      <c r="C3009" s="289"/>
      <c r="D3009" s="500">
        <f t="shared" ref="D3009:D3011" si="306">B3009*C3009</f>
        <v>0</v>
      </c>
      <c r="E3009" s="500"/>
      <c r="F3009" s="285"/>
      <c r="G3009" s="286"/>
      <c r="N3009" t="str">
        <f t="shared" si="303"/>
        <v>ATK</v>
      </c>
    </row>
    <row r="3010" spans="1:14" hidden="1">
      <c r="B3010" s="268"/>
      <c r="C3010" s="289"/>
      <c r="D3010" s="500">
        <f t="shared" si="306"/>
        <v>0</v>
      </c>
      <c r="E3010" s="500"/>
      <c r="F3010" s="285"/>
      <c r="G3010" s="286"/>
      <c r="N3010" t="str">
        <f t="shared" si="303"/>
        <v>ATK</v>
      </c>
    </row>
    <row r="3011" spans="1:14" hidden="1">
      <c r="B3011" s="268"/>
      <c r="C3011" s="289"/>
      <c r="D3011" s="500">
        <f t="shared" si="306"/>
        <v>0</v>
      </c>
      <c r="E3011" s="500"/>
      <c r="F3011" s="285"/>
      <c r="G3011" s="286"/>
      <c r="N3011" t="str">
        <f t="shared" si="303"/>
        <v>ATK</v>
      </c>
    </row>
    <row r="3012" spans="1:14" hidden="1">
      <c r="B3012" s="501" t="s">
        <v>24</v>
      </c>
      <c r="C3012" s="501"/>
      <c r="D3012" s="501"/>
      <c r="E3012" s="501"/>
      <c r="F3012" s="276">
        <f>F3003+F3004-F3005</f>
        <v>0</v>
      </c>
      <c r="G3012" s="277">
        <f>G3003+G3004-G3005</f>
        <v>0</v>
      </c>
      <c r="N3012" t="str">
        <f t="shared" si="303"/>
        <v>ATK</v>
      </c>
    </row>
    <row r="3013" spans="1:14" hidden="1">
      <c r="N3013" t="str">
        <f t="shared" si="303"/>
        <v>ATK</v>
      </c>
    </row>
    <row r="3014" spans="1:14" hidden="1">
      <c r="N3014" t="str">
        <f t="shared" si="303"/>
        <v>ATK</v>
      </c>
    </row>
    <row r="3015" spans="1:14" hidden="1">
      <c r="B3015" s="502" t="s">
        <v>0</v>
      </c>
      <c r="C3015" s="502"/>
      <c r="D3015" s="502"/>
      <c r="E3015" s="502"/>
      <c r="F3015" s="502"/>
      <c r="G3015" s="502"/>
      <c r="N3015" t="str">
        <f t="shared" si="303"/>
        <v>ATK</v>
      </c>
    </row>
    <row r="3016" spans="1:14" hidden="1">
      <c r="N3016" t="str">
        <f t="shared" si="303"/>
        <v>ATK</v>
      </c>
    </row>
    <row r="3017" spans="1:14" hidden="1">
      <c r="A3017" s="250">
        <v>65</v>
      </c>
      <c r="B3017" s="252" t="s">
        <v>1</v>
      </c>
      <c r="C3017" s="253" t="str">
        <f>'Rekap Master'!B93</f>
        <v>Gunting besar</v>
      </c>
      <c r="G3017" s="253"/>
      <c r="N3017" t="s">
        <v>524</v>
      </c>
    </row>
    <row r="3018" spans="1:14" hidden="1">
      <c r="B3018" s="252" t="s">
        <v>48</v>
      </c>
      <c r="C3018" s="308" t="s">
        <v>27</v>
      </c>
      <c r="G3018" s="253"/>
      <c r="N3018" t="str">
        <f t="shared" ref="N3018:N3047" si="307">N3017</f>
        <v>ATK</v>
      </c>
    </row>
    <row r="3019" spans="1:14" hidden="1">
      <c r="G3019" s="253"/>
      <c r="N3019" t="str">
        <f t="shared" si="307"/>
        <v>ATK</v>
      </c>
    </row>
    <row r="3020" spans="1:14" ht="15" hidden="1" customHeight="1">
      <c r="B3020" s="499" t="s">
        <v>5</v>
      </c>
      <c r="C3020" s="487" t="s">
        <v>6</v>
      </c>
      <c r="D3020" s="489" t="s">
        <v>7</v>
      </c>
      <c r="E3020" s="490"/>
      <c r="F3020" s="491"/>
      <c r="G3020" s="492" t="s">
        <v>8</v>
      </c>
      <c r="N3020" t="str">
        <f t="shared" si="307"/>
        <v>ATK</v>
      </c>
    </row>
    <row r="3021" spans="1:14" hidden="1">
      <c r="B3021" s="499"/>
      <c r="C3021" s="488"/>
      <c r="D3021" s="254" t="s">
        <v>9</v>
      </c>
      <c r="E3021" s="254" t="s">
        <v>10</v>
      </c>
      <c r="F3021" s="254" t="s">
        <v>11</v>
      </c>
      <c r="G3021" s="492"/>
      <c r="N3021" t="str">
        <f t="shared" si="307"/>
        <v>ATK</v>
      </c>
    </row>
    <row r="3022" spans="1:14" hidden="1">
      <c r="B3022" s="267">
        <v>46024</v>
      </c>
      <c r="C3022" s="257"/>
      <c r="D3022" s="258"/>
      <c r="E3022" s="258"/>
      <c r="F3022" s="258">
        <f>D3022-E3022</f>
        <v>0</v>
      </c>
      <c r="G3022" s="257">
        <f>C3022*D3022</f>
        <v>0</v>
      </c>
      <c r="N3022" t="str">
        <f t="shared" si="307"/>
        <v>ATK</v>
      </c>
    </row>
    <row r="3023" spans="1:14" hidden="1">
      <c r="B3023" s="267"/>
      <c r="C3023" s="293"/>
      <c r="D3023" s="258"/>
      <c r="E3023" s="258"/>
      <c r="F3023" s="301"/>
      <c r="G3023" s="289">
        <f>C3023*D3023</f>
        <v>0</v>
      </c>
      <c r="N3023" t="str">
        <f t="shared" si="307"/>
        <v>ATK</v>
      </c>
    </row>
    <row r="3024" spans="1:14" hidden="1">
      <c r="B3024" s="428"/>
      <c r="C3024" s="293"/>
      <c r="D3024" s="258"/>
      <c r="E3024" s="258"/>
      <c r="F3024" s="301"/>
      <c r="G3024" s="289">
        <f>C3024*D3024</f>
        <v>0</v>
      </c>
      <c r="N3024" t="str">
        <f t="shared" si="307"/>
        <v>ATK</v>
      </c>
    </row>
    <row r="3025" spans="2:14" hidden="1">
      <c r="B3025" s="267"/>
      <c r="C3025" s="83"/>
      <c r="D3025" s="303"/>
      <c r="E3025" s="303"/>
      <c r="F3025" s="268"/>
      <c r="G3025" s="289">
        <f t="shared" ref="G3025:G3030" si="308">C3025*D3025</f>
        <v>0</v>
      </c>
      <c r="N3025" t="str">
        <f t="shared" si="307"/>
        <v>ATK</v>
      </c>
    </row>
    <row r="3026" spans="2:14" hidden="1">
      <c r="B3026" s="267"/>
      <c r="C3026" s="83"/>
      <c r="D3026" s="303"/>
      <c r="E3026" s="303"/>
      <c r="F3026" s="268"/>
      <c r="G3026" s="289">
        <f t="shared" si="308"/>
        <v>0</v>
      </c>
      <c r="N3026" t="str">
        <f t="shared" si="307"/>
        <v>ATK</v>
      </c>
    </row>
    <row r="3027" spans="2:14" hidden="1">
      <c r="B3027" s="267"/>
      <c r="C3027" s="257"/>
      <c r="D3027" s="271"/>
      <c r="E3027" s="303"/>
      <c r="F3027" s="268"/>
      <c r="G3027" s="289">
        <f t="shared" si="308"/>
        <v>0</v>
      </c>
      <c r="N3027" t="str">
        <f t="shared" si="307"/>
        <v>ATK</v>
      </c>
    </row>
    <row r="3028" spans="2:14" hidden="1">
      <c r="B3028" s="267"/>
      <c r="C3028" s="257"/>
      <c r="D3028" s="271"/>
      <c r="E3028" s="303"/>
      <c r="F3028" s="268"/>
      <c r="G3028" s="289">
        <f t="shared" si="308"/>
        <v>0</v>
      </c>
      <c r="N3028" t="str">
        <f t="shared" si="307"/>
        <v>ATK</v>
      </c>
    </row>
    <row r="3029" spans="2:14" hidden="1">
      <c r="B3029" s="311"/>
      <c r="C3029" s="83"/>
      <c r="D3029" s="303"/>
      <c r="E3029" s="303"/>
      <c r="F3029" s="268"/>
      <c r="G3029" s="289">
        <f t="shared" si="308"/>
        <v>0</v>
      </c>
      <c r="N3029" t="str">
        <f t="shared" si="307"/>
        <v>ATK</v>
      </c>
    </row>
    <row r="3030" spans="2:14" hidden="1">
      <c r="B3030" s="311"/>
      <c r="C3030" s="96"/>
      <c r="D3030" s="303"/>
      <c r="E3030" s="303"/>
      <c r="F3030" s="268"/>
      <c r="G3030" s="289">
        <f t="shared" si="308"/>
        <v>0</v>
      </c>
      <c r="N3030" t="str">
        <f t="shared" si="307"/>
        <v>ATK</v>
      </c>
    </row>
    <row r="3031" spans="2:14" hidden="1">
      <c r="B3031" s="493" t="s">
        <v>16</v>
      </c>
      <c r="C3031" s="494"/>
      <c r="D3031" s="276">
        <f>SUM(D3022:D3030)</f>
        <v>0</v>
      </c>
      <c r="E3031" s="276">
        <f>SUM(E3023:E3030)</f>
        <v>0</v>
      </c>
      <c r="F3031" s="276">
        <f>D3031-E3031</f>
        <v>0</v>
      </c>
      <c r="G3031" s="277">
        <f>SUM(G3022:G3030)</f>
        <v>0</v>
      </c>
      <c r="N3031" t="str">
        <f t="shared" si="307"/>
        <v>ATK</v>
      </c>
    </row>
    <row r="3032" spans="2:14" hidden="1">
      <c r="N3032" t="str">
        <f t="shared" si="307"/>
        <v>ATK</v>
      </c>
    </row>
    <row r="3033" spans="2:14" hidden="1">
      <c r="B3033" s="493" t="s">
        <v>18</v>
      </c>
      <c r="C3033" s="495"/>
      <c r="D3033" s="495"/>
      <c r="E3033" s="494"/>
      <c r="F3033" s="276" t="s">
        <v>19</v>
      </c>
      <c r="G3033" s="279" t="s">
        <v>20</v>
      </c>
      <c r="N3033" t="str">
        <f t="shared" si="307"/>
        <v>ATK</v>
      </c>
    </row>
    <row r="3034" spans="2:14" hidden="1">
      <c r="B3034" s="496" t="str">
        <f>B3003</f>
        <v>Saldo Awal 1 Mei  2026</v>
      </c>
      <c r="C3034" s="497"/>
      <c r="D3034" s="497"/>
      <c r="E3034" s="498"/>
      <c r="F3034" s="276">
        <f>D3022</f>
        <v>0</v>
      </c>
      <c r="G3034" s="277">
        <f>G3022</f>
        <v>0</v>
      </c>
      <c r="N3034" t="str">
        <f t="shared" si="307"/>
        <v>ATK</v>
      </c>
    </row>
    <row r="3035" spans="2:14" hidden="1">
      <c r="B3035" s="496" t="s">
        <v>317</v>
      </c>
      <c r="C3035" s="497"/>
      <c r="D3035" s="497"/>
      <c r="E3035" s="498"/>
      <c r="F3035" s="276">
        <f>D3031-F3034</f>
        <v>0</v>
      </c>
      <c r="G3035" s="277">
        <f>G3031-G3034</f>
        <v>0</v>
      </c>
      <c r="N3035" t="str">
        <f t="shared" si="307"/>
        <v>ATK</v>
      </c>
    </row>
    <row r="3036" spans="2:14" hidden="1">
      <c r="B3036" s="496" t="str">
        <f>B3005</f>
        <v>Saldo Ahir  30  Mei  2026</v>
      </c>
      <c r="C3036" s="497"/>
      <c r="D3036" s="497"/>
      <c r="E3036" s="498"/>
      <c r="F3036" s="280">
        <f>SUM(B3039:B3042)</f>
        <v>0</v>
      </c>
      <c r="G3036" s="281">
        <f>SUM(D3039:E3042)</f>
        <v>0</v>
      </c>
      <c r="N3036" t="str">
        <f t="shared" si="307"/>
        <v>ATK</v>
      </c>
    </row>
    <row r="3037" spans="2:14" hidden="1">
      <c r="B3037" s="282" t="s">
        <v>465</v>
      </c>
      <c r="C3037" s="283"/>
      <c r="D3037" s="283"/>
      <c r="E3037" s="284"/>
      <c r="F3037" s="285"/>
      <c r="G3037" s="286"/>
      <c r="N3037" t="str">
        <f t="shared" si="307"/>
        <v>ATK</v>
      </c>
    </row>
    <row r="3038" spans="2:14" ht="30" hidden="1">
      <c r="B3038" s="255" t="s">
        <v>22</v>
      </c>
      <c r="C3038" s="254" t="s">
        <v>23</v>
      </c>
      <c r="D3038" s="499" t="s">
        <v>20</v>
      </c>
      <c r="E3038" s="499"/>
      <c r="F3038" s="287"/>
      <c r="G3038" s="288"/>
      <c r="N3038" t="str">
        <f t="shared" si="307"/>
        <v>ATK</v>
      </c>
    </row>
    <row r="3039" spans="2:14" hidden="1">
      <c r="B3039" s="268">
        <f>F3031</f>
        <v>0</v>
      </c>
      <c r="C3039" s="289"/>
      <c r="D3039" s="500">
        <f>B3039*C3039</f>
        <v>0</v>
      </c>
      <c r="E3039" s="500"/>
      <c r="F3039" s="285"/>
      <c r="G3039" s="286"/>
      <c r="N3039" t="str">
        <f t="shared" si="307"/>
        <v>ATK</v>
      </c>
    </row>
    <row r="3040" spans="2:14" hidden="1">
      <c r="B3040" s="268"/>
      <c r="C3040" s="289"/>
      <c r="D3040" s="500">
        <f t="shared" ref="D3040:D3042" si="309">B3040*C3040</f>
        <v>0</v>
      </c>
      <c r="E3040" s="500"/>
      <c r="F3040" s="285"/>
      <c r="G3040" s="286"/>
      <c r="N3040" t="str">
        <f t="shared" si="307"/>
        <v>ATK</v>
      </c>
    </row>
    <row r="3041" spans="1:14" hidden="1">
      <c r="B3041" s="268"/>
      <c r="C3041" s="289"/>
      <c r="D3041" s="500">
        <f t="shared" si="309"/>
        <v>0</v>
      </c>
      <c r="E3041" s="500"/>
      <c r="F3041" s="285"/>
      <c r="G3041" s="286"/>
      <c r="N3041" t="str">
        <f t="shared" si="307"/>
        <v>ATK</v>
      </c>
    </row>
    <row r="3042" spans="1:14" hidden="1">
      <c r="B3042" s="268"/>
      <c r="C3042" s="289"/>
      <c r="D3042" s="500">
        <f t="shared" si="309"/>
        <v>0</v>
      </c>
      <c r="E3042" s="500"/>
      <c r="F3042" s="285"/>
      <c r="G3042" s="286"/>
      <c r="N3042" t="str">
        <f t="shared" si="307"/>
        <v>ATK</v>
      </c>
    </row>
    <row r="3043" spans="1:14" hidden="1">
      <c r="B3043" s="501" t="s">
        <v>24</v>
      </c>
      <c r="C3043" s="501"/>
      <c r="D3043" s="501"/>
      <c r="E3043" s="501"/>
      <c r="F3043" s="276">
        <f>F3034+F3035-F3036</f>
        <v>0</v>
      </c>
      <c r="G3043" s="277">
        <f>G3034+G3035-G3036</f>
        <v>0</v>
      </c>
      <c r="N3043" t="str">
        <f t="shared" si="307"/>
        <v>ATK</v>
      </c>
    </row>
    <row r="3044" spans="1:14" hidden="1">
      <c r="N3044" t="str">
        <f t="shared" si="307"/>
        <v>ATK</v>
      </c>
    </row>
    <row r="3045" spans="1:14" hidden="1">
      <c r="N3045" t="str">
        <f t="shared" si="307"/>
        <v>ATK</v>
      </c>
    </row>
    <row r="3046" spans="1:14" hidden="1">
      <c r="B3046" s="502" t="s">
        <v>0</v>
      </c>
      <c r="C3046" s="502"/>
      <c r="D3046" s="502"/>
      <c r="E3046" s="502"/>
      <c r="F3046" s="502"/>
      <c r="G3046" s="502"/>
      <c r="N3046" t="str">
        <f t="shared" si="307"/>
        <v>ATK</v>
      </c>
    </row>
    <row r="3047" spans="1:14" hidden="1">
      <c r="N3047" t="str">
        <f t="shared" si="307"/>
        <v>ATK</v>
      </c>
    </row>
    <row r="3048" spans="1:14" hidden="1">
      <c r="A3048" s="250">
        <v>85</v>
      </c>
      <c r="B3048" s="252" t="s">
        <v>1</v>
      </c>
      <c r="C3048" s="253" t="str">
        <f>'Rekap Master'!B94</f>
        <v xml:space="preserve">Tinta Stempel </v>
      </c>
      <c r="G3048" s="253"/>
      <c r="N3048" t="s">
        <v>526</v>
      </c>
    </row>
    <row r="3049" spans="1:14" hidden="1">
      <c r="B3049" s="252" t="s">
        <v>48</v>
      </c>
      <c r="C3049" s="308" t="s">
        <v>34</v>
      </c>
      <c r="G3049" s="253"/>
      <c r="N3049" t="str">
        <f t="shared" ref="N3049:N3077" si="310">N3048</f>
        <v>Komputer</v>
      </c>
    </row>
    <row r="3050" spans="1:14" hidden="1">
      <c r="G3050" s="253"/>
      <c r="N3050" t="str">
        <f t="shared" si="310"/>
        <v>Komputer</v>
      </c>
    </row>
    <row r="3051" spans="1:14" ht="15" hidden="1" customHeight="1">
      <c r="B3051" s="499" t="s">
        <v>5</v>
      </c>
      <c r="C3051" s="487" t="s">
        <v>6</v>
      </c>
      <c r="D3051" s="489" t="s">
        <v>7</v>
      </c>
      <c r="E3051" s="490"/>
      <c r="F3051" s="491"/>
      <c r="G3051" s="492" t="s">
        <v>8</v>
      </c>
      <c r="N3051" t="str">
        <f t="shared" si="310"/>
        <v>Komputer</v>
      </c>
    </row>
    <row r="3052" spans="1:14" hidden="1">
      <c r="B3052" s="499"/>
      <c r="C3052" s="488"/>
      <c r="D3052" s="254" t="s">
        <v>9</v>
      </c>
      <c r="E3052" s="254" t="s">
        <v>10</v>
      </c>
      <c r="F3052" s="254" t="s">
        <v>11</v>
      </c>
      <c r="G3052" s="492"/>
      <c r="N3052" t="str">
        <f t="shared" si="310"/>
        <v>Komputer</v>
      </c>
    </row>
    <row r="3053" spans="1:14" hidden="1">
      <c r="B3053" s="267">
        <v>45293</v>
      </c>
      <c r="C3053" s="257"/>
      <c r="D3053" s="258"/>
      <c r="E3053" s="258"/>
      <c r="F3053" s="258">
        <f>D3053-E3053</f>
        <v>0</v>
      </c>
      <c r="G3053" s="257">
        <f>C3053*D3053</f>
        <v>0</v>
      </c>
      <c r="N3053" t="str">
        <f t="shared" si="310"/>
        <v>Komputer</v>
      </c>
    </row>
    <row r="3054" spans="1:14" hidden="1">
      <c r="B3054" s="298"/>
      <c r="C3054" s="81"/>
      <c r="D3054" s="303"/>
      <c r="E3054" s="304"/>
      <c r="F3054" s="268"/>
      <c r="G3054" s="289">
        <f>C3054*D3054</f>
        <v>0</v>
      </c>
      <c r="N3054" t="str">
        <f t="shared" si="310"/>
        <v>Komputer</v>
      </c>
    </row>
    <row r="3055" spans="1:14" hidden="1">
      <c r="B3055" s="311"/>
      <c r="C3055" s="83"/>
      <c r="D3055" s="303"/>
      <c r="E3055" s="303"/>
      <c r="F3055" s="268"/>
      <c r="G3055" s="289"/>
      <c r="N3055" t="str">
        <f t="shared" si="310"/>
        <v>Komputer</v>
      </c>
    </row>
    <row r="3056" spans="1:14" hidden="1">
      <c r="B3056" s="311"/>
      <c r="C3056" s="83"/>
      <c r="D3056" s="303"/>
      <c r="E3056" s="303"/>
      <c r="F3056" s="268">
        <f>D3056+F3055-E3056</f>
        <v>0</v>
      </c>
      <c r="G3056" s="289">
        <f t="shared" ref="G3056:G3060" si="311">C3056*D3056</f>
        <v>0</v>
      </c>
      <c r="N3056" t="str">
        <f t="shared" si="310"/>
        <v>Komputer</v>
      </c>
    </row>
    <row r="3057" spans="2:14" hidden="1">
      <c r="B3057" s="311"/>
      <c r="C3057" s="96"/>
      <c r="D3057" s="303"/>
      <c r="E3057" s="303"/>
      <c r="F3057" s="268">
        <f>D3057+F3056-E3057</f>
        <v>0</v>
      </c>
      <c r="G3057" s="289">
        <f t="shared" si="311"/>
        <v>0</v>
      </c>
      <c r="N3057" t="str">
        <f t="shared" si="310"/>
        <v>Komputer</v>
      </c>
    </row>
    <row r="3058" spans="2:14" hidden="1">
      <c r="B3058" s="311"/>
      <c r="C3058" s="96"/>
      <c r="D3058" s="303"/>
      <c r="E3058" s="303"/>
      <c r="F3058" s="268">
        <f>D3058+F3057-E3058</f>
        <v>0</v>
      </c>
      <c r="G3058" s="289">
        <f t="shared" si="311"/>
        <v>0</v>
      </c>
      <c r="N3058" t="str">
        <f t="shared" si="310"/>
        <v>Komputer</v>
      </c>
    </row>
    <row r="3059" spans="2:14" hidden="1">
      <c r="B3059" s="311"/>
      <c r="C3059" s="83"/>
      <c r="D3059" s="303"/>
      <c r="E3059" s="303"/>
      <c r="F3059" s="268">
        <f>D3059+F3058-E3059</f>
        <v>0</v>
      </c>
      <c r="G3059" s="289">
        <f t="shared" si="311"/>
        <v>0</v>
      </c>
      <c r="N3059" t="str">
        <f t="shared" si="310"/>
        <v>Komputer</v>
      </c>
    </row>
    <row r="3060" spans="2:14" hidden="1">
      <c r="B3060" s="311"/>
      <c r="C3060" s="96"/>
      <c r="D3060" s="303"/>
      <c r="E3060" s="303"/>
      <c r="F3060" s="268">
        <f>D3060+F3059-E3060</f>
        <v>0</v>
      </c>
      <c r="G3060" s="289">
        <f t="shared" si="311"/>
        <v>0</v>
      </c>
      <c r="N3060" t="str">
        <f t="shared" si="310"/>
        <v>Komputer</v>
      </c>
    </row>
    <row r="3061" spans="2:14" hidden="1">
      <c r="B3061" s="493" t="s">
        <v>16</v>
      </c>
      <c r="C3061" s="494"/>
      <c r="D3061" s="276">
        <f>SUM(D3053:D3060)</f>
        <v>0</v>
      </c>
      <c r="E3061" s="276">
        <f>SUM(E3054:E3060)</f>
        <v>0</v>
      </c>
      <c r="F3061" s="276">
        <f>D3061-E3061</f>
        <v>0</v>
      </c>
      <c r="G3061" s="277">
        <f>SUM(G3053:G3060)</f>
        <v>0</v>
      </c>
      <c r="N3061" t="str">
        <f t="shared" si="310"/>
        <v>Komputer</v>
      </c>
    </row>
    <row r="3062" spans="2:14" hidden="1">
      <c r="N3062" t="str">
        <f t="shared" si="310"/>
        <v>Komputer</v>
      </c>
    </row>
    <row r="3063" spans="2:14" hidden="1">
      <c r="B3063" s="493" t="s">
        <v>18</v>
      </c>
      <c r="C3063" s="495"/>
      <c r="D3063" s="495"/>
      <c r="E3063" s="494"/>
      <c r="F3063" s="276" t="s">
        <v>19</v>
      </c>
      <c r="G3063" s="279" t="s">
        <v>20</v>
      </c>
      <c r="N3063" t="str">
        <f t="shared" si="310"/>
        <v>Komputer</v>
      </c>
    </row>
    <row r="3064" spans="2:14" hidden="1">
      <c r="B3064" s="496" t="str">
        <f>B3034</f>
        <v>Saldo Awal 1 Mei  2026</v>
      </c>
      <c r="C3064" s="497"/>
      <c r="D3064" s="497"/>
      <c r="E3064" s="498"/>
      <c r="F3064" s="276">
        <f>D3053</f>
        <v>0</v>
      </c>
      <c r="G3064" s="277">
        <f>G3053</f>
        <v>0</v>
      </c>
      <c r="N3064" t="str">
        <f t="shared" si="310"/>
        <v>Komputer</v>
      </c>
    </row>
    <row r="3065" spans="2:14" hidden="1">
      <c r="B3065" s="496" t="s">
        <v>317</v>
      </c>
      <c r="C3065" s="497"/>
      <c r="D3065" s="497"/>
      <c r="E3065" s="498"/>
      <c r="F3065" s="276">
        <f>D3061-F3064</f>
        <v>0</v>
      </c>
      <c r="G3065" s="277">
        <f>G3061-G3064</f>
        <v>0</v>
      </c>
      <c r="N3065" t="str">
        <f t="shared" si="310"/>
        <v>Komputer</v>
      </c>
    </row>
    <row r="3066" spans="2:14" hidden="1">
      <c r="B3066" s="496" t="str">
        <f>B3036</f>
        <v>Saldo Ahir  30  Mei  2026</v>
      </c>
      <c r="C3066" s="497"/>
      <c r="D3066" s="497"/>
      <c r="E3066" s="498"/>
      <c r="F3066" s="280">
        <f>SUM(B3069:B3072)</f>
        <v>0</v>
      </c>
      <c r="G3066" s="281">
        <f>SUM(D3069:E3072)</f>
        <v>0</v>
      </c>
      <c r="N3066" t="str">
        <f t="shared" si="310"/>
        <v>Komputer</v>
      </c>
    </row>
    <row r="3067" spans="2:14" hidden="1">
      <c r="B3067" s="282" t="s">
        <v>465</v>
      </c>
      <c r="C3067" s="283"/>
      <c r="D3067" s="283"/>
      <c r="E3067" s="284"/>
      <c r="F3067" s="285"/>
      <c r="G3067" s="286"/>
      <c r="N3067" t="str">
        <f t="shared" si="310"/>
        <v>Komputer</v>
      </c>
    </row>
    <row r="3068" spans="2:14" ht="30" hidden="1">
      <c r="B3068" s="255" t="s">
        <v>22</v>
      </c>
      <c r="C3068" s="254" t="s">
        <v>23</v>
      </c>
      <c r="D3068" s="499" t="s">
        <v>20</v>
      </c>
      <c r="E3068" s="499"/>
      <c r="F3068" s="287"/>
      <c r="G3068" s="288"/>
      <c r="N3068" t="str">
        <f t="shared" si="310"/>
        <v>Komputer</v>
      </c>
    </row>
    <row r="3069" spans="2:14" hidden="1">
      <c r="B3069" s="268"/>
      <c r="C3069" s="289"/>
      <c r="D3069" s="500">
        <f>B3069*C3069</f>
        <v>0</v>
      </c>
      <c r="E3069" s="500"/>
      <c r="F3069" s="285"/>
      <c r="G3069" s="286"/>
      <c r="N3069" t="str">
        <f t="shared" si="310"/>
        <v>Komputer</v>
      </c>
    </row>
    <row r="3070" spans="2:14" hidden="1">
      <c r="B3070" s="268"/>
      <c r="C3070" s="289"/>
      <c r="D3070" s="500">
        <f t="shared" ref="D3070:D3072" si="312">B3070*C3070</f>
        <v>0</v>
      </c>
      <c r="E3070" s="500"/>
      <c r="F3070" s="285"/>
      <c r="G3070" s="286"/>
      <c r="N3070" t="str">
        <f t="shared" si="310"/>
        <v>Komputer</v>
      </c>
    </row>
    <row r="3071" spans="2:14" hidden="1">
      <c r="B3071" s="268"/>
      <c r="C3071" s="289"/>
      <c r="D3071" s="500">
        <f t="shared" si="312"/>
        <v>0</v>
      </c>
      <c r="E3071" s="500"/>
      <c r="F3071" s="285"/>
      <c r="G3071" s="286"/>
      <c r="N3071" t="str">
        <f t="shared" si="310"/>
        <v>Komputer</v>
      </c>
    </row>
    <row r="3072" spans="2:14" hidden="1">
      <c r="B3072" s="268"/>
      <c r="C3072" s="289"/>
      <c r="D3072" s="500">
        <f t="shared" si="312"/>
        <v>0</v>
      </c>
      <c r="E3072" s="500"/>
      <c r="F3072" s="285"/>
      <c r="G3072" s="286"/>
      <c r="N3072" t="str">
        <f t="shared" si="310"/>
        <v>Komputer</v>
      </c>
    </row>
    <row r="3073" spans="1:14" hidden="1">
      <c r="B3073" s="501" t="s">
        <v>24</v>
      </c>
      <c r="C3073" s="501"/>
      <c r="D3073" s="501"/>
      <c r="E3073" s="501"/>
      <c r="F3073" s="276">
        <f>F3064+F3065-F3066</f>
        <v>0</v>
      </c>
      <c r="G3073" s="277">
        <f>G3064+G3065-G3066</f>
        <v>0</v>
      </c>
      <c r="N3073" t="str">
        <f t="shared" si="310"/>
        <v>Komputer</v>
      </c>
    </row>
    <row r="3074" spans="1:14" hidden="1">
      <c r="N3074" t="str">
        <f t="shared" si="310"/>
        <v>Komputer</v>
      </c>
    </row>
    <row r="3075" spans="1:14" hidden="1">
      <c r="N3075" t="str">
        <f t="shared" si="310"/>
        <v>Komputer</v>
      </c>
    </row>
    <row r="3076" spans="1:14" hidden="1">
      <c r="B3076" s="502" t="s">
        <v>0</v>
      </c>
      <c r="C3076" s="502"/>
      <c r="D3076" s="502"/>
      <c r="E3076" s="502"/>
      <c r="F3076" s="502"/>
      <c r="G3076" s="502"/>
      <c r="N3076" t="str">
        <f t="shared" si="310"/>
        <v>Komputer</v>
      </c>
    </row>
    <row r="3077" spans="1:14" hidden="1">
      <c r="N3077" t="str">
        <f t="shared" si="310"/>
        <v>Komputer</v>
      </c>
    </row>
    <row r="3078" spans="1:14" hidden="1">
      <c r="A3078" s="250">
        <v>86</v>
      </c>
      <c r="B3078" s="252" t="s">
        <v>1</v>
      </c>
      <c r="C3078" s="253" t="str">
        <f>'Rekap Master'!B95</f>
        <v>Map gantung folio</v>
      </c>
      <c r="G3078" s="253"/>
      <c r="N3078" t="s">
        <v>524</v>
      </c>
    </row>
    <row r="3079" spans="1:14" hidden="1">
      <c r="B3079" s="252" t="s">
        <v>48</v>
      </c>
      <c r="C3079" s="308" t="s">
        <v>27</v>
      </c>
      <c r="G3079" s="253"/>
      <c r="N3079" t="str">
        <f t="shared" ref="N3079:N3142" si="313">N3078</f>
        <v>ATK</v>
      </c>
    </row>
    <row r="3080" spans="1:14" hidden="1">
      <c r="G3080" s="253"/>
      <c r="N3080" t="str">
        <f t="shared" si="313"/>
        <v>ATK</v>
      </c>
    </row>
    <row r="3081" spans="1:14" ht="15" hidden="1" customHeight="1">
      <c r="B3081" s="499" t="s">
        <v>5</v>
      </c>
      <c r="C3081" s="487" t="s">
        <v>6</v>
      </c>
      <c r="D3081" s="489" t="s">
        <v>7</v>
      </c>
      <c r="E3081" s="490"/>
      <c r="F3081" s="491"/>
      <c r="G3081" s="492" t="s">
        <v>8</v>
      </c>
      <c r="N3081" t="str">
        <f t="shared" si="313"/>
        <v>ATK</v>
      </c>
    </row>
    <row r="3082" spans="1:14" hidden="1">
      <c r="B3082" s="499"/>
      <c r="C3082" s="488"/>
      <c r="D3082" s="254" t="s">
        <v>9</v>
      </c>
      <c r="E3082" s="254" t="s">
        <v>10</v>
      </c>
      <c r="F3082" s="254" t="s">
        <v>11</v>
      </c>
      <c r="G3082" s="492"/>
      <c r="N3082" t="str">
        <f t="shared" si="313"/>
        <v>ATK</v>
      </c>
    </row>
    <row r="3083" spans="1:14" hidden="1">
      <c r="B3083" s="267">
        <v>46024</v>
      </c>
      <c r="C3083" s="257">
        <v>6000</v>
      </c>
      <c r="D3083" s="258">
        <v>30</v>
      </c>
      <c r="E3083" s="258"/>
      <c r="F3083" s="258">
        <f>D3083-E3083</f>
        <v>30</v>
      </c>
      <c r="G3083" s="257">
        <f>C3083*D3083</f>
        <v>180000</v>
      </c>
      <c r="N3083" t="str">
        <f t="shared" si="313"/>
        <v>ATK</v>
      </c>
    </row>
    <row r="3084" spans="1:14" hidden="1">
      <c r="B3084" s="267"/>
      <c r="C3084" s="257"/>
      <c r="D3084" s="258"/>
      <c r="E3084" s="258"/>
      <c r="F3084" s="258">
        <f>F3083+D3084-E3084</f>
        <v>30</v>
      </c>
      <c r="G3084" s="289">
        <f>C3084*D3084</f>
        <v>0</v>
      </c>
      <c r="N3084" t="str">
        <f t="shared" si="313"/>
        <v>ATK</v>
      </c>
    </row>
    <row r="3085" spans="1:14" hidden="1">
      <c r="B3085" s="267"/>
      <c r="C3085" s="257"/>
      <c r="D3085" s="258"/>
      <c r="E3085" s="258"/>
      <c r="F3085" s="258"/>
      <c r="G3085" s="289">
        <f t="shared" ref="G3085" si="314">C3085*D3085</f>
        <v>0</v>
      </c>
      <c r="N3085" t="str">
        <f t="shared" si="313"/>
        <v>ATK</v>
      </c>
    </row>
    <row r="3086" spans="1:14" hidden="1">
      <c r="B3086" s="267"/>
      <c r="C3086" s="81"/>
      <c r="D3086" s="303"/>
      <c r="E3086" s="258"/>
      <c r="F3086" s="268"/>
      <c r="G3086" s="289">
        <f>C3086*D3086</f>
        <v>0</v>
      </c>
      <c r="N3086" t="str">
        <f t="shared" si="313"/>
        <v>ATK</v>
      </c>
    </row>
    <row r="3087" spans="1:14" hidden="1">
      <c r="B3087" s="298"/>
      <c r="C3087" s="81"/>
      <c r="D3087" s="303"/>
      <c r="E3087" s="304"/>
      <c r="F3087" s="268"/>
      <c r="G3087" s="289">
        <f>C3087*D3087</f>
        <v>0</v>
      </c>
      <c r="N3087" t="str">
        <f t="shared" si="313"/>
        <v>ATK</v>
      </c>
    </row>
    <row r="3088" spans="1:14" hidden="1">
      <c r="B3088" s="311"/>
      <c r="C3088" s="96"/>
      <c r="D3088" s="303"/>
      <c r="E3088" s="303"/>
      <c r="F3088" s="268"/>
      <c r="G3088" s="289">
        <f t="shared" ref="G3088:G3090" si="315">C3088*D3088</f>
        <v>0</v>
      </c>
      <c r="N3088" t="str">
        <f t="shared" si="313"/>
        <v>ATK</v>
      </c>
    </row>
    <row r="3089" spans="2:14" hidden="1">
      <c r="B3089" s="311"/>
      <c r="C3089" s="83"/>
      <c r="D3089" s="303"/>
      <c r="E3089" s="303"/>
      <c r="F3089" s="268">
        <f>D3089+F3088-E3089</f>
        <v>0</v>
      </c>
      <c r="G3089" s="289">
        <f t="shared" si="315"/>
        <v>0</v>
      </c>
      <c r="N3089" t="str">
        <f t="shared" si="313"/>
        <v>ATK</v>
      </c>
    </row>
    <row r="3090" spans="2:14" hidden="1">
      <c r="B3090" s="311"/>
      <c r="C3090" s="96"/>
      <c r="D3090" s="303"/>
      <c r="E3090" s="303"/>
      <c r="F3090" s="268">
        <f>D3090+F3089-E3090</f>
        <v>0</v>
      </c>
      <c r="G3090" s="289">
        <f t="shared" si="315"/>
        <v>0</v>
      </c>
      <c r="N3090" t="str">
        <f t="shared" si="313"/>
        <v>ATK</v>
      </c>
    </row>
    <row r="3091" spans="2:14" hidden="1">
      <c r="B3091" s="493" t="s">
        <v>16</v>
      </c>
      <c r="C3091" s="494"/>
      <c r="D3091" s="276">
        <f>SUM(D3083:D3090)</f>
        <v>30</v>
      </c>
      <c r="E3091" s="276">
        <f>SUM(E3084:E3090)</f>
        <v>0</v>
      </c>
      <c r="F3091" s="276">
        <f>D3091-E3091</f>
        <v>30</v>
      </c>
      <c r="G3091" s="277">
        <f>SUM(G3083:G3090)</f>
        <v>180000</v>
      </c>
      <c r="N3091" t="str">
        <f t="shared" si="313"/>
        <v>ATK</v>
      </c>
    </row>
    <row r="3092" spans="2:14" hidden="1">
      <c r="N3092" t="str">
        <f t="shared" si="313"/>
        <v>ATK</v>
      </c>
    </row>
    <row r="3093" spans="2:14" hidden="1">
      <c r="B3093" s="493" t="s">
        <v>18</v>
      </c>
      <c r="C3093" s="495"/>
      <c r="D3093" s="495"/>
      <c r="E3093" s="494"/>
      <c r="F3093" s="276" t="s">
        <v>19</v>
      </c>
      <c r="G3093" s="279" t="s">
        <v>20</v>
      </c>
      <c r="N3093" t="str">
        <f t="shared" si="313"/>
        <v>ATK</v>
      </c>
    </row>
    <row r="3094" spans="2:14" hidden="1">
      <c r="B3094" s="496" t="str">
        <f>B3064</f>
        <v>Saldo Awal 1 Mei  2026</v>
      </c>
      <c r="C3094" s="497"/>
      <c r="D3094" s="497"/>
      <c r="E3094" s="498"/>
      <c r="F3094" s="276">
        <f>D3083</f>
        <v>30</v>
      </c>
      <c r="G3094" s="277">
        <f>G3083</f>
        <v>180000</v>
      </c>
      <c r="N3094" t="str">
        <f t="shared" si="313"/>
        <v>ATK</v>
      </c>
    </row>
    <row r="3095" spans="2:14" hidden="1">
      <c r="B3095" s="496" t="s">
        <v>317</v>
      </c>
      <c r="C3095" s="497"/>
      <c r="D3095" s="497"/>
      <c r="E3095" s="498"/>
      <c r="F3095" s="276">
        <f>D3091-F3094</f>
        <v>0</v>
      </c>
      <c r="G3095" s="277">
        <f>G3091-G3094</f>
        <v>0</v>
      </c>
      <c r="N3095" t="str">
        <f t="shared" si="313"/>
        <v>ATK</v>
      </c>
    </row>
    <row r="3096" spans="2:14" hidden="1">
      <c r="B3096" s="496" t="str">
        <f>B3066</f>
        <v>Saldo Ahir  30  Mei  2026</v>
      </c>
      <c r="C3096" s="497"/>
      <c r="D3096" s="497"/>
      <c r="E3096" s="498"/>
      <c r="F3096" s="280">
        <f>SUM(B3099:B3102)</f>
        <v>30</v>
      </c>
      <c r="G3096" s="281">
        <f>SUM(D3099:E3102)</f>
        <v>180000</v>
      </c>
      <c r="N3096" t="str">
        <f t="shared" si="313"/>
        <v>ATK</v>
      </c>
    </row>
    <row r="3097" spans="2:14" hidden="1">
      <c r="B3097" s="282" t="s">
        <v>465</v>
      </c>
      <c r="C3097" s="283"/>
      <c r="D3097" s="283"/>
      <c r="E3097" s="284"/>
      <c r="F3097" s="285"/>
      <c r="G3097" s="286"/>
      <c r="N3097" t="str">
        <f t="shared" si="313"/>
        <v>ATK</v>
      </c>
    </row>
    <row r="3098" spans="2:14" ht="30" hidden="1">
      <c r="B3098" s="255" t="s">
        <v>22</v>
      </c>
      <c r="C3098" s="254" t="s">
        <v>23</v>
      </c>
      <c r="D3098" s="499" t="s">
        <v>20</v>
      </c>
      <c r="E3098" s="499"/>
      <c r="F3098" s="287"/>
      <c r="G3098" s="288"/>
      <c r="N3098" t="str">
        <f t="shared" si="313"/>
        <v>ATK</v>
      </c>
    </row>
    <row r="3099" spans="2:14" hidden="1">
      <c r="B3099" s="268">
        <f>F3091</f>
        <v>30</v>
      </c>
      <c r="C3099" s="257">
        <v>6000</v>
      </c>
      <c r="D3099" s="500">
        <f>B3099*C3099</f>
        <v>180000</v>
      </c>
      <c r="E3099" s="500"/>
      <c r="F3099" s="285"/>
      <c r="G3099" s="286"/>
      <c r="N3099" t="str">
        <f t="shared" si="313"/>
        <v>ATK</v>
      </c>
    </row>
    <row r="3100" spans="2:14" hidden="1">
      <c r="B3100" s="268"/>
      <c r="C3100" s="289"/>
      <c r="D3100" s="500">
        <f t="shared" ref="D3100:D3102" si="316">B3100*C3100</f>
        <v>0</v>
      </c>
      <c r="E3100" s="500"/>
      <c r="F3100" s="285"/>
      <c r="G3100" s="286"/>
      <c r="N3100" t="str">
        <f t="shared" si="313"/>
        <v>ATK</v>
      </c>
    </row>
    <row r="3101" spans="2:14" hidden="1">
      <c r="B3101" s="268"/>
      <c r="C3101" s="289"/>
      <c r="D3101" s="500">
        <f t="shared" si="316"/>
        <v>0</v>
      </c>
      <c r="E3101" s="500"/>
      <c r="F3101" s="285"/>
      <c r="G3101" s="286"/>
      <c r="N3101" t="str">
        <f t="shared" si="313"/>
        <v>ATK</v>
      </c>
    </row>
    <row r="3102" spans="2:14" hidden="1">
      <c r="B3102" s="268"/>
      <c r="C3102" s="289"/>
      <c r="D3102" s="500">
        <f t="shared" si="316"/>
        <v>0</v>
      </c>
      <c r="E3102" s="500"/>
      <c r="F3102" s="285"/>
      <c r="G3102" s="286"/>
      <c r="N3102" t="str">
        <f t="shared" si="313"/>
        <v>ATK</v>
      </c>
    </row>
    <row r="3103" spans="2:14" hidden="1">
      <c r="B3103" s="501" t="s">
        <v>24</v>
      </c>
      <c r="C3103" s="501"/>
      <c r="D3103" s="501"/>
      <c r="E3103" s="501"/>
      <c r="F3103" s="276">
        <f>F3094+F3095-F3096</f>
        <v>0</v>
      </c>
      <c r="G3103" s="277">
        <f>G3094+G3095-G3096</f>
        <v>0</v>
      </c>
      <c r="N3103" t="str">
        <f t="shared" si="313"/>
        <v>ATK</v>
      </c>
    </row>
    <row r="3104" spans="2:14" hidden="1">
      <c r="N3104" t="str">
        <f t="shared" si="313"/>
        <v>ATK</v>
      </c>
    </row>
    <row r="3105" spans="1:14" hidden="1">
      <c r="N3105" t="str">
        <f t="shared" si="313"/>
        <v>ATK</v>
      </c>
    </row>
    <row r="3106" spans="1:14" hidden="1">
      <c r="B3106" s="502" t="s">
        <v>0</v>
      </c>
      <c r="C3106" s="502"/>
      <c r="D3106" s="502"/>
      <c r="E3106" s="502"/>
      <c r="F3106" s="502"/>
      <c r="G3106" s="502"/>
      <c r="N3106" t="str">
        <f t="shared" si="313"/>
        <v>ATK</v>
      </c>
    </row>
    <row r="3107" spans="1:14" hidden="1">
      <c r="N3107" t="str">
        <f t="shared" si="313"/>
        <v>ATK</v>
      </c>
    </row>
    <row r="3108" spans="1:14" hidden="1">
      <c r="A3108" s="250">
        <v>67</v>
      </c>
      <c r="B3108" s="252" t="s">
        <v>1</v>
      </c>
      <c r="C3108" s="253" t="str">
        <f>'Rekap Master'!B96</f>
        <v>Stapler Besar</v>
      </c>
      <c r="G3108" s="253"/>
      <c r="N3108" t="str">
        <f t="shared" si="313"/>
        <v>ATK</v>
      </c>
    </row>
    <row r="3109" spans="1:14" hidden="1">
      <c r="B3109" s="252" t="s">
        <v>46</v>
      </c>
      <c r="C3109" s="253" t="s">
        <v>27</v>
      </c>
      <c r="G3109" s="253"/>
      <c r="N3109" t="str">
        <f t="shared" si="313"/>
        <v>ATK</v>
      </c>
    </row>
    <row r="3110" spans="1:14" hidden="1">
      <c r="G3110" s="253"/>
      <c r="N3110" t="str">
        <f t="shared" si="313"/>
        <v>ATK</v>
      </c>
    </row>
    <row r="3111" spans="1:14" ht="15" hidden="1" customHeight="1">
      <c r="B3111" s="499" t="s">
        <v>5</v>
      </c>
      <c r="C3111" s="487" t="s">
        <v>6</v>
      </c>
      <c r="D3111" s="489" t="s">
        <v>7</v>
      </c>
      <c r="E3111" s="490"/>
      <c r="F3111" s="491"/>
      <c r="G3111" s="492" t="s">
        <v>8</v>
      </c>
      <c r="N3111" t="str">
        <f t="shared" si="313"/>
        <v>ATK</v>
      </c>
    </row>
    <row r="3112" spans="1:14" hidden="1">
      <c r="B3112" s="499"/>
      <c r="C3112" s="488"/>
      <c r="D3112" s="254" t="s">
        <v>9</v>
      </c>
      <c r="E3112" s="254" t="s">
        <v>10</v>
      </c>
      <c r="F3112" s="254" t="s">
        <v>11</v>
      </c>
      <c r="G3112" s="492"/>
      <c r="N3112" t="str">
        <f t="shared" si="313"/>
        <v>ATK</v>
      </c>
    </row>
    <row r="3113" spans="1:14" hidden="1">
      <c r="B3113" s="267">
        <v>46024</v>
      </c>
      <c r="C3113" s="257">
        <v>45000</v>
      </c>
      <c r="D3113" s="258">
        <v>2</v>
      </c>
      <c r="E3113" s="258"/>
      <c r="F3113" s="258">
        <f>D3113-E3113</f>
        <v>2</v>
      </c>
      <c r="G3113" s="257">
        <f>C3113*D3113</f>
        <v>90000</v>
      </c>
      <c r="N3113" t="str">
        <f t="shared" si="313"/>
        <v>ATK</v>
      </c>
    </row>
    <row r="3114" spans="1:14" hidden="1">
      <c r="B3114" s="267"/>
      <c r="C3114" s="257"/>
      <c r="D3114" s="268"/>
      <c r="E3114" s="258"/>
      <c r="F3114" s="301"/>
      <c r="G3114" s="257">
        <f>C3114*D3114</f>
        <v>0</v>
      </c>
      <c r="N3114" t="str">
        <f t="shared" si="313"/>
        <v>ATK</v>
      </c>
    </row>
    <row r="3115" spans="1:14" hidden="1">
      <c r="B3115" s="267"/>
      <c r="C3115" s="257"/>
      <c r="D3115" s="268"/>
      <c r="E3115" s="258"/>
      <c r="F3115" s="301"/>
      <c r="G3115" s="257">
        <f t="shared" ref="G3115" si="317">C3115*D3115</f>
        <v>0</v>
      </c>
      <c r="N3115" t="str">
        <f t="shared" si="313"/>
        <v>ATK</v>
      </c>
    </row>
    <row r="3116" spans="1:14" hidden="1">
      <c r="B3116" s="267"/>
      <c r="C3116" s="257"/>
      <c r="D3116" s="258"/>
      <c r="E3116" s="258"/>
      <c r="F3116" s="258"/>
      <c r="G3116" s="257">
        <f>C3116*D3116</f>
        <v>0</v>
      </c>
      <c r="N3116" t="str">
        <f t="shared" si="313"/>
        <v>ATK</v>
      </c>
    </row>
    <row r="3117" spans="1:14" hidden="1">
      <c r="B3117" s="267"/>
      <c r="C3117" s="260"/>
      <c r="D3117" s="264"/>
      <c r="E3117" s="261"/>
      <c r="F3117" s="261"/>
      <c r="G3117" s="257">
        <f t="shared" ref="G3117:G3121" si="318">C3117*D3117</f>
        <v>0</v>
      </c>
      <c r="H3117" s="100">
        <v>0</v>
      </c>
      <c r="I3117" t="s">
        <v>17</v>
      </c>
      <c r="N3117" t="str">
        <f t="shared" si="313"/>
        <v>ATK</v>
      </c>
    </row>
    <row r="3118" spans="1:14" hidden="1">
      <c r="B3118" s="267"/>
      <c r="C3118" s="293"/>
      <c r="D3118" s="264"/>
      <c r="E3118" s="261"/>
      <c r="F3118" s="261"/>
      <c r="G3118" s="257">
        <f t="shared" si="318"/>
        <v>0</v>
      </c>
      <c r="H3118" s="98">
        <v>0</v>
      </c>
      <c r="I3118" s="89" t="s">
        <v>12</v>
      </c>
      <c r="N3118" t="str">
        <f t="shared" si="313"/>
        <v>ATK</v>
      </c>
    </row>
    <row r="3119" spans="1:14" hidden="1">
      <c r="B3119" s="256"/>
      <c r="C3119" s="257"/>
      <c r="D3119" s="258"/>
      <c r="E3119" s="258"/>
      <c r="F3119" s="261"/>
      <c r="G3119" s="257">
        <f t="shared" si="318"/>
        <v>0</v>
      </c>
      <c r="H3119" s="98"/>
      <c r="I3119" s="89"/>
      <c r="N3119" t="str">
        <f t="shared" si="313"/>
        <v>ATK</v>
      </c>
    </row>
    <row r="3120" spans="1:14" hidden="1">
      <c r="B3120" s="256"/>
      <c r="C3120" s="257"/>
      <c r="D3120" s="258"/>
      <c r="E3120" s="261"/>
      <c r="F3120" s="357"/>
      <c r="G3120" s="257">
        <f t="shared" si="318"/>
        <v>0</v>
      </c>
      <c r="H3120" s="85">
        <v>0</v>
      </c>
      <c r="I3120" s="89" t="s">
        <v>13</v>
      </c>
      <c r="N3120" t="str">
        <f t="shared" si="313"/>
        <v>ATK</v>
      </c>
    </row>
    <row r="3121" spans="2:14" hidden="1">
      <c r="B3121" s="302"/>
      <c r="C3121" s="257"/>
      <c r="D3121" s="271"/>
      <c r="E3121" s="258"/>
      <c r="F3121" s="301"/>
      <c r="G3121" s="257">
        <f t="shared" si="318"/>
        <v>0</v>
      </c>
      <c r="H3121" s="94">
        <v>0</v>
      </c>
      <c r="I3121" s="89" t="s">
        <v>14</v>
      </c>
      <c r="N3121" t="str">
        <f t="shared" si="313"/>
        <v>ATK</v>
      </c>
    </row>
    <row r="3122" spans="2:14" hidden="1">
      <c r="B3122" s="330"/>
      <c r="C3122" s="375"/>
      <c r="D3122" s="355"/>
      <c r="E3122" s="356"/>
      <c r="F3122" s="357"/>
      <c r="G3122" s="262"/>
      <c r="H3122" s="87">
        <v>0</v>
      </c>
      <c r="I3122" s="89" t="s">
        <v>15</v>
      </c>
      <c r="N3122" t="str">
        <f t="shared" si="313"/>
        <v>ATK</v>
      </c>
    </row>
    <row r="3123" spans="2:14" hidden="1">
      <c r="B3123" s="330"/>
      <c r="C3123" s="375"/>
      <c r="D3123" s="355"/>
      <c r="E3123" s="356"/>
      <c r="F3123" s="357"/>
      <c r="G3123" s="262"/>
      <c r="I3123" s="89"/>
      <c r="N3123" t="str">
        <f t="shared" si="313"/>
        <v>ATK</v>
      </c>
    </row>
    <row r="3124" spans="2:14" hidden="1">
      <c r="B3124" s="330"/>
      <c r="C3124" s="375"/>
      <c r="D3124" s="355"/>
      <c r="E3124" s="356"/>
      <c r="F3124" s="357"/>
      <c r="G3124" s="262"/>
      <c r="I3124" s="89"/>
      <c r="N3124" t="str">
        <f t="shared" si="313"/>
        <v>ATK</v>
      </c>
    </row>
    <row r="3125" spans="2:14" hidden="1">
      <c r="B3125" s="311"/>
      <c r="C3125" s="83"/>
      <c r="D3125" s="303"/>
      <c r="E3125" s="303"/>
      <c r="F3125" s="268"/>
      <c r="G3125" s="289">
        <f t="shared" ref="G3125:G3126" si="319">C3125*D3125</f>
        <v>0</v>
      </c>
      <c r="I3125" s="89"/>
      <c r="N3125" t="str">
        <f t="shared" si="313"/>
        <v>ATK</v>
      </c>
    </row>
    <row r="3126" spans="2:14" hidden="1">
      <c r="B3126" s="311"/>
      <c r="C3126" s="96"/>
      <c r="D3126" s="303"/>
      <c r="E3126" s="303"/>
      <c r="F3126" s="268">
        <f>D3126+F3125-E3126</f>
        <v>0</v>
      </c>
      <c r="G3126" s="289">
        <f t="shared" si="319"/>
        <v>0</v>
      </c>
      <c r="I3126" s="89"/>
      <c r="N3126" t="str">
        <f t="shared" si="313"/>
        <v>ATK</v>
      </c>
    </row>
    <row r="3127" spans="2:14" hidden="1">
      <c r="B3127" s="493" t="s">
        <v>16</v>
      </c>
      <c r="C3127" s="494"/>
      <c r="D3127" s="276">
        <f>SUM(D3113:D3126)</f>
        <v>2</v>
      </c>
      <c r="E3127" s="276">
        <f>SUM(E3115:E3126)</f>
        <v>0</v>
      </c>
      <c r="F3127" s="276">
        <f>D3127-E3127</f>
        <v>2</v>
      </c>
      <c r="G3127" s="277">
        <f>SUM(G3113:G3126)</f>
        <v>90000</v>
      </c>
      <c r="N3127" t="str">
        <f t="shared" si="313"/>
        <v>ATK</v>
      </c>
    </row>
    <row r="3128" spans="2:14" hidden="1">
      <c r="N3128" t="str">
        <f t="shared" si="313"/>
        <v>ATK</v>
      </c>
    </row>
    <row r="3129" spans="2:14" hidden="1">
      <c r="B3129" s="493" t="s">
        <v>18</v>
      </c>
      <c r="C3129" s="495"/>
      <c r="D3129" s="495"/>
      <c r="E3129" s="494"/>
      <c r="F3129" s="276" t="s">
        <v>19</v>
      </c>
      <c r="G3129" s="279" t="s">
        <v>20</v>
      </c>
      <c r="N3129" t="str">
        <f t="shared" si="313"/>
        <v>ATK</v>
      </c>
    </row>
    <row r="3130" spans="2:14" hidden="1">
      <c r="B3130" s="496" t="str">
        <f>B3094</f>
        <v>Saldo Awal 1 Mei  2026</v>
      </c>
      <c r="C3130" s="497"/>
      <c r="D3130" s="497"/>
      <c r="E3130" s="498"/>
      <c r="F3130" s="276">
        <f>D3113</f>
        <v>2</v>
      </c>
      <c r="G3130" s="277">
        <f>G3113</f>
        <v>90000</v>
      </c>
      <c r="N3130" t="str">
        <f t="shared" si="313"/>
        <v>ATK</v>
      </c>
    </row>
    <row r="3131" spans="2:14" hidden="1">
      <c r="B3131" s="496" t="s">
        <v>317</v>
      </c>
      <c r="C3131" s="497"/>
      <c r="D3131" s="497"/>
      <c r="E3131" s="498"/>
      <c r="F3131" s="276">
        <f>D3127-F3130</f>
        <v>0</v>
      </c>
      <c r="G3131" s="277">
        <f>G3127-G3130</f>
        <v>0</v>
      </c>
      <c r="N3131" t="str">
        <f t="shared" si="313"/>
        <v>ATK</v>
      </c>
    </row>
    <row r="3132" spans="2:14" hidden="1">
      <c r="B3132" s="496" t="str">
        <f>B3096</f>
        <v>Saldo Ahir  30  Mei  2026</v>
      </c>
      <c r="C3132" s="497"/>
      <c r="D3132" s="497"/>
      <c r="E3132" s="498"/>
      <c r="F3132" s="280">
        <f>SUM(B3135:B3138)</f>
        <v>2</v>
      </c>
      <c r="G3132" s="281">
        <f>SUM(D3135:E3138)</f>
        <v>90000</v>
      </c>
      <c r="N3132" t="str">
        <f t="shared" si="313"/>
        <v>ATK</v>
      </c>
    </row>
    <row r="3133" spans="2:14" hidden="1">
      <c r="B3133" s="282" t="s">
        <v>465</v>
      </c>
      <c r="C3133" s="283"/>
      <c r="D3133" s="283"/>
      <c r="E3133" s="284"/>
      <c r="F3133" s="285"/>
      <c r="G3133" s="286"/>
      <c r="N3133" t="str">
        <f t="shared" si="313"/>
        <v>ATK</v>
      </c>
    </row>
    <row r="3134" spans="2:14" ht="30" hidden="1">
      <c r="B3134" s="255" t="s">
        <v>22</v>
      </c>
      <c r="C3134" s="254" t="s">
        <v>23</v>
      </c>
      <c r="D3134" s="499" t="s">
        <v>20</v>
      </c>
      <c r="E3134" s="499"/>
      <c r="F3134" s="287"/>
      <c r="G3134" s="288"/>
      <c r="N3134" t="str">
        <f t="shared" si="313"/>
        <v>ATK</v>
      </c>
    </row>
    <row r="3135" spans="2:14" hidden="1">
      <c r="B3135" s="268">
        <f>F3127</f>
        <v>2</v>
      </c>
      <c r="C3135" s="257">
        <v>45000</v>
      </c>
      <c r="D3135" s="500">
        <f>B3135*C3135</f>
        <v>90000</v>
      </c>
      <c r="E3135" s="500"/>
      <c r="F3135" s="285"/>
      <c r="G3135" s="286"/>
      <c r="N3135" t="str">
        <f t="shared" si="313"/>
        <v>ATK</v>
      </c>
    </row>
    <row r="3136" spans="2:14" hidden="1">
      <c r="B3136" s="268"/>
      <c r="C3136" s="257"/>
      <c r="D3136" s="500"/>
      <c r="E3136" s="500"/>
      <c r="F3136" s="285"/>
      <c r="G3136" s="286"/>
      <c r="N3136" t="str">
        <f t="shared" si="313"/>
        <v>ATK</v>
      </c>
    </row>
    <row r="3137" spans="1:14" hidden="1">
      <c r="B3137" s="268"/>
      <c r="C3137" s="289"/>
      <c r="D3137" s="500"/>
      <c r="E3137" s="500"/>
      <c r="F3137" s="285"/>
      <c r="G3137" s="286"/>
      <c r="N3137" t="str">
        <f t="shared" si="313"/>
        <v>ATK</v>
      </c>
    </row>
    <row r="3138" spans="1:14" hidden="1">
      <c r="B3138" s="268"/>
      <c r="C3138" s="289"/>
      <c r="D3138" s="500">
        <f t="shared" ref="D3138" si="320">B3138*C3138</f>
        <v>0</v>
      </c>
      <c r="E3138" s="500"/>
      <c r="F3138" s="285"/>
      <c r="G3138" s="286"/>
      <c r="N3138" t="str">
        <f t="shared" si="313"/>
        <v>ATK</v>
      </c>
    </row>
    <row r="3139" spans="1:14" hidden="1">
      <c r="B3139" s="501" t="s">
        <v>24</v>
      </c>
      <c r="C3139" s="501"/>
      <c r="D3139" s="501"/>
      <c r="E3139" s="501"/>
      <c r="F3139" s="276">
        <f>F3130+F3131-F3132</f>
        <v>0</v>
      </c>
      <c r="G3139" s="277">
        <f>G3130+G3131-G3132</f>
        <v>0</v>
      </c>
      <c r="N3139" t="str">
        <f t="shared" si="313"/>
        <v>ATK</v>
      </c>
    </row>
    <row r="3140" spans="1:14" hidden="1">
      <c r="N3140" t="str">
        <f t="shared" si="313"/>
        <v>ATK</v>
      </c>
    </row>
    <row r="3141" spans="1:14" hidden="1">
      <c r="N3141" t="str">
        <f t="shared" si="313"/>
        <v>ATK</v>
      </c>
    </row>
    <row r="3142" spans="1:14" hidden="1">
      <c r="B3142" s="502" t="s">
        <v>0</v>
      </c>
      <c r="C3142" s="502"/>
      <c r="D3142" s="502"/>
      <c r="E3142" s="502"/>
      <c r="F3142" s="502"/>
      <c r="G3142" s="502"/>
      <c r="N3142" t="str">
        <f t="shared" si="313"/>
        <v>ATK</v>
      </c>
    </row>
    <row r="3143" spans="1:14" hidden="1">
      <c r="N3143" t="str">
        <f t="shared" ref="N3143" si="321">N3142</f>
        <v>ATK</v>
      </c>
    </row>
    <row r="3144" spans="1:14" hidden="1">
      <c r="A3144" s="250">
        <v>88</v>
      </c>
      <c r="B3144" s="252" t="s">
        <v>1</v>
      </c>
      <c r="C3144" s="253" t="str">
        <f>'Rekap Master'!B97</f>
        <v>Stepler kecil</v>
      </c>
      <c r="G3144" s="253"/>
      <c r="N3144" t="s">
        <v>524</v>
      </c>
    </row>
    <row r="3145" spans="1:14" hidden="1">
      <c r="B3145" s="252" t="s">
        <v>46</v>
      </c>
      <c r="C3145" s="253" t="s">
        <v>27</v>
      </c>
      <c r="G3145" s="253"/>
      <c r="N3145" t="str">
        <f t="shared" ref="N3145:N3174" si="322">N3144</f>
        <v>ATK</v>
      </c>
    </row>
    <row r="3146" spans="1:14" hidden="1">
      <c r="G3146" s="253"/>
      <c r="N3146" t="str">
        <f t="shared" si="322"/>
        <v>ATK</v>
      </c>
    </row>
    <row r="3147" spans="1:14" ht="15" hidden="1" customHeight="1">
      <c r="B3147" s="499" t="s">
        <v>5</v>
      </c>
      <c r="C3147" s="487" t="s">
        <v>6</v>
      </c>
      <c r="D3147" s="489" t="s">
        <v>7</v>
      </c>
      <c r="E3147" s="490"/>
      <c r="F3147" s="491"/>
      <c r="G3147" s="492" t="s">
        <v>8</v>
      </c>
      <c r="N3147" t="str">
        <f t="shared" si="322"/>
        <v>ATK</v>
      </c>
    </row>
    <row r="3148" spans="1:14" hidden="1">
      <c r="B3148" s="499"/>
      <c r="C3148" s="488"/>
      <c r="D3148" s="254" t="s">
        <v>9</v>
      </c>
      <c r="E3148" s="254" t="s">
        <v>10</v>
      </c>
      <c r="F3148" s="254" t="s">
        <v>11</v>
      </c>
      <c r="G3148" s="492"/>
      <c r="N3148" t="str">
        <f t="shared" si="322"/>
        <v>ATK</v>
      </c>
    </row>
    <row r="3149" spans="1:14" hidden="1">
      <c r="B3149" s="267">
        <v>46024</v>
      </c>
      <c r="C3149" s="257"/>
      <c r="D3149" s="258"/>
      <c r="E3149" s="258"/>
      <c r="F3149" s="258">
        <f>D3149-E3149</f>
        <v>0</v>
      </c>
      <c r="G3149" s="257">
        <f>C3149*D3149</f>
        <v>0</v>
      </c>
      <c r="N3149" t="str">
        <f t="shared" si="322"/>
        <v>ATK</v>
      </c>
    </row>
    <row r="3150" spans="1:14" hidden="1">
      <c r="B3150" s="407"/>
      <c r="C3150" s="293"/>
      <c r="D3150" s="258"/>
      <c r="E3150" s="258"/>
      <c r="F3150" s="258"/>
      <c r="G3150" s="257">
        <f>C3150*D3150</f>
        <v>0</v>
      </c>
      <c r="N3150" t="str">
        <f t="shared" si="322"/>
        <v>ATK</v>
      </c>
    </row>
    <row r="3151" spans="1:14" hidden="1">
      <c r="B3151" s="256"/>
      <c r="C3151" s="257"/>
      <c r="D3151" s="258"/>
      <c r="E3151" s="258"/>
      <c r="F3151" s="258"/>
      <c r="G3151" s="257">
        <f>C3151*D3151</f>
        <v>0</v>
      </c>
      <c r="N3151" t="str">
        <f t="shared" si="322"/>
        <v>ATK</v>
      </c>
    </row>
    <row r="3152" spans="1:14" hidden="1">
      <c r="B3152" s="256"/>
      <c r="C3152" s="257"/>
      <c r="D3152" s="261"/>
      <c r="E3152" s="394"/>
      <c r="F3152" s="261"/>
      <c r="G3152" s="257">
        <f t="shared" ref="G3152:G3157" si="323">C3152*D3152</f>
        <v>0</v>
      </c>
      <c r="N3152" t="str">
        <f t="shared" si="322"/>
        <v>ATK</v>
      </c>
    </row>
    <row r="3153" spans="2:14" hidden="1">
      <c r="B3153" s="256"/>
      <c r="C3153" s="257"/>
      <c r="D3153" s="261"/>
      <c r="E3153" s="394"/>
      <c r="F3153" s="261"/>
      <c r="G3153" s="257">
        <f t="shared" si="323"/>
        <v>0</v>
      </c>
      <c r="N3153" t="str">
        <f t="shared" si="322"/>
        <v>ATK</v>
      </c>
    </row>
    <row r="3154" spans="2:14" hidden="1">
      <c r="B3154" s="256"/>
      <c r="C3154" s="257"/>
      <c r="D3154" s="261"/>
      <c r="E3154" s="261"/>
      <c r="F3154" s="261"/>
      <c r="G3154" s="257">
        <f t="shared" si="323"/>
        <v>0</v>
      </c>
      <c r="N3154" t="str">
        <f t="shared" si="322"/>
        <v>ATK</v>
      </c>
    </row>
    <row r="3155" spans="2:14" hidden="1">
      <c r="B3155" s="256"/>
      <c r="C3155" s="257"/>
      <c r="D3155" s="261"/>
      <c r="E3155" s="261"/>
      <c r="F3155" s="268"/>
      <c r="G3155" s="289">
        <f t="shared" si="323"/>
        <v>0</v>
      </c>
      <c r="N3155" t="str">
        <f t="shared" si="322"/>
        <v>ATK</v>
      </c>
    </row>
    <row r="3156" spans="2:14" hidden="1">
      <c r="B3156" s="256"/>
      <c r="C3156" s="257"/>
      <c r="D3156" s="258"/>
      <c r="E3156" s="258"/>
      <c r="F3156" s="268"/>
      <c r="G3156" s="289">
        <f t="shared" si="323"/>
        <v>0</v>
      </c>
      <c r="N3156" t="str">
        <f t="shared" si="322"/>
        <v>ATK</v>
      </c>
    </row>
    <row r="3157" spans="2:14" hidden="1">
      <c r="B3157" s="311"/>
      <c r="C3157" s="96"/>
      <c r="D3157" s="303"/>
      <c r="E3157" s="303"/>
      <c r="F3157" s="268">
        <f>D3157+F3156-E3157</f>
        <v>0</v>
      </c>
      <c r="G3157" s="289">
        <f t="shared" si="323"/>
        <v>0</v>
      </c>
      <c r="N3157" t="str">
        <f t="shared" si="322"/>
        <v>ATK</v>
      </c>
    </row>
    <row r="3158" spans="2:14" hidden="1">
      <c r="B3158" s="493" t="s">
        <v>16</v>
      </c>
      <c r="C3158" s="494"/>
      <c r="D3158" s="276">
        <f>SUM(D3149:D3157)</f>
        <v>0</v>
      </c>
      <c r="E3158" s="276">
        <f>SUM(E3150:E3157)</f>
        <v>0</v>
      </c>
      <c r="F3158" s="276">
        <f>D3158-E3158</f>
        <v>0</v>
      </c>
      <c r="G3158" s="277">
        <f>SUM(G3149:G3157)</f>
        <v>0</v>
      </c>
      <c r="N3158" t="str">
        <f t="shared" si="322"/>
        <v>ATK</v>
      </c>
    </row>
    <row r="3159" spans="2:14" hidden="1">
      <c r="N3159" t="str">
        <f t="shared" si="322"/>
        <v>ATK</v>
      </c>
    </row>
    <row r="3160" spans="2:14" hidden="1">
      <c r="B3160" s="493" t="s">
        <v>18</v>
      </c>
      <c r="C3160" s="495"/>
      <c r="D3160" s="495"/>
      <c r="E3160" s="494"/>
      <c r="F3160" s="276" t="s">
        <v>19</v>
      </c>
      <c r="G3160" s="279" t="s">
        <v>20</v>
      </c>
      <c r="N3160" t="str">
        <f t="shared" si="322"/>
        <v>ATK</v>
      </c>
    </row>
    <row r="3161" spans="2:14" hidden="1">
      <c r="B3161" s="496" t="str">
        <f>B3130</f>
        <v>Saldo Awal 1 Mei  2026</v>
      </c>
      <c r="C3161" s="497"/>
      <c r="D3161" s="497"/>
      <c r="E3161" s="498"/>
      <c r="F3161" s="276">
        <f>D3149</f>
        <v>0</v>
      </c>
      <c r="G3161" s="277">
        <f>G3149</f>
        <v>0</v>
      </c>
      <c r="N3161" t="str">
        <f t="shared" si="322"/>
        <v>ATK</v>
      </c>
    </row>
    <row r="3162" spans="2:14" hidden="1">
      <c r="B3162" s="496" t="s">
        <v>317</v>
      </c>
      <c r="C3162" s="497"/>
      <c r="D3162" s="497"/>
      <c r="E3162" s="498"/>
      <c r="F3162" s="276">
        <f>D3158-F3161</f>
        <v>0</v>
      </c>
      <c r="G3162" s="277">
        <f>G3158-G3161</f>
        <v>0</v>
      </c>
      <c r="N3162" t="str">
        <f t="shared" si="322"/>
        <v>ATK</v>
      </c>
    </row>
    <row r="3163" spans="2:14" hidden="1">
      <c r="B3163" s="496" t="str">
        <f>B3132</f>
        <v>Saldo Ahir  30  Mei  2026</v>
      </c>
      <c r="C3163" s="497"/>
      <c r="D3163" s="497"/>
      <c r="E3163" s="498"/>
      <c r="F3163" s="280">
        <f>SUM(B3166:B3169)</f>
        <v>0</v>
      </c>
      <c r="G3163" s="281">
        <f>SUM(D3166:E3169)</f>
        <v>0</v>
      </c>
      <c r="N3163" t="str">
        <f t="shared" si="322"/>
        <v>ATK</v>
      </c>
    </row>
    <row r="3164" spans="2:14" hidden="1">
      <c r="B3164" s="282" t="s">
        <v>465</v>
      </c>
      <c r="C3164" s="283"/>
      <c r="D3164" s="283"/>
      <c r="E3164" s="284"/>
      <c r="F3164" s="285"/>
      <c r="G3164" s="286"/>
      <c r="N3164" t="str">
        <f t="shared" si="322"/>
        <v>ATK</v>
      </c>
    </row>
    <row r="3165" spans="2:14" ht="30" hidden="1">
      <c r="B3165" s="255" t="s">
        <v>22</v>
      </c>
      <c r="C3165" s="254" t="s">
        <v>23</v>
      </c>
      <c r="D3165" s="499" t="s">
        <v>20</v>
      </c>
      <c r="E3165" s="499"/>
      <c r="F3165" s="287"/>
      <c r="G3165" s="288"/>
      <c r="N3165" t="str">
        <f t="shared" si="322"/>
        <v>ATK</v>
      </c>
    </row>
    <row r="3166" spans="2:14" hidden="1">
      <c r="B3166" s="268">
        <f>F3158</f>
        <v>0</v>
      </c>
      <c r="C3166" s="393"/>
      <c r="D3166" s="500">
        <f>B3166+C3166</f>
        <v>0</v>
      </c>
      <c r="E3166" s="500"/>
      <c r="F3166" s="285"/>
      <c r="G3166" s="286"/>
      <c r="N3166" t="str">
        <f t="shared" si="322"/>
        <v>ATK</v>
      </c>
    </row>
    <row r="3167" spans="2:14" hidden="1">
      <c r="B3167" s="268"/>
      <c r="C3167" s="289"/>
      <c r="D3167" s="500"/>
      <c r="E3167" s="500"/>
      <c r="F3167" s="285"/>
      <c r="G3167" s="286"/>
      <c r="N3167" t="str">
        <f t="shared" si="322"/>
        <v>ATK</v>
      </c>
    </row>
    <row r="3168" spans="2:14" hidden="1">
      <c r="B3168" s="268"/>
      <c r="C3168" s="289"/>
      <c r="D3168" s="500"/>
      <c r="E3168" s="500"/>
      <c r="F3168" s="285"/>
      <c r="G3168" s="286"/>
      <c r="N3168" t="str">
        <f t="shared" si="322"/>
        <v>ATK</v>
      </c>
    </row>
    <row r="3169" spans="1:14" hidden="1">
      <c r="B3169" s="268"/>
      <c r="C3169" s="289"/>
      <c r="D3169" s="500">
        <f t="shared" ref="D3169" si="324">B3169*C3169</f>
        <v>0</v>
      </c>
      <c r="E3169" s="500"/>
      <c r="F3169" s="285"/>
      <c r="G3169" s="286"/>
      <c r="N3169" t="str">
        <f t="shared" si="322"/>
        <v>ATK</v>
      </c>
    </row>
    <row r="3170" spans="1:14" hidden="1">
      <c r="B3170" s="501" t="s">
        <v>24</v>
      </c>
      <c r="C3170" s="501"/>
      <c r="D3170" s="501"/>
      <c r="E3170" s="501"/>
      <c r="F3170" s="276">
        <f>F3161+F3162-F3163</f>
        <v>0</v>
      </c>
      <c r="G3170" s="277">
        <f>G3161+G3162-G3163</f>
        <v>0</v>
      </c>
      <c r="N3170" t="str">
        <f t="shared" si="322"/>
        <v>ATK</v>
      </c>
    </row>
    <row r="3171" spans="1:14" hidden="1">
      <c r="N3171" t="str">
        <f t="shared" si="322"/>
        <v>ATK</v>
      </c>
    </row>
    <row r="3172" spans="1:14" hidden="1">
      <c r="N3172" t="str">
        <f t="shared" si="322"/>
        <v>ATK</v>
      </c>
    </row>
    <row r="3173" spans="1:14" hidden="1">
      <c r="B3173" s="502" t="s">
        <v>0</v>
      </c>
      <c r="C3173" s="502"/>
      <c r="D3173" s="502"/>
      <c r="E3173" s="502"/>
      <c r="F3173" s="502"/>
      <c r="G3173" s="502"/>
      <c r="N3173" t="str">
        <f t="shared" si="322"/>
        <v>ATK</v>
      </c>
    </row>
    <row r="3174" spans="1:14" hidden="1">
      <c r="N3174" t="str">
        <f t="shared" si="322"/>
        <v>ATK</v>
      </c>
    </row>
    <row r="3175" spans="1:14" hidden="1">
      <c r="A3175" s="250">
        <v>69</v>
      </c>
      <c r="B3175" s="252" t="s">
        <v>1</v>
      </c>
      <c r="C3175" s="253" t="e">
        <f>#REF!</f>
        <v>#REF!</v>
      </c>
      <c r="G3175" s="253"/>
      <c r="N3175" t="s">
        <v>524</v>
      </c>
    </row>
    <row r="3176" spans="1:14" hidden="1">
      <c r="B3176" s="252" t="s">
        <v>47</v>
      </c>
      <c r="C3176" s="308" t="s">
        <v>35</v>
      </c>
      <c r="G3176" s="253"/>
      <c r="N3176" t="str">
        <f t="shared" ref="N3176:N3207" si="325">N3175</f>
        <v>ATK</v>
      </c>
    </row>
    <row r="3177" spans="1:14" hidden="1">
      <c r="G3177" s="253"/>
      <c r="N3177" t="str">
        <f t="shared" si="325"/>
        <v>ATK</v>
      </c>
    </row>
    <row r="3178" spans="1:14" ht="15" hidden="1" customHeight="1">
      <c r="B3178" s="499" t="s">
        <v>5</v>
      </c>
      <c r="C3178" s="487" t="s">
        <v>6</v>
      </c>
      <c r="D3178" s="489" t="s">
        <v>7</v>
      </c>
      <c r="E3178" s="490"/>
      <c r="F3178" s="491"/>
      <c r="G3178" s="492" t="s">
        <v>8</v>
      </c>
      <c r="N3178" t="str">
        <f t="shared" si="325"/>
        <v>ATK</v>
      </c>
    </row>
    <row r="3179" spans="1:14" hidden="1">
      <c r="B3179" s="499"/>
      <c r="C3179" s="488"/>
      <c r="D3179" s="254" t="s">
        <v>9</v>
      </c>
      <c r="E3179" s="254" t="s">
        <v>10</v>
      </c>
      <c r="F3179" s="254" t="s">
        <v>11</v>
      </c>
      <c r="G3179" s="492"/>
      <c r="N3179" t="str">
        <f t="shared" si="325"/>
        <v>ATK</v>
      </c>
    </row>
    <row r="3180" spans="1:14" hidden="1">
      <c r="B3180" s="267">
        <v>46024</v>
      </c>
      <c r="C3180" s="257">
        <v>13900</v>
      </c>
      <c r="D3180" s="258">
        <v>11</v>
      </c>
      <c r="E3180" s="258"/>
      <c r="F3180" s="258">
        <f>D3180-E3180</f>
        <v>11</v>
      </c>
      <c r="G3180" s="257">
        <f>C3180*D3180</f>
        <v>152900</v>
      </c>
      <c r="N3180" t="str">
        <f t="shared" si="325"/>
        <v>ATK</v>
      </c>
    </row>
    <row r="3181" spans="1:14" hidden="1">
      <c r="B3181" s="267"/>
      <c r="C3181" s="257"/>
      <c r="D3181" s="271"/>
      <c r="E3181" s="258"/>
      <c r="F3181" s="301"/>
      <c r="G3181" s="257">
        <f t="shared" ref="G3181" si="326">C3181*D3181</f>
        <v>0</v>
      </c>
      <c r="N3181" t="str">
        <f t="shared" si="325"/>
        <v>ATK</v>
      </c>
    </row>
    <row r="3182" spans="1:14" hidden="1">
      <c r="B3182" s="256"/>
      <c r="C3182" s="257"/>
      <c r="D3182" s="258"/>
      <c r="E3182" s="258"/>
      <c r="F3182" s="258"/>
      <c r="G3182" s="257">
        <f>C3182*D3182</f>
        <v>0</v>
      </c>
      <c r="N3182" t="str">
        <f t="shared" si="325"/>
        <v>ATK</v>
      </c>
    </row>
    <row r="3183" spans="1:14" hidden="1">
      <c r="B3183" s="267"/>
      <c r="C3183" s="257"/>
      <c r="D3183" s="258"/>
      <c r="E3183" s="258"/>
      <c r="F3183" s="258"/>
      <c r="G3183" s="257">
        <f>C3183*D3183</f>
        <v>0</v>
      </c>
      <c r="N3183" t="str">
        <f t="shared" si="325"/>
        <v>ATK</v>
      </c>
    </row>
    <row r="3184" spans="1:14" hidden="1">
      <c r="B3184" s="267"/>
      <c r="C3184" s="257"/>
      <c r="D3184" s="258"/>
      <c r="E3184" s="258"/>
      <c r="F3184" s="258"/>
      <c r="G3184" s="257"/>
      <c r="N3184" t="str">
        <f t="shared" si="325"/>
        <v>ATK</v>
      </c>
    </row>
    <row r="3185" spans="2:14" hidden="1">
      <c r="B3185" s="267"/>
      <c r="C3185" s="257"/>
      <c r="D3185" s="258"/>
      <c r="E3185" s="258"/>
      <c r="F3185" s="258"/>
      <c r="G3185" s="257"/>
      <c r="N3185" t="str">
        <f t="shared" si="325"/>
        <v>ATK</v>
      </c>
    </row>
    <row r="3186" spans="2:14" hidden="1">
      <c r="B3186" s="267"/>
      <c r="C3186" s="257"/>
      <c r="D3186" s="258"/>
      <c r="E3186" s="258"/>
      <c r="F3186" s="258"/>
      <c r="G3186" s="257"/>
      <c r="N3186" t="str">
        <f t="shared" si="325"/>
        <v>ATK</v>
      </c>
    </row>
    <row r="3187" spans="2:14" hidden="1">
      <c r="B3187" s="267"/>
      <c r="C3187" s="257"/>
      <c r="D3187" s="258"/>
      <c r="E3187" s="258"/>
      <c r="F3187" s="258"/>
      <c r="G3187" s="257"/>
      <c r="N3187" t="str">
        <f t="shared" si="325"/>
        <v>ATK</v>
      </c>
    </row>
    <row r="3188" spans="2:14" hidden="1">
      <c r="B3188" s="256"/>
      <c r="C3188" s="257"/>
      <c r="D3188" s="258"/>
      <c r="E3188" s="258"/>
      <c r="F3188" s="268"/>
      <c r="G3188" s="289">
        <f t="shared" ref="G3188:G3191" si="327">C3188*D3188</f>
        <v>0</v>
      </c>
      <c r="N3188" t="str">
        <f t="shared" si="325"/>
        <v>ATK</v>
      </c>
    </row>
    <row r="3189" spans="2:14" hidden="1">
      <c r="B3189" s="256"/>
      <c r="C3189" s="257"/>
      <c r="D3189" s="258"/>
      <c r="E3189" s="258"/>
      <c r="F3189" s="268"/>
      <c r="G3189" s="289">
        <f t="shared" si="327"/>
        <v>0</v>
      </c>
      <c r="N3189" t="str">
        <f t="shared" si="325"/>
        <v>ATK</v>
      </c>
    </row>
    <row r="3190" spans="2:14" hidden="1">
      <c r="B3190" s="311"/>
      <c r="C3190" s="83"/>
      <c r="D3190" s="303"/>
      <c r="E3190" s="303"/>
      <c r="F3190" s="268"/>
      <c r="G3190" s="289">
        <f t="shared" si="327"/>
        <v>0</v>
      </c>
      <c r="N3190" t="str">
        <f t="shared" si="325"/>
        <v>ATK</v>
      </c>
    </row>
    <row r="3191" spans="2:14" hidden="1">
      <c r="B3191" s="311"/>
      <c r="C3191" s="96"/>
      <c r="D3191" s="303"/>
      <c r="E3191" s="303"/>
      <c r="F3191" s="268"/>
      <c r="G3191" s="289">
        <f t="shared" si="327"/>
        <v>0</v>
      </c>
      <c r="N3191" t="str">
        <f t="shared" si="325"/>
        <v>ATK</v>
      </c>
    </row>
    <row r="3192" spans="2:14" hidden="1">
      <c r="B3192" s="493" t="s">
        <v>16</v>
      </c>
      <c r="C3192" s="494"/>
      <c r="D3192" s="276">
        <f>SUM(D3180:D3191)</f>
        <v>11</v>
      </c>
      <c r="E3192" s="276">
        <f>SUM(E3181:E3191)</f>
        <v>0</v>
      </c>
      <c r="F3192" s="276">
        <f>D3192-E3192</f>
        <v>11</v>
      </c>
      <c r="G3192" s="277">
        <f>SUM(G3180:G3191)</f>
        <v>152900</v>
      </c>
      <c r="N3192" t="str">
        <f t="shared" si="325"/>
        <v>ATK</v>
      </c>
    </row>
    <row r="3193" spans="2:14" hidden="1">
      <c r="N3193" t="str">
        <f t="shared" si="325"/>
        <v>ATK</v>
      </c>
    </row>
    <row r="3194" spans="2:14" hidden="1">
      <c r="B3194" s="493" t="s">
        <v>18</v>
      </c>
      <c r="C3194" s="495"/>
      <c r="D3194" s="495"/>
      <c r="E3194" s="494"/>
      <c r="F3194" s="276" t="s">
        <v>19</v>
      </c>
      <c r="G3194" s="279" t="s">
        <v>20</v>
      </c>
      <c r="N3194" t="str">
        <f t="shared" si="325"/>
        <v>ATK</v>
      </c>
    </row>
    <row r="3195" spans="2:14" hidden="1">
      <c r="B3195" s="496" t="str">
        <f>B3161</f>
        <v>Saldo Awal 1 Mei  2026</v>
      </c>
      <c r="C3195" s="497"/>
      <c r="D3195" s="497"/>
      <c r="E3195" s="498"/>
      <c r="F3195" s="276">
        <f>D3180</f>
        <v>11</v>
      </c>
      <c r="G3195" s="277">
        <f>G3180</f>
        <v>152900</v>
      </c>
      <c r="N3195" t="str">
        <f t="shared" si="325"/>
        <v>ATK</v>
      </c>
    </row>
    <row r="3196" spans="2:14" hidden="1">
      <c r="B3196" s="496" t="s">
        <v>317</v>
      </c>
      <c r="C3196" s="497"/>
      <c r="D3196" s="497"/>
      <c r="E3196" s="498"/>
      <c r="F3196" s="276">
        <f>D3192-F3195</f>
        <v>0</v>
      </c>
      <c r="G3196" s="277">
        <f>G3192-G3195</f>
        <v>0</v>
      </c>
      <c r="N3196" t="str">
        <f t="shared" si="325"/>
        <v>ATK</v>
      </c>
    </row>
    <row r="3197" spans="2:14" hidden="1">
      <c r="B3197" s="496" t="str">
        <f>B3163</f>
        <v>Saldo Ahir  30  Mei  2026</v>
      </c>
      <c r="C3197" s="497"/>
      <c r="D3197" s="497"/>
      <c r="E3197" s="498"/>
      <c r="F3197" s="280">
        <f>SUM(B3200:B3203)</f>
        <v>11</v>
      </c>
      <c r="G3197" s="281">
        <f>SUM(D3200:E3203)</f>
        <v>152900</v>
      </c>
      <c r="N3197" t="str">
        <f t="shared" si="325"/>
        <v>ATK</v>
      </c>
    </row>
    <row r="3198" spans="2:14" hidden="1">
      <c r="B3198" s="282" t="s">
        <v>465</v>
      </c>
      <c r="C3198" s="283"/>
      <c r="D3198" s="283"/>
      <c r="E3198" s="284"/>
      <c r="F3198" s="285"/>
      <c r="G3198" s="286"/>
      <c r="N3198" t="str">
        <f t="shared" si="325"/>
        <v>ATK</v>
      </c>
    </row>
    <row r="3199" spans="2:14" ht="30" hidden="1">
      <c r="B3199" s="255" t="s">
        <v>22</v>
      </c>
      <c r="C3199" s="254" t="s">
        <v>23</v>
      </c>
      <c r="D3199" s="499" t="s">
        <v>20</v>
      </c>
      <c r="E3199" s="499"/>
      <c r="F3199" s="287"/>
      <c r="G3199" s="288"/>
      <c r="N3199" t="str">
        <f t="shared" si="325"/>
        <v>ATK</v>
      </c>
    </row>
    <row r="3200" spans="2:14" hidden="1">
      <c r="B3200" s="268">
        <f>F3192</f>
        <v>11</v>
      </c>
      <c r="C3200" s="257">
        <v>13900</v>
      </c>
      <c r="D3200" s="500">
        <f>B3200*C3200</f>
        <v>152900</v>
      </c>
      <c r="E3200" s="500"/>
      <c r="F3200" s="285"/>
      <c r="G3200" s="286"/>
      <c r="N3200" t="str">
        <f t="shared" si="325"/>
        <v>ATK</v>
      </c>
    </row>
    <row r="3201" spans="1:14" hidden="1">
      <c r="B3201" s="268"/>
      <c r="C3201" s="289"/>
      <c r="D3201" s="500">
        <f t="shared" ref="D3201:D3203" si="328">B3201*C3201</f>
        <v>0</v>
      </c>
      <c r="E3201" s="500"/>
      <c r="F3201" s="285"/>
      <c r="G3201" s="286"/>
      <c r="N3201" t="str">
        <f t="shared" si="325"/>
        <v>ATK</v>
      </c>
    </row>
    <row r="3202" spans="1:14" hidden="1">
      <c r="B3202" s="268"/>
      <c r="C3202" s="289"/>
      <c r="D3202" s="500">
        <f t="shared" si="328"/>
        <v>0</v>
      </c>
      <c r="E3202" s="500"/>
      <c r="F3202" s="285"/>
      <c r="G3202" s="286"/>
      <c r="N3202" t="str">
        <f t="shared" si="325"/>
        <v>ATK</v>
      </c>
    </row>
    <row r="3203" spans="1:14" hidden="1">
      <c r="B3203" s="268"/>
      <c r="C3203" s="289"/>
      <c r="D3203" s="500">
        <f t="shared" si="328"/>
        <v>0</v>
      </c>
      <c r="E3203" s="500"/>
      <c r="F3203" s="285"/>
      <c r="G3203" s="286"/>
      <c r="N3203" t="str">
        <f t="shared" si="325"/>
        <v>ATK</v>
      </c>
    </row>
    <row r="3204" spans="1:14" hidden="1">
      <c r="B3204" s="501" t="s">
        <v>24</v>
      </c>
      <c r="C3204" s="501"/>
      <c r="D3204" s="501"/>
      <c r="E3204" s="501"/>
      <c r="F3204" s="276">
        <f>F3195+F3196-F3197</f>
        <v>0</v>
      </c>
      <c r="G3204" s="277">
        <f>G3195+G3196-G3197</f>
        <v>0</v>
      </c>
      <c r="N3204" t="str">
        <f t="shared" si="325"/>
        <v>ATK</v>
      </c>
    </row>
    <row r="3205" spans="1:14" hidden="1">
      <c r="N3205" t="str">
        <f t="shared" si="325"/>
        <v>ATK</v>
      </c>
    </row>
    <row r="3206" spans="1:14" hidden="1">
      <c r="B3206" s="502" t="s">
        <v>0</v>
      </c>
      <c r="C3206" s="502"/>
      <c r="D3206" s="502"/>
      <c r="E3206" s="502"/>
      <c r="F3206" s="502"/>
      <c r="G3206" s="502"/>
      <c r="N3206" t="str">
        <f t="shared" si="325"/>
        <v>ATK</v>
      </c>
    </row>
    <row r="3207" spans="1:14" hidden="1">
      <c r="N3207" t="str">
        <f t="shared" si="325"/>
        <v>ATK</v>
      </c>
    </row>
    <row r="3208" spans="1:14" hidden="1">
      <c r="A3208" s="250">
        <v>70</v>
      </c>
      <c r="B3208" s="252" t="s">
        <v>1</v>
      </c>
      <c r="C3208" s="253" t="e">
        <f>#REF!</f>
        <v>#REF!</v>
      </c>
      <c r="G3208" s="253"/>
      <c r="N3208" t="s">
        <v>524</v>
      </c>
    </row>
    <row r="3209" spans="1:14" hidden="1">
      <c r="B3209" s="252" t="s">
        <v>46</v>
      </c>
      <c r="C3209" s="253" t="s">
        <v>27</v>
      </c>
      <c r="G3209" s="253"/>
      <c r="N3209" t="str">
        <f t="shared" ref="N3209:N3237" si="329">N3208</f>
        <v>ATK</v>
      </c>
    </row>
    <row r="3210" spans="1:14" hidden="1">
      <c r="G3210" s="253"/>
      <c r="N3210" t="str">
        <f t="shared" si="329"/>
        <v>ATK</v>
      </c>
    </row>
    <row r="3211" spans="1:14" hidden="1">
      <c r="A3211" s="321"/>
      <c r="B3211" s="499" t="s">
        <v>5</v>
      </c>
      <c r="C3211" s="487" t="s">
        <v>6</v>
      </c>
      <c r="D3211" s="489" t="s">
        <v>7</v>
      </c>
      <c r="E3211" s="490"/>
      <c r="F3211" s="491"/>
      <c r="G3211" s="492" t="s">
        <v>8</v>
      </c>
      <c r="N3211" t="str">
        <f t="shared" si="329"/>
        <v>ATK</v>
      </c>
    </row>
    <row r="3212" spans="1:14" s="65" customFormat="1" ht="15" hidden="1" customHeight="1">
      <c r="A3212" s="321"/>
      <c r="B3212" s="499"/>
      <c r="C3212" s="488"/>
      <c r="D3212" s="254" t="s">
        <v>9</v>
      </c>
      <c r="E3212" s="254" t="s">
        <v>10</v>
      </c>
      <c r="F3212" s="254" t="s">
        <v>11</v>
      </c>
      <c r="G3212" s="492"/>
      <c r="N3212" t="str">
        <f t="shared" si="329"/>
        <v>ATK</v>
      </c>
    </row>
    <row r="3213" spans="1:14" s="65" customFormat="1" hidden="1">
      <c r="A3213" s="321"/>
      <c r="B3213" s="267">
        <v>46024</v>
      </c>
      <c r="C3213" s="257"/>
      <c r="D3213" s="258"/>
      <c r="E3213" s="258"/>
      <c r="F3213" s="15"/>
      <c r="G3213" s="257">
        <f>C3213*D3213</f>
        <v>0</v>
      </c>
      <c r="N3213" t="str">
        <f t="shared" si="329"/>
        <v>ATK</v>
      </c>
    </row>
    <row r="3214" spans="1:14" s="65" customFormat="1" hidden="1">
      <c r="A3214" s="321"/>
      <c r="B3214" s="267">
        <v>46072</v>
      </c>
      <c r="C3214" s="257">
        <v>6105</v>
      </c>
      <c r="D3214" s="258">
        <v>26</v>
      </c>
      <c r="E3214" s="258"/>
      <c r="F3214" s="15"/>
      <c r="G3214" s="257">
        <f>C3214*D3214</f>
        <v>158730</v>
      </c>
      <c r="N3214" t="str">
        <f t="shared" si="329"/>
        <v>ATK</v>
      </c>
    </row>
    <row r="3215" spans="1:14" s="65" customFormat="1" hidden="1">
      <c r="A3215" s="250"/>
      <c r="B3215" s="267">
        <v>46072</v>
      </c>
      <c r="C3215" s="293"/>
      <c r="D3215" s="268"/>
      <c r="E3215" s="271">
        <v>20</v>
      </c>
      <c r="F3215" s="404">
        <f>C3215*D3215</f>
        <v>0</v>
      </c>
      <c r="G3215" s="289">
        <f>C3215*D3215</f>
        <v>0</v>
      </c>
      <c r="N3215" t="str">
        <f t="shared" si="329"/>
        <v>ATK</v>
      </c>
    </row>
    <row r="3216" spans="1:14" hidden="1">
      <c r="B3216" s="267"/>
      <c r="C3216" s="293"/>
      <c r="D3216" s="258"/>
      <c r="E3216" s="271"/>
      <c r="F3216" s="404">
        <f t="shared" ref="F3216:F3217" si="330">C3216*D3216</f>
        <v>0</v>
      </c>
      <c r="G3216" s="289">
        <f t="shared" ref="G3216:G3221" si="331">C3216*D3216</f>
        <v>0</v>
      </c>
      <c r="N3216" t="str">
        <f t="shared" si="329"/>
        <v>ATK</v>
      </c>
    </row>
    <row r="3217" spans="2:14" hidden="1">
      <c r="B3217" s="267"/>
      <c r="C3217" s="293"/>
      <c r="D3217" s="258"/>
      <c r="E3217" s="303"/>
      <c r="F3217" s="404">
        <f t="shared" si="330"/>
        <v>0</v>
      </c>
      <c r="G3217" s="289">
        <f t="shared" si="331"/>
        <v>0</v>
      </c>
      <c r="N3217" t="str">
        <f t="shared" si="329"/>
        <v>ATK</v>
      </c>
    </row>
    <row r="3218" spans="2:14" hidden="1">
      <c r="B3218" s="256"/>
      <c r="C3218" s="257"/>
      <c r="D3218" s="271"/>
      <c r="E3218" s="303"/>
      <c r="F3218" s="268"/>
      <c r="G3218" s="289">
        <f t="shared" si="331"/>
        <v>0</v>
      </c>
      <c r="N3218" t="str">
        <f t="shared" si="329"/>
        <v>ATK</v>
      </c>
    </row>
    <row r="3219" spans="2:14" hidden="1">
      <c r="B3219" s="256"/>
      <c r="C3219" s="257"/>
      <c r="D3219" s="271"/>
      <c r="E3219" s="303"/>
      <c r="F3219" s="268"/>
      <c r="G3219" s="289">
        <f t="shared" si="331"/>
        <v>0</v>
      </c>
      <c r="N3219" t="str">
        <f t="shared" si="329"/>
        <v>ATK</v>
      </c>
    </row>
    <row r="3220" spans="2:14" hidden="1">
      <c r="B3220" s="311"/>
      <c r="C3220" s="83"/>
      <c r="D3220" s="303"/>
      <c r="E3220" s="303"/>
      <c r="F3220" s="268"/>
      <c r="G3220" s="289">
        <f t="shared" si="331"/>
        <v>0</v>
      </c>
      <c r="N3220" t="str">
        <f t="shared" si="329"/>
        <v>ATK</v>
      </c>
    </row>
    <row r="3221" spans="2:14" hidden="1">
      <c r="B3221" s="311"/>
      <c r="C3221" s="96"/>
      <c r="D3221" s="303"/>
      <c r="E3221" s="303"/>
      <c r="F3221" s="268"/>
      <c r="G3221" s="289">
        <f t="shared" si="331"/>
        <v>0</v>
      </c>
      <c r="N3221" t="str">
        <f t="shared" si="329"/>
        <v>ATK</v>
      </c>
    </row>
    <row r="3222" spans="2:14" hidden="1">
      <c r="B3222" s="493" t="s">
        <v>16</v>
      </c>
      <c r="C3222" s="494"/>
      <c r="D3222" s="276">
        <f>SUM(D3213:D3221)</f>
        <v>26</v>
      </c>
      <c r="E3222" s="276">
        <f>SUM(E3215:E3221)</f>
        <v>20</v>
      </c>
      <c r="F3222" s="276">
        <f>D3222-E3222</f>
        <v>6</v>
      </c>
      <c r="G3222" s="277">
        <f>SUM(G3213:G3221)</f>
        <v>158730</v>
      </c>
      <c r="N3222" t="str">
        <f t="shared" si="329"/>
        <v>ATK</v>
      </c>
    </row>
    <row r="3223" spans="2:14" hidden="1">
      <c r="N3223" t="str">
        <f t="shared" si="329"/>
        <v>ATK</v>
      </c>
    </row>
    <row r="3224" spans="2:14" hidden="1">
      <c r="B3224" s="493" t="s">
        <v>18</v>
      </c>
      <c r="C3224" s="495"/>
      <c r="D3224" s="495"/>
      <c r="E3224" s="494"/>
      <c r="F3224" s="276" t="s">
        <v>19</v>
      </c>
      <c r="G3224" s="279" t="s">
        <v>20</v>
      </c>
      <c r="N3224" t="str">
        <f t="shared" si="329"/>
        <v>ATK</v>
      </c>
    </row>
    <row r="3225" spans="2:14" hidden="1">
      <c r="B3225" s="496" t="str">
        <f>B3161</f>
        <v>Saldo Awal 1 Mei  2026</v>
      </c>
      <c r="C3225" s="497"/>
      <c r="D3225" s="497"/>
      <c r="E3225" s="498"/>
      <c r="F3225" s="276">
        <f>D3213</f>
        <v>0</v>
      </c>
      <c r="G3225" s="277">
        <f>G3213</f>
        <v>0</v>
      </c>
      <c r="N3225" t="str">
        <f t="shared" si="329"/>
        <v>ATK</v>
      </c>
    </row>
    <row r="3226" spans="2:14" hidden="1">
      <c r="B3226" s="496" t="s">
        <v>317</v>
      </c>
      <c r="C3226" s="497"/>
      <c r="D3226" s="497"/>
      <c r="E3226" s="498"/>
      <c r="F3226" s="276">
        <f>D3222-F3225</f>
        <v>26</v>
      </c>
      <c r="G3226" s="277">
        <f>G3222-G3225</f>
        <v>158730</v>
      </c>
      <c r="N3226" t="str">
        <f t="shared" si="329"/>
        <v>ATK</v>
      </c>
    </row>
    <row r="3227" spans="2:14" hidden="1">
      <c r="B3227" s="496" t="str">
        <f>B3197</f>
        <v>Saldo Ahir  30  Mei  2026</v>
      </c>
      <c r="C3227" s="497"/>
      <c r="D3227" s="497"/>
      <c r="E3227" s="498"/>
      <c r="F3227" s="280">
        <f>SUM(B3230:B3233)</f>
        <v>6</v>
      </c>
      <c r="G3227" s="281">
        <f>SUM(D3230:E3233)</f>
        <v>36630</v>
      </c>
      <c r="N3227" t="str">
        <f t="shared" si="329"/>
        <v>ATK</v>
      </c>
    </row>
    <row r="3228" spans="2:14" hidden="1">
      <c r="B3228" s="282" t="s">
        <v>465</v>
      </c>
      <c r="C3228" s="283"/>
      <c r="D3228" s="283"/>
      <c r="E3228" s="284"/>
      <c r="F3228" s="285"/>
      <c r="G3228" s="286"/>
      <c r="N3228" t="str">
        <f t="shared" si="329"/>
        <v>ATK</v>
      </c>
    </row>
    <row r="3229" spans="2:14" ht="30" hidden="1">
      <c r="B3229" s="255" t="s">
        <v>22</v>
      </c>
      <c r="C3229" s="254" t="s">
        <v>23</v>
      </c>
      <c r="D3229" s="499" t="s">
        <v>20</v>
      </c>
      <c r="E3229" s="499"/>
      <c r="F3229" s="287"/>
      <c r="G3229" s="288"/>
      <c r="N3229" t="str">
        <f t="shared" si="329"/>
        <v>ATK</v>
      </c>
    </row>
    <row r="3230" spans="2:14" hidden="1">
      <c r="B3230" s="268">
        <f>F3222</f>
        <v>6</v>
      </c>
      <c r="C3230" s="257">
        <v>6105</v>
      </c>
      <c r="D3230" s="500">
        <f>B3230*C3230</f>
        <v>36630</v>
      </c>
      <c r="E3230" s="500"/>
      <c r="F3230" s="285"/>
      <c r="G3230" s="286"/>
      <c r="H3230" s="66"/>
      <c r="N3230" t="str">
        <f t="shared" si="329"/>
        <v>ATK</v>
      </c>
    </row>
    <row r="3231" spans="2:14" hidden="1">
      <c r="B3231" s="268"/>
      <c r="C3231" s="289"/>
      <c r="D3231" s="500">
        <f t="shared" ref="D3231:D3233" si="332">B3231*C3231</f>
        <v>0</v>
      </c>
      <c r="E3231" s="500"/>
      <c r="F3231" s="285"/>
      <c r="G3231" s="286"/>
      <c r="N3231" t="str">
        <f t="shared" si="329"/>
        <v>ATK</v>
      </c>
    </row>
    <row r="3232" spans="2:14" hidden="1">
      <c r="B3232" s="268"/>
      <c r="C3232" s="289"/>
      <c r="D3232" s="500">
        <f t="shared" si="332"/>
        <v>0</v>
      </c>
      <c r="E3232" s="500"/>
      <c r="F3232" s="285"/>
      <c r="G3232" s="286"/>
      <c r="N3232" t="str">
        <f t="shared" si="329"/>
        <v>ATK</v>
      </c>
    </row>
    <row r="3233" spans="1:14" hidden="1">
      <c r="B3233" s="268"/>
      <c r="C3233" s="289"/>
      <c r="D3233" s="500">
        <f t="shared" si="332"/>
        <v>0</v>
      </c>
      <c r="E3233" s="500"/>
      <c r="F3233" s="285"/>
      <c r="G3233" s="286"/>
      <c r="N3233" t="str">
        <f t="shared" si="329"/>
        <v>ATK</v>
      </c>
    </row>
    <row r="3234" spans="1:14" hidden="1">
      <c r="B3234" s="501" t="s">
        <v>24</v>
      </c>
      <c r="C3234" s="501"/>
      <c r="D3234" s="501"/>
      <c r="E3234" s="501"/>
      <c r="F3234" s="276">
        <f>F3225+F3226-F3227</f>
        <v>20</v>
      </c>
      <c r="G3234" s="277">
        <f>G3225+G3226-G3227</f>
        <v>122100</v>
      </c>
      <c r="N3234" t="str">
        <f t="shared" si="329"/>
        <v>ATK</v>
      </c>
    </row>
    <row r="3235" spans="1:14" hidden="1">
      <c r="N3235" t="str">
        <f t="shared" si="329"/>
        <v>ATK</v>
      </c>
    </row>
    <row r="3236" spans="1:14" hidden="1">
      <c r="B3236" s="502" t="s">
        <v>0</v>
      </c>
      <c r="C3236" s="502"/>
      <c r="D3236" s="502"/>
      <c r="E3236" s="502"/>
      <c r="F3236" s="502"/>
      <c r="G3236" s="502"/>
      <c r="N3236" t="str">
        <f t="shared" si="329"/>
        <v>ATK</v>
      </c>
    </row>
    <row r="3237" spans="1:14" hidden="1">
      <c r="N3237" t="str">
        <f t="shared" si="329"/>
        <v>ATK</v>
      </c>
    </row>
    <row r="3238" spans="1:14" hidden="1">
      <c r="A3238" s="250">
        <v>71</v>
      </c>
      <c r="B3238" s="252" t="s">
        <v>1</v>
      </c>
      <c r="C3238" s="253" t="str">
        <f>'Rekap Master'!B100</f>
        <v>Buku folio</v>
      </c>
      <c r="G3238" s="253"/>
      <c r="N3238" t="s">
        <v>524</v>
      </c>
    </row>
    <row r="3239" spans="1:14" hidden="1">
      <c r="B3239" s="252" t="s">
        <v>48</v>
      </c>
      <c r="C3239" s="308" t="s">
        <v>27</v>
      </c>
      <c r="G3239" s="253"/>
      <c r="N3239" t="str">
        <f t="shared" ref="N3239:N3268" si="333">N3238</f>
        <v>ATK</v>
      </c>
    </row>
    <row r="3240" spans="1:14" hidden="1">
      <c r="G3240" s="253"/>
      <c r="N3240" t="str">
        <f t="shared" si="333"/>
        <v>ATK</v>
      </c>
    </row>
    <row r="3241" spans="1:14" hidden="1">
      <c r="B3241" s="499" t="s">
        <v>5</v>
      </c>
      <c r="C3241" s="487" t="s">
        <v>6</v>
      </c>
      <c r="D3241" s="489" t="s">
        <v>7</v>
      </c>
      <c r="E3241" s="490"/>
      <c r="F3241" s="491"/>
      <c r="G3241" s="492" t="s">
        <v>8</v>
      </c>
      <c r="N3241" t="str">
        <f t="shared" si="333"/>
        <v>ATK</v>
      </c>
    </row>
    <row r="3242" spans="1:14" ht="15" hidden="1" customHeight="1">
      <c r="B3242" s="499"/>
      <c r="C3242" s="488"/>
      <c r="D3242" s="254" t="s">
        <v>9</v>
      </c>
      <c r="E3242" s="254" t="s">
        <v>10</v>
      </c>
      <c r="F3242" s="254" t="s">
        <v>11</v>
      </c>
      <c r="G3242" s="492"/>
      <c r="N3242" t="str">
        <f t="shared" si="333"/>
        <v>ATK</v>
      </c>
    </row>
    <row r="3243" spans="1:14" hidden="1">
      <c r="B3243" s="267">
        <v>46024</v>
      </c>
      <c r="C3243" s="257">
        <v>38000</v>
      </c>
      <c r="D3243" s="258">
        <v>3</v>
      </c>
      <c r="E3243" s="258"/>
      <c r="F3243" s="258">
        <f>D3243-E3243</f>
        <v>3</v>
      </c>
      <c r="G3243" s="257">
        <f>C3243*D3243</f>
        <v>114000</v>
      </c>
      <c r="N3243" t="str">
        <f t="shared" si="333"/>
        <v>ATK</v>
      </c>
    </row>
    <row r="3244" spans="1:14" hidden="1">
      <c r="B3244" s="267"/>
      <c r="C3244" s="257"/>
      <c r="D3244" s="258"/>
      <c r="E3244" s="258"/>
      <c r="F3244" s="258">
        <f>D3244-E3244</f>
        <v>0</v>
      </c>
      <c r="G3244" s="257">
        <f>C3244*D3244</f>
        <v>0</v>
      </c>
      <c r="N3244" t="str">
        <f t="shared" si="333"/>
        <v>ATK</v>
      </c>
    </row>
    <row r="3245" spans="1:14" hidden="1">
      <c r="B3245" s="267"/>
      <c r="C3245" s="257"/>
      <c r="D3245" s="258"/>
      <c r="E3245" s="258"/>
      <c r="F3245" s="258">
        <f>D3245-E3245</f>
        <v>0</v>
      </c>
      <c r="G3245" s="257">
        <f>C3245*D3245</f>
        <v>0</v>
      </c>
      <c r="N3245" t="str">
        <f t="shared" si="333"/>
        <v>ATK</v>
      </c>
    </row>
    <row r="3246" spans="1:14" hidden="1">
      <c r="B3246" s="267"/>
      <c r="C3246" s="257"/>
      <c r="D3246" s="258"/>
      <c r="E3246" s="258"/>
      <c r="F3246" s="258">
        <f>D3246-E3246</f>
        <v>0</v>
      </c>
      <c r="G3246" s="289">
        <f t="shared" ref="G3246:G3251" si="334">C3246*D3246</f>
        <v>0</v>
      </c>
      <c r="N3246" t="str">
        <f t="shared" si="333"/>
        <v>ATK</v>
      </c>
    </row>
    <row r="3247" spans="1:14" hidden="1">
      <c r="B3247" s="302"/>
      <c r="C3247" s="83"/>
      <c r="D3247" s="303"/>
      <c r="E3247" s="303"/>
      <c r="F3247" s="268"/>
      <c r="G3247" s="289">
        <f t="shared" si="334"/>
        <v>0</v>
      </c>
      <c r="N3247" t="str">
        <f t="shared" si="333"/>
        <v>ATK</v>
      </c>
    </row>
    <row r="3248" spans="1:14" hidden="1">
      <c r="B3248" s="311"/>
      <c r="C3248" s="96"/>
      <c r="D3248" s="303"/>
      <c r="E3248" s="303"/>
      <c r="F3248" s="268"/>
      <c r="G3248" s="289">
        <f t="shared" si="334"/>
        <v>0</v>
      </c>
      <c r="N3248" t="str">
        <f t="shared" si="333"/>
        <v>ATK</v>
      </c>
    </row>
    <row r="3249" spans="2:14" hidden="1">
      <c r="B3249" s="311"/>
      <c r="C3249" s="96"/>
      <c r="D3249" s="303"/>
      <c r="E3249" s="303"/>
      <c r="F3249" s="268"/>
      <c r="G3249" s="289">
        <f t="shared" si="334"/>
        <v>0</v>
      </c>
      <c r="N3249" t="str">
        <f t="shared" si="333"/>
        <v>ATK</v>
      </c>
    </row>
    <row r="3250" spans="2:14" hidden="1">
      <c r="B3250" s="311"/>
      <c r="C3250" s="83"/>
      <c r="D3250" s="303"/>
      <c r="E3250" s="303"/>
      <c r="F3250" s="268">
        <f>D3250+F3249-E3250</f>
        <v>0</v>
      </c>
      <c r="G3250" s="289">
        <f t="shared" si="334"/>
        <v>0</v>
      </c>
      <c r="N3250" t="str">
        <f t="shared" si="333"/>
        <v>ATK</v>
      </c>
    </row>
    <row r="3251" spans="2:14" hidden="1">
      <c r="B3251" s="311"/>
      <c r="C3251" s="96"/>
      <c r="D3251" s="303"/>
      <c r="E3251" s="303"/>
      <c r="F3251" s="268">
        <f>D3251+F3250-E3251</f>
        <v>0</v>
      </c>
      <c r="G3251" s="289">
        <f t="shared" si="334"/>
        <v>0</v>
      </c>
      <c r="N3251" t="str">
        <f t="shared" si="333"/>
        <v>ATK</v>
      </c>
    </row>
    <row r="3252" spans="2:14" hidden="1">
      <c r="B3252" s="493" t="s">
        <v>16</v>
      </c>
      <c r="C3252" s="494"/>
      <c r="D3252" s="276">
        <f>SUM(D3243:D3251)</f>
        <v>3</v>
      </c>
      <c r="E3252" s="276">
        <f>SUM(E3244:E3251)</f>
        <v>0</v>
      </c>
      <c r="F3252" s="276">
        <f>D3252-E3252</f>
        <v>3</v>
      </c>
      <c r="G3252" s="277">
        <f>SUM(G3243:G3251)</f>
        <v>114000</v>
      </c>
      <c r="N3252" t="str">
        <f t="shared" si="333"/>
        <v>ATK</v>
      </c>
    </row>
    <row r="3253" spans="2:14" hidden="1">
      <c r="N3253" t="str">
        <f t="shared" si="333"/>
        <v>ATK</v>
      </c>
    </row>
    <row r="3254" spans="2:14" hidden="1">
      <c r="B3254" s="493" t="s">
        <v>18</v>
      </c>
      <c r="C3254" s="495"/>
      <c r="D3254" s="495"/>
      <c r="E3254" s="494"/>
      <c r="F3254" s="276" t="s">
        <v>19</v>
      </c>
      <c r="G3254" s="279" t="s">
        <v>20</v>
      </c>
      <c r="N3254" t="str">
        <f t="shared" si="333"/>
        <v>ATK</v>
      </c>
    </row>
    <row r="3255" spans="2:14" hidden="1">
      <c r="B3255" s="496" t="str">
        <f>B3225</f>
        <v>Saldo Awal 1 Mei  2026</v>
      </c>
      <c r="C3255" s="497"/>
      <c r="D3255" s="497"/>
      <c r="E3255" s="498"/>
      <c r="F3255" s="276">
        <f>D3243</f>
        <v>3</v>
      </c>
      <c r="G3255" s="277">
        <f>G3243</f>
        <v>114000</v>
      </c>
      <c r="N3255" t="str">
        <f t="shared" si="333"/>
        <v>ATK</v>
      </c>
    </row>
    <row r="3256" spans="2:14" hidden="1">
      <c r="B3256" s="496" t="s">
        <v>317</v>
      </c>
      <c r="C3256" s="497"/>
      <c r="D3256" s="497"/>
      <c r="E3256" s="498"/>
      <c r="F3256" s="276">
        <f>D3252-F3255</f>
        <v>0</v>
      </c>
      <c r="G3256" s="277">
        <f>G3252-G3255</f>
        <v>0</v>
      </c>
      <c r="N3256" t="str">
        <f t="shared" si="333"/>
        <v>ATK</v>
      </c>
    </row>
    <row r="3257" spans="2:14" hidden="1">
      <c r="B3257" s="496" t="str">
        <f>B3227</f>
        <v>Saldo Ahir  30  Mei  2026</v>
      </c>
      <c r="C3257" s="497"/>
      <c r="D3257" s="497"/>
      <c r="E3257" s="498"/>
      <c r="F3257" s="280">
        <f>SUM(B3260:B3263)</f>
        <v>3</v>
      </c>
      <c r="G3257" s="281">
        <f>SUM(D3260:E3263)</f>
        <v>114000</v>
      </c>
      <c r="N3257" t="str">
        <f t="shared" si="333"/>
        <v>ATK</v>
      </c>
    </row>
    <row r="3258" spans="2:14" hidden="1">
      <c r="B3258" s="282" t="s">
        <v>465</v>
      </c>
      <c r="C3258" s="283"/>
      <c r="D3258" s="283"/>
      <c r="E3258" s="284"/>
      <c r="F3258" s="285"/>
      <c r="G3258" s="286"/>
      <c r="N3258" t="str">
        <f t="shared" si="333"/>
        <v>ATK</v>
      </c>
    </row>
    <row r="3259" spans="2:14" ht="30" hidden="1">
      <c r="B3259" s="255" t="s">
        <v>22</v>
      </c>
      <c r="C3259" s="254" t="s">
        <v>23</v>
      </c>
      <c r="D3259" s="499" t="s">
        <v>20</v>
      </c>
      <c r="E3259" s="499"/>
      <c r="F3259" s="287"/>
      <c r="G3259" s="288"/>
      <c r="N3259" t="str">
        <f t="shared" si="333"/>
        <v>ATK</v>
      </c>
    </row>
    <row r="3260" spans="2:14" hidden="1">
      <c r="B3260" s="268">
        <f>F3252</f>
        <v>3</v>
      </c>
      <c r="C3260" s="257">
        <v>38000</v>
      </c>
      <c r="D3260" s="500">
        <f>B3260*C3260</f>
        <v>114000</v>
      </c>
      <c r="E3260" s="500"/>
      <c r="F3260" s="285"/>
      <c r="G3260" s="286"/>
      <c r="N3260" t="str">
        <f t="shared" si="333"/>
        <v>ATK</v>
      </c>
    </row>
    <row r="3261" spans="2:14" hidden="1">
      <c r="B3261" s="268"/>
      <c r="C3261" s="289"/>
      <c r="D3261" s="500">
        <f t="shared" ref="D3261:D3263" si="335">B3261*C3261</f>
        <v>0</v>
      </c>
      <c r="E3261" s="500"/>
      <c r="F3261" s="285"/>
      <c r="G3261" s="286"/>
      <c r="N3261" t="str">
        <f t="shared" si="333"/>
        <v>ATK</v>
      </c>
    </row>
    <row r="3262" spans="2:14" hidden="1">
      <c r="B3262" s="268"/>
      <c r="C3262" s="289"/>
      <c r="D3262" s="500">
        <f t="shared" si="335"/>
        <v>0</v>
      </c>
      <c r="E3262" s="500"/>
      <c r="F3262" s="285"/>
      <c r="G3262" s="286"/>
      <c r="N3262" t="str">
        <f t="shared" si="333"/>
        <v>ATK</v>
      </c>
    </row>
    <row r="3263" spans="2:14" hidden="1">
      <c r="B3263" s="268"/>
      <c r="C3263" s="289"/>
      <c r="D3263" s="500">
        <f t="shared" si="335"/>
        <v>0</v>
      </c>
      <c r="E3263" s="500"/>
      <c r="F3263" s="285"/>
      <c r="G3263" s="286"/>
      <c r="N3263" t="str">
        <f t="shared" si="333"/>
        <v>ATK</v>
      </c>
    </row>
    <row r="3264" spans="2:14" hidden="1">
      <c r="B3264" s="501" t="s">
        <v>24</v>
      </c>
      <c r="C3264" s="501"/>
      <c r="D3264" s="501"/>
      <c r="E3264" s="501"/>
      <c r="F3264" s="276">
        <f>F3255+F3256-F3257</f>
        <v>0</v>
      </c>
      <c r="G3264" s="277">
        <f>G3255+G3256-G3257</f>
        <v>0</v>
      </c>
      <c r="N3264" t="str">
        <f t="shared" si="333"/>
        <v>ATK</v>
      </c>
    </row>
    <row r="3265" spans="1:14" hidden="1">
      <c r="N3265" t="str">
        <f t="shared" si="333"/>
        <v>ATK</v>
      </c>
    </row>
    <row r="3266" spans="1:14" hidden="1">
      <c r="N3266" t="str">
        <f t="shared" si="333"/>
        <v>ATK</v>
      </c>
    </row>
    <row r="3267" spans="1:14" hidden="1">
      <c r="B3267" s="502" t="s">
        <v>0</v>
      </c>
      <c r="C3267" s="502"/>
      <c r="D3267" s="502"/>
      <c r="E3267" s="502"/>
      <c r="F3267" s="502"/>
      <c r="G3267" s="502"/>
      <c r="N3267" t="str">
        <f t="shared" si="333"/>
        <v>ATK</v>
      </c>
    </row>
    <row r="3268" spans="1:14" hidden="1">
      <c r="N3268" t="str">
        <f t="shared" si="333"/>
        <v>ATK</v>
      </c>
    </row>
    <row r="3269" spans="1:14" hidden="1">
      <c r="A3269" s="250">
        <v>72</v>
      </c>
      <c r="B3269" s="252" t="s">
        <v>1</v>
      </c>
      <c r="C3269" s="253" t="e">
        <f>#REF!</f>
        <v>#REF!</v>
      </c>
      <c r="G3269" s="253"/>
      <c r="N3269" t="s">
        <v>524</v>
      </c>
    </row>
    <row r="3270" spans="1:14" hidden="1">
      <c r="B3270" s="252" t="s">
        <v>48</v>
      </c>
      <c r="C3270" s="308" t="s">
        <v>27</v>
      </c>
      <c r="G3270" s="253"/>
      <c r="N3270" t="str">
        <f t="shared" ref="N3270:N3328" si="336">N3269</f>
        <v>ATK</v>
      </c>
    </row>
    <row r="3271" spans="1:14" hidden="1">
      <c r="G3271" s="253"/>
      <c r="N3271" t="str">
        <f t="shared" si="336"/>
        <v>ATK</v>
      </c>
    </row>
    <row r="3272" spans="1:14" ht="15" hidden="1" customHeight="1">
      <c r="B3272" s="499" t="s">
        <v>5</v>
      </c>
      <c r="C3272" s="487" t="s">
        <v>6</v>
      </c>
      <c r="D3272" s="489" t="s">
        <v>7</v>
      </c>
      <c r="E3272" s="490"/>
      <c r="F3272" s="491"/>
      <c r="G3272" s="492" t="s">
        <v>8</v>
      </c>
      <c r="N3272" t="str">
        <f t="shared" si="336"/>
        <v>ATK</v>
      </c>
    </row>
    <row r="3273" spans="1:14" hidden="1">
      <c r="B3273" s="499"/>
      <c r="C3273" s="488"/>
      <c r="D3273" s="254" t="s">
        <v>9</v>
      </c>
      <c r="E3273" s="254" t="s">
        <v>10</v>
      </c>
      <c r="F3273" s="254" t="s">
        <v>11</v>
      </c>
      <c r="G3273" s="492"/>
      <c r="N3273" t="str">
        <f t="shared" si="336"/>
        <v>ATK</v>
      </c>
    </row>
    <row r="3274" spans="1:14" hidden="1">
      <c r="B3274" s="267">
        <v>46024</v>
      </c>
      <c r="C3274" s="257">
        <v>56000</v>
      </c>
      <c r="D3274" s="258">
        <v>10</v>
      </c>
      <c r="E3274" s="258"/>
      <c r="F3274" s="258">
        <f>D3274-E3274</f>
        <v>10</v>
      </c>
      <c r="G3274" s="257">
        <f>C3274*D3274</f>
        <v>560000</v>
      </c>
      <c r="N3274" t="str">
        <f t="shared" si="336"/>
        <v>ATK</v>
      </c>
    </row>
    <row r="3275" spans="1:14" hidden="1">
      <c r="B3275" s="267"/>
      <c r="C3275" s="257"/>
      <c r="D3275" s="258"/>
      <c r="E3275" s="258"/>
      <c r="F3275" s="258">
        <f>D3275-E3275</f>
        <v>0</v>
      </c>
      <c r="G3275" s="257">
        <f>C3275*D3275</f>
        <v>0</v>
      </c>
      <c r="N3275" t="str">
        <f t="shared" si="336"/>
        <v>ATK</v>
      </c>
    </row>
    <row r="3276" spans="1:14" hidden="1">
      <c r="B3276" s="267"/>
      <c r="C3276" s="257"/>
      <c r="D3276" s="258"/>
      <c r="E3276" s="258"/>
      <c r="F3276" s="258"/>
      <c r="G3276" s="289">
        <f t="shared" ref="G3276:G3281" si="337">C3276*D3276</f>
        <v>0</v>
      </c>
      <c r="N3276" t="str">
        <f t="shared" si="336"/>
        <v>ATK</v>
      </c>
    </row>
    <row r="3277" spans="1:14" hidden="1">
      <c r="B3277" s="311"/>
      <c r="C3277" s="83"/>
      <c r="D3277" s="303"/>
      <c r="E3277" s="303"/>
      <c r="F3277" s="268"/>
      <c r="G3277" s="289">
        <f t="shared" si="337"/>
        <v>0</v>
      </c>
      <c r="N3277" t="str">
        <f t="shared" si="336"/>
        <v>ATK</v>
      </c>
    </row>
    <row r="3278" spans="1:14" hidden="1">
      <c r="B3278" s="311"/>
      <c r="C3278" s="96"/>
      <c r="D3278" s="303"/>
      <c r="E3278" s="303"/>
      <c r="F3278" s="268"/>
      <c r="G3278" s="289">
        <f t="shared" si="337"/>
        <v>0</v>
      </c>
      <c r="N3278" t="str">
        <f t="shared" si="336"/>
        <v>ATK</v>
      </c>
    </row>
    <row r="3279" spans="1:14" hidden="1">
      <c r="B3279" s="311"/>
      <c r="C3279" s="96"/>
      <c r="D3279" s="303"/>
      <c r="E3279" s="303"/>
      <c r="F3279" s="268">
        <f>D3279+F3278-E3279</f>
        <v>0</v>
      </c>
      <c r="G3279" s="289">
        <f t="shared" si="337"/>
        <v>0</v>
      </c>
      <c r="N3279" t="str">
        <f t="shared" si="336"/>
        <v>ATK</v>
      </c>
    </row>
    <row r="3280" spans="1:14" hidden="1">
      <c r="B3280" s="311"/>
      <c r="C3280" s="83"/>
      <c r="D3280" s="303"/>
      <c r="E3280" s="303"/>
      <c r="F3280" s="268">
        <f>D3280+F3279-E3280</f>
        <v>0</v>
      </c>
      <c r="G3280" s="289">
        <f t="shared" si="337"/>
        <v>0</v>
      </c>
      <c r="N3280" t="str">
        <f t="shared" si="336"/>
        <v>ATK</v>
      </c>
    </row>
    <row r="3281" spans="2:14" hidden="1">
      <c r="B3281" s="311"/>
      <c r="C3281" s="96"/>
      <c r="D3281" s="303"/>
      <c r="E3281" s="303"/>
      <c r="F3281" s="268">
        <f>D3281+F3280-E3281</f>
        <v>0</v>
      </c>
      <c r="G3281" s="289">
        <f t="shared" si="337"/>
        <v>0</v>
      </c>
      <c r="N3281" t="str">
        <f t="shared" si="336"/>
        <v>ATK</v>
      </c>
    </row>
    <row r="3282" spans="2:14" hidden="1">
      <c r="B3282" s="493" t="s">
        <v>16</v>
      </c>
      <c r="C3282" s="494"/>
      <c r="D3282" s="276">
        <f>SUM(D3274:D3281)</f>
        <v>10</v>
      </c>
      <c r="E3282" s="276">
        <f>SUM(E3275:E3281)</f>
        <v>0</v>
      </c>
      <c r="F3282" s="276">
        <f>D3282-E3282</f>
        <v>10</v>
      </c>
      <c r="G3282" s="277">
        <f>SUM(G3274:G3281)</f>
        <v>560000</v>
      </c>
      <c r="N3282" t="str">
        <f t="shared" si="336"/>
        <v>ATK</v>
      </c>
    </row>
    <row r="3283" spans="2:14" hidden="1">
      <c r="N3283" t="str">
        <f t="shared" si="336"/>
        <v>ATK</v>
      </c>
    </row>
    <row r="3284" spans="2:14" hidden="1">
      <c r="B3284" s="493" t="s">
        <v>18</v>
      </c>
      <c r="C3284" s="495"/>
      <c r="D3284" s="495"/>
      <c r="E3284" s="494"/>
      <c r="F3284" s="276" t="s">
        <v>19</v>
      </c>
      <c r="G3284" s="279" t="s">
        <v>20</v>
      </c>
      <c r="N3284" t="str">
        <f t="shared" si="336"/>
        <v>ATK</v>
      </c>
    </row>
    <row r="3285" spans="2:14" hidden="1">
      <c r="B3285" s="496" t="str">
        <f>B3255</f>
        <v>Saldo Awal 1 Mei  2026</v>
      </c>
      <c r="C3285" s="497"/>
      <c r="D3285" s="497"/>
      <c r="E3285" s="498"/>
      <c r="F3285" s="276">
        <f>D3274</f>
        <v>10</v>
      </c>
      <c r="G3285" s="277">
        <f>G3274</f>
        <v>560000</v>
      </c>
      <c r="N3285" t="str">
        <f t="shared" si="336"/>
        <v>ATK</v>
      </c>
    </row>
    <row r="3286" spans="2:14" hidden="1">
      <c r="B3286" s="496" t="s">
        <v>317</v>
      </c>
      <c r="C3286" s="497"/>
      <c r="D3286" s="497"/>
      <c r="E3286" s="498"/>
      <c r="F3286" s="276">
        <f>D3282-F3285</f>
        <v>0</v>
      </c>
      <c r="G3286" s="277">
        <f>G3282-G3285</f>
        <v>0</v>
      </c>
      <c r="N3286" t="str">
        <f t="shared" si="336"/>
        <v>ATK</v>
      </c>
    </row>
    <row r="3287" spans="2:14" hidden="1">
      <c r="B3287" s="496" t="str">
        <f>B3257</f>
        <v>Saldo Ahir  30  Mei  2026</v>
      </c>
      <c r="C3287" s="497"/>
      <c r="D3287" s="497"/>
      <c r="E3287" s="498"/>
      <c r="F3287" s="280">
        <f>SUM(B3290:B3293)</f>
        <v>10</v>
      </c>
      <c r="G3287" s="281">
        <f>SUM(D3290:E3293)</f>
        <v>560000</v>
      </c>
      <c r="N3287" t="str">
        <f t="shared" si="336"/>
        <v>ATK</v>
      </c>
    </row>
    <row r="3288" spans="2:14" hidden="1">
      <c r="B3288" s="282" t="s">
        <v>465</v>
      </c>
      <c r="C3288" s="283"/>
      <c r="D3288" s="283"/>
      <c r="E3288" s="284"/>
      <c r="F3288" s="285"/>
      <c r="G3288" s="286"/>
      <c r="N3288" t="str">
        <f t="shared" si="336"/>
        <v>ATK</v>
      </c>
    </row>
    <row r="3289" spans="2:14" ht="30" hidden="1">
      <c r="B3289" s="255" t="s">
        <v>22</v>
      </c>
      <c r="C3289" s="254" t="s">
        <v>23</v>
      </c>
      <c r="D3289" s="499" t="s">
        <v>20</v>
      </c>
      <c r="E3289" s="499"/>
      <c r="F3289" s="287"/>
      <c r="G3289" s="288"/>
      <c r="N3289" t="str">
        <f t="shared" si="336"/>
        <v>ATK</v>
      </c>
    </row>
    <row r="3290" spans="2:14" hidden="1">
      <c r="B3290" s="268">
        <f>F3282</f>
        <v>10</v>
      </c>
      <c r="C3290" s="257">
        <v>56000</v>
      </c>
      <c r="D3290" s="500">
        <f>B3290*C3290</f>
        <v>560000</v>
      </c>
      <c r="E3290" s="500"/>
      <c r="F3290" s="285"/>
      <c r="G3290" s="286"/>
      <c r="N3290" t="str">
        <f t="shared" si="336"/>
        <v>ATK</v>
      </c>
    </row>
    <row r="3291" spans="2:14" hidden="1">
      <c r="B3291" s="268"/>
      <c r="C3291" s="289"/>
      <c r="D3291" s="500">
        <f t="shared" ref="D3291:D3293" si="338">B3291*C3291</f>
        <v>0</v>
      </c>
      <c r="E3291" s="500"/>
      <c r="F3291" s="285"/>
      <c r="G3291" s="286"/>
      <c r="N3291" t="str">
        <f t="shared" si="336"/>
        <v>ATK</v>
      </c>
    </row>
    <row r="3292" spans="2:14" hidden="1">
      <c r="B3292" s="268"/>
      <c r="C3292" s="289"/>
      <c r="D3292" s="500">
        <f t="shared" si="338"/>
        <v>0</v>
      </c>
      <c r="E3292" s="500"/>
      <c r="F3292" s="285"/>
      <c r="G3292" s="286"/>
      <c r="N3292" t="str">
        <f t="shared" si="336"/>
        <v>ATK</v>
      </c>
    </row>
    <row r="3293" spans="2:14" hidden="1">
      <c r="B3293" s="268"/>
      <c r="C3293" s="289"/>
      <c r="D3293" s="500">
        <f t="shared" si="338"/>
        <v>0</v>
      </c>
      <c r="E3293" s="500"/>
      <c r="F3293" s="285"/>
      <c r="G3293" s="286"/>
      <c r="N3293" t="str">
        <f t="shared" si="336"/>
        <v>ATK</v>
      </c>
    </row>
    <row r="3294" spans="2:14" hidden="1">
      <c r="B3294" s="501" t="s">
        <v>24</v>
      </c>
      <c r="C3294" s="501"/>
      <c r="D3294" s="501"/>
      <c r="E3294" s="501"/>
      <c r="F3294" s="276">
        <f>F3285+F3286-F3287</f>
        <v>0</v>
      </c>
      <c r="G3294" s="277">
        <f>G3285+G3286-G3287</f>
        <v>0</v>
      </c>
      <c r="N3294" t="str">
        <f t="shared" si="336"/>
        <v>ATK</v>
      </c>
    </row>
    <row r="3295" spans="2:14" hidden="1">
      <c r="N3295" t="str">
        <f t="shared" si="336"/>
        <v>ATK</v>
      </c>
    </row>
    <row r="3296" spans="2:14" hidden="1">
      <c r="N3296" t="str">
        <f t="shared" si="336"/>
        <v>ATK</v>
      </c>
    </row>
    <row r="3297" spans="1:14" hidden="1">
      <c r="B3297" s="502" t="s">
        <v>0</v>
      </c>
      <c r="C3297" s="502"/>
      <c r="D3297" s="502"/>
      <c r="E3297" s="502"/>
      <c r="F3297" s="502"/>
      <c r="G3297" s="502"/>
      <c r="N3297" t="str">
        <f t="shared" si="336"/>
        <v>ATK</v>
      </c>
    </row>
    <row r="3298" spans="1:14" hidden="1">
      <c r="N3298" t="str">
        <f t="shared" si="336"/>
        <v>ATK</v>
      </c>
    </row>
    <row r="3299" spans="1:14" hidden="1">
      <c r="A3299" s="250">
        <v>93</v>
      </c>
      <c r="B3299" s="252" t="s">
        <v>1</v>
      </c>
      <c r="C3299" s="253" t="str">
        <f>'Rekap Master'!B102</f>
        <v>Pot it MMS IP</v>
      </c>
      <c r="G3299" s="253"/>
      <c r="N3299" t="str">
        <f t="shared" si="336"/>
        <v>ATK</v>
      </c>
    </row>
    <row r="3300" spans="1:14" hidden="1">
      <c r="B3300" s="252" t="s">
        <v>48</v>
      </c>
      <c r="C3300" s="308" t="s">
        <v>27</v>
      </c>
      <c r="G3300" s="253"/>
      <c r="N3300" t="str">
        <f t="shared" si="336"/>
        <v>ATK</v>
      </c>
    </row>
    <row r="3301" spans="1:14" hidden="1">
      <c r="G3301" s="253"/>
      <c r="N3301" t="str">
        <f t="shared" si="336"/>
        <v>ATK</v>
      </c>
    </row>
    <row r="3302" spans="1:14" ht="15" hidden="1" customHeight="1">
      <c r="B3302" s="499" t="s">
        <v>5</v>
      </c>
      <c r="C3302" s="487" t="s">
        <v>6</v>
      </c>
      <c r="D3302" s="489" t="s">
        <v>7</v>
      </c>
      <c r="E3302" s="490"/>
      <c r="F3302" s="491"/>
      <c r="G3302" s="492" t="s">
        <v>8</v>
      </c>
      <c r="N3302" t="str">
        <f t="shared" si="336"/>
        <v>ATK</v>
      </c>
    </row>
    <row r="3303" spans="1:14" hidden="1">
      <c r="B3303" s="499"/>
      <c r="C3303" s="488"/>
      <c r="D3303" s="254" t="s">
        <v>9</v>
      </c>
      <c r="E3303" s="254" t="s">
        <v>10</v>
      </c>
      <c r="F3303" s="254" t="s">
        <v>11</v>
      </c>
      <c r="G3303" s="492"/>
      <c r="N3303" t="str">
        <f t="shared" si="336"/>
        <v>ATK</v>
      </c>
    </row>
    <row r="3304" spans="1:14" hidden="1">
      <c r="B3304" s="267">
        <v>46024</v>
      </c>
      <c r="C3304" s="257">
        <v>15800</v>
      </c>
      <c r="D3304" s="258">
        <v>6</v>
      </c>
      <c r="E3304" s="258"/>
      <c r="F3304" s="258">
        <f>D3304-E3304</f>
        <v>6</v>
      </c>
      <c r="G3304" s="257">
        <f>C3304*D3304</f>
        <v>94800</v>
      </c>
      <c r="N3304" t="str">
        <f t="shared" si="336"/>
        <v>ATK</v>
      </c>
    </row>
    <row r="3305" spans="1:14" hidden="1">
      <c r="B3305" s="267"/>
      <c r="C3305" s="257"/>
      <c r="D3305" s="271"/>
      <c r="E3305" s="258"/>
      <c r="F3305" s="258"/>
      <c r="G3305" s="289">
        <f>C3305*D3305</f>
        <v>0</v>
      </c>
      <c r="N3305" t="str">
        <f t="shared" si="336"/>
        <v>ATK</v>
      </c>
    </row>
    <row r="3306" spans="1:14" hidden="1">
      <c r="B3306" s="267"/>
      <c r="C3306" s="257"/>
      <c r="D3306" s="271"/>
      <c r="E3306" s="258"/>
      <c r="F3306" s="258"/>
      <c r="G3306" s="289">
        <f t="shared" ref="G3306:G3311" si="339">C3306*D3306</f>
        <v>0</v>
      </c>
      <c r="N3306" t="str">
        <f t="shared" si="336"/>
        <v>ATK</v>
      </c>
    </row>
    <row r="3307" spans="1:14" hidden="1">
      <c r="B3307" s="267"/>
      <c r="C3307" s="83"/>
      <c r="D3307" s="303"/>
      <c r="E3307" s="258"/>
      <c r="F3307" s="258"/>
      <c r="G3307" s="289">
        <f t="shared" si="339"/>
        <v>0</v>
      </c>
      <c r="N3307" t="str">
        <f t="shared" si="336"/>
        <v>ATK</v>
      </c>
    </row>
    <row r="3308" spans="1:14" hidden="1">
      <c r="B3308" s="311"/>
      <c r="C3308" s="96"/>
      <c r="D3308" s="303"/>
      <c r="E3308" s="303"/>
      <c r="F3308" s="268"/>
      <c r="G3308" s="289">
        <f t="shared" si="339"/>
        <v>0</v>
      </c>
      <c r="N3308" t="str">
        <f t="shared" si="336"/>
        <v>ATK</v>
      </c>
    </row>
    <row r="3309" spans="1:14" hidden="1">
      <c r="B3309" s="311"/>
      <c r="C3309" s="96"/>
      <c r="D3309" s="303"/>
      <c r="E3309" s="303"/>
      <c r="F3309" s="268">
        <f>D3309+F3308-E3309</f>
        <v>0</v>
      </c>
      <c r="G3309" s="289">
        <f t="shared" si="339"/>
        <v>0</v>
      </c>
      <c r="N3309" t="str">
        <f t="shared" si="336"/>
        <v>ATK</v>
      </c>
    </row>
    <row r="3310" spans="1:14" hidden="1">
      <c r="B3310" s="311"/>
      <c r="C3310" s="83"/>
      <c r="D3310" s="303"/>
      <c r="E3310" s="303"/>
      <c r="F3310" s="268">
        <f>D3310+F3309-E3310</f>
        <v>0</v>
      </c>
      <c r="G3310" s="289">
        <f t="shared" si="339"/>
        <v>0</v>
      </c>
      <c r="N3310" t="str">
        <f t="shared" si="336"/>
        <v>ATK</v>
      </c>
    </row>
    <row r="3311" spans="1:14" hidden="1">
      <c r="B3311" s="311"/>
      <c r="C3311" s="96"/>
      <c r="D3311" s="303"/>
      <c r="E3311" s="303"/>
      <c r="F3311" s="268">
        <f>D3311+F3310-E3311</f>
        <v>0</v>
      </c>
      <c r="G3311" s="289">
        <f t="shared" si="339"/>
        <v>0</v>
      </c>
      <c r="N3311" t="str">
        <f t="shared" si="336"/>
        <v>ATK</v>
      </c>
    </row>
    <row r="3312" spans="1:14" hidden="1">
      <c r="B3312" s="493" t="s">
        <v>16</v>
      </c>
      <c r="C3312" s="494"/>
      <c r="D3312" s="276">
        <f>SUM(D3304:D3311)</f>
        <v>6</v>
      </c>
      <c r="E3312" s="276">
        <f>SUM(E3305:E3311)</f>
        <v>0</v>
      </c>
      <c r="F3312" s="276">
        <f>D3312-E3312</f>
        <v>6</v>
      </c>
      <c r="G3312" s="277">
        <f>SUM(G3304:G3311)</f>
        <v>94800</v>
      </c>
      <c r="N3312" t="str">
        <f t="shared" si="336"/>
        <v>ATK</v>
      </c>
    </row>
    <row r="3313" spans="2:14" hidden="1">
      <c r="N3313" t="str">
        <f t="shared" si="336"/>
        <v>ATK</v>
      </c>
    </row>
    <row r="3314" spans="2:14" hidden="1">
      <c r="B3314" s="493" t="s">
        <v>18</v>
      </c>
      <c r="C3314" s="495"/>
      <c r="D3314" s="495"/>
      <c r="E3314" s="494"/>
      <c r="F3314" s="276" t="s">
        <v>19</v>
      </c>
      <c r="G3314" s="279" t="s">
        <v>20</v>
      </c>
      <c r="N3314" t="str">
        <f t="shared" si="336"/>
        <v>ATK</v>
      </c>
    </row>
    <row r="3315" spans="2:14" hidden="1">
      <c r="B3315" s="496" t="str">
        <f>B3285</f>
        <v>Saldo Awal 1 Mei  2026</v>
      </c>
      <c r="C3315" s="497"/>
      <c r="D3315" s="497"/>
      <c r="E3315" s="498"/>
      <c r="F3315" s="276">
        <f>D3304</f>
        <v>6</v>
      </c>
      <c r="G3315" s="277">
        <f>G3304</f>
        <v>94800</v>
      </c>
      <c r="N3315" t="str">
        <f t="shared" si="336"/>
        <v>ATK</v>
      </c>
    </row>
    <row r="3316" spans="2:14" hidden="1">
      <c r="B3316" s="496" t="s">
        <v>317</v>
      </c>
      <c r="C3316" s="497"/>
      <c r="D3316" s="497"/>
      <c r="E3316" s="498"/>
      <c r="F3316" s="276">
        <f>D3312-F3315</f>
        <v>0</v>
      </c>
      <c r="G3316" s="277">
        <f>G3312-G3315</f>
        <v>0</v>
      </c>
      <c r="N3316" t="str">
        <f t="shared" si="336"/>
        <v>ATK</v>
      </c>
    </row>
    <row r="3317" spans="2:14" hidden="1">
      <c r="B3317" s="496" t="str">
        <f>B3287</f>
        <v>Saldo Ahir  30  Mei  2026</v>
      </c>
      <c r="C3317" s="497"/>
      <c r="D3317" s="497"/>
      <c r="E3317" s="498"/>
      <c r="F3317" s="280">
        <f>SUM(B3320:B3323)</f>
        <v>6</v>
      </c>
      <c r="G3317" s="281">
        <f>SUM(D3320:E3323)</f>
        <v>94800</v>
      </c>
      <c r="N3317" t="str">
        <f t="shared" si="336"/>
        <v>ATK</v>
      </c>
    </row>
    <row r="3318" spans="2:14" hidden="1">
      <c r="B3318" s="282" t="s">
        <v>465</v>
      </c>
      <c r="C3318" s="283"/>
      <c r="D3318" s="283"/>
      <c r="E3318" s="284"/>
      <c r="F3318" s="285"/>
      <c r="G3318" s="286"/>
      <c r="N3318" t="str">
        <f t="shared" si="336"/>
        <v>ATK</v>
      </c>
    </row>
    <row r="3319" spans="2:14" ht="30" hidden="1">
      <c r="B3319" s="255" t="s">
        <v>22</v>
      </c>
      <c r="C3319" s="254" t="s">
        <v>23</v>
      </c>
      <c r="D3319" s="499" t="s">
        <v>20</v>
      </c>
      <c r="E3319" s="499"/>
      <c r="F3319" s="287"/>
      <c r="G3319" s="288"/>
      <c r="N3319" t="str">
        <f t="shared" si="336"/>
        <v>ATK</v>
      </c>
    </row>
    <row r="3320" spans="2:14" hidden="1">
      <c r="B3320" s="268">
        <f>F3312</f>
        <v>6</v>
      </c>
      <c r="C3320" s="257">
        <v>15800</v>
      </c>
      <c r="D3320" s="500">
        <f>B3320*C3320</f>
        <v>94800</v>
      </c>
      <c r="E3320" s="500"/>
      <c r="F3320" s="285"/>
      <c r="G3320" s="286"/>
      <c r="N3320" t="str">
        <f t="shared" si="336"/>
        <v>ATK</v>
      </c>
    </row>
    <row r="3321" spans="2:14" hidden="1">
      <c r="B3321" s="268"/>
      <c r="C3321" s="289"/>
      <c r="D3321" s="500">
        <f t="shared" ref="D3321:D3323" si="340">B3321*C3321</f>
        <v>0</v>
      </c>
      <c r="E3321" s="500"/>
      <c r="F3321" s="285"/>
      <c r="G3321" s="286"/>
      <c r="N3321" t="str">
        <f t="shared" si="336"/>
        <v>ATK</v>
      </c>
    </row>
    <row r="3322" spans="2:14" hidden="1">
      <c r="B3322" s="268"/>
      <c r="C3322" s="289"/>
      <c r="D3322" s="500">
        <f t="shared" si="340"/>
        <v>0</v>
      </c>
      <c r="E3322" s="500"/>
      <c r="F3322" s="285"/>
      <c r="G3322" s="286"/>
      <c r="N3322" t="str">
        <f t="shared" si="336"/>
        <v>ATK</v>
      </c>
    </row>
    <row r="3323" spans="2:14" hidden="1">
      <c r="B3323" s="268"/>
      <c r="C3323" s="289"/>
      <c r="D3323" s="500">
        <f t="shared" si="340"/>
        <v>0</v>
      </c>
      <c r="E3323" s="500"/>
      <c r="F3323" s="285"/>
      <c r="G3323" s="286"/>
      <c r="N3323" t="str">
        <f t="shared" si="336"/>
        <v>ATK</v>
      </c>
    </row>
    <row r="3324" spans="2:14" hidden="1">
      <c r="B3324" s="501" t="s">
        <v>24</v>
      </c>
      <c r="C3324" s="501"/>
      <c r="D3324" s="501"/>
      <c r="E3324" s="501"/>
      <c r="F3324" s="276">
        <f>F3315+F3316-F3317</f>
        <v>0</v>
      </c>
      <c r="G3324" s="277">
        <f>G3315+G3316-G3317</f>
        <v>0</v>
      </c>
      <c r="N3324" t="str">
        <f t="shared" si="336"/>
        <v>ATK</v>
      </c>
    </row>
    <row r="3325" spans="2:14" hidden="1">
      <c r="N3325" t="str">
        <f t="shared" si="336"/>
        <v>ATK</v>
      </c>
    </row>
    <row r="3326" spans="2:14" hidden="1">
      <c r="N3326" t="str">
        <f t="shared" si="336"/>
        <v>ATK</v>
      </c>
    </row>
    <row r="3327" spans="2:14" hidden="1">
      <c r="B3327" s="502" t="s">
        <v>0</v>
      </c>
      <c r="C3327" s="502"/>
      <c r="D3327" s="502"/>
      <c r="E3327" s="502"/>
      <c r="F3327" s="502"/>
      <c r="G3327" s="502"/>
      <c r="N3327" t="str">
        <f t="shared" si="336"/>
        <v>ATK</v>
      </c>
    </row>
    <row r="3328" spans="2:14" hidden="1">
      <c r="N3328" t="str">
        <f t="shared" si="336"/>
        <v>ATK</v>
      </c>
    </row>
    <row r="3329" spans="1:14" hidden="1">
      <c r="A3329" s="250">
        <v>74</v>
      </c>
      <c r="B3329" s="252" t="s">
        <v>1</v>
      </c>
      <c r="C3329" s="253" t="str">
        <f>'Rekap Master'!B103</f>
        <v>Map kertas</v>
      </c>
      <c r="G3329" s="253"/>
      <c r="N3329" t="s">
        <v>524</v>
      </c>
    </row>
    <row r="3330" spans="1:14" hidden="1">
      <c r="B3330" s="252" t="s">
        <v>48</v>
      </c>
      <c r="C3330" s="308" t="s">
        <v>25</v>
      </c>
      <c r="G3330" s="253"/>
      <c r="N3330" t="str">
        <f t="shared" ref="N3330:N3360" si="341">N3329</f>
        <v>ATK</v>
      </c>
    </row>
    <row r="3331" spans="1:14" hidden="1">
      <c r="G3331" s="253"/>
      <c r="N3331" t="str">
        <f t="shared" si="341"/>
        <v>ATK</v>
      </c>
    </row>
    <row r="3332" spans="1:14" ht="15" hidden="1" customHeight="1">
      <c r="B3332" s="499" t="s">
        <v>5</v>
      </c>
      <c r="C3332" s="487" t="s">
        <v>6</v>
      </c>
      <c r="D3332" s="489" t="s">
        <v>7</v>
      </c>
      <c r="E3332" s="490"/>
      <c r="F3332" s="491"/>
      <c r="G3332" s="492" t="s">
        <v>8</v>
      </c>
      <c r="N3332" t="str">
        <f t="shared" si="341"/>
        <v>ATK</v>
      </c>
    </row>
    <row r="3333" spans="1:14" hidden="1">
      <c r="B3333" s="499"/>
      <c r="C3333" s="488"/>
      <c r="D3333" s="254" t="s">
        <v>9</v>
      </c>
      <c r="E3333" s="254" t="s">
        <v>10</v>
      </c>
      <c r="F3333" s="254" t="s">
        <v>11</v>
      </c>
      <c r="G3333" s="492"/>
      <c r="N3333" t="str">
        <f t="shared" si="341"/>
        <v>ATK</v>
      </c>
    </row>
    <row r="3334" spans="1:14" hidden="1">
      <c r="B3334" s="267">
        <v>46024</v>
      </c>
      <c r="C3334" s="257">
        <v>33000</v>
      </c>
      <c r="D3334" s="258">
        <v>13</v>
      </c>
      <c r="E3334" s="258"/>
      <c r="F3334" s="258">
        <f>D3334-E3334</f>
        <v>13</v>
      </c>
      <c r="G3334" s="257">
        <f>C3334*D3334</f>
        <v>429000</v>
      </c>
      <c r="N3334" t="str">
        <f t="shared" si="341"/>
        <v>ATK</v>
      </c>
    </row>
    <row r="3335" spans="1:14" hidden="1">
      <c r="B3335" s="267"/>
      <c r="C3335" s="257"/>
      <c r="D3335" s="258"/>
      <c r="E3335" s="258"/>
      <c r="F3335" s="258"/>
      <c r="G3335" s="289">
        <f>C3335*D3335</f>
        <v>0</v>
      </c>
      <c r="N3335" t="str">
        <f t="shared" si="341"/>
        <v>ATK</v>
      </c>
    </row>
    <row r="3336" spans="1:14" hidden="1">
      <c r="B3336" s="407"/>
      <c r="C3336" s="257"/>
      <c r="D3336" s="258"/>
      <c r="E3336" s="258"/>
      <c r="F3336" s="258"/>
      <c r="G3336" s="289">
        <f>C3336*D3336</f>
        <v>0</v>
      </c>
      <c r="N3336" t="str">
        <f t="shared" si="341"/>
        <v>ATK</v>
      </c>
    </row>
    <row r="3337" spans="1:14" hidden="1">
      <c r="B3337" s="256"/>
      <c r="C3337" s="257"/>
      <c r="D3337" s="268"/>
      <c r="E3337" s="258"/>
      <c r="F3337" s="258"/>
      <c r="G3337" s="289">
        <f>C3337*D3337</f>
        <v>0</v>
      </c>
      <c r="N3337" t="str">
        <f t="shared" si="341"/>
        <v>ATK</v>
      </c>
    </row>
    <row r="3338" spans="1:14" hidden="1">
      <c r="B3338" s="256"/>
      <c r="C3338" s="257"/>
      <c r="D3338" s="268"/>
      <c r="E3338" s="364"/>
      <c r="F3338" s="258"/>
      <c r="G3338" s="289">
        <f>C3338*D3338</f>
        <v>0</v>
      </c>
      <c r="N3338" t="str">
        <f t="shared" si="341"/>
        <v>ATK</v>
      </c>
    </row>
    <row r="3339" spans="1:14" hidden="1">
      <c r="B3339" s="267"/>
      <c r="C3339" s="293"/>
      <c r="D3339" s="261"/>
      <c r="E3339" s="394"/>
      <c r="F3339" s="261"/>
      <c r="G3339" s="289">
        <f t="shared" ref="G3339:G3343" si="342">C3339*D3339</f>
        <v>0</v>
      </c>
      <c r="N3339" t="str">
        <f t="shared" si="341"/>
        <v>ATK</v>
      </c>
    </row>
    <row r="3340" spans="1:14" hidden="1">
      <c r="B3340" s="256"/>
      <c r="C3340" s="257"/>
      <c r="D3340" s="268"/>
      <c r="E3340" s="394"/>
      <c r="F3340" s="261"/>
      <c r="G3340" s="289">
        <f t="shared" si="342"/>
        <v>0</v>
      </c>
      <c r="N3340" t="str">
        <f t="shared" si="341"/>
        <v>ATK</v>
      </c>
    </row>
    <row r="3341" spans="1:14" hidden="1">
      <c r="B3341" s="267"/>
      <c r="C3341" s="257"/>
      <c r="D3341" s="273"/>
      <c r="E3341" s="303"/>
      <c r="F3341" s="268"/>
      <c r="G3341" s="289">
        <f t="shared" si="342"/>
        <v>0</v>
      </c>
      <c r="N3341" t="str">
        <f t="shared" si="341"/>
        <v>ATK</v>
      </c>
    </row>
    <row r="3342" spans="1:14" hidden="1">
      <c r="B3342" s="311"/>
      <c r="C3342" s="83"/>
      <c r="D3342" s="273"/>
      <c r="E3342" s="303"/>
      <c r="F3342" s="268"/>
      <c r="G3342" s="289">
        <f t="shared" si="342"/>
        <v>0</v>
      </c>
      <c r="N3342" t="str">
        <f t="shared" si="341"/>
        <v>ATK</v>
      </c>
    </row>
    <row r="3343" spans="1:14" hidden="1">
      <c r="B3343" s="311"/>
      <c r="C3343" s="96"/>
      <c r="D3343" s="303"/>
      <c r="E3343" s="303"/>
      <c r="F3343" s="268">
        <f>D3343+F3342-E3343</f>
        <v>0</v>
      </c>
      <c r="G3343" s="289">
        <f t="shared" si="342"/>
        <v>0</v>
      </c>
      <c r="N3343" t="str">
        <f t="shared" si="341"/>
        <v>ATK</v>
      </c>
    </row>
    <row r="3344" spans="1:14" hidden="1">
      <c r="B3344" s="493" t="s">
        <v>16</v>
      </c>
      <c r="C3344" s="494"/>
      <c r="D3344" s="276">
        <f>SUM(D3334:D3343)</f>
        <v>13</v>
      </c>
      <c r="E3344" s="276">
        <f>SUM(E3335:E3343)</f>
        <v>0</v>
      </c>
      <c r="F3344" s="276">
        <f>D3344-E3344</f>
        <v>13</v>
      </c>
      <c r="G3344" s="277">
        <f>SUM(G3334:G3343)</f>
        <v>429000</v>
      </c>
      <c r="N3344" t="str">
        <f t="shared" si="341"/>
        <v>ATK</v>
      </c>
    </row>
    <row r="3345" spans="2:14" hidden="1">
      <c r="N3345" t="str">
        <f t="shared" si="341"/>
        <v>ATK</v>
      </c>
    </row>
    <row r="3346" spans="2:14" hidden="1">
      <c r="B3346" s="493" t="s">
        <v>18</v>
      </c>
      <c r="C3346" s="495"/>
      <c r="D3346" s="495"/>
      <c r="E3346" s="494"/>
      <c r="F3346" s="276" t="s">
        <v>19</v>
      </c>
      <c r="G3346" s="279" t="s">
        <v>20</v>
      </c>
      <c r="N3346" t="str">
        <f t="shared" si="341"/>
        <v>ATK</v>
      </c>
    </row>
    <row r="3347" spans="2:14" hidden="1">
      <c r="B3347" s="496" t="str">
        <f>B3315</f>
        <v>Saldo Awal 1 Mei  2026</v>
      </c>
      <c r="C3347" s="497"/>
      <c r="D3347" s="497"/>
      <c r="E3347" s="498"/>
      <c r="F3347" s="276">
        <f>D3334</f>
        <v>13</v>
      </c>
      <c r="G3347" s="277">
        <f>G3334</f>
        <v>429000</v>
      </c>
      <c r="N3347" t="str">
        <f t="shared" si="341"/>
        <v>ATK</v>
      </c>
    </row>
    <row r="3348" spans="2:14" hidden="1">
      <c r="B3348" s="496" t="s">
        <v>317</v>
      </c>
      <c r="C3348" s="497"/>
      <c r="D3348" s="497"/>
      <c r="E3348" s="498"/>
      <c r="F3348" s="276">
        <f>D3344-F3347</f>
        <v>0</v>
      </c>
      <c r="G3348" s="277">
        <f>G3344-G3347</f>
        <v>0</v>
      </c>
      <c r="N3348" t="str">
        <f t="shared" si="341"/>
        <v>ATK</v>
      </c>
    </row>
    <row r="3349" spans="2:14" hidden="1">
      <c r="B3349" s="496" t="str">
        <f>B3317</f>
        <v>Saldo Ahir  30  Mei  2026</v>
      </c>
      <c r="C3349" s="497"/>
      <c r="D3349" s="497"/>
      <c r="E3349" s="498"/>
      <c r="F3349" s="280">
        <f>SUM(B3352:B3355)</f>
        <v>13</v>
      </c>
      <c r="G3349" s="281">
        <f>SUM(D3352:E3355)</f>
        <v>429000</v>
      </c>
      <c r="N3349" t="str">
        <f t="shared" si="341"/>
        <v>ATK</v>
      </c>
    </row>
    <row r="3350" spans="2:14" hidden="1">
      <c r="B3350" s="282" t="s">
        <v>465</v>
      </c>
      <c r="C3350" s="283"/>
      <c r="D3350" s="283"/>
      <c r="E3350" s="284"/>
      <c r="F3350" s="285"/>
      <c r="G3350" s="286"/>
      <c r="N3350" t="str">
        <f t="shared" si="341"/>
        <v>ATK</v>
      </c>
    </row>
    <row r="3351" spans="2:14" ht="30" hidden="1">
      <c r="B3351" s="255" t="s">
        <v>22</v>
      </c>
      <c r="C3351" s="254" t="s">
        <v>23</v>
      </c>
      <c r="D3351" s="499" t="s">
        <v>20</v>
      </c>
      <c r="E3351" s="499"/>
      <c r="F3351" s="287"/>
      <c r="G3351" s="288"/>
      <c r="N3351" t="str">
        <f t="shared" si="341"/>
        <v>ATK</v>
      </c>
    </row>
    <row r="3352" spans="2:14" hidden="1">
      <c r="B3352" s="268">
        <f>F3344</f>
        <v>13</v>
      </c>
      <c r="C3352" s="257">
        <v>33000</v>
      </c>
      <c r="D3352" s="500">
        <f>B3352*C3352</f>
        <v>429000</v>
      </c>
      <c r="E3352" s="500"/>
      <c r="F3352" s="285"/>
      <c r="G3352" s="286"/>
      <c r="N3352" t="str">
        <f t="shared" si="341"/>
        <v>ATK</v>
      </c>
    </row>
    <row r="3353" spans="2:14" hidden="1">
      <c r="B3353" s="268"/>
      <c r="C3353" s="289"/>
      <c r="D3353" s="500">
        <f t="shared" ref="D3353:D3355" si="343">B3353*C3353</f>
        <v>0</v>
      </c>
      <c r="E3353" s="500"/>
      <c r="F3353" s="285"/>
      <c r="G3353" s="286"/>
      <c r="N3353" t="str">
        <f t="shared" si="341"/>
        <v>ATK</v>
      </c>
    </row>
    <row r="3354" spans="2:14" hidden="1">
      <c r="B3354" s="268"/>
      <c r="C3354" s="289"/>
      <c r="D3354" s="500">
        <f t="shared" si="343"/>
        <v>0</v>
      </c>
      <c r="E3354" s="500"/>
      <c r="F3354" s="285"/>
      <c r="G3354" s="286"/>
      <c r="N3354" t="str">
        <f t="shared" si="341"/>
        <v>ATK</v>
      </c>
    </row>
    <row r="3355" spans="2:14" hidden="1">
      <c r="B3355" s="268"/>
      <c r="C3355" s="289"/>
      <c r="D3355" s="500">
        <f t="shared" si="343"/>
        <v>0</v>
      </c>
      <c r="E3355" s="500"/>
      <c r="F3355" s="285"/>
      <c r="G3355" s="286"/>
      <c r="N3355" t="str">
        <f t="shared" si="341"/>
        <v>ATK</v>
      </c>
    </row>
    <row r="3356" spans="2:14" hidden="1">
      <c r="B3356" s="501" t="s">
        <v>24</v>
      </c>
      <c r="C3356" s="501"/>
      <c r="D3356" s="501"/>
      <c r="E3356" s="501"/>
      <c r="F3356" s="276">
        <f>F3347+F3348-F3349</f>
        <v>0</v>
      </c>
      <c r="G3356" s="277">
        <f>G3347+G3348-G3349</f>
        <v>0</v>
      </c>
      <c r="N3356" t="str">
        <f t="shared" si="341"/>
        <v>ATK</v>
      </c>
    </row>
    <row r="3357" spans="2:14" hidden="1">
      <c r="N3357" t="str">
        <f t="shared" si="341"/>
        <v>ATK</v>
      </c>
    </row>
    <row r="3358" spans="2:14" hidden="1">
      <c r="N3358" t="str">
        <f t="shared" si="341"/>
        <v>ATK</v>
      </c>
    </row>
    <row r="3359" spans="2:14" hidden="1">
      <c r="B3359" s="502" t="s">
        <v>0</v>
      </c>
      <c r="C3359" s="502"/>
      <c r="D3359" s="502"/>
      <c r="E3359" s="502"/>
      <c r="F3359" s="502"/>
      <c r="G3359" s="502"/>
      <c r="N3359" t="str">
        <f t="shared" si="341"/>
        <v>ATK</v>
      </c>
    </row>
    <row r="3360" spans="2:14" hidden="1">
      <c r="N3360" t="str">
        <f t="shared" si="341"/>
        <v>ATK</v>
      </c>
    </row>
    <row r="3361" spans="1:14" hidden="1">
      <c r="A3361" s="250">
        <v>95</v>
      </c>
      <c r="B3361" s="252" t="s">
        <v>1</v>
      </c>
      <c r="C3361" s="253" t="e">
        <f>#REF!</f>
        <v>#REF!</v>
      </c>
      <c r="G3361" s="253"/>
      <c r="N3361" t="s">
        <v>524</v>
      </c>
    </row>
    <row r="3362" spans="1:14" hidden="1">
      <c r="B3362" s="252" t="s">
        <v>48</v>
      </c>
      <c r="C3362" s="308" t="s">
        <v>27</v>
      </c>
      <c r="G3362" s="253"/>
      <c r="N3362" t="str">
        <f t="shared" ref="N3362:N3390" si="344">N3361</f>
        <v>ATK</v>
      </c>
    </row>
    <row r="3363" spans="1:14" hidden="1">
      <c r="G3363" s="253"/>
      <c r="N3363" t="str">
        <f t="shared" si="344"/>
        <v>ATK</v>
      </c>
    </row>
    <row r="3364" spans="1:14" ht="15" hidden="1" customHeight="1">
      <c r="B3364" s="499" t="s">
        <v>5</v>
      </c>
      <c r="C3364" s="487" t="s">
        <v>6</v>
      </c>
      <c r="D3364" s="489" t="s">
        <v>7</v>
      </c>
      <c r="E3364" s="490"/>
      <c r="F3364" s="491"/>
      <c r="G3364" s="492" t="s">
        <v>8</v>
      </c>
      <c r="N3364" t="str">
        <f t="shared" si="344"/>
        <v>ATK</v>
      </c>
    </row>
    <row r="3365" spans="1:14" hidden="1">
      <c r="B3365" s="499"/>
      <c r="C3365" s="488"/>
      <c r="D3365" s="254" t="s">
        <v>9</v>
      </c>
      <c r="E3365" s="254" t="s">
        <v>10</v>
      </c>
      <c r="F3365" s="254" t="s">
        <v>11</v>
      </c>
      <c r="G3365" s="492"/>
      <c r="N3365" t="str">
        <f t="shared" si="344"/>
        <v>ATK</v>
      </c>
    </row>
    <row r="3366" spans="1:14" hidden="1">
      <c r="B3366" s="267">
        <v>46024</v>
      </c>
      <c r="C3366" s="257">
        <v>67500</v>
      </c>
      <c r="D3366" s="258">
        <v>10</v>
      </c>
      <c r="E3366" s="258"/>
      <c r="F3366" s="258">
        <f>D3366-E3366</f>
        <v>10</v>
      </c>
      <c r="G3366" s="257">
        <f>C3366*D3366</f>
        <v>675000</v>
      </c>
      <c r="N3366" t="str">
        <f t="shared" si="344"/>
        <v>ATK</v>
      </c>
    </row>
    <row r="3367" spans="1:14" hidden="1">
      <c r="B3367" s="267"/>
      <c r="C3367" s="257"/>
      <c r="D3367" s="264"/>
      <c r="E3367" s="261"/>
      <c r="F3367" s="261">
        <f>F3366+D3367-E3367</f>
        <v>10</v>
      </c>
      <c r="G3367" s="262">
        <f>D3367*C3367</f>
        <v>0</v>
      </c>
      <c r="N3367" t="str">
        <f t="shared" si="344"/>
        <v>ATK</v>
      </c>
    </row>
    <row r="3368" spans="1:14" hidden="1">
      <c r="B3368" s="330"/>
      <c r="C3368" s="269"/>
      <c r="D3368" s="264"/>
      <c r="E3368" s="261"/>
      <c r="F3368" s="261"/>
      <c r="G3368" s="262"/>
      <c r="N3368" t="str">
        <f t="shared" si="344"/>
        <v>ATK</v>
      </c>
    </row>
    <row r="3369" spans="1:14" hidden="1">
      <c r="B3369" s="302"/>
      <c r="C3369" s="83"/>
      <c r="D3369" s="303"/>
      <c r="E3369" s="303"/>
      <c r="F3369" s="268"/>
      <c r="G3369" s="289">
        <f t="shared" ref="G3369:G3373" si="345">C3369*D3369</f>
        <v>0</v>
      </c>
      <c r="N3369" t="str">
        <f t="shared" si="344"/>
        <v>ATK</v>
      </c>
    </row>
    <row r="3370" spans="1:14" hidden="1">
      <c r="B3370" s="311"/>
      <c r="C3370" s="96"/>
      <c r="D3370" s="303"/>
      <c r="E3370" s="303"/>
      <c r="F3370" s="268"/>
      <c r="G3370" s="289">
        <f t="shared" si="345"/>
        <v>0</v>
      </c>
      <c r="N3370" t="str">
        <f t="shared" si="344"/>
        <v>ATK</v>
      </c>
    </row>
    <row r="3371" spans="1:14" hidden="1">
      <c r="B3371" s="311"/>
      <c r="C3371" s="96"/>
      <c r="D3371" s="303"/>
      <c r="E3371" s="303"/>
      <c r="F3371" s="268">
        <f>D3371+F3370-E3371</f>
        <v>0</v>
      </c>
      <c r="G3371" s="289">
        <f t="shared" si="345"/>
        <v>0</v>
      </c>
      <c r="N3371" t="str">
        <f t="shared" si="344"/>
        <v>ATK</v>
      </c>
    </row>
    <row r="3372" spans="1:14" hidden="1">
      <c r="B3372" s="311"/>
      <c r="C3372" s="83"/>
      <c r="D3372" s="303"/>
      <c r="E3372" s="303"/>
      <c r="F3372" s="268">
        <f>D3372+F3371-E3372</f>
        <v>0</v>
      </c>
      <c r="G3372" s="289">
        <f t="shared" si="345"/>
        <v>0</v>
      </c>
      <c r="N3372" t="str">
        <f t="shared" si="344"/>
        <v>ATK</v>
      </c>
    </row>
    <row r="3373" spans="1:14" hidden="1">
      <c r="B3373" s="311"/>
      <c r="C3373" s="96"/>
      <c r="D3373" s="303"/>
      <c r="E3373" s="303"/>
      <c r="F3373" s="268">
        <f>D3373+F3372-E3373</f>
        <v>0</v>
      </c>
      <c r="G3373" s="289">
        <f t="shared" si="345"/>
        <v>0</v>
      </c>
      <c r="N3373" t="str">
        <f t="shared" si="344"/>
        <v>ATK</v>
      </c>
    </row>
    <row r="3374" spans="1:14" hidden="1">
      <c r="B3374" s="493" t="s">
        <v>16</v>
      </c>
      <c r="C3374" s="494"/>
      <c r="D3374" s="276">
        <f>SUM(D3366:D3373)</f>
        <v>10</v>
      </c>
      <c r="E3374" s="276">
        <f>SUM(E3367:E3373)</f>
        <v>0</v>
      </c>
      <c r="F3374" s="276">
        <f>D3374-E3374</f>
        <v>10</v>
      </c>
      <c r="G3374" s="277">
        <f>SUM(G3366:G3373)</f>
        <v>675000</v>
      </c>
      <c r="N3374" t="str">
        <f t="shared" si="344"/>
        <v>ATK</v>
      </c>
    </row>
    <row r="3375" spans="1:14" hidden="1">
      <c r="N3375" t="str">
        <f t="shared" si="344"/>
        <v>ATK</v>
      </c>
    </row>
    <row r="3376" spans="1:14" hidden="1">
      <c r="B3376" s="493" t="s">
        <v>18</v>
      </c>
      <c r="C3376" s="495"/>
      <c r="D3376" s="495"/>
      <c r="E3376" s="494"/>
      <c r="F3376" s="276" t="s">
        <v>19</v>
      </c>
      <c r="G3376" s="279" t="s">
        <v>20</v>
      </c>
      <c r="N3376" t="str">
        <f t="shared" si="344"/>
        <v>ATK</v>
      </c>
    </row>
    <row r="3377" spans="1:14" hidden="1">
      <c r="B3377" s="496" t="str">
        <f>B3347</f>
        <v>Saldo Awal 1 Mei  2026</v>
      </c>
      <c r="C3377" s="497"/>
      <c r="D3377" s="497"/>
      <c r="E3377" s="498"/>
      <c r="F3377" s="276">
        <f>D3366</f>
        <v>10</v>
      </c>
      <c r="G3377" s="277">
        <f>G3366</f>
        <v>675000</v>
      </c>
      <c r="N3377" t="str">
        <f t="shared" si="344"/>
        <v>ATK</v>
      </c>
    </row>
    <row r="3378" spans="1:14" hidden="1">
      <c r="B3378" s="496" t="s">
        <v>317</v>
      </c>
      <c r="C3378" s="497"/>
      <c r="D3378" s="497"/>
      <c r="E3378" s="498"/>
      <c r="F3378" s="276">
        <f>D3374-F3377</f>
        <v>0</v>
      </c>
      <c r="G3378" s="277">
        <f>G3374-G3377</f>
        <v>0</v>
      </c>
      <c r="N3378" t="str">
        <f t="shared" si="344"/>
        <v>ATK</v>
      </c>
    </row>
    <row r="3379" spans="1:14" hidden="1">
      <c r="B3379" s="496" t="str">
        <f>B3349</f>
        <v>Saldo Ahir  30  Mei  2026</v>
      </c>
      <c r="C3379" s="497"/>
      <c r="D3379" s="497"/>
      <c r="E3379" s="498"/>
      <c r="F3379" s="280">
        <f>SUM(B3382:B3385)</f>
        <v>10</v>
      </c>
      <c r="G3379" s="281">
        <f>SUM(D3382:E3385)</f>
        <v>675000</v>
      </c>
      <c r="N3379" t="str">
        <f t="shared" si="344"/>
        <v>ATK</v>
      </c>
    </row>
    <row r="3380" spans="1:14" hidden="1">
      <c r="B3380" s="282" t="s">
        <v>465</v>
      </c>
      <c r="C3380" s="283"/>
      <c r="D3380" s="283"/>
      <c r="E3380" s="284"/>
      <c r="F3380" s="285"/>
      <c r="G3380" s="286"/>
      <c r="N3380" t="str">
        <f t="shared" si="344"/>
        <v>ATK</v>
      </c>
    </row>
    <row r="3381" spans="1:14" ht="30" hidden="1">
      <c r="B3381" s="255" t="s">
        <v>22</v>
      </c>
      <c r="C3381" s="254" t="s">
        <v>23</v>
      </c>
      <c r="D3381" s="499" t="s">
        <v>20</v>
      </c>
      <c r="E3381" s="499"/>
      <c r="F3381" s="287"/>
      <c r="G3381" s="288"/>
      <c r="N3381" t="str">
        <f t="shared" si="344"/>
        <v>ATK</v>
      </c>
    </row>
    <row r="3382" spans="1:14" hidden="1">
      <c r="B3382" s="268">
        <f>F3374</f>
        <v>10</v>
      </c>
      <c r="C3382" s="257">
        <v>67500</v>
      </c>
      <c r="D3382" s="500">
        <f>B3382*C3382</f>
        <v>675000</v>
      </c>
      <c r="E3382" s="500"/>
      <c r="F3382" s="285"/>
      <c r="G3382" s="286"/>
      <c r="N3382" t="str">
        <f t="shared" si="344"/>
        <v>ATK</v>
      </c>
    </row>
    <row r="3383" spans="1:14" hidden="1">
      <c r="B3383" s="268"/>
      <c r="C3383" s="289"/>
      <c r="D3383" s="500">
        <f t="shared" ref="D3383:D3385" si="346">B3383*C3383</f>
        <v>0</v>
      </c>
      <c r="E3383" s="500"/>
      <c r="F3383" s="285"/>
      <c r="G3383" s="286"/>
      <c r="N3383" t="str">
        <f t="shared" si="344"/>
        <v>ATK</v>
      </c>
    </row>
    <row r="3384" spans="1:14" hidden="1">
      <c r="B3384" s="268"/>
      <c r="C3384" s="289"/>
      <c r="D3384" s="500">
        <f t="shared" si="346"/>
        <v>0</v>
      </c>
      <c r="E3384" s="500"/>
      <c r="F3384" s="285"/>
      <c r="G3384" s="286"/>
      <c r="N3384" t="str">
        <f t="shared" si="344"/>
        <v>ATK</v>
      </c>
    </row>
    <row r="3385" spans="1:14" hidden="1">
      <c r="B3385" s="268"/>
      <c r="C3385" s="289"/>
      <c r="D3385" s="500">
        <f t="shared" si="346"/>
        <v>0</v>
      </c>
      <c r="E3385" s="500"/>
      <c r="F3385" s="285"/>
      <c r="G3385" s="286"/>
      <c r="N3385" t="str">
        <f t="shared" si="344"/>
        <v>ATK</v>
      </c>
    </row>
    <row r="3386" spans="1:14" hidden="1">
      <c r="B3386" s="501" t="s">
        <v>24</v>
      </c>
      <c r="C3386" s="501"/>
      <c r="D3386" s="501"/>
      <c r="E3386" s="501"/>
      <c r="F3386" s="276">
        <f>F3377+F3378-F3379</f>
        <v>0</v>
      </c>
      <c r="G3386" s="277">
        <f>G3377+G3378-G3379</f>
        <v>0</v>
      </c>
      <c r="N3386" t="str">
        <f t="shared" si="344"/>
        <v>ATK</v>
      </c>
    </row>
    <row r="3387" spans="1:14" hidden="1">
      <c r="N3387" t="str">
        <f t="shared" si="344"/>
        <v>ATK</v>
      </c>
    </row>
    <row r="3388" spans="1:14" hidden="1">
      <c r="N3388" t="str">
        <f t="shared" si="344"/>
        <v>ATK</v>
      </c>
    </row>
    <row r="3389" spans="1:14" hidden="1">
      <c r="B3389" s="502" t="s">
        <v>0</v>
      </c>
      <c r="C3389" s="502"/>
      <c r="D3389" s="502"/>
      <c r="E3389" s="502"/>
      <c r="F3389" s="502"/>
      <c r="G3389" s="502"/>
      <c r="N3389" t="str">
        <f t="shared" si="344"/>
        <v>ATK</v>
      </c>
    </row>
    <row r="3390" spans="1:14" hidden="1">
      <c r="N3390" t="str">
        <f t="shared" si="344"/>
        <v>ATK</v>
      </c>
    </row>
    <row r="3391" spans="1:14" hidden="1">
      <c r="A3391" s="250">
        <v>76</v>
      </c>
      <c r="B3391" s="252" t="s">
        <v>1</v>
      </c>
      <c r="C3391" s="253" t="e">
        <f>#REF!</f>
        <v>#REF!</v>
      </c>
      <c r="G3391" s="253"/>
      <c r="N3391" t="s">
        <v>524</v>
      </c>
    </row>
    <row r="3392" spans="1:14" hidden="1">
      <c r="B3392" s="252" t="s">
        <v>48</v>
      </c>
      <c r="C3392" s="308" t="s">
        <v>27</v>
      </c>
      <c r="G3392" s="253"/>
      <c r="N3392" t="str">
        <f t="shared" ref="N3392:N3426" si="347">N3391</f>
        <v>ATK</v>
      </c>
    </row>
    <row r="3393" spans="2:14" hidden="1">
      <c r="G3393" s="253"/>
      <c r="N3393" t="str">
        <f t="shared" si="347"/>
        <v>ATK</v>
      </c>
    </row>
    <row r="3394" spans="2:14" ht="15" hidden="1" customHeight="1">
      <c r="B3394" s="499" t="s">
        <v>5</v>
      </c>
      <c r="C3394" s="487" t="s">
        <v>6</v>
      </c>
      <c r="D3394" s="489" t="s">
        <v>7</v>
      </c>
      <c r="E3394" s="490"/>
      <c r="F3394" s="491"/>
      <c r="G3394" s="492" t="s">
        <v>8</v>
      </c>
      <c r="N3394" t="str">
        <f t="shared" si="347"/>
        <v>ATK</v>
      </c>
    </row>
    <row r="3395" spans="2:14" hidden="1">
      <c r="B3395" s="499"/>
      <c r="C3395" s="488"/>
      <c r="D3395" s="254" t="s">
        <v>9</v>
      </c>
      <c r="E3395" s="254" t="s">
        <v>10</v>
      </c>
      <c r="F3395" s="254" t="s">
        <v>11</v>
      </c>
      <c r="G3395" s="492"/>
      <c r="N3395" t="str">
        <f t="shared" si="347"/>
        <v>ATK</v>
      </c>
    </row>
    <row r="3396" spans="2:14" hidden="1">
      <c r="B3396" s="267">
        <v>46024</v>
      </c>
      <c r="C3396" s="257">
        <v>5000</v>
      </c>
      <c r="D3396" s="258">
        <v>32</v>
      </c>
      <c r="E3396" s="258"/>
      <c r="F3396" s="258"/>
      <c r="G3396" s="257">
        <f t="shared" ref="G3396:G3409" si="348">C3396*D3396</f>
        <v>160000</v>
      </c>
      <c r="N3396" t="str">
        <f t="shared" si="347"/>
        <v>ATK</v>
      </c>
    </row>
    <row r="3397" spans="2:14" hidden="1">
      <c r="B3397" s="267"/>
      <c r="C3397" s="257"/>
      <c r="D3397" s="268"/>
      <c r="E3397" s="258"/>
      <c r="F3397" s="258"/>
      <c r="G3397" s="257">
        <f t="shared" si="348"/>
        <v>0</v>
      </c>
      <c r="N3397" t="str">
        <f t="shared" si="347"/>
        <v>ATK</v>
      </c>
    </row>
    <row r="3398" spans="2:14" hidden="1">
      <c r="B3398" s="267"/>
      <c r="C3398" s="257"/>
      <c r="D3398" s="268"/>
      <c r="E3398" s="258"/>
      <c r="F3398" s="258"/>
      <c r="G3398" s="257">
        <f t="shared" si="348"/>
        <v>0</v>
      </c>
      <c r="N3398" t="str">
        <f t="shared" si="347"/>
        <v>ATK</v>
      </c>
    </row>
    <row r="3399" spans="2:14" hidden="1">
      <c r="B3399" s="267"/>
      <c r="C3399" s="257"/>
      <c r="D3399" s="268"/>
      <c r="E3399" s="258"/>
      <c r="F3399" s="258"/>
      <c r="G3399" s="257">
        <f t="shared" si="348"/>
        <v>0</v>
      </c>
      <c r="N3399" t="str">
        <f t="shared" si="347"/>
        <v>ATK</v>
      </c>
    </row>
    <row r="3400" spans="2:14" hidden="1">
      <c r="B3400" s="267"/>
      <c r="C3400" s="257"/>
      <c r="D3400" s="268"/>
      <c r="E3400" s="258"/>
      <c r="F3400" s="258"/>
      <c r="G3400" s="257">
        <f t="shared" si="348"/>
        <v>0</v>
      </c>
      <c r="N3400" t="str">
        <f t="shared" si="347"/>
        <v>ATK</v>
      </c>
    </row>
    <row r="3401" spans="2:14" hidden="1">
      <c r="B3401" s="267"/>
      <c r="C3401" s="257"/>
      <c r="D3401" s="268"/>
      <c r="E3401" s="258"/>
      <c r="F3401" s="258"/>
      <c r="G3401" s="257">
        <f t="shared" si="348"/>
        <v>0</v>
      </c>
      <c r="N3401" t="str">
        <f t="shared" si="347"/>
        <v>ATK</v>
      </c>
    </row>
    <row r="3402" spans="2:14" hidden="1">
      <c r="B3402" s="267"/>
      <c r="C3402" s="257"/>
      <c r="D3402" s="268"/>
      <c r="E3402" s="258"/>
      <c r="F3402" s="258"/>
      <c r="G3402" s="257">
        <f t="shared" si="348"/>
        <v>0</v>
      </c>
      <c r="N3402" t="str">
        <f t="shared" si="347"/>
        <v>ATK</v>
      </c>
    </row>
    <row r="3403" spans="2:14" hidden="1">
      <c r="B3403" s="267"/>
      <c r="C3403" s="257"/>
      <c r="D3403" s="268"/>
      <c r="E3403" s="258"/>
      <c r="F3403" s="258"/>
      <c r="G3403" s="289">
        <f t="shared" si="348"/>
        <v>0</v>
      </c>
      <c r="N3403" t="str">
        <f t="shared" si="347"/>
        <v>ATK</v>
      </c>
    </row>
    <row r="3404" spans="2:14" hidden="1">
      <c r="B3404" s="267"/>
      <c r="C3404" s="257"/>
      <c r="D3404" s="268"/>
      <c r="E3404" s="258"/>
      <c r="F3404" s="258"/>
      <c r="G3404" s="257">
        <f t="shared" si="348"/>
        <v>0</v>
      </c>
      <c r="N3404" t="str">
        <f t="shared" si="347"/>
        <v>ATK</v>
      </c>
    </row>
    <row r="3405" spans="2:14" hidden="1">
      <c r="B3405" s="267"/>
      <c r="C3405" s="257"/>
      <c r="D3405" s="273"/>
      <c r="E3405" s="258"/>
      <c r="F3405" s="258"/>
      <c r="G3405" s="289">
        <f t="shared" si="348"/>
        <v>0</v>
      </c>
      <c r="N3405" t="str">
        <f t="shared" si="347"/>
        <v>ATK</v>
      </c>
    </row>
    <row r="3406" spans="2:14" hidden="1">
      <c r="B3406" s="267"/>
      <c r="C3406" s="257"/>
      <c r="D3406" s="273"/>
      <c r="E3406" s="273"/>
      <c r="F3406" s="258"/>
      <c r="G3406" s="289">
        <f t="shared" si="348"/>
        <v>0</v>
      </c>
      <c r="N3406" t="str">
        <f t="shared" si="347"/>
        <v>ATK</v>
      </c>
    </row>
    <row r="3407" spans="2:14" hidden="1">
      <c r="B3407" s="311"/>
      <c r="C3407" s="96"/>
      <c r="D3407" s="303"/>
      <c r="E3407" s="303"/>
      <c r="F3407" s="258">
        <f t="shared" ref="F3407" si="349">F3406+D3407-E3407</f>
        <v>0</v>
      </c>
      <c r="G3407" s="289">
        <f t="shared" si="348"/>
        <v>0</v>
      </c>
      <c r="N3407" t="str">
        <f t="shared" si="347"/>
        <v>ATK</v>
      </c>
    </row>
    <row r="3408" spans="2:14" hidden="1">
      <c r="B3408" s="311"/>
      <c r="C3408" s="83"/>
      <c r="D3408" s="303"/>
      <c r="E3408" s="303"/>
      <c r="F3408" s="268"/>
      <c r="G3408" s="289">
        <f t="shared" si="348"/>
        <v>0</v>
      </c>
      <c r="N3408" t="str">
        <f t="shared" si="347"/>
        <v>ATK</v>
      </c>
    </row>
    <row r="3409" spans="2:14" hidden="1">
      <c r="B3409" s="311"/>
      <c r="C3409" s="96"/>
      <c r="D3409" s="303"/>
      <c r="E3409" s="303"/>
      <c r="F3409" s="268">
        <f>D3409+F3408-E3409</f>
        <v>0</v>
      </c>
      <c r="G3409" s="289">
        <f t="shared" si="348"/>
        <v>0</v>
      </c>
      <c r="N3409" t="str">
        <f t="shared" si="347"/>
        <v>ATK</v>
      </c>
    </row>
    <row r="3410" spans="2:14" hidden="1">
      <c r="B3410" s="493" t="s">
        <v>16</v>
      </c>
      <c r="C3410" s="494"/>
      <c r="D3410" s="276">
        <f>SUM(D3396:D3409)</f>
        <v>32</v>
      </c>
      <c r="E3410" s="276">
        <f>SUM(E3397:E3409)</f>
        <v>0</v>
      </c>
      <c r="F3410" s="276">
        <f>D3410-E3410</f>
        <v>32</v>
      </c>
      <c r="G3410" s="277">
        <f>SUM(G3396:G3409)</f>
        <v>160000</v>
      </c>
      <c r="N3410" t="str">
        <f t="shared" si="347"/>
        <v>ATK</v>
      </c>
    </row>
    <row r="3411" spans="2:14" hidden="1">
      <c r="N3411" t="str">
        <f t="shared" si="347"/>
        <v>ATK</v>
      </c>
    </row>
    <row r="3412" spans="2:14" hidden="1">
      <c r="B3412" s="493" t="s">
        <v>18</v>
      </c>
      <c r="C3412" s="495"/>
      <c r="D3412" s="495"/>
      <c r="E3412" s="494"/>
      <c r="F3412" s="276" t="s">
        <v>19</v>
      </c>
      <c r="G3412" s="279" t="s">
        <v>20</v>
      </c>
      <c r="N3412" t="str">
        <f t="shared" si="347"/>
        <v>ATK</v>
      </c>
    </row>
    <row r="3413" spans="2:14" hidden="1">
      <c r="B3413" s="496" t="str">
        <f>B3377</f>
        <v>Saldo Awal 1 Mei  2026</v>
      </c>
      <c r="C3413" s="497"/>
      <c r="D3413" s="497"/>
      <c r="E3413" s="498"/>
      <c r="F3413" s="276">
        <f>D3396</f>
        <v>32</v>
      </c>
      <c r="G3413" s="277">
        <f>G3396</f>
        <v>160000</v>
      </c>
      <c r="N3413" t="str">
        <f t="shared" si="347"/>
        <v>ATK</v>
      </c>
    </row>
    <row r="3414" spans="2:14" hidden="1">
      <c r="B3414" s="496" t="s">
        <v>317</v>
      </c>
      <c r="C3414" s="497"/>
      <c r="D3414" s="497"/>
      <c r="E3414" s="498"/>
      <c r="F3414" s="276">
        <f>D3410-F3413</f>
        <v>0</v>
      </c>
      <c r="G3414" s="277">
        <f>G3410-G3413</f>
        <v>0</v>
      </c>
      <c r="N3414" t="str">
        <f t="shared" si="347"/>
        <v>ATK</v>
      </c>
    </row>
    <row r="3415" spans="2:14" hidden="1">
      <c r="B3415" s="496" t="str">
        <f>B3379</f>
        <v>Saldo Ahir  30  Mei  2026</v>
      </c>
      <c r="C3415" s="497"/>
      <c r="D3415" s="497"/>
      <c r="E3415" s="498"/>
      <c r="F3415" s="280">
        <f>SUM(B3418:B3421)</f>
        <v>32</v>
      </c>
      <c r="G3415" s="281">
        <f>SUM(D3418:E3421)</f>
        <v>160000</v>
      </c>
      <c r="N3415" t="str">
        <f t="shared" si="347"/>
        <v>ATK</v>
      </c>
    </row>
    <row r="3416" spans="2:14" hidden="1">
      <c r="B3416" s="282" t="s">
        <v>465</v>
      </c>
      <c r="C3416" s="283"/>
      <c r="D3416" s="283"/>
      <c r="E3416" s="284"/>
      <c r="F3416" s="285"/>
      <c r="G3416" s="286"/>
      <c r="N3416" t="str">
        <f t="shared" si="347"/>
        <v>ATK</v>
      </c>
    </row>
    <row r="3417" spans="2:14" ht="30" hidden="1">
      <c r="B3417" s="255" t="s">
        <v>22</v>
      </c>
      <c r="C3417" s="254" t="s">
        <v>23</v>
      </c>
      <c r="D3417" s="499" t="s">
        <v>20</v>
      </c>
      <c r="E3417" s="499"/>
      <c r="F3417" s="287"/>
      <c r="G3417" s="288"/>
      <c r="N3417" t="str">
        <f t="shared" si="347"/>
        <v>ATK</v>
      </c>
    </row>
    <row r="3418" spans="2:14" hidden="1">
      <c r="B3418" s="268">
        <f>F3410</f>
        <v>32</v>
      </c>
      <c r="C3418" s="257">
        <v>5000</v>
      </c>
      <c r="D3418" s="500">
        <f>B3418*C3418</f>
        <v>160000</v>
      </c>
      <c r="E3418" s="500"/>
      <c r="F3418" s="285"/>
      <c r="G3418" s="286"/>
      <c r="N3418" t="str">
        <f t="shared" si="347"/>
        <v>ATK</v>
      </c>
    </row>
    <row r="3419" spans="2:14" hidden="1">
      <c r="B3419" s="268"/>
      <c r="C3419" s="289"/>
      <c r="D3419" s="500">
        <f t="shared" ref="D3419:D3421" si="350">B3419*C3419</f>
        <v>0</v>
      </c>
      <c r="E3419" s="500"/>
      <c r="F3419" s="285"/>
      <c r="G3419" s="286"/>
      <c r="N3419" t="str">
        <f t="shared" si="347"/>
        <v>ATK</v>
      </c>
    </row>
    <row r="3420" spans="2:14" hidden="1">
      <c r="B3420" s="268"/>
      <c r="C3420" s="289"/>
      <c r="D3420" s="500">
        <f t="shared" si="350"/>
        <v>0</v>
      </c>
      <c r="E3420" s="500"/>
      <c r="F3420" s="285"/>
      <c r="G3420" s="286"/>
      <c r="N3420" t="str">
        <f t="shared" si="347"/>
        <v>ATK</v>
      </c>
    </row>
    <row r="3421" spans="2:14" hidden="1">
      <c r="B3421" s="268"/>
      <c r="C3421" s="289"/>
      <c r="D3421" s="500">
        <f t="shared" si="350"/>
        <v>0</v>
      </c>
      <c r="E3421" s="500"/>
      <c r="F3421" s="285"/>
      <c r="G3421" s="286"/>
      <c r="N3421" t="str">
        <f t="shared" si="347"/>
        <v>ATK</v>
      </c>
    </row>
    <row r="3422" spans="2:14" hidden="1">
      <c r="B3422" s="501" t="s">
        <v>24</v>
      </c>
      <c r="C3422" s="501"/>
      <c r="D3422" s="501"/>
      <c r="E3422" s="501"/>
      <c r="F3422" s="276">
        <f>F3413+F3414-F3415</f>
        <v>0</v>
      </c>
      <c r="G3422" s="277">
        <f>G3413+G3414-G3415</f>
        <v>0</v>
      </c>
      <c r="N3422" t="str">
        <f t="shared" si="347"/>
        <v>ATK</v>
      </c>
    </row>
    <row r="3423" spans="2:14" hidden="1">
      <c r="N3423" t="str">
        <f t="shared" si="347"/>
        <v>ATK</v>
      </c>
    </row>
    <row r="3424" spans="2:14" hidden="1">
      <c r="N3424" t="str">
        <f t="shared" si="347"/>
        <v>ATK</v>
      </c>
    </row>
    <row r="3425" spans="1:14" hidden="1">
      <c r="B3425" s="502" t="s">
        <v>0</v>
      </c>
      <c r="C3425" s="502"/>
      <c r="D3425" s="502"/>
      <c r="E3425" s="502"/>
      <c r="F3425" s="502"/>
      <c r="G3425" s="502"/>
      <c r="N3425" t="str">
        <f t="shared" si="347"/>
        <v>ATK</v>
      </c>
    </row>
    <row r="3426" spans="1:14" hidden="1">
      <c r="N3426" t="str">
        <f t="shared" si="347"/>
        <v>ATK</v>
      </c>
    </row>
    <row r="3427" spans="1:14" hidden="1">
      <c r="A3427" s="250">
        <v>97</v>
      </c>
      <c r="B3427" s="252" t="s">
        <v>1</v>
      </c>
      <c r="C3427" s="253" t="e">
        <f>#REF!</f>
        <v>#REF!</v>
      </c>
      <c r="G3427" s="253"/>
      <c r="N3427" t="s">
        <v>524</v>
      </c>
    </row>
    <row r="3428" spans="1:14" hidden="1">
      <c r="B3428" s="252" t="s">
        <v>48</v>
      </c>
      <c r="C3428" s="308" t="s">
        <v>27</v>
      </c>
      <c r="G3428" s="253"/>
      <c r="N3428" t="str">
        <f t="shared" ref="N3428:N3455" si="351">N3427</f>
        <v>ATK</v>
      </c>
    </row>
    <row r="3429" spans="1:14" hidden="1">
      <c r="G3429" s="253"/>
      <c r="N3429" t="str">
        <f t="shared" si="351"/>
        <v>ATK</v>
      </c>
    </row>
    <row r="3430" spans="1:14" ht="15" hidden="1" customHeight="1">
      <c r="B3430" s="499" t="s">
        <v>5</v>
      </c>
      <c r="C3430" s="487" t="s">
        <v>6</v>
      </c>
      <c r="D3430" s="489" t="s">
        <v>7</v>
      </c>
      <c r="E3430" s="490"/>
      <c r="F3430" s="491"/>
      <c r="G3430" s="492" t="s">
        <v>8</v>
      </c>
      <c r="N3430" t="str">
        <f t="shared" si="351"/>
        <v>ATK</v>
      </c>
    </row>
    <row r="3431" spans="1:14" hidden="1">
      <c r="B3431" s="499"/>
      <c r="C3431" s="488"/>
      <c r="D3431" s="254" t="s">
        <v>9</v>
      </c>
      <c r="E3431" s="254" t="s">
        <v>10</v>
      </c>
      <c r="F3431" s="254" t="s">
        <v>11</v>
      </c>
      <c r="G3431" s="492"/>
      <c r="N3431" t="str">
        <f t="shared" si="351"/>
        <v>ATK</v>
      </c>
    </row>
    <row r="3432" spans="1:14" hidden="1">
      <c r="B3432" s="267">
        <v>46024</v>
      </c>
      <c r="C3432" s="257"/>
      <c r="D3432" s="258"/>
      <c r="E3432" s="258"/>
      <c r="F3432" s="258"/>
      <c r="G3432" s="257">
        <f>C3432*D3432</f>
        <v>0</v>
      </c>
      <c r="N3432" t="str">
        <f t="shared" si="351"/>
        <v>ATK</v>
      </c>
    </row>
    <row r="3433" spans="1:14" hidden="1">
      <c r="B3433" s="428"/>
      <c r="C3433" s="257"/>
      <c r="D3433" s="268"/>
      <c r="E3433" s="258"/>
      <c r="F3433" s="258"/>
      <c r="G3433" s="257">
        <f>C3433*D3433</f>
        <v>0</v>
      </c>
      <c r="N3433" t="str">
        <f t="shared" si="351"/>
        <v>ATK</v>
      </c>
    </row>
    <row r="3434" spans="1:14" hidden="1">
      <c r="B3434" s="267"/>
      <c r="C3434" s="257"/>
      <c r="D3434" s="271"/>
      <c r="E3434" s="313"/>
      <c r="F3434" s="261"/>
      <c r="G3434" s="262">
        <f>D3434*C3434</f>
        <v>0</v>
      </c>
      <c r="N3434" t="str">
        <f t="shared" si="351"/>
        <v>ATK</v>
      </c>
    </row>
    <row r="3435" spans="1:14" hidden="1">
      <c r="B3435" s="256"/>
      <c r="C3435" s="257"/>
      <c r="D3435" s="271"/>
      <c r="E3435" s="261"/>
      <c r="F3435" s="261"/>
      <c r="G3435" s="262">
        <f>D3435*C3435</f>
        <v>0</v>
      </c>
      <c r="N3435" t="str">
        <f t="shared" si="351"/>
        <v>ATK</v>
      </c>
    </row>
    <row r="3436" spans="1:14" hidden="1">
      <c r="B3436" s="311"/>
      <c r="C3436" s="96"/>
      <c r="D3436" s="303"/>
      <c r="E3436" s="303"/>
      <c r="F3436" s="268"/>
      <c r="G3436" s="289">
        <f t="shared" ref="G3436:G3439" si="352">C3436*D3436</f>
        <v>0</v>
      </c>
      <c r="N3436" t="str">
        <f t="shared" si="351"/>
        <v>ATK</v>
      </c>
    </row>
    <row r="3437" spans="1:14" hidden="1">
      <c r="B3437" s="311"/>
      <c r="C3437" s="96"/>
      <c r="D3437" s="303"/>
      <c r="E3437" s="303"/>
      <c r="F3437" s="268"/>
      <c r="G3437" s="289">
        <f t="shared" si="352"/>
        <v>0</v>
      </c>
      <c r="N3437" t="str">
        <f t="shared" si="351"/>
        <v>ATK</v>
      </c>
    </row>
    <row r="3438" spans="1:14" hidden="1">
      <c r="B3438" s="311"/>
      <c r="C3438" s="83"/>
      <c r="D3438" s="303"/>
      <c r="E3438" s="303"/>
      <c r="F3438" s="268"/>
      <c r="G3438" s="289">
        <f t="shared" si="352"/>
        <v>0</v>
      </c>
      <c r="N3438" t="str">
        <f t="shared" si="351"/>
        <v>ATK</v>
      </c>
    </row>
    <row r="3439" spans="1:14" hidden="1">
      <c r="B3439" s="311"/>
      <c r="C3439" s="96"/>
      <c r="D3439" s="303"/>
      <c r="E3439" s="303"/>
      <c r="F3439" s="268"/>
      <c r="G3439" s="289">
        <f t="shared" si="352"/>
        <v>0</v>
      </c>
      <c r="N3439" t="str">
        <f t="shared" si="351"/>
        <v>ATK</v>
      </c>
    </row>
    <row r="3440" spans="1:14" hidden="1">
      <c r="B3440" s="493" t="s">
        <v>16</v>
      </c>
      <c r="C3440" s="494"/>
      <c r="D3440" s="276">
        <f>SUM(D3432:D3439)</f>
        <v>0</v>
      </c>
      <c r="E3440" s="276">
        <f>SUM(E3433:E3439)</f>
        <v>0</v>
      </c>
      <c r="F3440" s="276">
        <f>D3440-E3440</f>
        <v>0</v>
      </c>
      <c r="G3440" s="277">
        <f>SUM(G3432:G3439)</f>
        <v>0</v>
      </c>
      <c r="N3440" t="str">
        <f t="shared" si="351"/>
        <v>ATK</v>
      </c>
    </row>
    <row r="3441" spans="1:14" hidden="1">
      <c r="N3441" t="str">
        <f t="shared" si="351"/>
        <v>ATK</v>
      </c>
    </row>
    <row r="3442" spans="1:14" hidden="1">
      <c r="B3442" s="493" t="s">
        <v>18</v>
      </c>
      <c r="C3442" s="495"/>
      <c r="D3442" s="495"/>
      <c r="E3442" s="494"/>
      <c r="F3442" s="276" t="s">
        <v>19</v>
      </c>
      <c r="G3442" s="279" t="s">
        <v>20</v>
      </c>
      <c r="N3442" t="str">
        <f t="shared" si="351"/>
        <v>ATK</v>
      </c>
    </row>
    <row r="3443" spans="1:14" hidden="1">
      <c r="B3443" s="496" t="str">
        <f>B3413</f>
        <v>Saldo Awal 1 Mei  2026</v>
      </c>
      <c r="C3443" s="497"/>
      <c r="D3443" s="497"/>
      <c r="E3443" s="498"/>
      <c r="F3443" s="276">
        <f>D3432</f>
        <v>0</v>
      </c>
      <c r="G3443" s="277">
        <f>G3432</f>
        <v>0</v>
      </c>
      <c r="N3443" t="str">
        <f t="shared" si="351"/>
        <v>ATK</v>
      </c>
    </row>
    <row r="3444" spans="1:14" hidden="1">
      <c r="B3444" s="496" t="s">
        <v>317</v>
      </c>
      <c r="C3444" s="497"/>
      <c r="D3444" s="497"/>
      <c r="E3444" s="498"/>
      <c r="F3444" s="276">
        <f>D3440-F3443</f>
        <v>0</v>
      </c>
      <c r="G3444" s="277">
        <f>G3440-G3443</f>
        <v>0</v>
      </c>
      <c r="N3444" t="str">
        <f t="shared" si="351"/>
        <v>ATK</v>
      </c>
    </row>
    <row r="3445" spans="1:14" hidden="1">
      <c r="B3445" s="496" t="str">
        <f>B3415</f>
        <v>Saldo Ahir  30  Mei  2026</v>
      </c>
      <c r="C3445" s="497"/>
      <c r="D3445" s="497"/>
      <c r="E3445" s="498"/>
      <c r="F3445" s="280">
        <f>SUM(B3448:B3451)</f>
        <v>0</v>
      </c>
      <c r="G3445" s="281">
        <f>SUM(D3448:E3451)</f>
        <v>0</v>
      </c>
      <c r="N3445" t="str">
        <f t="shared" si="351"/>
        <v>ATK</v>
      </c>
    </row>
    <row r="3446" spans="1:14" hidden="1">
      <c r="B3446" s="282" t="s">
        <v>465</v>
      </c>
      <c r="C3446" s="283"/>
      <c r="D3446" s="283"/>
      <c r="E3446" s="284"/>
      <c r="F3446" s="285"/>
      <c r="G3446" s="286"/>
      <c r="N3446" t="str">
        <f t="shared" si="351"/>
        <v>ATK</v>
      </c>
    </row>
    <row r="3447" spans="1:14" ht="30" hidden="1">
      <c r="B3447" s="255" t="s">
        <v>22</v>
      </c>
      <c r="C3447" s="254" t="s">
        <v>23</v>
      </c>
      <c r="D3447" s="499" t="s">
        <v>20</v>
      </c>
      <c r="E3447" s="499"/>
      <c r="F3447" s="287"/>
      <c r="G3447" s="288"/>
      <c r="N3447" t="str">
        <f t="shared" si="351"/>
        <v>ATK</v>
      </c>
    </row>
    <row r="3448" spans="1:14" hidden="1">
      <c r="B3448" s="268">
        <f>F3440</f>
        <v>0</v>
      </c>
      <c r="C3448" s="257">
        <v>2200</v>
      </c>
      <c r="D3448" s="500">
        <f>B3448*C3448</f>
        <v>0</v>
      </c>
      <c r="E3448" s="500"/>
      <c r="F3448" s="285"/>
      <c r="G3448" s="286"/>
      <c r="N3448" t="str">
        <f t="shared" si="351"/>
        <v>ATK</v>
      </c>
    </row>
    <row r="3449" spans="1:14" hidden="1">
      <c r="B3449" s="268"/>
      <c r="C3449" s="289"/>
      <c r="D3449" s="500">
        <f t="shared" ref="D3449:D3451" si="353">B3449*C3449</f>
        <v>0</v>
      </c>
      <c r="E3449" s="500"/>
      <c r="F3449" s="285"/>
      <c r="G3449" s="286"/>
      <c r="N3449" t="str">
        <f t="shared" si="351"/>
        <v>ATK</v>
      </c>
    </row>
    <row r="3450" spans="1:14" hidden="1">
      <c r="B3450" s="268"/>
      <c r="C3450" s="289"/>
      <c r="D3450" s="500">
        <f t="shared" si="353"/>
        <v>0</v>
      </c>
      <c r="E3450" s="500"/>
      <c r="F3450" s="285"/>
      <c r="G3450" s="286"/>
      <c r="N3450" t="str">
        <f t="shared" si="351"/>
        <v>ATK</v>
      </c>
    </row>
    <row r="3451" spans="1:14" hidden="1">
      <c r="B3451" s="268"/>
      <c r="C3451" s="289"/>
      <c r="D3451" s="500">
        <f t="shared" si="353"/>
        <v>0</v>
      </c>
      <c r="E3451" s="500"/>
      <c r="F3451" s="285"/>
      <c r="G3451" s="286"/>
      <c r="N3451" t="str">
        <f t="shared" si="351"/>
        <v>ATK</v>
      </c>
    </row>
    <row r="3452" spans="1:14" hidden="1">
      <c r="B3452" s="501" t="s">
        <v>24</v>
      </c>
      <c r="C3452" s="501"/>
      <c r="D3452" s="501"/>
      <c r="E3452" s="501"/>
      <c r="F3452" s="276">
        <f>F3443+F3444-F3445</f>
        <v>0</v>
      </c>
      <c r="G3452" s="277">
        <f>G3443+G3444-G3445</f>
        <v>0</v>
      </c>
      <c r="N3452" t="str">
        <f t="shared" si="351"/>
        <v>ATK</v>
      </c>
    </row>
    <row r="3453" spans="1:14" hidden="1">
      <c r="N3453" t="str">
        <f t="shared" si="351"/>
        <v>ATK</v>
      </c>
    </row>
    <row r="3454" spans="1:14" hidden="1">
      <c r="B3454" s="502" t="s">
        <v>0</v>
      </c>
      <c r="C3454" s="502"/>
      <c r="D3454" s="502"/>
      <c r="E3454" s="502"/>
      <c r="F3454" s="502"/>
      <c r="G3454" s="502"/>
      <c r="N3454" t="str">
        <f t="shared" si="351"/>
        <v>ATK</v>
      </c>
    </row>
    <row r="3455" spans="1:14" hidden="1">
      <c r="N3455" t="str">
        <f t="shared" si="351"/>
        <v>ATK</v>
      </c>
    </row>
    <row r="3456" spans="1:14" hidden="1">
      <c r="A3456" s="251">
        <v>98</v>
      </c>
      <c r="B3456" s="252" t="s">
        <v>1</v>
      </c>
      <c r="C3456" s="253" t="str">
        <f>'Rekap Master'!B107</f>
        <v>Tinta  HP GT52 warna</v>
      </c>
      <c r="G3456" s="253"/>
      <c r="N3456" t="s">
        <v>526</v>
      </c>
    </row>
    <row r="3457" spans="1:14" hidden="1">
      <c r="A3457" s="251"/>
      <c r="B3457" s="252" t="s">
        <v>48</v>
      </c>
      <c r="C3457" s="308" t="s">
        <v>34</v>
      </c>
      <c r="G3457" s="253"/>
      <c r="N3457" t="str">
        <f t="shared" ref="N3457:N3486" si="354">N3456</f>
        <v>Komputer</v>
      </c>
    </row>
    <row r="3458" spans="1:14" hidden="1">
      <c r="A3458" s="251"/>
      <c r="G3458" s="253"/>
      <c r="N3458" t="str">
        <f t="shared" si="354"/>
        <v>Komputer</v>
      </c>
    </row>
    <row r="3459" spans="1:14" hidden="1">
      <c r="A3459" s="251"/>
      <c r="B3459" s="499" t="s">
        <v>5</v>
      </c>
      <c r="C3459" s="487" t="s">
        <v>6</v>
      </c>
      <c r="D3459" s="489" t="s">
        <v>7</v>
      </c>
      <c r="E3459" s="490"/>
      <c r="F3459" s="491"/>
      <c r="G3459" s="492" t="s">
        <v>8</v>
      </c>
      <c r="N3459" t="str">
        <f t="shared" si="354"/>
        <v>Komputer</v>
      </c>
    </row>
    <row r="3460" spans="1:14" s="65" customFormat="1" ht="15" hidden="1" customHeight="1">
      <c r="A3460" s="251"/>
      <c r="B3460" s="499"/>
      <c r="C3460" s="488"/>
      <c r="D3460" s="254" t="s">
        <v>9</v>
      </c>
      <c r="E3460" s="254" t="s">
        <v>10</v>
      </c>
      <c r="F3460" s="254" t="s">
        <v>11</v>
      </c>
      <c r="G3460" s="492"/>
      <c r="N3460" t="str">
        <f t="shared" si="354"/>
        <v>Komputer</v>
      </c>
    </row>
    <row r="3461" spans="1:14" s="65" customFormat="1" hidden="1">
      <c r="A3461" s="251"/>
      <c r="B3461" s="267">
        <v>46024</v>
      </c>
      <c r="C3461" s="257">
        <v>110000</v>
      </c>
      <c r="D3461" s="258">
        <v>5</v>
      </c>
      <c r="E3461" s="258"/>
      <c r="F3461" s="258">
        <f>D3461-E3461</f>
        <v>5</v>
      </c>
      <c r="G3461" s="257">
        <f>C3461*D3461</f>
        <v>550000</v>
      </c>
      <c r="N3461" t="str">
        <f t="shared" si="354"/>
        <v>Komputer</v>
      </c>
    </row>
    <row r="3462" spans="1:14" s="65" customFormat="1" hidden="1">
      <c r="A3462" s="251"/>
      <c r="B3462" s="267"/>
      <c r="C3462" s="257">
        <v>119000</v>
      </c>
      <c r="D3462" s="258">
        <v>6</v>
      </c>
      <c r="E3462" s="258"/>
      <c r="F3462" s="258">
        <f t="shared" ref="F3462:F3463" si="355">D3462-E3462</f>
        <v>6</v>
      </c>
      <c r="G3462" s="257">
        <f t="shared" ref="G3462:G3470" si="356">C3462*D3462</f>
        <v>714000</v>
      </c>
      <c r="N3462" t="str">
        <f t="shared" si="354"/>
        <v>Komputer</v>
      </c>
    </row>
    <row r="3463" spans="1:14" s="65" customFormat="1" hidden="1">
      <c r="A3463" s="251"/>
      <c r="B3463" s="267">
        <v>46037</v>
      </c>
      <c r="C3463" s="257"/>
      <c r="D3463" s="258"/>
      <c r="E3463" s="258">
        <v>2</v>
      </c>
      <c r="F3463" s="258">
        <f t="shared" si="355"/>
        <v>-2</v>
      </c>
      <c r="G3463" s="272">
        <f t="shared" si="356"/>
        <v>0</v>
      </c>
      <c r="N3463" t="str">
        <f t="shared" si="354"/>
        <v>Komputer</v>
      </c>
    </row>
    <row r="3464" spans="1:14" hidden="1">
      <c r="A3464" s="251"/>
      <c r="B3464" s="267">
        <v>46071</v>
      </c>
      <c r="C3464" s="257"/>
      <c r="D3464" s="258"/>
      <c r="E3464" s="258">
        <v>2</v>
      </c>
      <c r="F3464" s="258"/>
      <c r="G3464" s="257">
        <f t="shared" si="356"/>
        <v>0</v>
      </c>
      <c r="N3464" t="str">
        <f t="shared" si="354"/>
        <v>Komputer</v>
      </c>
    </row>
    <row r="3465" spans="1:14" hidden="1">
      <c r="A3465" s="251"/>
      <c r="B3465" s="267">
        <v>46101</v>
      </c>
      <c r="C3465" s="257"/>
      <c r="D3465" s="258"/>
      <c r="E3465" s="258">
        <v>1</v>
      </c>
      <c r="F3465" s="258"/>
      <c r="G3465" s="257">
        <f t="shared" si="356"/>
        <v>0</v>
      </c>
      <c r="N3465" t="str">
        <f t="shared" si="354"/>
        <v>Komputer</v>
      </c>
    </row>
    <row r="3466" spans="1:14" hidden="1">
      <c r="A3466" s="251"/>
      <c r="B3466" s="267"/>
      <c r="C3466" s="83"/>
      <c r="D3466" s="303"/>
      <c r="E3466" s="273"/>
      <c r="F3466" s="258"/>
      <c r="G3466" s="257">
        <f t="shared" si="356"/>
        <v>0</v>
      </c>
      <c r="N3466" t="str">
        <f t="shared" si="354"/>
        <v>Komputer</v>
      </c>
    </row>
    <row r="3467" spans="1:14" hidden="1">
      <c r="A3467" s="251"/>
      <c r="B3467" s="311"/>
      <c r="C3467" s="96"/>
      <c r="D3467" s="303"/>
      <c r="E3467" s="303"/>
      <c r="F3467" s="258"/>
      <c r="G3467" s="289">
        <f t="shared" si="356"/>
        <v>0</v>
      </c>
      <c r="N3467" t="str">
        <f t="shared" si="354"/>
        <v>Komputer</v>
      </c>
    </row>
    <row r="3468" spans="1:14" hidden="1">
      <c r="A3468" s="251"/>
      <c r="B3468" s="311"/>
      <c r="C3468" s="96"/>
      <c r="D3468" s="303"/>
      <c r="E3468" s="303"/>
      <c r="F3468" s="268"/>
      <c r="G3468" s="289">
        <f t="shared" si="356"/>
        <v>0</v>
      </c>
      <c r="N3468" t="str">
        <f t="shared" si="354"/>
        <v>Komputer</v>
      </c>
    </row>
    <row r="3469" spans="1:14" hidden="1">
      <c r="A3469" s="251"/>
      <c r="B3469" s="311"/>
      <c r="C3469" s="83"/>
      <c r="D3469" s="303"/>
      <c r="E3469" s="303"/>
      <c r="F3469" s="268"/>
      <c r="G3469" s="289">
        <f t="shared" si="356"/>
        <v>0</v>
      </c>
      <c r="N3469" t="str">
        <f t="shared" si="354"/>
        <v>Komputer</v>
      </c>
    </row>
    <row r="3470" spans="1:14" hidden="1">
      <c r="A3470" s="251"/>
      <c r="B3470" s="311"/>
      <c r="C3470" s="96"/>
      <c r="D3470" s="303"/>
      <c r="E3470" s="303"/>
      <c r="F3470" s="268"/>
      <c r="G3470" s="289">
        <f t="shared" si="356"/>
        <v>0</v>
      </c>
      <c r="N3470" t="str">
        <f t="shared" si="354"/>
        <v>Komputer</v>
      </c>
    </row>
    <row r="3471" spans="1:14" hidden="1">
      <c r="A3471" s="251"/>
      <c r="B3471" s="493" t="s">
        <v>16</v>
      </c>
      <c r="C3471" s="494"/>
      <c r="D3471" s="276">
        <f>SUM(D3461:D3470)</f>
        <v>11</v>
      </c>
      <c r="E3471" s="276">
        <f>SUM(E3462:E3470)</f>
        <v>5</v>
      </c>
      <c r="F3471" s="276">
        <f>D3471-E3471</f>
        <v>6</v>
      </c>
      <c r="G3471" s="277">
        <f>SUM(G3461:G3470)</f>
        <v>1264000</v>
      </c>
      <c r="N3471" t="str">
        <f t="shared" si="354"/>
        <v>Komputer</v>
      </c>
    </row>
    <row r="3472" spans="1:14" hidden="1">
      <c r="A3472" s="251"/>
      <c r="N3472" t="str">
        <f t="shared" si="354"/>
        <v>Komputer</v>
      </c>
    </row>
    <row r="3473" spans="1:14" hidden="1">
      <c r="A3473" s="251"/>
      <c r="B3473" s="493" t="s">
        <v>18</v>
      </c>
      <c r="C3473" s="495"/>
      <c r="D3473" s="495"/>
      <c r="E3473" s="494"/>
      <c r="F3473" s="276" t="s">
        <v>19</v>
      </c>
      <c r="G3473" s="279" t="s">
        <v>20</v>
      </c>
      <c r="N3473" t="str">
        <f t="shared" si="354"/>
        <v>Komputer</v>
      </c>
    </row>
    <row r="3474" spans="1:14" hidden="1">
      <c r="A3474" s="251"/>
      <c r="B3474" s="496" t="str">
        <f>B3443</f>
        <v>Saldo Awal 1 Mei  2026</v>
      </c>
      <c r="C3474" s="497"/>
      <c r="D3474" s="497"/>
      <c r="E3474" s="498"/>
      <c r="F3474" s="276">
        <v>11</v>
      </c>
      <c r="G3474" s="277">
        <f>SUM(G3461:G3462)</f>
        <v>1264000</v>
      </c>
      <c r="N3474" t="str">
        <f t="shared" si="354"/>
        <v>Komputer</v>
      </c>
    </row>
    <row r="3475" spans="1:14" hidden="1">
      <c r="A3475" s="251"/>
      <c r="B3475" s="496" t="s">
        <v>518</v>
      </c>
      <c r="C3475" s="497"/>
      <c r="D3475" s="497"/>
      <c r="E3475" s="498"/>
      <c r="F3475" s="276">
        <f>D3471-F3474</f>
        <v>0</v>
      </c>
      <c r="G3475" s="277">
        <f>G3471-G3474</f>
        <v>0</v>
      </c>
      <c r="N3475" t="str">
        <f t="shared" si="354"/>
        <v>Komputer</v>
      </c>
    </row>
    <row r="3476" spans="1:14" hidden="1">
      <c r="A3476" s="251"/>
      <c r="B3476" s="496" t="str">
        <f>B3445</f>
        <v>Saldo Ahir  30  Mei  2026</v>
      </c>
      <c r="C3476" s="497"/>
      <c r="D3476" s="497"/>
      <c r="E3476" s="498"/>
      <c r="F3476" s="280">
        <f>F3471</f>
        <v>6</v>
      </c>
      <c r="G3476" s="281">
        <f>SUM(D3479:E3480)</f>
        <v>714000</v>
      </c>
      <c r="N3476" t="str">
        <f t="shared" si="354"/>
        <v>Komputer</v>
      </c>
    </row>
    <row r="3477" spans="1:14" hidden="1">
      <c r="A3477" s="251"/>
      <c r="B3477" s="282" t="s">
        <v>465</v>
      </c>
      <c r="C3477" s="283"/>
      <c r="D3477" s="283"/>
      <c r="E3477" s="284"/>
      <c r="F3477" s="285"/>
      <c r="G3477" s="286"/>
      <c r="N3477" t="str">
        <f t="shared" si="354"/>
        <v>Komputer</v>
      </c>
    </row>
    <row r="3478" spans="1:14" ht="30" hidden="1">
      <c r="A3478" s="251"/>
      <c r="B3478" s="255" t="s">
        <v>22</v>
      </c>
      <c r="C3478" s="254" t="s">
        <v>23</v>
      </c>
      <c r="D3478" s="499" t="s">
        <v>20</v>
      </c>
      <c r="E3478" s="499"/>
      <c r="F3478" s="287"/>
      <c r="G3478" s="288"/>
      <c r="N3478" t="str">
        <f t="shared" si="354"/>
        <v>Komputer</v>
      </c>
    </row>
    <row r="3479" spans="1:14" hidden="1">
      <c r="A3479" s="251"/>
      <c r="B3479" s="268"/>
      <c r="C3479" s="257"/>
      <c r="D3479" s="500">
        <f>B3479*C3479</f>
        <v>0</v>
      </c>
      <c r="E3479" s="500"/>
      <c r="F3479" s="285"/>
      <c r="G3479" s="286"/>
      <c r="H3479" s="66"/>
      <c r="N3479" t="str">
        <f t="shared" si="354"/>
        <v>Komputer</v>
      </c>
    </row>
    <row r="3480" spans="1:14" hidden="1">
      <c r="A3480" s="251"/>
      <c r="B3480" s="268">
        <v>6</v>
      </c>
      <c r="C3480" s="257">
        <v>119000</v>
      </c>
      <c r="D3480" s="500">
        <f t="shared" ref="D3480:D3482" si="357">B3480*C3480</f>
        <v>714000</v>
      </c>
      <c r="E3480" s="500"/>
      <c r="F3480" s="285"/>
      <c r="G3480" s="286"/>
      <c r="N3480" t="str">
        <f t="shared" si="354"/>
        <v>Komputer</v>
      </c>
    </row>
    <row r="3481" spans="1:14" hidden="1">
      <c r="A3481" s="251"/>
      <c r="B3481" s="268"/>
      <c r="C3481" s="257"/>
      <c r="D3481" s="500"/>
      <c r="E3481" s="500"/>
      <c r="F3481" s="285"/>
      <c r="G3481" s="286"/>
      <c r="N3481" t="str">
        <f t="shared" si="354"/>
        <v>Komputer</v>
      </c>
    </row>
    <row r="3482" spans="1:14" hidden="1">
      <c r="A3482" s="251"/>
      <c r="B3482" s="268"/>
      <c r="C3482" s="289"/>
      <c r="D3482" s="500">
        <f t="shared" si="357"/>
        <v>0</v>
      </c>
      <c r="E3482" s="500"/>
      <c r="F3482" s="285"/>
      <c r="G3482" s="286"/>
      <c r="N3482" t="str">
        <f t="shared" si="354"/>
        <v>Komputer</v>
      </c>
    </row>
    <row r="3483" spans="1:14" hidden="1">
      <c r="A3483" s="251"/>
      <c r="B3483" s="501" t="s">
        <v>24</v>
      </c>
      <c r="C3483" s="501"/>
      <c r="D3483" s="501"/>
      <c r="E3483" s="501"/>
      <c r="F3483" s="276">
        <f>F3474+F3475-F3476</f>
        <v>5</v>
      </c>
      <c r="G3483" s="277">
        <f>G3474+G3475-G3476</f>
        <v>550000</v>
      </c>
      <c r="N3483" t="str">
        <f t="shared" si="354"/>
        <v>Komputer</v>
      </c>
    </row>
    <row r="3484" spans="1:14" hidden="1">
      <c r="N3484" t="str">
        <f t="shared" si="354"/>
        <v>Komputer</v>
      </c>
    </row>
    <row r="3485" spans="1:14" hidden="1">
      <c r="B3485" s="502" t="s">
        <v>0</v>
      </c>
      <c r="C3485" s="502"/>
      <c r="D3485" s="502"/>
      <c r="E3485" s="502"/>
      <c r="F3485" s="502"/>
      <c r="G3485" s="502"/>
      <c r="N3485" t="str">
        <f t="shared" si="354"/>
        <v>Komputer</v>
      </c>
    </row>
    <row r="3486" spans="1:14" hidden="1">
      <c r="N3486" t="str">
        <f t="shared" si="354"/>
        <v>Komputer</v>
      </c>
    </row>
    <row r="3487" spans="1:14" hidden="1">
      <c r="A3487" s="250">
        <v>99</v>
      </c>
      <c r="B3487" s="252" t="s">
        <v>1</v>
      </c>
      <c r="C3487" s="253" t="str">
        <f>'Rekap Master'!B108</f>
        <v xml:space="preserve">Tinta  HP GT53 </v>
      </c>
      <c r="G3487" s="253"/>
      <c r="N3487" t="s">
        <v>526</v>
      </c>
    </row>
    <row r="3488" spans="1:14" hidden="1">
      <c r="A3488" s="253"/>
      <c r="B3488" s="252" t="s">
        <v>48</v>
      </c>
      <c r="C3488" s="308" t="s">
        <v>34</v>
      </c>
      <c r="G3488" s="253"/>
      <c r="N3488" t="str">
        <f t="shared" ref="N3488:N3518" si="358">N3487</f>
        <v>Komputer</v>
      </c>
    </row>
    <row r="3489" spans="1:14" hidden="1">
      <c r="A3489" s="253"/>
      <c r="G3489" s="253"/>
      <c r="N3489" t="str">
        <f t="shared" si="358"/>
        <v>Komputer</v>
      </c>
    </row>
    <row r="3490" spans="1:14" hidden="1">
      <c r="A3490" s="253"/>
      <c r="B3490" s="499" t="s">
        <v>5</v>
      </c>
      <c r="C3490" s="487" t="s">
        <v>6</v>
      </c>
      <c r="D3490" s="489" t="s">
        <v>7</v>
      </c>
      <c r="E3490" s="490"/>
      <c r="F3490" s="491"/>
      <c r="G3490" s="492" t="s">
        <v>8</v>
      </c>
      <c r="N3490" t="str">
        <f t="shared" si="358"/>
        <v>Komputer</v>
      </c>
    </row>
    <row r="3491" spans="1:14" ht="15" hidden="1" customHeight="1">
      <c r="A3491" s="253"/>
      <c r="B3491" s="499"/>
      <c r="C3491" s="488"/>
      <c r="D3491" s="254" t="s">
        <v>9</v>
      </c>
      <c r="E3491" s="254" t="s">
        <v>10</v>
      </c>
      <c r="F3491" s="254" t="s">
        <v>11</v>
      </c>
      <c r="G3491" s="492"/>
      <c r="N3491" t="str">
        <f t="shared" si="358"/>
        <v>Komputer</v>
      </c>
    </row>
    <row r="3492" spans="1:14" hidden="1">
      <c r="A3492" s="253"/>
      <c r="B3492" s="267">
        <v>46024</v>
      </c>
      <c r="C3492" s="257">
        <v>110000</v>
      </c>
      <c r="D3492" s="258">
        <v>1</v>
      </c>
      <c r="E3492" s="258"/>
      <c r="F3492" s="258">
        <v>4</v>
      </c>
      <c r="G3492" s="257">
        <f>C3492*D3492</f>
        <v>110000</v>
      </c>
      <c r="N3492" t="str">
        <f t="shared" si="358"/>
        <v>Komputer</v>
      </c>
    </row>
    <row r="3493" spans="1:14" hidden="1">
      <c r="A3493" s="253"/>
      <c r="B3493" s="267"/>
      <c r="C3493" s="257">
        <v>133200</v>
      </c>
      <c r="D3493" s="268">
        <v>3</v>
      </c>
      <c r="E3493" s="258"/>
      <c r="F3493" s="258"/>
      <c r="G3493" s="257">
        <f>C3493*D3493</f>
        <v>399600</v>
      </c>
      <c r="N3493" t="str">
        <f t="shared" si="358"/>
        <v>Komputer</v>
      </c>
    </row>
    <row r="3494" spans="1:14" hidden="1">
      <c r="A3494" s="253"/>
      <c r="B3494" s="267">
        <v>46071</v>
      </c>
      <c r="C3494" s="257"/>
      <c r="D3494" s="268"/>
      <c r="E3494" s="258">
        <v>1</v>
      </c>
      <c r="F3494" s="258">
        <f>F3492+D3494-E3494</f>
        <v>3</v>
      </c>
      <c r="G3494" s="257">
        <f t="shared" ref="G3494:G3501" si="359">C3494*D3494</f>
        <v>0</v>
      </c>
      <c r="N3494" t="str">
        <f t="shared" si="358"/>
        <v>Komputer</v>
      </c>
    </row>
    <row r="3495" spans="1:14" hidden="1">
      <c r="A3495" s="253"/>
      <c r="B3495" s="428"/>
      <c r="C3495" s="257"/>
      <c r="D3495" s="258"/>
      <c r="E3495" s="258"/>
      <c r="F3495" s="258">
        <f t="shared" ref="F3495:F3496" si="360">F3493+D3495-E3495</f>
        <v>0</v>
      </c>
      <c r="G3495" s="455">
        <f t="shared" si="359"/>
        <v>0</v>
      </c>
      <c r="N3495" t="str">
        <f t="shared" si="358"/>
        <v>Komputer</v>
      </c>
    </row>
    <row r="3496" spans="1:14" hidden="1">
      <c r="A3496" s="253"/>
      <c r="B3496" s="267"/>
      <c r="C3496" s="257"/>
      <c r="D3496" s="258"/>
      <c r="E3496" s="258"/>
      <c r="F3496" s="258">
        <f t="shared" si="360"/>
        <v>3</v>
      </c>
      <c r="G3496" s="257">
        <f t="shared" si="359"/>
        <v>0</v>
      </c>
      <c r="N3496" t="str">
        <f t="shared" si="358"/>
        <v>Komputer</v>
      </c>
    </row>
    <row r="3497" spans="1:14" hidden="1">
      <c r="A3497" s="253"/>
      <c r="B3497" s="267"/>
      <c r="C3497" s="257"/>
      <c r="D3497" s="258"/>
      <c r="E3497" s="258"/>
      <c r="F3497" s="258"/>
      <c r="G3497" s="289">
        <f t="shared" si="359"/>
        <v>0</v>
      </c>
      <c r="N3497" t="str">
        <f t="shared" si="358"/>
        <v>Komputer</v>
      </c>
    </row>
    <row r="3498" spans="1:14" hidden="1">
      <c r="A3498" s="253"/>
      <c r="B3498" s="267"/>
      <c r="C3498" s="257"/>
      <c r="D3498" s="271"/>
      <c r="E3498" s="258"/>
      <c r="F3498" s="258"/>
      <c r="G3498" s="257"/>
      <c r="N3498" t="str">
        <f t="shared" si="358"/>
        <v>Komputer</v>
      </c>
    </row>
    <row r="3499" spans="1:14" hidden="1">
      <c r="A3499" s="253"/>
      <c r="B3499" s="311"/>
      <c r="C3499" s="96"/>
      <c r="D3499" s="303"/>
      <c r="E3499" s="303"/>
      <c r="F3499" s="268"/>
      <c r="G3499" s="289">
        <f t="shared" si="359"/>
        <v>0</v>
      </c>
      <c r="N3499" t="str">
        <f t="shared" si="358"/>
        <v>Komputer</v>
      </c>
    </row>
    <row r="3500" spans="1:14" hidden="1">
      <c r="A3500" s="253"/>
      <c r="B3500" s="311"/>
      <c r="C3500" s="83"/>
      <c r="D3500" s="303"/>
      <c r="E3500" s="303"/>
      <c r="F3500" s="268">
        <f>D3500+F3499-E3500</f>
        <v>0</v>
      </c>
      <c r="G3500" s="289">
        <f t="shared" si="359"/>
        <v>0</v>
      </c>
      <c r="N3500" t="str">
        <f t="shared" si="358"/>
        <v>Komputer</v>
      </c>
    </row>
    <row r="3501" spans="1:14" hidden="1">
      <c r="A3501" s="253"/>
      <c r="B3501" s="311"/>
      <c r="C3501" s="96"/>
      <c r="D3501" s="303"/>
      <c r="E3501" s="303"/>
      <c r="F3501" s="268">
        <f>D3501+F3500-E3501</f>
        <v>0</v>
      </c>
      <c r="G3501" s="289">
        <f t="shared" si="359"/>
        <v>0</v>
      </c>
      <c r="N3501" t="str">
        <f t="shared" si="358"/>
        <v>Komputer</v>
      </c>
    </row>
    <row r="3502" spans="1:14" hidden="1">
      <c r="A3502" s="253"/>
      <c r="B3502" s="493" t="s">
        <v>16</v>
      </c>
      <c r="C3502" s="494"/>
      <c r="D3502" s="276">
        <f>SUM(D3492:D3501)</f>
        <v>4</v>
      </c>
      <c r="E3502" s="276">
        <f>SUM(E3494:E3501)</f>
        <v>1</v>
      </c>
      <c r="F3502" s="276">
        <f>D3502-E3502</f>
        <v>3</v>
      </c>
      <c r="G3502" s="277">
        <f>SUM(G3492:G3501)</f>
        <v>509600</v>
      </c>
      <c r="N3502" t="str">
        <f t="shared" si="358"/>
        <v>Komputer</v>
      </c>
    </row>
    <row r="3503" spans="1:14" hidden="1">
      <c r="A3503" s="253"/>
      <c r="N3503" t="str">
        <f t="shared" si="358"/>
        <v>Komputer</v>
      </c>
    </row>
    <row r="3504" spans="1:14" hidden="1">
      <c r="A3504" s="253"/>
      <c r="B3504" s="493" t="s">
        <v>18</v>
      </c>
      <c r="C3504" s="495"/>
      <c r="D3504" s="495"/>
      <c r="E3504" s="494"/>
      <c r="F3504" s="276" t="s">
        <v>19</v>
      </c>
      <c r="G3504" s="279" t="s">
        <v>20</v>
      </c>
      <c r="N3504" t="str">
        <f t="shared" si="358"/>
        <v>Komputer</v>
      </c>
    </row>
    <row r="3505" spans="1:14" hidden="1">
      <c r="A3505" s="253"/>
      <c r="B3505" s="496" t="str">
        <f>B3474</f>
        <v>Saldo Awal 1 Mei  2026</v>
      </c>
      <c r="C3505" s="497"/>
      <c r="D3505" s="497"/>
      <c r="E3505" s="498"/>
      <c r="F3505" s="276">
        <v>4</v>
      </c>
      <c r="G3505" s="277">
        <f>G3502</f>
        <v>509600</v>
      </c>
      <c r="N3505" t="str">
        <f t="shared" si="358"/>
        <v>Komputer</v>
      </c>
    </row>
    <row r="3506" spans="1:14" hidden="1">
      <c r="A3506" s="253"/>
      <c r="B3506" s="496" t="s">
        <v>317</v>
      </c>
      <c r="C3506" s="497"/>
      <c r="D3506" s="497"/>
      <c r="E3506" s="498"/>
      <c r="F3506" s="276">
        <f>D3502-F3505</f>
        <v>0</v>
      </c>
      <c r="G3506" s="277">
        <f>G3502-G3505</f>
        <v>0</v>
      </c>
      <c r="N3506" t="str">
        <f t="shared" si="358"/>
        <v>Komputer</v>
      </c>
    </row>
    <row r="3507" spans="1:14" hidden="1">
      <c r="A3507" s="253"/>
      <c r="B3507" s="496" t="str">
        <f>B3476</f>
        <v>Saldo Ahir  30  Mei  2026</v>
      </c>
      <c r="C3507" s="497"/>
      <c r="D3507" s="497"/>
      <c r="E3507" s="498"/>
      <c r="F3507" s="280">
        <f>SUM(B3510:B3513)</f>
        <v>3</v>
      </c>
      <c r="G3507" s="281">
        <f>SUM(D3510:E3513)</f>
        <v>399600</v>
      </c>
      <c r="N3507" t="str">
        <f t="shared" si="358"/>
        <v>Komputer</v>
      </c>
    </row>
    <row r="3508" spans="1:14" hidden="1">
      <c r="A3508" s="253"/>
      <c r="B3508" s="282" t="s">
        <v>465</v>
      </c>
      <c r="C3508" s="283"/>
      <c r="D3508" s="283"/>
      <c r="E3508" s="284"/>
      <c r="F3508" s="285"/>
      <c r="G3508" s="286"/>
      <c r="N3508" t="str">
        <f t="shared" si="358"/>
        <v>Komputer</v>
      </c>
    </row>
    <row r="3509" spans="1:14" ht="30" hidden="1">
      <c r="A3509" s="253"/>
      <c r="B3509" s="255" t="s">
        <v>22</v>
      </c>
      <c r="C3509" s="254" t="s">
        <v>23</v>
      </c>
      <c r="D3509" s="499" t="s">
        <v>20</v>
      </c>
      <c r="E3509" s="499"/>
      <c r="F3509" s="287"/>
      <c r="G3509" s="288"/>
      <c r="N3509" t="str">
        <f t="shared" si="358"/>
        <v>Komputer</v>
      </c>
    </row>
    <row r="3510" spans="1:14" hidden="1">
      <c r="A3510" s="253"/>
      <c r="B3510" s="268"/>
      <c r="C3510" s="257"/>
      <c r="D3510" s="500">
        <f>B3510*C3510</f>
        <v>0</v>
      </c>
      <c r="E3510" s="500"/>
      <c r="F3510" s="285"/>
      <c r="G3510" s="286"/>
      <c r="N3510" t="str">
        <f t="shared" si="358"/>
        <v>Komputer</v>
      </c>
    </row>
    <row r="3511" spans="1:14" hidden="1">
      <c r="A3511" s="253"/>
      <c r="B3511" s="268">
        <v>3</v>
      </c>
      <c r="C3511" s="257">
        <v>133200</v>
      </c>
      <c r="D3511" s="500">
        <f t="shared" ref="D3511:D3513" si="361">B3511*C3511</f>
        <v>399600</v>
      </c>
      <c r="E3511" s="500"/>
      <c r="F3511" s="285"/>
      <c r="G3511" s="286"/>
      <c r="N3511" t="str">
        <f t="shared" si="358"/>
        <v>Komputer</v>
      </c>
    </row>
    <row r="3512" spans="1:14" hidden="1">
      <c r="A3512" s="253"/>
      <c r="B3512" s="268"/>
      <c r="C3512" s="289"/>
      <c r="D3512" s="500">
        <f t="shared" si="361"/>
        <v>0</v>
      </c>
      <c r="E3512" s="500"/>
      <c r="F3512" s="285"/>
      <c r="G3512" s="286"/>
      <c r="N3512" t="str">
        <f t="shared" si="358"/>
        <v>Komputer</v>
      </c>
    </row>
    <row r="3513" spans="1:14" hidden="1">
      <c r="A3513" s="253"/>
      <c r="B3513" s="268"/>
      <c r="C3513" s="289"/>
      <c r="D3513" s="500">
        <f t="shared" si="361"/>
        <v>0</v>
      </c>
      <c r="E3513" s="500"/>
      <c r="F3513" s="285"/>
      <c r="G3513" s="286"/>
      <c r="N3513" t="str">
        <f t="shared" si="358"/>
        <v>Komputer</v>
      </c>
    </row>
    <row r="3514" spans="1:14" hidden="1">
      <c r="A3514" s="253"/>
      <c r="B3514" s="501" t="s">
        <v>24</v>
      </c>
      <c r="C3514" s="501"/>
      <c r="D3514" s="501"/>
      <c r="E3514" s="501"/>
      <c r="F3514" s="276">
        <f>F3505+F3506-F3507</f>
        <v>1</v>
      </c>
      <c r="G3514" s="277">
        <f>G3505+G3506-G3507</f>
        <v>110000</v>
      </c>
      <c r="N3514" t="str">
        <f t="shared" si="358"/>
        <v>Komputer</v>
      </c>
    </row>
    <row r="3515" spans="1:14" hidden="1">
      <c r="N3515" t="str">
        <f t="shared" si="358"/>
        <v>Komputer</v>
      </c>
    </row>
    <row r="3516" spans="1:14" hidden="1">
      <c r="N3516" t="str">
        <f t="shared" si="358"/>
        <v>Komputer</v>
      </c>
    </row>
    <row r="3517" spans="1:14" hidden="1">
      <c r="B3517" s="502" t="s">
        <v>0</v>
      </c>
      <c r="C3517" s="502"/>
      <c r="D3517" s="502"/>
      <c r="E3517" s="502"/>
      <c r="F3517" s="502"/>
      <c r="G3517" s="502"/>
      <c r="N3517" t="str">
        <f t="shared" si="358"/>
        <v>Komputer</v>
      </c>
    </row>
    <row r="3518" spans="1:14" hidden="1">
      <c r="N3518" t="str">
        <f t="shared" si="358"/>
        <v>Komputer</v>
      </c>
    </row>
    <row r="3519" spans="1:14" hidden="1">
      <c r="A3519" s="250">
        <v>100</v>
      </c>
      <c r="B3519" s="252" t="s">
        <v>1</v>
      </c>
      <c r="C3519" s="253" t="e">
        <f>#REF!</f>
        <v>#REF!</v>
      </c>
      <c r="G3519" s="253"/>
      <c r="N3519" t="s">
        <v>524</v>
      </c>
    </row>
    <row r="3520" spans="1:14" hidden="1">
      <c r="B3520" s="252" t="s">
        <v>49</v>
      </c>
      <c r="C3520" s="253" t="s">
        <v>27</v>
      </c>
      <c r="G3520" s="253"/>
      <c r="N3520" t="str">
        <f t="shared" ref="N3520:N3555" si="362">N3519</f>
        <v>ATK</v>
      </c>
    </row>
    <row r="3521" spans="2:14" hidden="1">
      <c r="G3521" s="253"/>
      <c r="N3521" t="str">
        <f t="shared" si="362"/>
        <v>ATK</v>
      </c>
    </row>
    <row r="3522" spans="2:14" ht="15" hidden="1" customHeight="1">
      <c r="B3522" s="499" t="s">
        <v>5</v>
      </c>
      <c r="C3522" s="487" t="s">
        <v>6</v>
      </c>
      <c r="D3522" s="489" t="s">
        <v>7</v>
      </c>
      <c r="E3522" s="490"/>
      <c r="F3522" s="491"/>
      <c r="G3522" s="492" t="s">
        <v>8</v>
      </c>
      <c r="N3522" t="str">
        <f t="shared" si="362"/>
        <v>ATK</v>
      </c>
    </row>
    <row r="3523" spans="2:14" hidden="1">
      <c r="B3523" s="499"/>
      <c r="C3523" s="488"/>
      <c r="D3523" s="254" t="s">
        <v>9</v>
      </c>
      <c r="E3523" s="254" t="s">
        <v>10</v>
      </c>
      <c r="F3523" s="254" t="s">
        <v>11</v>
      </c>
      <c r="G3523" s="492"/>
      <c r="N3523" t="str">
        <f t="shared" si="362"/>
        <v>ATK</v>
      </c>
    </row>
    <row r="3524" spans="2:14" hidden="1">
      <c r="B3524" s="267">
        <v>46024</v>
      </c>
      <c r="C3524" s="401"/>
      <c r="D3524" s="258"/>
      <c r="E3524" s="258"/>
      <c r="F3524" s="258">
        <f>D3524-E3524</f>
        <v>0</v>
      </c>
      <c r="G3524" s="257">
        <f>C3524*D3524</f>
        <v>0</v>
      </c>
      <c r="N3524" t="str">
        <f t="shared" si="362"/>
        <v>ATK</v>
      </c>
    </row>
    <row r="3525" spans="2:14" hidden="1">
      <c r="B3525" s="256">
        <v>46072</v>
      </c>
      <c r="C3525" s="257">
        <v>4995</v>
      </c>
      <c r="D3525" s="258">
        <v>36</v>
      </c>
      <c r="E3525" s="258"/>
      <c r="F3525" s="258"/>
      <c r="G3525" s="289">
        <f>C3525*D3525</f>
        <v>179820</v>
      </c>
      <c r="N3525" t="str">
        <f t="shared" si="362"/>
        <v>ATK</v>
      </c>
    </row>
    <row r="3526" spans="2:14" hidden="1">
      <c r="B3526" s="256">
        <v>46077</v>
      </c>
      <c r="C3526" s="401"/>
      <c r="D3526" s="364"/>
      <c r="E3526" s="268">
        <v>5</v>
      </c>
      <c r="F3526" s="258"/>
      <c r="G3526" s="289">
        <f>C3526*D3526</f>
        <v>0</v>
      </c>
      <c r="N3526" t="str">
        <f t="shared" si="362"/>
        <v>ATK</v>
      </c>
    </row>
    <row r="3527" spans="2:14" hidden="1">
      <c r="B3527" s="256">
        <v>46090</v>
      </c>
      <c r="C3527" s="401"/>
      <c r="D3527" s="364"/>
      <c r="E3527" s="268">
        <v>6</v>
      </c>
      <c r="F3527" s="258"/>
      <c r="G3527" s="289">
        <f>C3527*D3527</f>
        <v>0</v>
      </c>
      <c r="N3527" t="str">
        <f t="shared" si="362"/>
        <v>ATK</v>
      </c>
    </row>
    <row r="3528" spans="2:14" hidden="1">
      <c r="B3528" s="256">
        <v>46105</v>
      </c>
      <c r="C3528" s="249"/>
      <c r="D3528" s="364"/>
      <c r="E3528" s="268">
        <v>3</v>
      </c>
      <c r="F3528" s="258"/>
      <c r="G3528" s="289">
        <f t="shared" ref="G3528:G3538" si="363">C3528*D3528</f>
        <v>0</v>
      </c>
      <c r="N3528" t="str">
        <f t="shared" si="362"/>
        <v>ATK</v>
      </c>
    </row>
    <row r="3529" spans="2:14" hidden="1">
      <c r="B3529" s="256"/>
      <c r="C3529" s="249"/>
      <c r="D3529" s="364"/>
      <c r="E3529" s="268"/>
      <c r="F3529" s="258"/>
      <c r="G3529" s="289">
        <f t="shared" si="363"/>
        <v>0</v>
      </c>
      <c r="N3529" t="str">
        <f t="shared" si="362"/>
        <v>ATK</v>
      </c>
    </row>
    <row r="3530" spans="2:14" hidden="1">
      <c r="B3530" s="256"/>
      <c r="C3530" s="249"/>
      <c r="D3530" s="364"/>
      <c r="E3530" s="402"/>
      <c r="F3530" s="258"/>
      <c r="G3530" s="289">
        <f t="shared" si="363"/>
        <v>0</v>
      </c>
      <c r="N3530" t="str">
        <f t="shared" si="362"/>
        <v>ATK</v>
      </c>
    </row>
    <row r="3531" spans="2:14" hidden="1">
      <c r="B3531" s="256"/>
      <c r="C3531" s="249"/>
      <c r="D3531" s="364"/>
      <c r="E3531" s="268"/>
      <c r="F3531" s="258"/>
      <c r="G3531" s="289">
        <f t="shared" si="363"/>
        <v>0</v>
      </c>
      <c r="N3531" t="str">
        <f t="shared" si="362"/>
        <v>ATK</v>
      </c>
    </row>
    <row r="3532" spans="2:14" hidden="1">
      <c r="B3532" s="267"/>
      <c r="C3532" s="403"/>
      <c r="D3532" s="303"/>
      <c r="E3532" s="303"/>
      <c r="F3532" s="258"/>
      <c r="G3532" s="289">
        <f t="shared" si="363"/>
        <v>0</v>
      </c>
      <c r="N3532" t="str">
        <f t="shared" si="362"/>
        <v>ATK</v>
      </c>
    </row>
    <row r="3533" spans="2:14" hidden="1">
      <c r="B3533" s="256"/>
      <c r="C3533" s="249"/>
      <c r="D3533" s="364"/>
      <c r="E3533" s="364"/>
      <c r="F3533" s="268"/>
      <c r="G3533" s="289">
        <f t="shared" si="363"/>
        <v>0</v>
      </c>
      <c r="N3533" t="str">
        <f t="shared" si="362"/>
        <v>ATK</v>
      </c>
    </row>
    <row r="3534" spans="2:14" hidden="1">
      <c r="B3534" s="256"/>
      <c r="C3534" s="249"/>
      <c r="D3534" s="364"/>
      <c r="E3534" s="364"/>
      <c r="F3534" s="268"/>
      <c r="G3534" s="289">
        <f t="shared" si="363"/>
        <v>0</v>
      </c>
      <c r="N3534" t="str">
        <f t="shared" si="362"/>
        <v>ATK</v>
      </c>
    </row>
    <row r="3535" spans="2:14" hidden="1">
      <c r="B3535" s="256"/>
      <c r="C3535" s="249"/>
      <c r="D3535" s="364"/>
      <c r="E3535" s="364"/>
      <c r="F3535" s="268"/>
      <c r="G3535" s="289">
        <f t="shared" si="363"/>
        <v>0</v>
      </c>
      <c r="N3535" t="str">
        <f t="shared" si="362"/>
        <v>ATK</v>
      </c>
    </row>
    <row r="3536" spans="2:14" hidden="1">
      <c r="B3536" s="256"/>
      <c r="C3536" s="249"/>
      <c r="D3536" s="364"/>
      <c r="E3536" s="303"/>
      <c r="F3536" s="268"/>
      <c r="G3536" s="289">
        <f t="shared" si="363"/>
        <v>0</v>
      </c>
      <c r="N3536" t="str">
        <f t="shared" si="362"/>
        <v>ATK</v>
      </c>
    </row>
    <row r="3537" spans="2:14" hidden="1">
      <c r="B3537" s="311"/>
      <c r="C3537" s="83"/>
      <c r="D3537" s="364"/>
      <c r="E3537" s="303"/>
      <c r="F3537" s="268"/>
      <c r="G3537" s="289">
        <f t="shared" si="363"/>
        <v>0</v>
      </c>
      <c r="N3537" t="str">
        <f t="shared" si="362"/>
        <v>ATK</v>
      </c>
    </row>
    <row r="3538" spans="2:14" hidden="1">
      <c r="B3538" s="311"/>
      <c r="C3538" s="96"/>
      <c r="D3538" s="364"/>
      <c r="E3538" s="303"/>
      <c r="F3538" s="268"/>
      <c r="G3538" s="289">
        <f t="shared" si="363"/>
        <v>0</v>
      </c>
      <c r="N3538" t="str">
        <f t="shared" si="362"/>
        <v>ATK</v>
      </c>
    </row>
    <row r="3539" spans="2:14" hidden="1">
      <c r="B3539" s="493" t="s">
        <v>16</v>
      </c>
      <c r="C3539" s="494"/>
      <c r="D3539" s="276">
        <f>SUM(D3524:D3538)</f>
        <v>36</v>
      </c>
      <c r="E3539" s="276">
        <f>SUM(E3525:E3538)</f>
        <v>14</v>
      </c>
      <c r="F3539" s="276">
        <f>D3539-E3539</f>
        <v>22</v>
      </c>
      <c r="G3539" s="277">
        <f>SUM(G3524:G3538)</f>
        <v>179820</v>
      </c>
      <c r="N3539" t="str">
        <f t="shared" si="362"/>
        <v>ATK</v>
      </c>
    </row>
    <row r="3540" spans="2:14" hidden="1">
      <c r="N3540" t="str">
        <f t="shared" si="362"/>
        <v>ATK</v>
      </c>
    </row>
    <row r="3541" spans="2:14" hidden="1">
      <c r="B3541" s="493" t="s">
        <v>18</v>
      </c>
      <c r="C3541" s="495"/>
      <c r="D3541" s="495"/>
      <c r="E3541" s="494"/>
      <c r="F3541" s="276" t="s">
        <v>19</v>
      </c>
      <c r="G3541" s="279" t="s">
        <v>20</v>
      </c>
      <c r="N3541" t="str">
        <f t="shared" si="362"/>
        <v>ATK</v>
      </c>
    </row>
    <row r="3542" spans="2:14" hidden="1">
      <c r="B3542" s="496" t="str">
        <f>B3505</f>
        <v>Saldo Awal 1 Mei  2026</v>
      </c>
      <c r="C3542" s="497"/>
      <c r="D3542" s="497"/>
      <c r="E3542" s="498"/>
      <c r="F3542" s="276">
        <f>D3524</f>
        <v>0</v>
      </c>
      <c r="G3542" s="277">
        <f>G3524</f>
        <v>0</v>
      </c>
      <c r="N3542" t="str">
        <f t="shared" si="362"/>
        <v>ATK</v>
      </c>
    </row>
    <row r="3543" spans="2:14" hidden="1">
      <c r="B3543" s="496" t="s">
        <v>518</v>
      </c>
      <c r="C3543" s="497"/>
      <c r="D3543" s="497"/>
      <c r="E3543" s="498"/>
      <c r="F3543" s="276">
        <f>D3539-F3542</f>
        <v>36</v>
      </c>
      <c r="G3543" s="277">
        <f>G3539-G3542</f>
        <v>179820</v>
      </c>
      <c r="N3543" t="str">
        <f t="shared" si="362"/>
        <v>ATK</v>
      </c>
    </row>
    <row r="3544" spans="2:14" hidden="1">
      <c r="B3544" s="496" t="str">
        <f>B3476</f>
        <v>Saldo Ahir  30  Mei  2026</v>
      </c>
      <c r="C3544" s="497"/>
      <c r="D3544" s="497"/>
      <c r="E3544" s="498"/>
      <c r="F3544" s="280">
        <f>SUM(B3547:B3550)</f>
        <v>22</v>
      </c>
      <c r="G3544" s="281">
        <f>SUM(D3547:E3550)</f>
        <v>109890</v>
      </c>
      <c r="N3544" t="str">
        <f t="shared" si="362"/>
        <v>ATK</v>
      </c>
    </row>
    <row r="3545" spans="2:14" hidden="1">
      <c r="B3545" s="282" t="s">
        <v>465</v>
      </c>
      <c r="C3545" s="283"/>
      <c r="D3545" s="283"/>
      <c r="E3545" s="284"/>
      <c r="F3545" s="285"/>
      <c r="G3545" s="286"/>
      <c r="N3545" t="str">
        <f t="shared" si="362"/>
        <v>ATK</v>
      </c>
    </row>
    <row r="3546" spans="2:14" ht="30" hidden="1">
      <c r="B3546" s="255" t="s">
        <v>22</v>
      </c>
      <c r="C3546" s="254" t="s">
        <v>23</v>
      </c>
      <c r="D3546" s="499" t="s">
        <v>20</v>
      </c>
      <c r="E3546" s="499"/>
      <c r="F3546" s="287"/>
      <c r="G3546" s="288"/>
      <c r="N3546" t="str">
        <f t="shared" si="362"/>
        <v>ATK</v>
      </c>
    </row>
    <row r="3547" spans="2:14" hidden="1">
      <c r="B3547" s="268">
        <f>F3539</f>
        <v>22</v>
      </c>
      <c r="C3547" s="257">
        <v>4995</v>
      </c>
      <c r="D3547" s="500">
        <f>B3547*C3547</f>
        <v>109890</v>
      </c>
      <c r="E3547" s="500"/>
      <c r="F3547" s="285"/>
      <c r="G3547" s="286"/>
      <c r="N3547" t="str">
        <f t="shared" si="362"/>
        <v>ATK</v>
      </c>
    </row>
    <row r="3548" spans="2:14" hidden="1">
      <c r="B3548" s="268"/>
      <c r="C3548" s="289"/>
      <c r="D3548" s="500">
        <f t="shared" ref="D3548:D3550" si="364">B3548*C3548</f>
        <v>0</v>
      </c>
      <c r="E3548" s="500"/>
      <c r="F3548" s="285"/>
      <c r="G3548" s="286"/>
      <c r="N3548" t="str">
        <f t="shared" si="362"/>
        <v>ATK</v>
      </c>
    </row>
    <row r="3549" spans="2:14" hidden="1">
      <c r="B3549" s="268"/>
      <c r="C3549" s="289"/>
      <c r="D3549" s="500">
        <f t="shared" si="364"/>
        <v>0</v>
      </c>
      <c r="E3549" s="500"/>
      <c r="F3549" s="285"/>
      <c r="G3549" s="286"/>
      <c r="N3549" t="str">
        <f t="shared" si="362"/>
        <v>ATK</v>
      </c>
    </row>
    <row r="3550" spans="2:14" hidden="1">
      <c r="B3550" s="268"/>
      <c r="C3550" s="289"/>
      <c r="D3550" s="500">
        <f t="shared" si="364"/>
        <v>0</v>
      </c>
      <c r="E3550" s="500"/>
      <c r="F3550" s="285"/>
      <c r="G3550" s="286"/>
      <c r="N3550" t="str">
        <f t="shared" si="362"/>
        <v>ATK</v>
      </c>
    </row>
    <row r="3551" spans="2:14" hidden="1">
      <c r="B3551" s="501" t="s">
        <v>24</v>
      </c>
      <c r="C3551" s="501"/>
      <c r="D3551" s="501"/>
      <c r="E3551" s="501"/>
      <c r="F3551" s="276">
        <f>F3542+F3543-F3544</f>
        <v>14</v>
      </c>
      <c r="G3551" s="277">
        <f>G3542+G3543-G3544</f>
        <v>69930</v>
      </c>
      <c r="N3551" t="str">
        <f t="shared" si="362"/>
        <v>ATK</v>
      </c>
    </row>
    <row r="3552" spans="2:14" hidden="1">
      <c r="N3552" t="str">
        <f t="shared" si="362"/>
        <v>ATK</v>
      </c>
    </row>
    <row r="3553" spans="1:14" hidden="1">
      <c r="N3553" t="str">
        <f t="shared" si="362"/>
        <v>ATK</v>
      </c>
    </row>
    <row r="3554" spans="1:14" hidden="1">
      <c r="B3554" s="502" t="s">
        <v>0</v>
      </c>
      <c r="C3554" s="502"/>
      <c r="D3554" s="502"/>
      <c r="E3554" s="502"/>
      <c r="F3554" s="502"/>
      <c r="G3554" s="502"/>
      <c r="N3554" t="str">
        <f t="shared" si="362"/>
        <v>ATK</v>
      </c>
    </row>
    <row r="3555" spans="1:14" hidden="1">
      <c r="N3555" t="str">
        <f t="shared" si="362"/>
        <v>ATK</v>
      </c>
    </row>
    <row r="3556" spans="1:14">
      <c r="A3556" s="250">
        <v>10</v>
      </c>
      <c r="B3556" s="252" t="s">
        <v>1</v>
      </c>
      <c r="C3556" s="253" t="str">
        <f>'Rekap Master'!B110</f>
        <v>Kertas NCR Middle</v>
      </c>
      <c r="G3556" s="253"/>
      <c r="N3556" t="s">
        <v>525</v>
      </c>
    </row>
    <row r="3557" spans="1:14">
      <c r="B3557" s="252" t="s">
        <v>48</v>
      </c>
      <c r="C3557" s="308" t="s">
        <v>41</v>
      </c>
      <c r="G3557" s="253"/>
      <c r="N3557" t="str">
        <f t="shared" ref="N3557:N3598" si="365">N3556</f>
        <v>Kertas</v>
      </c>
    </row>
    <row r="3558" spans="1:14">
      <c r="G3558" s="253"/>
      <c r="N3558" t="str">
        <f t="shared" si="365"/>
        <v>Kertas</v>
      </c>
    </row>
    <row r="3559" spans="1:14" ht="15" customHeight="1">
      <c r="B3559" s="499" t="s">
        <v>5</v>
      </c>
      <c r="C3559" s="487" t="s">
        <v>6</v>
      </c>
      <c r="D3559" s="489" t="s">
        <v>7</v>
      </c>
      <c r="E3559" s="490"/>
      <c r="F3559" s="491"/>
      <c r="G3559" s="492" t="s">
        <v>8</v>
      </c>
      <c r="N3559" t="str">
        <f t="shared" si="365"/>
        <v>Kertas</v>
      </c>
    </row>
    <row r="3560" spans="1:14">
      <c r="B3560" s="499"/>
      <c r="C3560" s="488"/>
      <c r="D3560" s="254" t="s">
        <v>9</v>
      </c>
      <c r="E3560" s="254" t="s">
        <v>10</v>
      </c>
      <c r="F3560" s="254" t="s">
        <v>11</v>
      </c>
      <c r="G3560" s="492"/>
      <c r="N3560" t="str">
        <f t="shared" si="365"/>
        <v>Kertas</v>
      </c>
    </row>
    <row r="3561" spans="1:14">
      <c r="B3561" s="267">
        <v>46174</v>
      </c>
      <c r="C3561" s="401">
        <v>75000</v>
      </c>
      <c r="D3561" s="258">
        <v>3</v>
      </c>
      <c r="E3561" s="258"/>
      <c r="F3561" s="258">
        <f>D3561</f>
        <v>3</v>
      </c>
      <c r="G3561" s="257">
        <f>C3561*D3561</f>
        <v>225000</v>
      </c>
      <c r="N3561" t="str">
        <f t="shared" si="365"/>
        <v>Kertas</v>
      </c>
    </row>
    <row r="3562" spans="1:14">
      <c r="B3562" s="267"/>
      <c r="C3562" s="401"/>
      <c r="D3562" s="258"/>
      <c r="E3562" s="258"/>
      <c r="F3562" s="258"/>
      <c r="G3562" s="257">
        <f t="shared" ref="G3562:G3575" si="366">C3562*D3562</f>
        <v>0</v>
      </c>
      <c r="N3562" t="str">
        <f t="shared" si="365"/>
        <v>Kertas</v>
      </c>
    </row>
    <row r="3563" spans="1:14">
      <c r="B3563" s="431"/>
      <c r="C3563" s="257"/>
      <c r="D3563" s="258"/>
      <c r="E3563" s="258"/>
      <c r="F3563" s="258"/>
      <c r="G3563" s="257">
        <f t="shared" si="366"/>
        <v>0</v>
      </c>
      <c r="N3563" t="str">
        <f t="shared" si="365"/>
        <v>Kertas</v>
      </c>
    </row>
    <row r="3564" spans="1:14">
      <c r="B3564" s="431"/>
      <c r="C3564" s="22"/>
      <c r="D3564" s="266"/>
      <c r="E3564" s="268"/>
      <c r="F3564" s="258"/>
      <c r="G3564" s="257">
        <f t="shared" si="366"/>
        <v>0</v>
      </c>
      <c r="N3564" t="str">
        <f t="shared" si="365"/>
        <v>Kertas</v>
      </c>
    </row>
    <row r="3565" spans="1:14">
      <c r="B3565" s="297"/>
      <c r="C3565" s="22"/>
      <c r="D3565" s="266"/>
      <c r="E3565" s="268"/>
      <c r="F3565" s="258"/>
      <c r="G3565" s="257">
        <f t="shared" si="366"/>
        <v>0</v>
      </c>
      <c r="N3565" t="str">
        <f t="shared" si="365"/>
        <v>Kertas</v>
      </c>
    </row>
    <row r="3566" spans="1:14">
      <c r="B3566" s="428"/>
      <c r="C3566" s="401"/>
      <c r="D3566" s="258"/>
      <c r="E3566" s="258"/>
      <c r="F3566" s="258"/>
      <c r="G3566" s="257">
        <f t="shared" si="366"/>
        <v>0</v>
      </c>
      <c r="N3566" t="str">
        <f t="shared" si="365"/>
        <v>Kertas</v>
      </c>
    </row>
    <row r="3567" spans="1:14">
      <c r="B3567" s="297"/>
      <c r="C3567" s="22"/>
      <c r="D3567" s="266"/>
      <c r="E3567" s="268"/>
      <c r="F3567" s="258"/>
      <c r="G3567" s="257">
        <f t="shared" si="366"/>
        <v>0</v>
      </c>
      <c r="N3567" t="str">
        <f t="shared" si="365"/>
        <v>Kertas</v>
      </c>
    </row>
    <row r="3568" spans="1:14">
      <c r="B3568" s="297"/>
      <c r="C3568" s="22"/>
      <c r="D3568" s="266"/>
      <c r="E3568" s="268"/>
      <c r="F3568" s="258"/>
      <c r="G3568" s="257">
        <f t="shared" si="366"/>
        <v>0</v>
      </c>
      <c r="N3568" t="str">
        <f t="shared" si="365"/>
        <v>Kertas</v>
      </c>
    </row>
    <row r="3569" spans="2:14">
      <c r="B3569" s="256"/>
      <c r="C3569" s="257"/>
      <c r="D3569" s="258"/>
      <c r="E3569" s="258"/>
      <c r="F3569" s="258"/>
      <c r="G3569" s="257">
        <f t="shared" si="366"/>
        <v>0</v>
      </c>
      <c r="N3569" t="str">
        <f t="shared" si="365"/>
        <v>Kertas</v>
      </c>
    </row>
    <row r="3570" spans="2:14">
      <c r="B3570" s="256"/>
      <c r="C3570" s="257"/>
      <c r="D3570" s="271"/>
      <c r="E3570" s="258"/>
      <c r="F3570" s="258"/>
      <c r="G3570" s="257">
        <f t="shared" si="366"/>
        <v>0</v>
      </c>
      <c r="N3570" t="str">
        <f t="shared" si="365"/>
        <v>Kertas</v>
      </c>
    </row>
    <row r="3571" spans="2:14">
      <c r="B3571" s="256"/>
      <c r="C3571" s="22"/>
      <c r="D3571" s="266"/>
      <c r="E3571" s="258"/>
      <c r="F3571" s="258"/>
      <c r="G3571" s="257">
        <f t="shared" si="366"/>
        <v>0</v>
      </c>
      <c r="N3571" t="str">
        <f t="shared" si="365"/>
        <v>Kertas</v>
      </c>
    </row>
    <row r="3572" spans="2:14">
      <c r="B3572" s="256"/>
      <c r="C3572" s="22"/>
      <c r="D3572" s="258"/>
      <c r="E3572" s="258"/>
      <c r="F3572" s="258"/>
      <c r="G3572" s="257">
        <f t="shared" si="366"/>
        <v>0</v>
      </c>
      <c r="N3572" t="str">
        <f t="shared" si="365"/>
        <v>Kertas</v>
      </c>
    </row>
    <row r="3573" spans="2:14">
      <c r="B3573" s="256"/>
      <c r="C3573" s="83"/>
      <c r="D3573" s="266"/>
      <c r="E3573" s="268"/>
      <c r="F3573" s="258"/>
      <c r="G3573" s="272">
        <f t="shared" si="366"/>
        <v>0</v>
      </c>
      <c r="N3573" t="str">
        <f t="shared" si="365"/>
        <v>Kertas</v>
      </c>
    </row>
    <row r="3574" spans="2:14">
      <c r="B3574" s="256"/>
      <c r="C3574" s="83"/>
      <c r="D3574" s="266"/>
      <c r="E3574" s="268"/>
      <c r="F3574" s="258"/>
      <c r="G3574" s="272">
        <f t="shared" si="366"/>
        <v>0</v>
      </c>
      <c r="N3574" t="str">
        <f t="shared" si="365"/>
        <v>Kertas</v>
      </c>
    </row>
    <row r="3575" spans="2:14">
      <c r="B3575" s="256"/>
      <c r="C3575" s="83"/>
      <c r="D3575" s="266"/>
      <c r="E3575" s="273"/>
      <c r="F3575" s="258"/>
      <c r="G3575" s="272">
        <f t="shared" si="366"/>
        <v>0</v>
      </c>
      <c r="N3575" t="str">
        <f t="shared" si="365"/>
        <v>Kertas</v>
      </c>
    </row>
    <row r="3576" spans="2:14">
      <c r="B3576" s="256"/>
      <c r="C3576" s="83"/>
      <c r="D3576" s="266"/>
      <c r="E3576" s="273"/>
      <c r="F3576" s="258"/>
      <c r="G3576" s="272"/>
      <c r="N3576" t="str">
        <f t="shared" si="365"/>
        <v>Kertas</v>
      </c>
    </row>
    <row r="3577" spans="2:14">
      <c r="B3577" s="256"/>
      <c r="C3577" s="83"/>
      <c r="D3577" s="266"/>
      <c r="E3577" s="273"/>
      <c r="F3577" s="258"/>
      <c r="G3577" s="272">
        <f>C3577*D3577</f>
        <v>0</v>
      </c>
      <c r="N3577" t="str">
        <f t="shared" si="365"/>
        <v>Kertas</v>
      </c>
    </row>
    <row r="3578" spans="2:14">
      <c r="B3578" s="256"/>
      <c r="C3578" s="83"/>
      <c r="D3578" s="266"/>
      <c r="E3578" s="273"/>
      <c r="F3578" s="258"/>
      <c r="G3578" s="272"/>
      <c r="N3578" t="str">
        <f t="shared" si="365"/>
        <v>Kertas</v>
      </c>
    </row>
    <row r="3579" spans="2:14">
      <c r="B3579" s="256"/>
      <c r="C3579" s="83"/>
      <c r="D3579" s="266"/>
      <c r="E3579" s="273"/>
      <c r="F3579" s="258"/>
      <c r="G3579" s="272"/>
      <c r="N3579" t="str">
        <f t="shared" si="365"/>
        <v>Kertas</v>
      </c>
    </row>
    <row r="3580" spans="2:14">
      <c r="B3580" s="256"/>
      <c r="C3580" s="83"/>
      <c r="D3580" s="266"/>
      <c r="E3580" s="273"/>
      <c r="F3580" s="258"/>
      <c r="G3580" s="272">
        <f>C3580*D3580</f>
        <v>0</v>
      </c>
      <c r="N3580" t="str">
        <f t="shared" si="365"/>
        <v>Kertas</v>
      </c>
    </row>
    <row r="3581" spans="2:14">
      <c r="B3581" s="256"/>
      <c r="C3581" s="83"/>
      <c r="D3581" s="266"/>
      <c r="E3581" s="273"/>
      <c r="F3581" s="258"/>
      <c r="G3581" s="272"/>
      <c r="N3581" t="str">
        <f t="shared" si="365"/>
        <v>Kertas</v>
      </c>
    </row>
    <row r="3582" spans="2:14">
      <c r="B3582" s="256"/>
      <c r="C3582" s="83"/>
      <c r="D3582" s="266"/>
      <c r="E3582" s="273"/>
      <c r="F3582" s="258"/>
      <c r="G3582" s="272">
        <f t="shared" ref="G3582:G3583" si="367">C3582*D3582</f>
        <v>0</v>
      </c>
      <c r="N3582" t="str">
        <f t="shared" si="365"/>
        <v>Kertas</v>
      </c>
    </row>
    <row r="3583" spans="2:14">
      <c r="B3583" s="256"/>
      <c r="C3583" s="83"/>
      <c r="D3583" s="266"/>
      <c r="E3583" s="273"/>
      <c r="F3583" s="258"/>
      <c r="G3583" s="272">
        <f t="shared" si="367"/>
        <v>0</v>
      </c>
      <c r="N3583" t="str">
        <f t="shared" si="365"/>
        <v>Kertas</v>
      </c>
    </row>
    <row r="3584" spans="2:14">
      <c r="B3584" s="493" t="s">
        <v>16</v>
      </c>
      <c r="C3584" s="494"/>
      <c r="D3584" s="276">
        <f>SUM(D3561:D3580)</f>
        <v>3</v>
      </c>
      <c r="E3584" s="276">
        <f>SUM(E3562:E3583)</f>
        <v>0</v>
      </c>
      <c r="F3584" s="276">
        <f>D3584-E3584</f>
        <v>3</v>
      </c>
      <c r="G3584" s="277">
        <f>SUM(G3561:G3575)</f>
        <v>225000</v>
      </c>
      <c r="N3584" t="str">
        <f t="shared" si="365"/>
        <v>Kertas</v>
      </c>
    </row>
    <row r="3585" spans="1:14">
      <c r="B3585" s="493" t="s">
        <v>18</v>
      </c>
      <c r="C3585" s="495"/>
      <c r="D3585" s="495"/>
      <c r="E3585" s="494"/>
      <c r="F3585" s="276" t="s">
        <v>19</v>
      </c>
      <c r="G3585" s="279" t="s">
        <v>20</v>
      </c>
      <c r="N3585" t="str">
        <f t="shared" si="365"/>
        <v>Kertas</v>
      </c>
    </row>
    <row r="3586" spans="1:14">
      <c r="B3586" s="496" t="str">
        <f>B3542</f>
        <v>Saldo Awal 1 Mei  2026</v>
      </c>
      <c r="C3586" s="497"/>
      <c r="D3586" s="497"/>
      <c r="E3586" s="498"/>
      <c r="F3586" s="276">
        <f>D3561</f>
        <v>3</v>
      </c>
      <c r="G3586" s="277">
        <f>G3561</f>
        <v>225000</v>
      </c>
      <c r="N3586" t="str">
        <f t="shared" si="365"/>
        <v>Kertas</v>
      </c>
    </row>
    <row r="3587" spans="1:14">
      <c r="B3587" s="496" t="s">
        <v>518</v>
      </c>
      <c r="C3587" s="497"/>
      <c r="D3587" s="497"/>
      <c r="E3587" s="498"/>
      <c r="F3587" s="276">
        <f>D3584-F3586</f>
        <v>0</v>
      </c>
      <c r="G3587" s="277">
        <f>G3584-G3586</f>
        <v>0</v>
      </c>
      <c r="N3587" t="str">
        <f t="shared" si="365"/>
        <v>Kertas</v>
      </c>
    </row>
    <row r="3588" spans="1:14">
      <c r="B3588" s="496" t="str">
        <f>B3544</f>
        <v>Saldo Ahir  30  Mei  2026</v>
      </c>
      <c r="C3588" s="497"/>
      <c r="D3588" s="497"/>
      <c r="E3588" s="498"/>
      <c r="F3588" s="280">
        <f>SUM(B3591:B3594)</f>
        <v>3</v>
      </c>
      <c r="G3588" s="281">
        <f>SUM(D3591:E3594)</f>
        <v>225000</v>
      </c>
      <c r="N3588" t="str">
        <f t="shared" si="365"/>
        <v>Kertas</v>
      </c>
    </row>
    <row r="3589" spans="1:14">
      <c r="B3589" s="282" t="s">
        <v>465</v>
      </c>
      <c r="C3589" s="283"/>
      <c r="D3589" s="283"/>
      <c r="E3589" s="284"/>
      <c r="F3589" s="285"/>
      <c r="G3589" s="286"/>
      <c r="N3589" t="str">
        <f t="shared" si="365"/>
        <v>Kertas</v>
      </c>
    </row>
    <row r="3590" spans="1:14" ht="30">
      <c r="B3590" s="255" t="s">
        <v>22</v>
      </c>
      <c r="C3590" s="254" t="s">
        <v>23</v>
      </c>
      <c r="D3590" s="499" t="s">
        <v>20</v>
      </c>
      <c r="E3590" s="499"/>
      <c r="F3590" s="287"/>
      <c r="G3590" s="288"/>
      <c r="N3590" t="str">
        <f t="shared" si="365"/>
        <v>Kertas</v>
      </c>
    </row>
    <row r="3591" spans="1:14">
      <c r="B3591" s="268">
        <f>F3584</f>
        <v>3</v>
      </c>
      <c r="C3591" s="401">
        <v>75000</v>
      </c>
      <c r="D3591" s="500">
        <f>B3591*C3591</f>
        <v>225000</v>
      </c>
      <c r="E3591" s="500"/>
      <c r="F3591" s="285"/>
      <c r="G3591" s="286"/>
      <c r="N3591" t="str">
        <f t="shared" si="365"/>
        <v>Kertas</v>
      </c>
    </row>
    <row r="3592" spans="1:14">
      <c r="B3592" s="268"/>
      <c r="C3592" s="81"/>
      <c r="D3592" s="500">
        <f t="shared" ref="D3592:D3594" si="368">B3592*C3592</f>
        <v>0</v>
      </c>
      <c r="E3592" s="500"/>
      <c r="F3592" s="285"/>
      <c r="G3592" s="286"/>
      <c r="N3592" t="str">
        <f t="shared" si="365"/>
        <v>Kertas</v>
      </c>
    </row>
    <row r="3593" spans="1:14">
      <c r="B3593" s="268"/>
      <c r="C3593" s="289"/>
      <c r="D3593" s="500">
        <f t="shared" si="368"/>
        <v>0</v>
      </c>
      <c r="E3593" s="500"/>
      <c r="F3593" s="285"/>
      <c r="G3593" s="286"/>
      <c r="N3593" t="str">
        <f t="shared" si="365"/>
        <v>Kertas</v>
      </c>
    </row>
    <row r="3594" spans="1:14">
      <c r="B3594" s="268"/>
      <c r="C3594" s="289"/>
      <c r="D3594" s="500">
        <f t="shared" si="368"/>
        <v>0</v>
      </c>
      <c r="E3594" s="500"/>
      <c r="F3594" s="285"/>
      <c r="G3594" s="286"/>
      <c r="N3594" t="str">
        <f t="shared" si="365"/>
        <v>Kertas</v>
      </c>
    </row>
    <row r="3595" spans="1:14">
      <c r="B3595" s="501" t="s">
        <v>24</v>
      </c>
      <c r="C3595" s="501"/>
      <c r="D3595" s="501"/>
      <c r="E3595" s="501"/>
      <c r="F3595" s="276">
        <f>F3586+F3587-F3588</f>
        <v>0</v>
      </c>
      <c r="G3595" s="277">
        <f>G3586+G3587-G3588</f>
        <v>0</v>
      </c>
      <c r="N3595" t="str">
        <f t="shared" si="365"/>
        <v>Kertas</v>
      </c>
    </row>
    <row r="3596" spans="1:14">
      <c r="N3596" t="str">
        <f t="shared" si="365"/>
        <v>Kertas</v>
      </c>
    </row>
    <row r="3597" spans="1:14">
      <c r="B3597" s="502" t="s">
        <v>0</v>
      </c>
      <c r="C3597" s="502"/>
      <c r="D3597" s="502"/>
      <c r="E3597" s="502"/>
      <c r="F3597" s="502"/>
      <c r="G3597" s="502"/>
      <c r="N3597" t="str">
        <f t="shared" si="365"/>
        <v>Kertas</v>
      </c>
    </row>
    <row r="3598" spans="1:14">
      <c r="N3598" t="str">
        <f t="shared" si="365"/>
        <v>Kertas</v>
      </c>
    </row>
    <row r="3599" spans="1:14">
      <c r="A3599" s="250">
        <v>11</v>
      </c>
      <c r="B3599" s="252" t="s">
        <v>1</v>
      </c>
      <c r="C3599" s="253" t="str">
        <f>'Rekap Master'!B111</f>
        <v>Kertas NCR  Botom</v>
      </c>
      <c r="G3599" s="253"/>
      <c r="N3599" t="s">
        <v>525</v>
      </c>
    </row>
    <row r="3600" spans="1:14">
      <c r="B3600" s="252" t="s">
        <v>48</v>
      </c>
      <c r="C3600" s="308" t="s">
        <v>41</v>
      </c>
      <c r="G3600" s="253"/>
      <c r="N3600" t="str">
        <f t="shared" ref="N3600:N3642" si="369">N3599</f>
        <v>Kertas</v>
      </c>
    </row>
    <row r="3601" spans="2:14">
      <c r="G3601" s="253"/>
      <c r="N3601" t="str">
        <f t="shared" si="369"/>
        <v>Kertas</v>
      </c>
    </row>
    <row r="3602" spans="2:14">
      <c r="B3602" s="499" t="s">
        <v>5</v>
      </c>
      <c r="C3602" s="487" t="s">
        <v>6</v>
      </c>
      <c r="D3602" s="489" t="s">
        <v>7</v>
      </c>
      <c r="E3602" s="490"/>
      <c r="F3602" s="491"/>
      <c r="G3602" s="492" t="s">
        <v>8</v>
      </c>
      <c r="N3602" t="str">
        <f t="shared" si="369"/>
        <v>Kertas</v>
      </c>
    </row>
    <row r="3603" spans="2:14" ht="15" customHeight="1">
      <c r="B3603" s="499"/>
      <c r="C3603" s="488"/>
      <c r="D3603" s="254" t="s">
        <v>9</v>
      </c>
      <c r="E3603" s="254" t="s">
        <v>10</v>
      </c>
      <c r="F3603" s="254" t="s">
        <v>11</v>
      </c>
      <c r="G3603" s="492"/>
      <c r="N3603" t="str">
        <f t="shared" si="369"/>
        <v>Kertas</v>
      </c>
    </row>
    <row r="3604" spans="2:14">
      <c r="B3604" s="267">
        <v>46174</v>
      </c>
      <c r="C3604" s="401">
        <v>75000</v>
      </c>
      <c r="D3604" s="258">
        <v>3</v>
      </c>
      <c r="E3604" s="258"/>
      <c r="F3604" s="258">
        <f>D3604-E3604</f>
        <v>3</v>
      </c>
      <c r="G3604" s="257">
        <f>C3604*D3604</f>
        <v>225000</v>
      </c>
      <c r="N3604" t="str">
        <f t="shared" si="369"/>
        <v>Kertas</v>
      </c>
    </row>
    <row r="3605" spans="2:14">
      <c r="B3605" s="267"/>
      <c r="C3605" s="401"/>
      <c r="D3605" s="258"/>
      <c r="E3605" s="258"/>
      <c r="F3605" s="258"/>
      <c r="G3605" s="455">
        <f t="shared" ref="G3605:G3627" si="370">C3605*D3605</f>
        <v>0</v>
      </c>
      <c r="N3605" t="str">
        <f t="shared" si="369"/>
        <v>Kertas</v>
      </c>
    </row>
    <row r="3606" spans="2:14">
      <c r="B3606" s="431"/>
      <c r="C3606" s="257"/>
      <c r="D3606" s="258"/>
      <c r="E3606" s="258"/>
      <c r="F3606" s="258"/>
      <c r="G3606" s="272">
        <f t="shared" si="370"/>
        <v>0</v>
      </c>
      <c r="N3606" t="str">
        <f t="shared" si="369"/>
        <v>Kertas</v>
      </c>
    </row>
    <row r="3607" spans="2:14">
      <c r="B3607" s="431"/>
      <c r="C3607" s="22"/>
      <c r="D3607" s="266"/>
      <c r="E3607" s="268"/>
      <c r="F3607" s="258"/>
      <c r="G3607" s="272">
        <f t="shared" si="370"/>
        <v>0</v>
      </c>
      <c r="N3607" t="str">
        <f t="shared" si="369"/>
        <v>Kertas</v>
      </c>
    </row>
    <row r="3608" spans="2:14">
      <c r="B3608" s="297"/>
      <c r="C3608" s="22"/>
      <c r="D3608" s="266"/>
      <c r="E3608" s="268"/>
      <c r="F3608" s="258"/>
      <c r="G3608" s="272">
        <f t="shared" si="370"/>
        <v>0</v>
      </c>
      <c r="N3608" t="str">
        <f t="shared" si="369"/>
        <v>Kertas</v>
      </c>
    </row>
    <row r="3609" spans="2:14">
      <c r="B3609" s="428"/>
      <c r="C3609" s="401"/>
      <c r="D3609" s="258"/>
      <c r="E3609" s="258"/>
      <c r="F3609" s="258"/>
      <c r="G3609" s="272">
        <f t="shared" si="370"/>
        <v>0</v>
      </c>
      <c r="N3609" t="str">
        <f t="shared" si="369"/>
        <v>Kertas</v>
      </c>
    </row>
    <row r="3610" spans="2:14">
      <c r="B3610" s="297"/>
      <c r="C3610" s="22"/>
      <c r="D3610" s="266"/>
      <c r="E3610" s="268"/>
      <c r="F3610" s="258"/>
      <c r="G3610" s="272">
        <f t="shared" si="370"/>
        <v>0</v>
      </c>
      <c r="N3610" t="str">
        <f t="shared" si="369"/>
        <v>Kertas</v>
      </c>
    </row>
    <row r="3611" spans="2:14">
      <c r="B3611" s="297"/>
      <c r="C3611" s="22"/>
      <c r="D3611" s="266"/>
      <c r="E3611" s="268"/>
      <c r="F3611" s="258"/>
      <c r="G3611" s="272">
        <f t="shared" si="370"/>
        <v>0</v>
      </c>
      <c r="N3611" t="str">
        <f t="shared" si="369"/>
        <v>Kertas</v>
      </c>
    </row>
    <row r="3612" spans="2:14">
      <c r="B3612" s="256"/>
      <c r="C3612" s="22"/>
      <c r="D3612" s="266"/>
      <c r="E3612" s="268"/>
      <c r="F3612" s="258"/>
      <c r="G3612" s="272">
        <f t="shared" si="370"/>
        <v>0</v>
      </c>
      <c r="N3612" t="str">
        <f t="shared" si="369"/>
        <v>Kertas</v>
      </c>
    </row>
    <row r="3613" spans="2:14">
      <c r="B3613" s="256"/>
      <c r="C3613" s="257"/>
      <c r="D3613" s="258"/>
      <c r="E3613" s="258"/>
      <c r="F3613" s="258"/>
      <c r="G3613" s="272">
        <f t="shared" si="370"/>
        <v>0</v>
      </c>
      <c r="N3613" t="str">
        <f t="shared" si="369"/>
        <v>Kertas</v>
      </c>
    </row>
    <row r="3614" spans="2:14">
      <c r="B3614" s="256"/>
      <c r="C3614" s="257"/>
      <c r="D3614" s="271"/>
      <c r="E3614" s="258"/>
      <c r="F3614" s="258"/>
      <c r="G3614" s="272">
        <f t="shared" si="370"/>
        <v>0</v>
      </c>
      <c r="N3614" t="str">
        <f t="shared" si="369"/>
        <v>Kertas</v>
      </c>
    </row>
    <row r="3615" spans="2:14">
      <c r="B3615" s="256"/>
      <c r="C3615" s="22"/>
      <c r="D3615" s="258"/>
      <c r="E3615" s="258"/>
      <c r="F3615" s="258"/>
      <c r="G3615" s="272">
        <f t="shared" si="370"/>
        <v>0</v>
      </c>
      <c r="N3615" t="str">
        <f t="shared" si="369"/>
        <v>Kertas</v>
      </c>
    </row>
    <row r="3616" spans="2:14">
      <c r="B3616" s="256"/>
      <c r="C3616" s="81"/>
      <c r="D3616" s="266"/>
      <c r="E3616" s="268"/>
      <c r="F3616" s="258"/>
      <c r="G3616" s="272">
        <f t="shared" si="370"/>
        <v>0</v>
      </c>
      <c r="N3616" t="str">
        <f t="shared" si="369"/>
        <v>Kertas</v>
      </c>
    </row>
    <row r="3617" spans="2:14">
      <c r="B3617" s="256"/>
      <c r="C3617" s="81"/>
      <c r="D3617" s="266"/>
      <c r="E3617" s="268"/>
      <c r="F3617" s="258"/>
      <c r="G3617" s="272"/>
      <c r="N3617" t="str">
        <f t="shared" si="369"/>
        <v>Kertas</v>
      </c>
    </row>
    <row r="3618" spans="2:14">
      <c r="B3618" s="256"/>
      <c r="C3618" s="81"/>
      <c r="D3618" s="266"/>
      <c r="E3618" s="268"/>
      <c r="F3618" s="258"/>
      <c r="G3618" s="272">
        <f t="shared" si="370"/>
        <v>0</v>
      </c>
      <c r="N3618" t="str">
        <f t="shared" si="369"/>
        <v>Kertas</v>
      </c>
    </row>
    <row r="3619" spans="2:14">
      <c r="B3619" s="256"/>
      <c r="C3619" s="81"/>
      <c r="D3619" s="266"/>
      <c r="E3619" s="268"/>
      <c r="F3619" s="258"/>
      <c r="G3619" s="272"/>
      <c r="N3619" t="str">
        <f t="shared" si="369"/>
        <v>Kertas</v>
      </c>
    </row>
    <row r="3620" spans="2:14">
      <c r="B3620" s="256"/>
      <c r="C3620" s="81"/>
      <c r="D3620" s="266"/>
      <c r="E3620" s="268"/>
      <c r="F3620" s="258"/>
      <c r="G3620" s="272"/>
      <c r="N3620" t="str">
        <f t="shared" si="369"/>
        <v>Kertas</v>
      </c>
    </row>
    <row r="3621" spans="2:14">
      <c r="B3621" s="256"/>
      <c r="C3621" s="81"/>
      <c r="D3621" s="266"/>
      <c r="E3621" s="273"/>
      <c r="F3621" s="258"/>
      <c r="G3621" s="272">
        <f t="shared" si="370"/>
        <v>0</v>
      </c>
      <c r="N3621" t="str">
        <f t="shared" si="369"/>
        <v>Kertas</v>
      </c>
    </row>
    <row r="3622" spans="2:14">
      <c r="B3622" s="256"/>
      <c r="C3622" s="81"/>
      <c r="D3622" s="266"/>
      <c r="E3622" s="273"/>
      <c r="F3622" s="258"/>
      <c r="G3622" s="272"/>
      <c r="N3622" t="str">
        <f t="shared" si="369"/>
        <v>Kertas</v>
      </c>
    </row>
    <row r="3623" spans="2:14">
      <c r="B3623" s="256"/>
      <c r="C3623" s="81"/>
      <c r="D3623" s="266"/>
      <c r="E3623" s="273"/>
      <c r="F3623" s="258"/>
      <c r="G3623" s="272"/>
      <c r="N3623" t="str">
        <f t="shared" si="369"/>
        <v>Kertas</v>
      </c>
    </row>
    <row r="3624" spans="2:14">
      <c r="B3624" s="256"/>
      <c r="C3624" s="81"/>
      <c r="D3624" s="266"/>
      <c r="E3624" s="273"/>
      <c r="F3624" s="258"/>
      <c r="G3624" s="272">
        <f t="shared" si="370"/>
        <v>0</v>
      </c>
      <c r="N3624" t="str">
        <f t="shared" si="369"/>
        <v>Kertas</v>
      </c>
    </row>
    <row r="3625" spans="2:14">
      <c r="B3625" s="256"/>
      <c r="C3625" s="81"/>
      <c r="D3625" s="266"/>
      <c r="E3625" s="273"/>
      <c r="F3625" s="258"/>
      <c r="G3625" s="272">
        <f t="shared" si="370"/>
        <v>0</v>
      </c>
      <c r="N3625" t="str">
        <f t="shared" si="369"/>
        <v>Kertas</v>
      </c>
    </row>
    <row r="3626" spans="2:14">
      <c r="B3626" s="256"/>
      <c r="C3626" s="81"/>
      <c r="D3626" s="266"/>
      <c r="E3626" s="273"/>
      <c r="F3626" s="258"/>
      <c r="G3626" s="272">
        <f t="shared" si="370"/>
        <v>0</v>
      </c>
      <c r="N3626" t="str">
        <f t="shared" si="369"/>
        <v>Kertas</v>
      </c>
    </row>
    <row r="3627" spans="2:14">
      <c r="B3627" s="256"/>
      <c r="C3627" s="81"/>
      <c r="D3627" s="266"/>
      <c r="E3627" s="273"/>
      <c r="F3627" s="258"/>
      <c r="G3627" s="272">
        <f t="shared" si="370"/>
        <v>0</v>
      </c>
      <c r="N3627" t="str">
        <f t="shared" si="369"/>
        <v>Kertas</v>
      </c>
    </row>
    <row r="3628" spans="2:14">
      <c r="B3628" s="493" t="s">
        <v>16</v>
      </c>
      <c r="C3628" s="494"/>
      <c r="D3628" s="276">
        <f>SUM(D3604:D3627)</f>
        <v>3</v>
      </c>
      <c r="E3628" s="276">
        <f>SUM(E3605:E3627)</f>
        <v>0</v>
      </c>
      <c r="F3628" s="276">
        <f>D3628-E3628</f>
        <v>3</v>
      </c>
      <c r="G3628" s="277">
        <f>SUM(G3604:G3624)</f>
        <v>225000</v>
      </c>
      <c r="N3628" t="str">
        <f t="shared" si="369"/>
        <v>Kertas</v>
      </c>
    </row>
    <row r="3629" spans="2:14">
      <c r="B3629" s="493" t="s">
        <v>18</v>
      </c>
      <c r="C3629" s="495"/>
      <c r="D3629" s="495"/>
      <c r="E3629" s="494"/>
      <c r="F3629" s="276" t="s">
        <v>19</v>
      </c>
      <c r="G3629" s="279" t="s">
        <v>20</v>
      </c>
      <c r="N3629" t="str">
        <f t="shared" si="369"/>
        <v>Kertas</v>
      </c>
    </row>
    <row r="3630" spans="2:14">
      <c r="B3630" s="496" t="str">
        <f>B3586</f>
        <v>Saldo Awal 1 Mei  2026</v>
      </c>
      <c r="C3630" s="497"/>
      <c r="D3630" s="497"/>
      <c r="E3630" s="498"/>
      <c r="F3630" s="276">
        <f>D3604</f>
        <v>3</v>
      </c>
      <c r="G3630" s="277">
        <f>G3604</f>
        <v>225000</v>
      </c>
      <c r="N3630" t="str">
        <f t="shared" si="369"/>
        <v>Kertas</v>
      </c>
    </row>
    <row r="3631" spans="2:14">
      <c r="B3631" s="496" t="s">
        <v>518</v>
      </c>
      <c r="C3631" s="497"/>
      <c r="D3631" s="497"/>
      <c r="E3631" s="498"/>
      <c r="F3631" s="276">
        <f>D3628-F3630</f>
        <v>0</v>
      </c>
      <c r="G3631" s="277">
        <f>G3628-G3630</f>
        <v>0</v>
      </c>
      <c r="N3631" t="str">
        <f t="shared" si="369"/>
        <v>Kertas</v>
      </c>
    </row>
    <row r="3632" spans="2:14">
      <c r="B3632" s="496" t="str">
        <f>B3588</f>
        <v>Saldo Ahir  30  Mei  2026</v>
      </c>
      <c r="C3632" s="497"/>
      <c r="D3632" s="497"/>
      <c r="E3632" s="498"/>
      <c r="F3632" s="280">
        <f>SUM(B3635:B3638)</f>
        <v>3</v>
      </c>
      <c r="G3632" s="281">
        <f>SUM(D3635:E3638)</f>
        <v>225000</v>
      </c>
      <c r="N3632" t="str">
        <f t="shared" si="369"/>
        <v>Kertas</v>
      </c>
    </row>
    <row r="3633" spans="1:14">
      <c r="B3633" s="282" t="s">
        <v>465</v>
      </c>
      <c r="C3633" s="283"/>
      <c r="D3633" s="283"/>
      <c r="E3633" s="284"/>
      <c r="F3633" s="285"/>
      <c r="G3633" s="286"/>
      <c r="N3633" t="str">
        <f t="shared" si="369"/>
        <v>Kertas</v>
      </c>
    </row>
    <row r="3634" spans="1:14" ht="30">
      <c r="B3634" s="255" t="s">
        <v>22</v>
      </c>
      <c r="C3634" s="254" t="s">
        <v>23</v>
      </c>
      <c r="D3634" s="499" t="s">
        <v>20</v>
      </c>
      <c r="E3634" s="499"/>
      <c r="F3634" s="287"/>
      <c r="G3634" s="288"/>
      <c r="N3634" t="str">
        <f t="shared" si="369"/>
        <v>Kertas</v>
      </c>
    </row>
    <row r="3635" spans="1:14">
      <c r="B3635" s="268">
        <f>F3628</f>
        <v>3</v>
      </c>
      <c r="C3635" s="81">
        <v>75000</v>
      </c>
      <c r="D3635" s="500">
        <f>B3635*C3635</f>
        <v>225000</v>
      </c>
      <c r="E3635" s="500"/>
      <c r="F3635" s="285"/>
      <c r="G3635" s="286"/>
      <c r="N3635" t="str">
        <f t="shared" si="369"/>
        <v>Kertas</v>
      </c>
    </row>
    <row r="3636" spans="1:14">
      <c r="B3636" s="268"/>
      <c r="C3636" s="289"/>
      <c r="D3636" s="500">
        <f t="shared" ref="D3636:D3638" si="371">B3636*C3636</f>
        <v>0</v>
      </c>
      <c r="E3636" s="500"/>
      <c r="F3636" s="285"/>
      <c r="G3636" s="286"/>
      <c r="N3636" t="str">
        <f t="shared" si="369"/>
        <v>Kertas</v>
      </c>
    </row>
    <row r="3637" spans="1:14">
      <c r="B3637" s="268"/>
      <c r="C3637" s="289"/>
      <c r="D3637" s="500">
        <f t="shared" si="371"/>
        <v>0</v>
      </c>
      <c r="E3637" s="500"/>
      <c r="F3637" s="285"/>
      <c r="G3637" s="286"/>
      <c r="N3637" t="str">
        <f t="shared" si="369"/>
        <v>Kertas</v>
      </c>
    </row>
    <row r="3638" spans="1:14">
      <c r="B3638" s="268"/>
      <c r="C3638" s="289"/>
      <c r="D3638" s="500">
        <f t="shared" si="371"/>
        <v>0</v>
      </c>
      <c r="E3638" s="500"/>
      <c r="F3638" s="285"/>
      <c r="G3638" s="286"/>
      <c r="N3638" t="str">
        <f t="shared" si="369"/>
        <v>Kertas</v>
      </c>
    </row>
    <row r="3639" spans="1:14">
      <c r="B3639" s="501" t="s">
        <v>24</v>
      </c>
      <c r="C3639" s="501"/>
      <c r="D3639" s="501"/>
      <c r="E3639" s="501"/>
      <c r="F3639" s="276">
        <f>F3630+F3631-F3632</f>
        <v>0</v>
      </c>
      <c r="G3639" s="277">
        <f>G3630+G3631-G3632</f>
        <v>0</v>
      </c>
      <c r="N3639" t="str">
        <f t="shared" si="369"/>
        <v>Kertas</v>
      </c>
    </row>
    <row r="3640" spans="1:14">
      <c r="N3640" t="str">
        <f t="shared" si="369"/>
        <v>Kertas</v>
      </c>
    </row>
    <row r="3641" spans="1:14">
      <c r="B3641" s="502" t="s">
        <v>0</v>
      </c>
      <c r="C3641" s="502"/>
      <c r="D3641" s="502"/>
      <c r="E3641" s="502"/>
      <c r="F3641" s="502"/>
      <c r="G3641" s="502"/>
      <c r="N3641" t="str">
        <f t="shared" si="369"/>
        <v>Kertas</v>
      </c>
    </row>
    <row r="3642" spans="1:14">
      <c r="N3642" t="str">
        <f t="shared" si="369"/>
        <v>Kertas</v>
      </c>
    </row>
    <row r="3643" spans="1:14">
      <c r="A3643" s="250">
        <v>12</v>
      </c>
      <c r="B3643" s="252" t="s">
        <v>1</v>
      </c>
      <c r="C3643" s="253" t="str">
        <f>April!B21</f>
        <v>Kertas HVS 70 gsm A4 warna</v>
      </c>
      <c r="G3643" s="253"/>
      <c r="N3643" t="s">
        <v>525</v>
      </c>
    </row>
    <row r="3644" spans="1:14">
      <c r="B3644" s="252" t="s">
        <v>48</v>
      </c>
      <c r="C3644" s="308" t="s">
        <v>41</v>
      </c>
      <c r="G3644" s="253"/>
      <c r="N3644" t="str">
        <f t="shared" ref="N3644:N3681" si="372">N3643</f>
        <v>Kertas</v>
      </c>
    </row>
    <row r="3645" spans="1:14">
      <c r="G3645" s="253"/>
      <c r="N3645" t="str">
        <f t="shared" si="372"/>
        <v>Kertas</v>
      </c>
    </row>
    <row r="3646" spans="1:14">
      <c r="B3646" s="499" t="s">
        <v>5</v>
      </c>
      <c r="C3646" s="487" t="s">
        <v>6</v>
      </c>
      <c r="D3646" s="489" t="s">
        <v>7</v>
      </c>
      <c r="E3646" s="490"/>
      <c r="F3646" s="491"/>
      <c r="G3646" s="492" t="s">
        <v>8</v>
      </c>
      <c r="N3646" t="str">
        <f t="shared" si="372"/>
        <v>Kertas</v>
      </c>
    </row>
    <row r="3647" spans="1:14">
      <c r="B3647" s="499"/>
      <c r="C3647" s="488"/>
      <c r="D3647" s="254" t="s">
        <v>9</v>
      </c>
      <c r="E3647" s="254" t="s">
        <v>10</v>
      </c>
      <c r="F3647" s="254" t="s">
        <v>11</v>
      </c>
      <c r="G3647" s="492"/>
      <c r="N3647" t="str">
        <f t="shared" si="372"/>
        <v>Kertas</v>
      </c>
    </row>
    <row r="3648" spans="1:14">
      <c r="B3648" s="267">
        <v>45809</v>
      </c>
      <c r="C3648" s="257"/>
      <c r="D3648" s="258"/>
      <c r="E3648" s="258"/>
      <c r="F3648" s="258"/>
      <c r="G3648" s="257">
        <f>C3648*D3648</f>
        <v>0</v>
      </c>
      <c r="N3648" t="str">
        <f t="shared" si="372"/>
        <v>Kertas</v>
      </c>
    </row>
    <row r="3649" spans="2:14">
      <c r="B3649" s="267"/>
      <c r="C3649" s="401"/>
      <c r="D3649" s="258"/>
      <c r="E3649" s="258"/>
      <c r="F3649" s="258"/>
      <c r="G3649" s="272">
        <f t="shared" ref="G3649:G3650" si="373">C3649*D3649</f>
        <v>0</v>
      </c>
      <c r="N3649" t="str">
        <f t="shared" si="372"/>
        <v>Kertas</v>
      </c>
    </row>
    <row r="3650" spans="2:14">
      <c r="B3650" s="256"/>
      <c r="C3650" s="257"/>
      <c r="D3650" s="258"/>
      <c r="E3650" s="258"/>
      <c r="F3650" s="258"/>
      <c r="G3650" s="272">
        <f t="shared" si="373"/>
        <v>0</v>
      </c>
      <c r="N3650" t="str">
        <f t="shared" si="372"/>
        <v>Kertas</v>
      </c>
    </row>
    <row r="3651" spans="2:14">
      <c r="B3651" s="256"/>
      <c r="C3651" s="257"/>
      <c r="D3651" s="258"/>
      <c r="E3651" s="258"/>
      <c r="F3651" s="258"/>
      <c r="G3651" s="272"/>
      <c r="N3651" t="str">
        <f t="shared" si="372"/>
        <v>Kertas</v>
      </c>
    </row>
    <row r="3652" spans="2:14">
      <c r="B3652" s="256"/>
      <c r="C3652" s="257"/>
      <c r="D3652" s="271"/>
      <c r="E3652" s="258"/>
      <c r="F3652" s="258"/>
      <c r="G3652" s="272">
        <f t="shared" ref="G3652" si="374">C3652*D3652</f>
        <v>0</v>
      </c>
      <c r="N3652" t="str">
        <f t="shared" si="372"/>
        <v>Kertas</v>
      </c>
    </row>
    <row r="3653" spans="2:14">
      <c r="B3653" s="256"/>
      <c r="C3653" s="81"/>
      <c r="D3653" s="266"/>
      <c r="E3653" s="268"/>
      <c r="F3653" s="258"/>
      <c r="G3653" s="272"/>
      <c r="N3653" t="str">
        <f t="shared" si="372"/>
        <v>Kertas</v>
      </c>
    </row>
    <row r="3654" spans="2:14">
      <c r="B3654" s="256"/>
      <c r="C3654" s="81"/>
      <c r="D3654" s="266"/>
      <c r="E3654" s="268"/>
      <c r="F3654" s="258"/>
      <c r="G3654" s="272"/>
      <c r="N3654" t="str">
        <f t="shared" si="372"/>
        <v>Kertas</v>
      </c>
    </row>
    <row r="3655" spans="2:14">
      <c r="B3655" s="256"/>
      <c r="C3655" s="81"/>
      <c r="D3655" s="266"/>
      <c r="E3655" s="268"/>
      <c r="F3655" s="258"/>
      <c r="G3655" s="272">
        <f t="shared" ref="G3655" si="375">C3655*D3655</f>
        <v>0</v>
      </c>
      <c r="N3655" t="str">
        <f t="shared" si="372"/>
        <v>Kertas</v>
      </c>
    </row>
    <row r="3656" spans="2:14">
      <c r="B3656" s="256"/>
      <c r="C3656" s="81"/>
      <c r="D3656" s="266"/>
      <c r="E3656" s="268"/>
      <c r="F3656" s="258"/>
      <c r="G3656" s="272"/>
      <c r="N3656" t="str">
        <f t="shared" si="372"/>
        <v>Kertas</v>
      </c>
    </row>
    <row r="3657" spans="2:14">
      <c r="B3657" s="256"/>
      <c r="C3657" s="81"/>
      <c r="D3657" s="266"/>
      <c r="E3657" s="268"/>
      <c r="F3657" s="258"/>
      <c r="G3657" s="272"/>
      <c r="N3657" t="str">
        <f t="shared" si="372"/>
        <v>Kertas</v>
      </c>
    </row>
    <row r="3658" spans="2:14">
      <c r="B3658" s="256"/>
      <c r="C3658" s="81"/>
      <c r="D3658" s="266"/>
      <c r="E3658" s="273"/>
      <c r="F3658" s="258"/>
      <c r="G3658" s="272">
        <f t="shared" ref="G3658" si="376">C3658*D3658</f>
        <v>0</v>
      </c>
      <c r="N3658" t="str">
        <f t="shared" si="372"/>
        <v>Kertas</v>
      </c>
    </row>
    <row r="3659" spans="2:14">
      <c r="B3659" s="256"/>
      <c r="C3659" s="81"/>
      <c r="D3659" s="266"/>
      <c r="E3659" s="273"/>
      <c r="F3659" s="258"/>
      <c r="G3659" s="272"/>
      <c r="N3659" t="str">
        <f t="shared" si="372"/>
        <v>Kertas</v>
      </c>
    </row>
    <row r="3660" spans="2:14">
      <c r="B3660" s="256"/>
      <c r="C3660" s="81"/>
      <c r="D3660" s="266"/>
      <c r="E3660" s="273"/>
      <c r="F3660" s="258"/>
      <c r="G3660" s="272"/>
      <c r="N3660" t="str">
        <f t="shared" si="372"/>
        <v>Kertas</v>
      </c>
    </row>
    <row r="3661" spans="2:14">
      <c r="B3661" s="256"/>
      <c r="C3661" s="81"/>
      <c r="D3661" s="266"/>
      <c r="E3661" s="273"/>
      <c r="F3661" s="258"/>
      <c r="G3661" s="272">
        <f t="shared" ref="G3661:G3664" si="377">C3661*D3661</f>
        <v>0</v>
      </c>
      <c r="N3661" t="str">
        <f t="shared" si="372"/>
        <v>Kertas</v>
      </c>
    </row>
    <row r="3662" spans="2:14">
      <c r="B3662" s="256"/>
      <c r="C3662" s="81"/>
      <c r="D3662" s="266"/>
      <c r="E3662" s="273"/>
      <c r="F3662" s="258"/>
      <c r="G3662" s="272">
        <f t="shared" si="377"/>
        <v>0</v>
      </c>
      <c r="N3662" t="str">
        <f t="shared" si="372"/>
        <v>Kertas</v>
      </c>
    </row>
    <row r="3663" spans="2:14">
      <c r="B3663" s="256"/>
      <c r="C3663" s="81"/>
      <c r="D3663" s="266"/>
      <c r="E3663" s="273"/>
      <c r="F3663" s="258"/>
      <c r="G3663" s="272">
        <f t="shared" si="377"/>
        <v>0</v>
      </c>
      <c r="N3663" t="str">
        <f t="shared" si="372"/>
        <v>Kertas</v>
      </c>
    </row>
    <row r="3664" spans="2:14">
      <c r="B3664" s="256"/>
      <c r="C3664" s="81"/>
      <c r="D3664" s="266"/>
      <c r="E3664" s="273"/>
      <c r="F3664" s="258"/>
      <c r="G3664" s="272">
        <f t="shared" si="377"/>
        <v>0</v>
      </c>
      <c r="N3664" t="str">
        <f t="shared" si="372"/>
        <v>Kertas</v>
      </c>
    </row>
    <row r="3665" spans="2:14">
      <c r="B3665" s="493" t="s">
        <v>16</v>
      </c>
      <c r="C3665" s="494"/>
      <c r="D3665" s="276">
        <f>SUM(D3648:D3664)</f>
        <v>0</v>
      </c>
      <c r="E3665" s="276">
        <f>SUM(E3649:E3664)</f>
        <v>0</v>
      </c>
      <c r="F3665" s="276">
        <f>D3665-E3665</f>
        <v>0</v>
      </c>
      <c r="G3665" s="277">
        <f>SUM(G3649:G3664)</f>
        <v>0</v>
      </c>
      <c r="N3665" t="str">
        <f t="shared" si="372"/>
        <v>Kertas</v>
      </c>
    </row>
    <row r="3666" spans="2:14">
      <c r="B3666" s="493" t="s">
        <v>18</v>
      </c>
      <c r="C3666" s="495"/>
      <c r="D3666" s="495"/>
      <c r="E3666" s="494"/>
      <c r="F3666" s="276" t="s">
        <v>19</v>
      </c>
      <c r="G3666" s="279" t="s">
        <v>20</v>
      </c>
      <c r="N3666" t="str">
        <f t="shared" si="372"/>
        <v>Kertas</v>
      </c>
    </row>
    <row r="3667" spans="2:14">
      <c r="B3667" s="496" t="str">
        <f>B3630</f>
        <v>Saldo Awal 1 Mei  2026</v>
      </c>
      <c r="C3667" s="497"/>
      <c r="D3667" s="497"/>
      <c r="E3667" s="498"/>
      <c r="F3667" s="276">
        <f>D3648</f>
        <v>0</v>
      </c>
      <c r="G3667" s="277">
        <f>G3648</f>
        <v>0</v>
      </c>
      <c r="N3667" t="str">
        <f t="shared" si="372"/>
        <v>Kertas</v>
      </c>
    </row>
    <row r="3668" spans="2:14">
      <c r="B3668" s="496" t="str">
        <f>B3631</f>
        <v>Nilai Penerimaan Barang Persediaan Tahun 2026</v>
      </c>
      <c r="C3668" s="497"/>
      <c r="D3668" s="497"/>
      <c r="E3668" s="498"/>
      <c r="F3668" s="276">
        <f>D3665-F3667</f>
        <v>0</v>
      </c>
      <c r="G3668" s="277"/>
      <c r="N3668" t="str">
        <f t="shared" si="372"/>
        <v>Kertas</v>
      </c>
    </row>
    <row r="3669" spans="2:14">
      <c r="B3669" s="496" t="str">
        <f>B3632</f>
        <v>Saldo Ahir  30  Mei  2026</v>
      </c>
      <c r="C3669" s="497"/>
      <c r="D3669" s="497"/>
      <c r="E3669" s="498"/>
      <c r="F3669" s="280">
        <f>SUM(B3672:B3675)</f>
        <v>0</v>
      </c>
      <c r="G3669" s="281">
        <f>SUM(D3672:E3675)</f>
        <v>0</v>
      </c>
      <c r="N3669" t="str">
        <f t="shared" si="372"/>
        <v>Kertas</v>
      </c>
    </row>
    <row r="3670" spans="2:14">
      <c r="B3670" s="282" t="s">
        <v>465</v>
      </c>
      <c r="C3670" s="283"/>
      <c r="D3670" s="283"/>
      <c r="E3670" s="284"/>
      <c r="F3670" s="285"/>
      <c r="G3670" s="286"/>
      <c r="N3670" t="str">
        <f t="shared" si="372"/>
        <v>Kertas</v>
      </c>
    </row>
    <row r="3671" spans="2:14" ht="30">
      <c r="B3671" s="255" t="s">
        <v>22</v>
      </c>
      <c r="C3671" s="254" t="s">
        <v>23</v>
      </c>
      <c r="D3671" s="499" t="s">
        <v>20</v>
      </c>
      <c r="E3671" s="499"/>
      <c r="F3671" s="287"/>
      <c r="G3671" s="288"/>
      <c r="N3671" t="str">
        <f t="shared" si="372"/>
        <v>Kertas</v>
      </c>
    </row>
    <row r="3672" spans="2:14">
      <c r="B3672" s="268">
        <f>F3665</f>
        <v>0</v>
      </c>
      <c r="C3672" s="257"/>
      <c r="D3672" s="500">
        <f>B3672*C3672</f>
        <v>0</v>
      </c>
      <c r="E3672" s="500"/>
      <c r="F3672" s="285"/>
      <c r="G3672" s="286"/>
      <c r="N3672" t="str">
        <f t="shared" si="372"/>
        <v>Kertas</v>
      </c>
    </row>
    <row r="3673" spans="2:14">
      <c r="B3673" s="268"/>
      <c r="C3673" s="289"/>
      <c r="D3673" s="500">
        <f t="shared" ref="D3673:D3675" si="378">B3673*C3673</f>
        <v>0</v>
      </c>
      <c r="E3673" s="500"/>
      <c r="F3673" s="285"/>
      <c r="G3673" s="286"/>
      <c r="N3673" t="str">
        <f t="shared" si="372"/>
        <v>Kertas</v>
      </c>
    </row>
    <row r="3674" spans="2:14">
      <c r="B3674" s="268"/>
      <c r="C3674" s="289"/>
      <c r="D3674" s="500">
        <f t="shared" si="378"/>
        <v>0</v>
      </c>
      <c r="E3674" s="500"/>
      <c r="F3674" s="285"/>
      <c r="G3674" s="286"/>
      <c r="N3674" t="str">
        <f t="shared" si="372"/>
        <v>Kertas</v>
      </c>
    </row>
    <row r="3675" spans="2:14">
      <c r="B3675" s="268"/>
      <c r="C3675" s="289"/>
      <c r="D3675" s="500">
        <f t="shared" si="378"/>
        <v>0</v>
      </c>
      <c r="E3675" s="500"/>
      <c r="F3675" s="285"/>
      <c r="G3675" s="286"/>
      <c r="N3675" t="str">
        <f t="shared" si="372"/>
        <v>Kertas</v>
      </c>
    </row>
    <row r="3676" spans="2:14">
      <c r="B3676" s="501" t="s">
        <v>24</v>
      </c>
      <c r="C3676" s="501"/>
      <c r="D3676" s="501"/>
      <c r="E3676" s="501"/>
      <c r="F3676" s="276">
        <f>F3667+F3668-F3669</f>
        <v>0</v>
      </c>
      <c r="G3676" s="277">
        <f>G3667+G3668-G3669</f>
        <v>0</v>
      </c>
      <c r="N3676" t="str">
        <f t="shared" si="372"/>
        <v>Kertas</v>
      </c>
    </row>
    <row r="3677" spans="2:14">
      <c r="N3677" t="str">
        <f t="shared" si="372"/>
        <v>Kertas</v>
      </c>
    </row>
    <row r="3678" spans="2:14">
      <c r="N3678" t="str">
        <f t="shared" si="372"/>
        <v>Kertas</v>
      </c>
    </row>
    <row r="3679" spans="2:14">
      <c r="N3679" t="str">
        <f t="shared" si="372"/>
        <v>Kertas</v>
      </c>
    </row>
    <row r="3680" spans="2:14">
      <c r="B3680" s="502" t="s">
        <v>0</v>
      </c>
      <c r="C3680" s="502"/>
      <c r="D3680" s="502"/>
      <c r="E3680" s="502"/>
      <c r="F3680" s="502"/>
      <c r="G3680" s="502"/>
      <c r="N3680" t="str">
        <f t="shared" si="372"/>
        <v>Kertas</v>
      </c>
    </row>
    <row r="3681" spans="1:14">
      <c r="N3681" t="str">
        <f t="shared" si="372"/>
        <v>Kertas</v>
      </c>
    </row>
    <row r="3682" spans="1:14" hidden="1">
      <c r="A3682" s="250">
        <v>104</v>
      </c>
      <c r="B3682" s="252" t="s">
        <v>1</v>
      </c>
      <c r="C3682" s="253" t="e">
        <f>#REF!</f>
        <v>#REF!</v>
      </c>
      <c r="G3682" s="253"/>
      <c r="N3682" t="s">
        <v>524</v>
      </c>
    </row>
    <row r="3683" spans="1:14" hidden="1">
      <c r="B3683" s="252" t="s">
        <v>48</v>
      </c>
      <c r="C3683" s="308" t="s">
        <v>27</v>
      </c>
      <c r="G3683" s="253"/>
      <c r="N3683" t="str">
        <f t="shared" ref="N3683:N3727" si="379">N3682</f>
        <v>ATK</v>
      </c>
    </row>
    <row r="3684" spans="1:14" hidden="1">
      <c r="G3684" s="253"/>
      <c r="N3684" t="str">
        <f t="shared" si="379"/>
        <v>ATK</v>
      </c>
    </row>
    <row r="3685" spans="1:14" hidden="1">
      <c r="B3685" s="499" t="s">
        <v>5</v>
      </c>
      <c r="C3685" s="487" t="s">
        <v>6</v>
      </c>
      <c r="D3685" s="489" t="s">
        <v>7</v>
      </c>
      <c r="E3685" s="490"/>
      <c r="F3685" s="491"/>
      <c r="G3685" s="492" t="s">
        <v>8</v>
      </c>
      <c r="N3685" t="str">
        <f t="shared" si="379"/>
        <v>ATK</v>
      </c>
    </row>
    <row r="3686" spans="1:14" hidden="1">
      <c r="B3686" s="499"/>
      <c r="C3686" s="488"/>
      <c r="D3686" s="254" t="s">
        <v>9</v>
      </c>
      <c r="E3686" s="254" t="s">
        <v>10</v>
      </c>
      <c r="F3686" s="254" t="s">
        <v>11</v>
      </c>
      <c r="G3686" s="492"/>
      <c r="N3686" t="str">
        <f t="shared" si="379"/>
        <v>ATK</v>
      </c>
    </row>
    <row r="3687" spans="1:14" hidden="1">
      <c r="B3687" s="267">
        <v>46024</v>
      </c>
      <c r="C3687" s="401">
        <v>16650</v>
      </c>
      <c r="D3687" s="258">
        <v>2</v>
      </c>
      <c r="E3687" s="258"/>
      <c r="F3687" s="258"/>
      <c r="G3687" s="257">
        <f>C3687*D3687</f>
        <v>33300</v>
      </c>
      <c r="N3687" t="str">
        <f t="shared" si="379"/>
        <v>ATK</v>
      </c>
    </row>
    <row r="3688" spans="1:14" hidden="1">
      <c r="B3688" s="436"/>
      <c r="C3688" s="401"/>
      <c r="D3688" s="258"/>
      <c r="E3688" s="258"/>
      <c r="F3688" s="258"/>
      <c r="G3688" s="272">
        <f t="shared" ref="G3688:G3689" si="380">C3688*D3688</f>
        <v>0</v>
      </c>
      <c r="N3688" t="str">
        <f t="shared" si="379"/>
        <v>ATK</v>
      </c>
    </row>
    <row r="3689" spans="1:14" hidden="1">
      <c r="B3689" s="256"/>
      <c r="C3689" s="257"/>
      <c r="D3689" s="258"/>
      <c r="E3689" s="258"/>
      <c r="F3689" s="258"/>
      <c r="G3689" s="272">
        <f t="shared" si="380"/>
        <v>0</v>
      </c>
      <c r="N3689" t="str">
        <f t="shared" si="379"/>
        <v>ATK</v>
      </c>
    </row>
    <row r="3690" spans="1:14" hidden="1">
      <c r="B3690" s="256"/>
      <c r="C3690" s="257"/>
      <c r="D3690" s="258"/>
      <c r="E3690" s="258"/>
      <c r="F3690" s="258"/>
      <c r="G3690" s="272"/>
      <c r="N3690" t="str">
        <f t="shared" si="379"/>
        <v>ATK</v>
      </c>
    </row>
    <row r="3691" spans="1:14" hidden="1">
      <c r="B3691" s="256"/>
      <c r="C3691" s="257"/>
      <c r="D3691" s="271"/>
      <c r="E3691" s="258"/>
      <c r="F3691" s="258"/>
      <c r="G3691" s="272">
        <f t="shared" ref="G3691" si="381">C3691*D3691</f>
        <v>0</v>
      </c>
      <c r="N3691" t="str">
        <f t="shared" si="379"/>
        <v>ATK</v>
      </c>
    </row>
    <row r="3692" spans="1:14" hidden="1">
      <c r="B3692" s="256"/>
      <c r="C3692" s="81"/>
      <c r="D3692" s="266"/>
      <c r="E3692" s="268"/>
      <c r="F3692" s="258"/>
      <c r="G3692" s="272"/>
      <c r="N3692" t="str">
        <f t="shared" si="379"/>
        <v>ATK</v>
      </c>
    </row>
    <row r="3693" spans="1:14" hidden="1">
      <c r="B3693" s="256"/>
      <c r="C3693" s="81"/>
      <c r="D3693" s="266"/>
      <c r="E3693" s="268"/>
      <c r="F3693" s="258"/>
      <c r="G3693" s="272"/>
      <c r="N3693" t="str">
        <f t="shared" si="379"/>
        <v>ATK</v>
      </c>
    </row>
    <row r="3694" spans="1:14" hidden="1">
      <c r="B3694" s="256"/>
      <c r="C3694" s="81"/>
      <c r="D3694" s="266"/>
      <c r="E3694" s="268"/>
      <c r="F3694" s="258"/>
      <c r="G3694" s="272">
        <f t="shared" ref="G3694" si="382">C3694*D3694</f>
        <v>0</v>
      </c>
      <c r="N3694" t="str">
        <f t="shared" si="379"/>
        <v>ATK</v>
      </c>
    </row>
    <row r="3695" spans="1:14" hidden="1">
      <c r="B3695" s="256"/>
      <c r="C3695" s="81"/>
      <c r="D3695" s="266"/>
      <c r="E3695" s="268"/>
      <c r="F3695" s="258"/>
      <c r="G3695" s="272"/>
      <c r="N3695" t="str">
        <f t="shared" si="379"/>
        <v>ATK</v>
      </c>
    </row>
    <row r="3696" spans="1:14" hidden="1">
      <c r="B3696" s="256"/>
      <c r="C3696" s="81"/>
      <c r="D3696" s="266"/>
      <c r="E3696" s="268"/>
      <c r="F3696" s="258"/>
      <c r="G3696" s="272"/>
      <c r="N3696" t="str">
        <f t="shared" si="379"/>
        <v>ATK</v>
      </c>
    </row>
    <row r="3697" spans="2:14" hidden="1">
      <c r="B3697" s="256"/>
      <c r="C3697" s="81"/>
      <c r="D3697" s="266"/>
      <c r="E3697" s="273"/>
      <c r="F3697" s="258"/>
      <c r="G3697" s="272">
        <f t="shared" ref="G3697" si="383">C3697*D3697</f>
        <v>0</v>
      </c>
      <c r="N3697" t="str">
        <f t="shared" si="379"/>
        <v>ATK</v>
      </c>
    </row>
    <row r="3698" spans="2:14" hidden="1">
      <c r="B3698" s="256"/>
      <c r="C3698" s="81"/>
      <c r="D3698" s="266"/>
      <c r="E3698" s="273"/>
      <c r="F3698" s="258"/>
      <c r="G3698" s="272"/>
      <c r="N3698" t="str">
        <f t="shared" si="379"/>
        <v>ATK</v>
      </c>
    </row>
    <row r="3699" spans="2:14" hidden="1">
      <c r="B3699" s="256"/>
      <c r="C3699" s="81"/>
      <c r="D3699" s="266"/>
      <c r="E3699" s="273"/>
      <c r="F3699" s="258"/>
      <c r="G3699" s="272"/>
      <c r="N3699" t="str">
        <f t="shared" si="379"/>
        <v>ATK</v>
      </c>
    </row>
    <row r="3700" spans="2:14" hidden="1">
      <c r="B3700" s="256"/>
      <c r="C3700" s="81"/>
      <c r="D3700" s="266"/>
      <c r="E3700" s="273"/>
      <c r="F3700" s="258"/>
      <c r="G3700" s="272">
        <f t="shared" ref="G3700:G3703" si="384">C3700*D3700</f>
        <v>0</v>
      </c>
      <c r="N3700" t="str">
        <f t="shared" si="379"/>
        <v>ATK</v>
      </c>
    </row>
    <row r="3701" spans="2:14" hidden="1">
      <c r="B3701" s="256"/>
      <c r="C3701" s="81"/>
      <c r="D3701" s="266"/>
      <c r="E3701" s="273"/>
      <c r="F3701" s="258"/>
      <c r="G3701" s="272">
        <f t="shared" si="384"/>
        <v>0</v>
      </c>
      <c r="N3701" t="str">
        <f t="shared" si="379"/>
        <v>ATK</v>
      </c>
    </row>
    <row r="3702" spans="2:14" hidden="1">
      <c r="B3702" s="256"/>
      <c r="C3702" s="81"/>
      <c r="D3702" s="266"/>
      <c r="E3702" s="273"/>
      <c r="F3702" s="258"/>
      <c r="G3702" s="272">
        <f t="shared" si="384"/>
        <v>0</v>
      </c>
      <c r="N3702" t="str">
        <f t="shared" si="379"/>
        <v>ATK</v>
      </c>
    </row>
    <row r="3703" spans="2:14" hidden="1">
      <c r="B3703" s="256"/>
      <c r="C3703" s="81"/>
      <c r="D3703" s="266"/>
      <c r="E3703" s="273"/>
      <c r="F3703" s="258"/>
      <c r="G3703" s="272">
        <f t="shared" si="384"/>
        <v>0</v>
      </c>
      <c r="N3703" t="str">
        <f t="shared" si="379"/>
        <v>ATK</v>
      </c>
    </row>
    <row r="3704" spans="2:14" hidden="1">
      <c r="B3704" s="493" t="s">
        <v>16</v>
      </c>
      <c r="C3704" s="494"/>
      <c r="D3704" s="276">
        <f>SUM(D3687:D3703)</f>
        <v>2</v>
      </c>
      <c r="E3704" s="276">
        <f>SUM(E3688:E3703)</f>
        <v>0</v>
      </c>
      <c r="F3704" s="276">
        <f>D3704-E3704</f>
        <v>2</v>
      </c>
      <c r="G3704" s="277">
        <f>SUM(G3688:G3703)</f>
        <v>0</v>
      </c>
      <c r="N3704" t="str">
        <f t="shared" si="379"/>
        <v>ATK</v>
      </c>
    </row>
    <row r="3705" spans="2:14" hidden="1">
      <c r="B3705" s="493" t="s">
        <v>18</v>
      </c>
      <c r="C3705" s="495"/>
      <c r="D3705" s="495"/>
      <c r="E3705" s="494"/>
      <c r="F3705" s="276" t="s">
        <v>19</v>
      </c>
      <c r="G3705" s="279" t="s">
        <v>20</v>
      </c>
      <c r="N3705" t="str">
        <f t="shared" si="379"/>
        <v>ATK</v>
      </c>
    </row>
    <row r="3706" spans="2:14" hidden="1">
      <c r="B3706" s="496" t="str">
        <f>B3667</f>
        <v>Saldo Awal 1 Mei  2026</v>
      </c>
      <c r="C3706" s="497"/>
      <c r="D3706" s="497"/>
      <c r="E3706" s="498"/>
      <c r="F3706" s="276">
        <f>D3687</f>
        <v>2</v>
      </c>
      <c r="G3706" s="277">
        <f>G3687</f>
        <v>33300</v>
      </c>
      <c r="N3706" t="str">
        <f t="shared" si="379"/>
        <v>ATK</v>
      </c>
    </row>
    <row r="3707" spans="2:14" hidden="1">
      <c r="B3707" s="496" t="s">
        <v>518</v>
      </c>
      <c r="C3707" s="497"/>
      <c r="D3707" s="497"/>
      <c r="E3707" s="498"/>
      <c r="F3707" s="276">
        <f>D3704-F3706</f>
        <v>0</v>
      </c>
      <c r="G3707" s="277"/>
      <c r="N3707" t="str">
        <f t="shared" si="379"/>
        <v>ATK</v>
      </c>
    </row>
    <row r="3708" spans="2:14" hidden="1">
      <c r="B3708" s="496" t="str">
        <f>B3669</f>
        <v>Saldo Ahir  30  Mei  2026</v>
      </c>
      <c r="C3708" s="497"/>
      <c r="D3708" s="497"/>
      <c r="E3708" s="498"/>
      <c r="F3708" s="280">
        <f>SUM(B3711:B3714)</f>
        <v>2</v>
      </c>
      <c r="G3708" s="281">
        <f>SUM(D3711:E3714)</f>
        <v>33300</v>
      </c>
      <c r="N3708" t="str">
        <f t="shared" si="379"/>
        <v>ATK</v>
      </c>
    </row>
    <row r="3709" spans="2:14" hidden="1">
      <c r="B3709" s="282" t="s">
        <v>465</v>
      </c>
      <c r="C3709" s="283"/>
      <c r="D3709" s="283"/>
      <c r="E3709" s="284"/>
      <c r="F3709" s="285"/>
      <c r="G3709" s="286"/>
      <c r="N3709" t="str">
        <f t="shared" si="379"/>
        <v>ATK</v>
      </c>
    </row>
    <row r="3710" spans="2:14" ht="30" hidden="1">
      <c r="B3710" s="255" t="s">
        <v>22</v>
      </c>
      <c r="C3710" s="254" t="s">
        <v>23</v>
      </c>
      <c r="D3710" s="499" t="s">
        <v>20</v>
      </c>
      <c r="E3710" s="499"/>
      <c r="F3710" s="287"/>
      <c r="G3710" s="288"/>
      <c r="N3710" t="str">
        <f t="shared" si="379"/>
        <v>ATK</v>
      </c>
    </row>
    <row r="3711" spans="2:14" hidden="1">
      <c r="B3711" s="268">
        <f>F3704</f>
        <v>2</v>
      </c>
      <c r="C3711" s="401">
        <v>16650</v>
      </c>
      <c r="D3711" s="500">
        <f>B3711*C3711</f>
        <v>33300</v>
      </c>
      <c r="E3711" s="500"/>
      <c r="F3711" s="285"/>
      <c r="G3711" s="286"/>
      <c r="N3711" t="str">
        <f t="shared" si="379"/>
        <v>ATK</v>
      </c>
    </row>
    <row r="3712" spans="2:14" hidden="1">
      <c r="B3712" s="268"/>
      <c r="C3712" s="289"/>
      <c r="D3712" s="500">
        <f t="shared" ref="D3712:D3714" si="385">B3712*C3712</f>
        <v>0</v>
      </c>
      <c r="E3712" s="500"/>
      <c r="F3712" s="285"/>
      <c r="G3712" s="286"/>
      <c r="N3712" t="str">
        <f t="shared" si="379"/>
        <v>ATK</v>
      </c>
    </row>
    <row r="3713" spans="1:14" hidden="1">
      <c r="B3713" s="268"/>
      <c r="C3713" s="289"/>
      <c r="D3713" s="500">
        <f t="shared" si="385"/>
        <v>0</v>
      </c>
      <c r="E3713" s="500"/>
      <c r="F3713" s="285"/>
      <c r="G3713" s="286"/>
      <c r="N3713" t="str">
        <f t="shared" si="379"/>
        <v>ATK</v>
      </c>
    </row>
    <row r="3714" spans="1:14" hidden="1">
      <c r="B3714" s="268"/>
      <c r="C3714" s="289"/>
      <c r="D3714" s="500">
        <f t="shared" si="385"/>
        <v>0</v>
      </c>
      <c r="E3714" s="500"/>
      <c r="F3714" s="285"/>
      <c r="G3714" s="286"/>
      <c r="N3714" t="str">
        <f t="shared" si="379"/>
        <v>ATK</v>
      </c>
    </row>
    <row r="3715" spans="1:14" hidden="1">
      <c r="B3715" s="501" t="s">
        <v>24</v>
      </c>
      <c r="C3715" s="501"/>
      <c r="D3715" s="501"/>
      <c r="E3715" s="501"/>
      <c r="F3715" s="276">
        <f>F3706+F3707-F3708</f>
        <v>0</v>
      </c>
      <c r="G3715" s="277">
        <f>G3706+G3707-G3708</f>
        <v>0</v>
      </c>
      <c r="N3715" t="str">
        <f t="shared" si="379"/>
        <v>ATK</v>
      </c>
    </row>
    <row r="3716" spans="1:14" hidden="1">
      <c r="N3716" t="str">
        <f t="shared" si="379"/>
        <v>ATK</v>
      </c>
    </row>
    <row r="3717" spans="1:14" hidden="1">
      <c r="N3717" t="str">
        <f t="shared" si="379"/>
        <v>ATK</v>
      </c>
    </row>
    <row r="3718" spans="1:14" hidden="1">
      <c r="N3718" t="str">
        <f t="shared" si="379"/>
        <v>ATK</v>
      </c>
    </row>
    <row r="3719" spans="1:14" hidden="1">
      <c r="N3719" t="str">
        <f t="shared" si="379"/>
        <v>ATK</v>
      </c>
    </row>
    <row r="3720" spans="1:14" hidden="1">
      <c r="N3720" t="str">
        <f t="shared" si="379"/>
        <v>ATK</v>
      </c>
    </row>
    <row r="3721" spans="1:14" hidden="1">
      <c r="N3721" t="str">
        <f t="shared" si="379"/>
        <v>ATK</v>
      </c>
    </row>
    <row r="3722" spans="1:14" hidden="1">
      <c r="N3722" t="str">
        <f t="shared" si="379"/>
        <v>ATK</v>
      </c>
    </row>
    <row r="3723" spans="1:14" hidden="1">
      <c r="N3723" t="str">
        <f t="shared" si="379"/>
        <v>ATK</v>
      </c>
    </row>
    <row r="3724" spans="1:14" hidden="1">
      <c r="N3724" t="str">
        <f t="shared" si="379"/>
        <v>ATK</v>
      </c>
    </row>
    <row r="3725" spans="1:14" hidden="1">
      <c r="N3725" t="str">
        <f t="shared" si="379"/>
        <v>ATK</v>
      </c>
    </row>
    <row r="3726" spans="1:14" hidden="1">
      <c r="B3726" s="502" t="s">
        <v>0</v>
      </c>
      <c r="C3726" s="502"/>
      <c r="D3726" s="502"/>
      <c r="E3726" s="502"/>
      <c r="F3726" s="502"/>
      <c r="G3726" s="502"/>
      <c r="N3726" t="str">
        <f t="shared" si="379"/>
        <v>ATK</v>
      </c>
    </row>
    <row r="3727" spans="1:14" hidden="1">
      <c r="N3727" t="str">
        <f t="shared" si="379"/>
        <v>ATK</v>
      </c>
    </row>
    <row r="3728" spans="1:14" hidden="1">
      <c r="A3728" s="250">
        <v>105</v>
      </c>
      <c r="B3728" s="252" t="s">
        <v>1</v>
      </c>
      <c r="C3728" s="253" t="e">
        <f>#REF!</f>
        <v>#REF!</v>
      </c>
      <c r="G3728" s="253"/>
      <c r="N3728" t="s">
        <v>524</v>
      </c>
    </row>
    <row r="3729" spans="2:14" hidden="1">
      <c r="B3729" s="252" t="s">
        <v>48</v>
      </c>
      <c r="C3729" s="308" t="s">
        <v>147</v>
      </c>
      <c r="G3729" s="253"/>
      <c r="N3729" t="s">
        <v>524</v>
      </c>
    </row>
    <row r="3730" spans="2:14" hidden="1">
      <c r="G3730" s="253"/>
      <c r="N3730" t="str">
        <f t="shared" ref="N3730:N3768" si="386">N3729</f>
        <v>ATK</v>
      </c>
    </row>
    <row r="3731" spans="2:14" hidden="1">
      <c r="B3731" s="499" t="s">
        <v>5</v>
      </c>
      <c r="C3731" s="487" t="s">
        <v>6</v>
      </c>
      <c r="D3731" s="489" t="s">
        <v>7</v>
      </c>
      <c r="E3731" s="490"/>
      <c r="F3731" s="491"/>
      <c r="G3731" s="492" t="s">
        <v>8</v>
      </c>
      <c r="N3731" t="str">
        <f t="shared" si="386"/>
        <v>ATK</v>
      </c>
    </row>
    <row r="3732" spans="2:14" hidden="1">
      <c r="B3732" s="499"/>
      <c r="C3732" s="488"/>
      <c r="D3732" s="254" t="s">
        <v>9</v>
      </c>
      <c r="E3732" s="254" t="s">
        <v>10</v>
      </c>
      <c r="F3732" s="254" t="s">
        <v>11</v>
      </c>
      <c r="G3732" s="492"/>
      <c r="N3732" t="str">
        <f t="shared" si="386"/>
        <v>ATK</v>
      </c>
    </row>
    <row r="3733" spans="2:14" hidden="1">
      <c r="B3733" s="267">
        <v>46024</v>
      </c>
      <c r="C3733" s="401">
        <v>14130</v>
      </c>
      <c r="D3733" s="258">
        <v>3</v>
      </c>
      <c r="E3733" s="258"/>
      <c r="F3733" s="258"/>
      <c r="G3733" s="257">
        <f>C3733*D3733</f>
        <v>42390</v>
      </c>
      <c r="N3733" t="str">
        <f t="shared" si="386"/>
        <v>ATK</v>
      </c>
    </row>
    <row r="3734" spans="2:14" hidden="1">
      <c r="B3734" s="436"/>
      <c r="C3734" s="401"/>
      <c r="D3734" s="258"/>
      <c r="E3734" s="258"/>
      <c r="F3734" s="258"/>
      <c r="G3734" s="272">
        <f t="shared" ref="G3734:G3735" si="387">C3734*D3734</f>
        <v>0</v>
      </c>
      <c r="N3734" t="str">
        <f t="shared" si="386"/>
        <v>ATK</v>
      </c>
    </row>
    <row r="3735" spans="2:14" hidden="1">
      <c r="B3735" s="297"/>
      <c r="C3735" s="257"/>
      <c r="D3735" s="258"/>
      <c r="E3735" s="258"/>
      <c r="F3735" s="258"/>
      <c r="G3735" s="272">
        <f t="shared" si="387"/>
        <v>0</v>
      </c>
      <c r="N3735" t="str">
        <f t="shared" si="386"/>
        <v>ATK</v>
      </c>
    </row>
    <row r="3736" spans="2:14" hidden="1">
      <c r="B3736" s="297"/>
      <c r="C3736" s="257"/>
      <c r="D3736" s="258"/>
      <c r="E3736" s="258"/>
      <c r="F3736" s="258"/>
      <c r="G3736" s="272"/>
      <c r="N3736" t="str">
        <f t="shared" si="386"/>
        <v>ATK</v>
      </c>
    </row>
    <row r="3737" spans="2:14" hidden="1">
      <c r="B3737" s="297"/>
      <c r="C3737" s="257"/>
      <c r="D3737" s="271"/>
      <c r="E3737" s="258"/>
      <c r="F3737" s="258"/>
      <c r="G3737" s="272">
        <f t="shared" ref="G3737" si="388">C3737*D3737</f>
        <v>0</v>
      </c>
      <c r="N3737" t="str">
        <f t="shared" si="386"/>
        <v>ATK</v>
      </c>
    </row>
    <row r="3738" spans="2:14" hidden="1">
      <c r="B3738" s="297"/>
      <c r="C3738" s="81"/>
      <c r="D3738" s="266"/>
      <c r="E3738" s="268"/>
      <c r="F3738" s="258"/>
      <c r="G3738" s="272"/>
      <c r="N3738" t="str">
        <f t="shared" si="386"/>
        <v>ATK</v>
      </c>
    </row>
    <row r="3739" spans="2:14" hidden="1">
      <c r="B3739" s="256"/>
      <c r="C3739" s="81"/>
      <c r="D3739" s="266"/>
      <c r="E3739" s="268"/>
      <c r="F3739" s="258"/>
      <c r="G3739" s="272"/>
      <c r="N3739" t="str">
        <f t="shared" si="386"/>
        <v>ATK</v>
      </c>
    </row>
    <row r="3740" spans="2:14" hidden="1">
      <c r="B3740" s="256"/>
      <c r="C3740" s="81"/>
      <c r="D3740" s="266"/>
      <c r="E3740" s="268"/>
      <c r="F3740" s="258"/>
      <c r="G3740" s="272">
        <f t="shared" ref="G3740" si="389">C3740*D3740</f>
        <v>0</v>
      </c>
      <c r="N3740" t="str">
        <f t="shared" si="386"/>
        <v>ATK</v>
      </c>
    </row>
    <row r="3741" spans="2:14" hidden="1">
      <c r="B3741" s="256"/>
      <c r="C3741" s="81"/>
      <c r="D3741" s="266"/>
      <c r="E3741" s="268"/>
      <c r="F3741" s="258"/>
      <c r="G3741" s="272"/>
      <c r="N3741" t="str">
        <f t="shared" si="386"/>
        <v>ATK</v>
      </c>
    </row>
    <row r="3742" spans="2:14" hidden="1">
      <c r="B3742" s="256"/>
      <c r="C3742" s="81"/>
      <c r="D3742" s="266"/>
      <c r="E3742" s="268"/>
      <c r="F3742" s="258"/>
      <c r="G3742" s="272"/>
      <c r="N3742" t="str">
        <f t="shared" si="386"/>
        <v>ATK</v>
      </c>
    </row>
    <row r="3743" spans="2:14" hidden="1">
      <c r="B3743" s="256"/>
      <c r="C3743" s="81"/>
      <c r="D3743" s="266"/>
      <c r="E3743" s="273"/>
      <c r="F3743" s="258"/>
      <c r="G3743" s="272">
        <f t="shared" ref="G3743" si="390">C3743*D3743</f>
        <v>0</v>
      </c>
      <c r="N3743" t="str">
        <f t="shared" si="386"/>
        <v>ATK</v>
      </c>
    </row>
    <row r="3744" spans="2:14" hidden="1">
      <c r="B3744" s="256"/>
      <c r="C3744" s="81"/>
      <c r="D3744" s="266"/>
      <c r="E3744" s="273"/>
      <c r="F3744" s="258"/>
      <c r="G3744" s="272"/>
      <c r="N3744" t="str">
        <f t="shared" si="386"/>
        <v>ATK</v>
      </c>
    </row>
    <row r="3745" spans="2:14" hidden="1">
      <c r="B3745" s="256"/>
      <c r="C3745" s="81"/>
      <c r="D3745" s="266"/>
      <c r="E3745" s="273"/>
      <c r="F3745" s="258"/>
      <c r="G3745" s="272"/>
      <c r="N3745" t="str">
        <f t="shared" si="386"/>
        <v>ATK</v>
      </c>
    </row>
    <row r="3746" spans="2:14" hidden="1">
      <c r="B3746" s="256"/>
      <c r="C3746" s="81"/>
      <c r="D3746" s="266"/>
      <c r="E3746" s="273"/>
      <c r="F3746" s="258"/>
      <c r="G3746" s="272">
        <f t="shared" ref="G3746:G3749" si="391">C3746*D3746</f>
        <v>0</v>
      </c>
      <c r="N3746" t="str">
        <f t="shared" si="386"/>
        <v>ATK</v>
      </c>
    </row>
    <row r="3747" spans="2:14" hidden="1">
      <c r="B3747" s="256"/>
      <c r="C3747" s="81"/>
      <c r="D3747" s="266"/>
      <c r="E3747" s="273"/>
      <c r="F3747" s="258"/>
      <c r="G3747" s="272">
        <f t="shared" si="391"/>
        <v>0</v>
      </c>
      <c r="N3747" t="str">
        <f t="shared" si="386"/>
        <v>ATK</v>
      </c>
    </row>
    <row r="3748" spans="2:14" hidden="1">
      <c r="B3748" s="256"/>
      <c r="C3748" s="81"/>
      <c r="D3748" s="266"/>
      <c r="E3748" s="273"/>
      <c r="F3748" s="258"/>
      <c r="G3748" s="272">
        <f t="shared" si="391"/>
        <v>0</v>
      </c>
      <c r="N3748" t="str">
        <f t="shared" si="386"/>
        <v>ATK</v>
      </c>
    </row>
    <row r="3749" spans="2:14" hidden="1">
      <c r="B3749" s="256"/>
      <c r="C3749" s="81"/>
      <c r="D3749" s="266"/>
      <c r="E3749" s="273"/>
      <c r="F3749" s="258"/>
      <c r="G3749" s="272">
        <f t="shared" si="391"/>
        <v>0</v>
      </c>
      <c r="N3749" t="str">
        <f t="shared" si="386"/>
        <v>ATK</v>
      </c>
    </row>
    <row r="3750" spans="2:14" hidden="1">
      <c r="B3750" s="493" t="s">
        <v>16</v>
      </c>
      <c r="C3750" s="494"/>
      <c r="D3750" s="276">
        <f>SUM(D3733:D3749)</f>
        <v>3</v>
      </c>
      <c r="E3750" s="276">
        <f>SUM(E3734:E3749)</f>
        <v>0</v>
      </c>
      <c r="F3750" s="276">
        <f>D3750-E3750</f>
        <v>3</v>
      </c>
      <c r="G3750" s="277">
        <f>SUM(G3734:G3749)</f>
        <v>0</v>
      </c>
      <c r="N3750" t="str">
        <f t="shared" si="386"/>
        <v>ATK</v>
      </c>
    </row>
    <row r="3751" spans="2:14" hidden="1">
      <c r="B3751" s="493" t="s">
        <v>18</v>
      </c>
      <c r="C3751" s="495"/>
      <c r="D3751" s="495"/>
      <c r="E3751" s="494"/>
      <c r="F3751" s="276" t="s">
        <v>19</v>
      </c>
      <c r="G3751" s="279" t="s">
        <v>20</v>
      </c>
      <c r="N3751" t="str">
        <f t="shared" si="386"/>
        <v>ATK</v>
      </c>
    </row>
    <row r="3752" spans="2:14" hidden="1">
      <c r="B3752" s="496" t="str">
        <f>B3706</f>
        <v>Saldo Awal 1 Mei  2026</v>
      </c>
      <c r="C3752" s="497"/>
      <c r="D3752" s="497"/>
      <c r="E3752" s="498"/>
      <c r="F3752" s="276">
        <f>D3733</f>
        <v>3</v>
      </c>
      <c r="G3752" s="277">
        <f>G3733</f>
        <v>42390</v>
      </c>
      <c r="N3752" t="str">
        <f t="shared" si="386"/>
        <v>ATK</v>
      </c>
    </row>
    <row r="3753" spans="2:14" hidden="1">
      <c r="B3753" s="496" t="s">
        <v>518</v>
      </c>
      <c r="C3753" s="497"/>
      <c r="D3753" s="497"/>
      <c r="E3753" s="498"/>
      <c r="F3753" s="276">
        <f>D3750-F3752</f>
        <v>0</v>
      </c>
      <c r="G3753" s="277"/>
      <c r="N3753" t="str">
        <f t="shared" si="386"/>
        <v>ATK</v>
      </c>
    </row>
    <row r="3754" spans="2:14" hidden="1">
      <c r="B3754" s="496" t="str">
        <f>B3708</f>
        <v>Saldo Ahir  30  Mei  2026</v>
      </c>
      <c r="C3754" s="497"/>
      <c r="D3754" s="497"/>
      <c r="E3754" s="498"/>
      <c r="F3754" s="280">
        <f>SUM(B3757:B3760)</f>
        <v>3</v>
      </c>
      <c r="G3754" s="281">
        <f>SUM(D3757:E3760)</f>
        <v>42390</v>
      </c>
      <c r="N3754" t="str">
        <f t="shared" si="386"/>
        <v>ATK</v>
      </c>
    </row>
    <row r="3755" spans="2:14" hidden="1">
      <c r="B3755" s="282" t="s">
        <v>465</v>
      </c>
      <c r="C3755" s="283"/>
      <c r="D3755" s="283"/>
      <c r="E3755" s="284"/>
      <c r="F3755" s="285"/>
      <c r="G3755" s="286"/>
      <c r="N3755" t="str">
        <f t="shared" si="386"/>
        <v>ATK</v>
      </c>
    </row>
    <row r="3756" spans="2:14" ht="30" hidden="1">
      <c r="B3756" s="255" t="s">
        <v>22</v>
      </c>
      <c r="C3756" s="254" t="s">
        <v>23</v>
      </c>
      <c r="D3756" s="499" t="s">
        <v>20</v>
      </c>
      <c r="E3756" s="499"/>
      <c r="F3756" s="287"/>
      <c r="G3756" s="288"/>
      <c r="N3756" t="str">
        <f t="shared" si="386"/>
        <v>ATK</v>
      </c>
    </row>
    <row r="3757" spans="2:14" hidden="1">
      <c r="B3757" s="268">
        <f>F3750</f>
        <v>3</v>
      </c>
      <c r="C3757" s="401">
        <v>14130</v>
      </c>
      <c r="D3757" s="500">
        <f>B3757*C3757</f>
        <v>42390</v>
      </c>
      <c r="E3757" s="500"/>
      <c r="F3757" s="285"/>
      <c r="G3757" s="286"/>
      <c r="N3757" t="str">
        <f t="shared" si="386"/>
        <v>ATK</v>
      </c>
    </row>
    <row r="3758" spans="2:14" hidden="1">
      <c r="B3758" s="268"/>
      <c r="C3758" s="289"/>
      <c r="D3758" s="500">
        <f t="shared" ref="D3758:D3760" si="392">B3758*C3758</f>
        <v>0</v>
      </c>
      <c r="E3758" s="500"/>
      <c r="F3758" s="285"/>
      <c r="G3758" s="286"/>
      <c r="N3758" t="str">
        <f t="shared" si="386"/>
        <v>ATK</v>
      </c>
    </row>
    <row r="3759" spans="2:14" hidden="1">
      <c r="B3759" s="268"/>
      <c r="C3759" s="289"/>
      <c r="D3759" s="500">
        <f t="shared" si="392"/>
        <v>0</v>
      </c>
      <c r="E3759" s="500"/>
      <c r="F3759" s="285"/>
      <c r="G3759" s="286"/>
      <c r="N3759" t="str">
        <f t="shared" si="386"/>
        <v>ATK</v>
      </c>
    </row>
    <row r="3760" spans="2:14" hidden="1">
      <c r="B3760" s="268"/>
      <c r="C3760" s="289"/>
      <c r="D3760" s="500">
        <f t="shared" si="392"/>
        <v>0</v>
      </c>
      <c r="E3760" s="500"/>
      <c r="F3760" s="285"/>
      <c r="G3760" s="286"/>
      <c r="N3760" t="str">
        <f t="shared" si="386"/>
        <v>ATK</v>
      </c>
    </row>
    <row r="3761" spans="1:14" hidden="1">
      <c r="B3761" s="501" t="s">
        <v>24</v>
      </c>
      <c r="C3761" s="501"/>
      <c r="D3761" s="501"/>
      <c r="E3761" s="501"/>
      <c r="F3761" s="276">
        <f>F3752+F3753-F3754</f>
        <v>0</v>
      </c>
      <c r="G3761" s="277">
        <f>G3752+G3753-G3754</f>
        <v>0</v>
      </c>
      <c r="N3761" t="str">
        <f t="shared" si="386"/>
        <v>ATK</v>
      </c>
    </row>
    <row r="3762" spans="1:14" hidden="1">
      <c r="N3762" t="str">
        <f t="shared" si="386"/>
        <v>ATK</v>
      </c>
    </row>
    <row r="3763" spans="1:14" hidden="1">
      <c r="N3763" t="str">
        <f t="shared" si="386"/>
        <v>ATK</v>
      </c>
    </row>
    <row r="3764" spans="1:14" hidden="1">
      <c r="N3764" t="str">
        <f t="shared" si="386"/>
        <v>ATK</v>
      </c>
    </row>
    <row r="3765" spans="1:14" hidden="1">
      <c r="N3765" t="str">
        <f t="shared" si="386"/>
        <v>ATK</v>
      </c>
    </row>
    <row r="3766" spans="1:14" hidden="1">
      <c r="N3766" t="str">
        <f t="shared" si="386"/>
        <v>ATK</v>
      </c>
    </row>
    <row r="3767" spans="1:14" hidden="1">
      <c r="B3767" s="502" t="s">
        <v>0</v>
      </c>
      <c r="C3767" s="502"/>
      <c r="D3767" s="502"/>
      <c r="E3767" s="502"/>
      <c r="F3767" s="502"/>
      <c r="G3767" s="502"/>
      <c r="N3767" t="str">
        <f t="shared" si="386"/>
        <v>ATK</v>
      </c>
    </row>
    <row r="3768" spans="1:14" hidden="1">
      <c r="N3768" t="str">
        <f t="shared" si="386"/>
        <v>ATK</v>
      </c>
    </row>
    <row r="3769" spans="1:14" hidden="1">
      <c r="A3769" s="250">
        <v>101</v>
      </c>
      <c r="B3769" s="252" t="s">
        <v>1</v>
      </c>
      <c r="C3769" s="253" t="e">
        <f>#REF!</f>
        <v>#REF!</v>
      </c>
      <c r="G3769" s="253"/>
      <c r="N3769" t="s">
        <v>524</v>
      </c>
    </row>
    <row r="3770" spans="1:14" hidden="1">
      <c r="B3770" s="252" t="s">
        <v>48</v>
      </c>
      <c r="C3770" s="308" t="s">
        <v>27</v>
      </c>
      <c r="G3770" s="253"/>
      <c r="N3770" t="str">
        <f t="shared" ref="N3770:N3809" si="393">N3769</f>
        <v>ATK</v>
      </c>
    </row>
    <row r="3771" spans="1:14" hidden="1">
      <c r="G3771" s="253"/>
      <c r="N3771" t="str">
        <f t="shared" si="393"/>
        <v>ATK</v>
      </c>
    </row>
    <row r="3772" spans="1:14" hidden="1">
      <c r="B3772" s="499" t="s">
        <v>5</v>
      </c>
      <c r="C3772" s="487" t="s">
        <v>6</v>
      </c>
      <c r="D3772" s="489" t="s">
        <v>7</v>
      </c>
      <c r="E3772" s="490"/>
      <c r="F3772" s="491"/>
      <c r="G3772" s="492" t="s">
        <v>8</v>
      </c>
      <c r="N3772" t="str">
        <f t="shared" si="393"/>
        <v>ATK</v>
      </c>
    </row>
    <row r="3773" spans="1:14" hidden="1">
      <c r="B3773" s="499"/>
      <c r="C3773" s="488"/>
      <c r="D3773" s="254" t="s">
        <v>9</v>
      </c>
      <c r="E3773" s="254" t="s">
        <v>10</v>
      </c>
      <c r="F3773" s="254" t="s">
        <v>11</v>
      </c>
      <c r="G3773" s="492"/>
      <c r="N3773" t="str">
        <f t="shared" si="393"/>
        <v>ATK</v>
      </c>
    </row>
    <row r="3774" spans="1:14" hidden="1">
      <c r="B3774" s="267">
        <v>46024</v>
      </c>
      <c r="C3774" s="401">
        <v>6660</v>
      </c>
      <c r="D3774" s="258">
        <v>5</v>
      </c>
      <c r="E3774" s="258"/>
      <c r="F3774" s="258"/>
      <c r="G3774" s="257">
        <f>C3774*D3774</f>
        <v>33300</v>
      </c>
      <c r="N3774" t="str">
        <f t="shared" si="393"/>
        <v>ATK</v>
      </c>
    </row>
    <row r="3775" spans="1:14" hidden="1">
      <c r="B3775" s="436"/>
      <c r="C3775" s="401"/>
      <c r="D3775" s="258"/>
      <c r="E3775" s="258"/>
      <c r="F3775" s="258"/>
      <c r="G3775" s="272">
        <f t="shared" ref="G3775:G3776" si="394">C3775*D3775</f>
        <v>0</v>
      </c>
      <c r="N3775" t="str">
        <f t="shared" si="393"/>
        <v>ATK</v>
      </c>
    </row>
    <row r="3776" spans="1:14" hidden="1">
      <c r="B3776" s="297"/>
      <c r="C3776" s="257"/>
      <c r="D3776" s="258"/>
      <c r="E3776" s="258"/>
      <c r="F3776" s="258"/>
      <c r="G3776" s="272">
        <f t="shared" si="394"/>
        <v>0</v>
      </c>
      <c r="N3776" t="str">
        <f t="shared" si="393"/>
        <v>ATK</v>
      </c>
    </row>
    <row r="3777" spans="2:14" hidden="1">
      <c r="B3777" s="297"/>
      <c r="C3777" s="257"/>
      <c r="D3777" s="258"/>
      <c r="E3777" s="258"/>
      <c r="F3777" s="258"/>
      <c r="G3777" s="272"/>
      <c r="N3777" t="str">
        <f t="shared" si="393"/>
        <v>ATK</v>
      </c>
    </row>
    <row r="3778" spans="2:14" hidden="1">
      <c r="B3778" s="297"/>
      <c r="C3778" s="257"/>
      <c r="D3778" s="271"/>
      <c r="E3778" s="258"/>
      <c r="F3778" s="258"/>
      <c r="G3778" s="272">
        <f t="shared" ref="G3778" si="395">C3778*D3778</f>
        <v>0</v>
      </c>
      <c r="N3778" t="str">
        <f t="shared" si="393"/>
        <v>ATK</v>
      </c>
    </row>
    <row r="3779" spans="2:14" hidden="1">
      <c r="B3779" s="297"/>
      <c r="C3779" s="81"/>
      <c r="D3779" s="266"/>
      <c r="E3779" s="268"/>
      <c r="F3779" s="258"/>
      <c r="G3779" s="272"/>
      <c r="N3779" t="str">
        <f t="shared" si="393"/>
        <v>ATK</v>
      </c>
    </row>
    <row r="3780" spans="2:14" hidden="1">
      <c r="B3780" s="256"/>
      <c r="C3780" s="81"/>
      <c r="D3780" s="266"/>
      <c r="E3780" s="268"/>
      <c r="F3780" s="258"/>
      <c r="G3780" s="272"/>
      <c r="N3780" t="str">
        <f t="shared" si="393"/>
        <v>ATK</v>
      </c>
    </row>
    <row r="3781" spans="2:14" hidden="1">
      <c r="B3781" s="256"/>
      <c r="C3781" s="81"/>
      <c r="D3781" s="266"/>
      <c r="E3781" s="268"/>
      <c r="F3781" s="258"/>
      <c r="G3781" s="272">
        <f t="shared" ref="G3781" si="396">C3781*D3781</f>
        <v>0</v>
      </c>
      <c r="N3781" t="str">
        <f t="shared" si="393"/>
        <v>ATK</v>
      </c>
    </row>
    <row r="3782" spans="2:14" hidden="1">
      <c r="B3782" s="256"/>
      <c r="C3782" s="81"/>
      <c r="D3782" s="266"/>
      <c r="E3782" s="268"/>
      <c r="F3782" s="258"/>
      <c r="G3782" s="272"/>
      <c r="N3782" t="str">
        <f t="shared" si="393"/>
        <v>ATK</v>
      </c>
    </row>
    <row r="3783" spans="2:14" hidden="1">
      <c r="B3783" s="256"/>
      <c r="C3783" s="81"/>
      <c r="D3783" s="266"/>
      <c r="E3783" s="268"/>
      <c r="F3783" s="258"/>
      <c r="G3783" s="272"/>
      <c r="N3783" t="str">
        <f t="shared" si="393"/>
        <v>ATK</v>
      </c>
    </row>
    <row r="3784" spans="2:14" hidden="1">
      <c r="B3784" s="256"/>
      <c r="C3784" s="81"/>
      <c r="D3784" s="266"/>
      <c r="E3784" s="273"/>
      <c r="F3784" s="258"/>
      <c r="G3784" s="272">
        <f t="shared" ref="G3784" si="397">C3784*D3784</f>
        <v>0</v>
      </c>
      <c r="N3784" t="str">
        <f t="shared" si="393"/>
        <v>ATK</v>
      </c>
    </row>
    <row r="3785" spans="2:14" hidden="1">
      <c r="B3785" s="256"/>
      <c r="C3785" s="81"/>
      <c r="D3785" s="266"/>
      <c r="E3785" s="273"/>
      <c r="F3785" s="258"/>
      <c r="G3785" s="272"/>
      <c r="N3785" t="str">
        <f t="shared" si="393"/>
        <v>ATK</v>
      </c>
    </row>
    <row r="3786" spans="2:14" hidden="1">
      <c r="B3786" s="256"/>
      <c r="C3786" s="81"/>
      <c r="D3786" s="266"/>
      <c r="E3786" s="273"/>
      <c r="F3786" s="258"/>
      <c r="G3786" s="272"/>
      <c r="N3786" t="str">
        <f t="shared" si="393"/>
        <v>ATK</v>
      </c>
    </row>
    <row r="3787" spans="2:14" hidden="1">
      <c r="B3787" s="256"/>
      <c r="C3787" s="81"/>
      <c r="D3787" s="266"/>
      <c r="E3787" s="273"/>
      <c r="F3787" s="258"/>
      <c r="G3787" s="272">
        <f t="shared" ref="G3787:G3790" si="398">C3787*D3787</f>
        <v>0</v>
      </c>
      <c r="N3787" t="str">
        <f t="shared" si="393"/>
        <v>ATK</v>
      </c>
    </row>
    <row r="3788" spans="2:14" hidden="1">
      <c r="B3788" s="256"/>
      <c r="C3788" s="81"/>
      <c r="D3788" s="266"/>
      <c r="E3788" s="273"/>
      <c r="F3788" s="258"/>
      <c r="G3788" s="272">
        <f t="shared" si="398"/>
        <v>0</v>
      </c>
      <c r="N3788" t="str">
        <f t="shared" si="393"/>
        <v>ATK</v>
      </c>
    </row>
    <row r="3789" spans="2:14" hidden="1">
      <c r="B3789" s="256"/>
      <c r="C3789" s="81"/>
      <c r="D3789" s="266"/>
      <c r="E3789" s="273"/>
      <c r="F3789" s="258"/>
      <c r="G3789" s="272">
        <f t="shared" si="398"/>
        <v>0</v>
      </c>
      <c r="N3789" t="str">
        <f t="shared" si="393"/>
        <v>ATK</v>
      </c>
    </row>
    <row r="3790" spans="2:14" hidden="1">
      <c r="B3790" s="256"/>
      <c r="C3790" s="81"/>
      <c r="D3790" s="266"/>
      <c r="E3790" s="273"/>
      <c r="F3790" s="258"/>
      <c r="G3790" s="272">
        <f t="shared" si="398"/>
        <v>0</v>
      </c>
      <c r="N3790" t="str">
        <f t="shared" si="393"/>
        <v>ATK</v>
      </c>
    </row>
    <row r="3791" spans="2:14" hidden="1">
      <c r="B3791" s="493" t="s">
        <v>16</v>
      </c>
      <c r="C3791" s="494"/>
      <c r="D3791" s="276">
        <f>SUM(D3774:D3790)</f>
        <v>5</v>
      </c>
      <c r="E3791" s="276">
        <f>SUM(E3775:E3790)</f>
        <v>0</v>
      </c>
      <c r="F3791" s="276">
        <f>D3791-E3791</f>
        <v>5</v>
      </c>
      <c r="G3791" s="277">
        <f>SUM(G3775:G3790)</f>
        <v>0</v>
      </c>
      <c r="N3791" t="str">
        <f t="shared" si="393"/>
        <v>ATK</v>
      </c>
    </row>
    <row r="3792" spans="2:14" hidden="1">
      <c r="B3792" s="493" t="s">
        <v>18</v>
      </c>
      <c r="C3792" s="495"/>
      <c r="D3792" s="495"/>
      <c r="E3792" s="494"/>
      <c r="F3792" s="276" t="s">
        <v>19</v>
      </c>
      <c r="G3792" s="279" t="s">
        <v>20</v>
      </c>
      <c r="N3792" t="str">
        <f t="shared" si="393"/>
        <v>ATK</v>
      </c>
    </row>
    <row r="3793" spans="2:14" hidden="1">
      <c r="B3793" s="496" t="str">
        <f>B3752</f>
        <v>Saldo Awal 1 Mei  2026</v>
      </c>
      <c r="C3793" s="497"/>
      <c r="D3793" s="497"/>
      <c r="E3793" s="498"/>
      <c r="F3793" s="276">
        <f>D3774</f>
        <v>5</v>
      </c>
      <c r="G3793" s="277">
        <f>G3774</f>
        <v>33300</v>
      </c>
      <c r="N3793" t="str">
        <f t="shared" si="393"/>
        <v>ATK</v>
      </c>
    </row>
    <row r="3794" spans="2:14" hidden="1">
      <c r="B3794" s="496" t="s">
        <v>466</v>
      </c>
      <c r="C3794" s="497"/>
      <c r="D3794" s="497"/>
      <c r="E3794" s="498"/>
      <c r="F3794" s="276">
        <f>D3791-F3793</f>
        <v>0</v>
      </c>
      <c r="G3794" s="277"/>
      <c r="N3794" t="str">
        <f t="shared" si="393"/>
        <v>ATK</v>
      </c>
    </row>
    <row r="3795" spans="2:14" hidden="1">
      <c r="B3795" s="496" t="str">
        <f>B3754</f>
        <v>Saldo Ahir  30  Mei  2026</v>
      </c>
      <c r="C3795" s="497"/>
      <c r="D3795" s="497"/>
      <c r="E3795" s="498"/>
      <c r="F3795" s="280">
        <f>SUM(B3798:B3801)</f>
        <v>5</v>
      </c>
      <c r="G3795" s="281">
        <f>SUM(D3798:E3801)</f>
        <v>33300</v>
      </c>
      <c r="N3795" t="str">
        <f t="shared" si="393"/>
        <v>ATK</v>
      </c>
    </row>
    <row r="3796" spans="2:14" hidden="1">
      <c r="B3796" s="282" t="s">
        <v>465</v>
      </c>
      <c r="C3796" s="283"/>
      <c r="D3796" s="283"/>
      <c r="E3796" s="284"/>
      <c r="F3796" s="285"/>
      <c r="G3796" s="286"/>
      <c r="N3796" t="str">
        <f t="shared" si="393"/>
        <v>ATK</v>
      </c>
    </row>
    <row r="3797" spans="2:14" ht="30" hidden="1">
      <c r="B3797" s="255" t="s">
        <v>22</v>
      </c>
      <c r="C3797" s="254" t="s">
        <v>23</v>
      </c>
      <c r="D3797" s="499" t="s">
        <v>20</v>
      </c>
      <c r="E3797" s="499"/>
      <c r="F3797" s="287"/>
      <c r="G3797" s="288"/>
      <c r="N3797" t="str">
        <f t="shared" si="393"/>
        <v>ATK</v>
      </c>
    </row>
    <row r="3798" spans="2:14" hidden="1">
      <c r="B3798" s="268">
        <f>F3791</f>
        <v>5</v>
      </c>
      <c r="C3798" s="401">
        <v>6660</v>
      </c>
      <c r="D3798" s="500">
        <f>B3798*C3798</f>
        <v>33300</v>
      </c>
      <c r="E3798" s="500"/>
      <c r="F3798" s="285"/>
      <c r="G3798" s="286"/>
      <c r="N3798" t="str">
        <f t="shared" si="393"/>
        <v>ATK</v>
      </c>
    </row>
    <row r="3799" spans="2:14" hidden="1">
      <c r="B3799" s="268"/>
      <c r="C3799" s="289"/>
      <c r="D3799" s="500">
        <f t="shared" ref="D3799:D3801" si="399">B3799*C3799</f>
        <v>0</v>
      </c>
      <c r="E3799" s="500"/>
      <c r="F3799" s="285"/>
      <c r="G3799" s="286"/>
      <c r="N3799" t="str">
        <f t="shared" si="393"/>
        <v>ATK</v>
      </c>
    </row>
    <row r="3800" spans="2:14" hidden="1">
      <c r="B3800" s="268"/>
      <c r="C3800" s="289"/>
      <c r="D3800" s="500">
        <f t="shared" si="399"/>
        <v>0</v>
      </c>
      <c r="E3800" s="500"/>
      <c r="F3800" s="285"/>
      <c r="G3800" s="286"/>
      <c r="N3800" t="str">
        <f t="shared" si="393"/>
        <v>ATK</v>
      </c>
    </row>
    <row r="3801" spans="2:14" hidden="1">
      <c r="B3801" s="268"/>
      <c r="C3801" s="289"/>
      <c r="D3801" s="500">
        <f t="shared" si="399"/>
        <v>0</v>
      </c>
      <c r="E3801" s="500"/>
      <c r="F3801" s="285"/>
      <c r="G3801" s="286"/>
      <c r="N3801" t="str">
        <f t="shared" si="393"/>
        <v>ATK</v>
      </c>
    </row>
    <row r="3802" spans="2:14" hidden="1">
      <c r="B3802" s="501" t="s">
        <v>24</v>
      </c>
      <c r="C3802" s="501"/>
      <c r="D3802" s="501"/>
      <c r="E3802" s="501"/>
      <c r="F3802" s="276">
        <f>F3793+F3794-F3795</f>
        <v>0</v>
      </c>
      <c r="G3802" s="277">
        <f>G3793+G3794-G3795</f>
        <v>0</v>
      </c>
      <c r="N3802" t="str">
        <f t="shared" si="393"/>
        <v>ATK</v>
      </c>
    </row>
    <row r="3803" spans="2:14" hidden="1">
      <c r="N3803" t="str">
        <f t="shared" si="393"/>
        <v>ATK</v>
      </c>
    </row>
    <row r="3804" spans="2:14" hidden="1">
      <c r="N3804" t="str">
        <f t="shared" si="393"/>
        <v>ATK</v>
      </c>
    </row>
    <row r="3805" spans="2:14" hidden="1">
      <c r="N3805" t="str">
        <f t="shared" si="393"/>
        <v>ATK</v>
      </c>
    </row>
    <row r="3806" spans="2:14" hidden="1">
      <c r="N3806" t="str">
        <f t="shared" si="393"/>
        <v>ATK</v>
      </c>
    </row>
    <row r="3807" spans="2:14" hidden="1">
      <c r="N3807" t="str">
        <f t="shared" si="393"/>
        <v>ATK</v>
      </c>
    </row>
    <row r="3808" spans="2:14" hidden="1">
      <c r="N3808" t="str">
        <f t="shared" si="393"/>
        <v>ATK</v>
      </c>
    </row>
    <row r="3809" spans="1:14" hidden="1">
      <c r="N3809" t="str">
        <f t="shared" si="393"/>
        <v>ATK</v>
      </c>
    </row>
    <row r="3810" spans="1:14" hidden="1">
      <c r="A3810" s="250">
        <v>101</v>
      </c>
      <c r="B3810" s="252" t="s">
        <v>1</v>
      </c>
      <c r="C3810" s="253" t="e">
        <f>#REF!</f>
        <v>#REF!</v>
      </c>
      <c r="G3810" s="253"/>
      <c r="N3810" t="s">
        <v>524</v>
      </c>
    </row>
    <row r="3811" spans="1:14" hidden="1">
      <c r="B3811" s="252" t="s">
        <v>48</v>
      </c>
      <c r="C3811" s="308" t="s">
        <v>27</v>
      </c>
      <c r="G3811" s="253"/>
      <c r="N3811" t="str">
        <f t="shared" ref="N3811:N3849" si="400">N3810</f>
        <v>ATK</v>
      </c>
    </row>
    <row r="3812" spans="1:14" hidden="1">
      <c r="G3812" s="253"/>
      <c r="N3812" t="str">
        <f t="shared" si="400"/>
        <v>ATK</v>
      </c>
    </row>
    <row r="3813" spans="1:14" hidden="1">
      <c r="B3813" s="499" t="s">
        <v>5</v>
      </c>
      <c r="C3813" s="487" t="s">
        <v>6</v>
      </c>
      <c r="D3813" s="489" t="s">
        <v>7</v>
      </c>
      <c r="E3813" s="490"/>
      <c r="F3813" s="491"/>
      <c r="G3813" s="492" t="s">
        <v>8</v>
      </c>
      <c r="N3813" t="str">
        <f t="shared" si="400"/>
        <v>ATK</v>
      </c>
    </row>
    <row r="3814" spans="1:14" hidden="1">
      <c r="B3814" s="499"/>
      <c r="C3814" s="488"/>
      <c r="D3814" s="254" t="s">
        <v>9</v>
      </c>
      <c r="E3814" s="254" t="s">
        <v>10</v>
      </c>
      <c r="F3814" s="254" t="s">
        <v>11</v>
      </c>
      <c r="G3814" s="492"/>
      <c r="N3814" t="str">
        <f t="shared" si="400"/>
        <v>ATK</v>
      </c>
    </row>
    <row r="3815" spans="1:14" hidden="1">
      <c r="B3815" s="267">
        <v>46024</v>
      </c>
      <c r="C3815" s="257"/>
      <c r="D3815" s="258"/>
      <c r="E3815" s="258"/>
      <c r="F3815" s="258"/>
      <c r="G3815" s="257">
        <f>C3815*D3815</f>
        <v>0</v>
      </c>
      <c r="N3815" t="str">
        <f t="shared" si="400"/>
        <v>ATK</v>
      </c>
    </row>
    <row r="3816" spans="1:14" hidden="1">
      <c r="B3816" s="256">
        <v>46072</v>
      </c>
      <c r="C3816" s="401">
        <v>5550</v>
      </c>
      <c r="D3816" s="258">
        <v>26</v>
      </c>
      <c r="E3816" s="258"/>
      <c r="F3816" s="258"/>
      <c r="G3816" s="272">
        <f t="shared" ref="G3816:G3822" si="401">C3816*D3816</f>
        <v>144300</v>
      </c>
      <c r="N3816" t="str">
        <f t="shared" si="400"/>
        <v>ATK</v>
      </c>
    </row>
    <row r="3817" spans="1:14" hidden="1">
      <c r="B3817" s="440"/>
      <c r="C3817" s="443"/>
      <c r="D3817" s="444"/>
      <c r="E3817" s="442"/>
      <c r="F3817" s="442"/>
      <c r="G3817" s="272">
        <f t="shared" si="401"/>
        <v>0</v>
      </c>
      <c r="N3817" t="str">
        <f t="shared" si="400"/>
        <v>ATK</v>
      </c>
    </row>
    <row r="3818" spans="1:14" hidden="1">
      <c r="B3818" s="440"/>
      <c r="C3818" s="441"/>
      <c r="D3818" s="444"/>
      <c r="E3818" s="442"/>
      <c r="F3818" s="442"/>
      <c r="G3818" s="272">
        <f t="shared" si="401"/>
        <v>0</v>
      </c>
      <c r="N3818" t="str">
        <f t="shared" si="400"/>
        <v>ATK</v>
      </c>
    </row>
    <row r="3819" spans="1:14" hidden="1">
      <c r="B3819" s="440"/>
      <c r="C3819" s="441"/>
      <c r="D3819" s="446"/>
      <c r="E3819" s="447"/>
      <c r="F3819" s="448"/>
      <c r="G3819" s="272">
        <f t="shared" si="401"/>
        <v>0</v>
      </c>
      <c r="N3819" t="str">
        <f t="shared" si="400"/>
        <v>ATK</v>
      </c>
    </row>
    <row r="3820" spans="1:14" hidden="1">
      <c r="B3820" s="440"/>
      <c r="C3820" s="445"/>
      <c r="D3820" s="446"/>
      <c r="E3820" s="446"/>
      <c r="F3820" s="448"/>
      <c r="G3820" s="272">
        <f t="shared" si="401"/>
        <v>0</v>
      </c>
      <c r="N3820" t="str">
        <f t="shared" si="400"/>
        <v>ATK</v>
      </c>
    </row>
    <row r="3821" spans="1:14" hidden="1">
      <c r="B3821" s="256"/>
      <c r="C3821" s="81"/>
      <c r="D3821" s="266"/>
      <c r="E3821" s="268"/>
      <c r="F3821" s="258"/>
      <c r="G3821" s="272">
        <f t="shared" si="401"/>
        <v>0</v>
      </c>
      <c r="N3821" t="str">
        <f t="shared" si="400"/>
        <v>ATK</v>
      </c>
    </row>
    <row r="3822" spans="1:14" hidden="1">
      <c r="B3822" s="256"/>
      <c r="C3822" s="81"/>
      <c r="D3822" s="266"/>
      <c r="E3822" s="268"/>
      <c r="F3822" s="258"/>
      <c r="G3822" s="272">
        <f t="shared" si="401"/>
        <v>0</v>
      </c>
      <c r="N3822" t="str">
        <f t="shared" si="400"/>
        <v>ATK</v>
      </c>
    </row>
    <row r="3823" spans="1:14" hidden="1">
      <c r="B3823" s="256"/>
      <c r="C3823" s="81"/>
      <c r="D3823" s="266"/>
      <c r="E3823" s="268"/>
      <c r="F3823" s="258"/>
      <c r="G3823" s="272"/>
      <c r="N3823" t="str">
        <f t="shared" si="400"/>
        <v>ATK</v>
      </c>
    </row>
    <row r="3824" spans="1:14" hidden="1">
      <c r="B3824" s="256"/>
      <c r="C3824" s="81"/>
      <c r="D3824" s="266"/>
      <c r="E3824" s="268"/>
      <c r="F3824" s="258"/>
      <c r="G3824" s="272"/>
      <c r="N3824" t="str">
        <f t="shared" si="400"/>
        <v>ATK</v>
      </c>
    </row>
    <row r="3825" spans="2:14" hidden="1">
      <c r="B3825" s="256"/>
      <c r="C3825" s="81"/>
      <c r="D3825" s="266"/>
      <c r="E3825" s="273"/>
      <c r="F3825" s="258"/>
      <c r="G3825" s="272">
        <f t="shared" ref="G3825" si="402">C3825*D3825</f>
        <v>0</v>
      </c>
      <c r="N3825" t="str">
        <f t="shared" si="400"/>
        <v>ATK</v>
      </c>
    </row>
    <row r="3826" spans="2:14" hidden="1">
      <c r="B3826" s="256"/>
      <c r="C3826" s="81"/>
      <c r="D3826" s="266"/>
      <c r="E3826" s="273"/>
      <c r="F3826" s="258"/>
      <c r="G3826" s="272"/>
      <c r="N3826" t="str">
        <f t="shared" si="400"/>
        <v>ATK</v>
      </c>
    </row>
    <row r="3827" spans="2:14" hidden="1">
      <c r="B3827" s="256"/>
      <c r="C3827" s="81"/>
      <c r="D3827" s="266"/>
      <c r="E3827" s="273"/>
      <c r="F3827" s="258"/>
      <c r="G3827" s="272"/>
      <c r="N3827" t="str">
        <f t="shared" si="400"/>
        <v>ATK</v>
      </c>
    </row>
    <row r="3828" spans="2:14" hidden="1">
      <c r="B3828" s="256"/>
      <c r="C3828" s="81"/>
      <c r="D3828" s="266"/>
      <c r="E3828" s="273"/>
      <c r="F3828" s="258"/>
      <c r="G3828" s="272">
        <f t="shared" ref="G3828:G3831" si="403">C3828*D3828</f>
        <v>0</v>
      </c>
      <c r="N3828" t="str">
        <f t="shared" si="400"/>
        <v>ATK</v>
      </c>
    </row>
    <row r="3829" spans="2:14" hidden="1">
      <c r="B3829" s="256"/>
      <c r="C3829" s="81"/>
      <c r="D3829" s="266"/>
      <c r="E3829" s="273"/>
      <c r="F3829" s="258"/>
      <c r="G3829" s="272">
        <f t="shared" si="403"/>
        <v>0</v>
      </c>
      <c r="N3829" t="str">
        <f t="shared" si="400"/>
        <v>ATK</v>
      </c>
    </row>
    <row r="3830" spans="2:14" hidden="1">
      <c r="B3830" s="256"/>
      <c r="C3830" s="81"/>
      <c r="D3830" s="266"/>
      <c r="E3830" s="273"/>
      <c r="F3830" s="258"/>
      <c r="G3830" s="272">
        <f t="shared" si="403"/>
        <v>0</v>
      </c>
      <c r="N3830" t="str">
        <f t="shared" si="400"/>
        <v>ATK</v>
      </c>
    </row>
    <row r="3831" spans="2:14" hidden="1">
      <c r="B3831" s="256"/>
      <c r="C3831" s="81"/>
      <c r="D3831" s="266"/>
      <c r="E3831" s="273"/>
      <c r="F3831" s="258"/>
      <c r="G3831" s="272">
        <f t="shared" si="403"/>
        <v>0</v>
      </c>
      <c r="N3831" t="str">
        <f t="shared" si="400"/>
        <v>ATK</v>
      </c>
    </row>
    <row r="3832" spans="2:14" hidden="1">
      <c r="B3832" s="493" t="s">
        <v>16</v>
      </c>
      <c r="C3832" s="494"/>
      <c r="D3832" s="276">
        <f>SUM(D3815:D3831)</f>
        <v>26</v>
      </c>
      <c r="E3832" s="276">
        <f>SUM(E3816:E3831)</f>
        <v>0</v>
      </c>
      <c r="F3832" s="276">
        <f>D3832-E3832</f>
        <v>26</v>
      </c>
      <c r="G3832" s="277">
        <f>SUM(G3816:G3831)</f>
        <v>144300</v>
      </c>
      <c r="N3832" t="str">
        <f t="shared" si="400"/>
        <v>ATK</v>
      </c>
    </row>
    <row r="3833" spans="2:14" hidden="1">
      <c r="B3833" s="493" t="s">
        <v>18</v>
      </c>
      <c r="C3833" s="495"/>
      <c r="D3833" s="495"/>
      <c r="E3833" s="494"/>
      <c r="F3833" s="276" t="s">
        <v>19</v>
      </c>
      <c r="G3833" s="279" t="s">
        <v>20</v>
      </c>
      <c r="N3833" t="str">
        <f t="shared" si="400"/>
        <v>ATK</v>
      </c>
    </row>
    <row r="3834" spans="2:14" hidden="1">
      <c r="B3834" s="496" t="str">
        <f>B3793</f>
        <v>Saldo Awal 1 Mei  2026</v>
      </c>
      <c r="C3834" s="497"/>
      <c r="D3834" s="497"/>
      <c r="E3834" s="498"/>
      <c r="F3834" s="276">
        <f>D3815</f>
        <v>0</v>
      </c>
      <c r="G3834" s="277">
        <f>G3815</f>
        <v>0</v>
      </c>
      <c r="N3834" t="str">
        <f t="shared" si="400"/>
        <v>ATK</v>
      </c>
    </row>
    <row r="3835" spans="2:14" hidden="1">
      <c r="B3835" s="496" t="s">
        <v>518</v>
      </c>
      <c r="C3835" s="497"/>
      <c r="D3835" s="497"/>
      <c r="E3835" s="498"/>
      <c r="F3835" s="276">
        <f>D3832-F3834</f>
        <v>26</v>
      </c>
      <c r="G3835" s="277">
        <f>G3832-G3834</f>
        <v>144300</v>
      </c>
      <c r="N3835" t="str">
        <f t="shared" si="400"/>
        <v>ATK</v>
      </c>
    </row>
    <row r="3836" spans="2:14" hidden="1">
      <c r="B3836" s="496" t="str">
        <f>B3795</f>
        <v>Saldo Ahir  30  Mei  2026</v>
      </c>
      <c r="C3836" s="497"/>
      <c r="D3836" s="497"/>
      <c r="E3836" s="498"/>
      <c r="F3836" s="280">
        <f>SUM(B3839:B3842)</f>
        <v>26</v>
      </c>
      <c r="G3836" s="281">
        <f>SUM(D3839:E3842)</f>
        <v>144300</v>
      </c>
      <c r="N3836" t="str">
        <f t="shared" si="400"/>
        <v>ATK</v>
      </c>
    </row>
    <row r="3837" spans="2:14" hidden="1">
      <c r="B3837" s="282" t="s">
        <v>465</v>
      </c>
      <c r="C3837" s="283"/>
      <c r="D3837" s="283"/>
      <c r="E3837" s="284"/>
      <c r="F3837" s="285"/>
      <c r="G3837" s="286"/>
      <c r="N3837" t="str">
        <f t="shared" si="400"/>
        <v>ATK</v>
      </c>
    </row>
    <row r="3838" spans="2:14" ht="30" hidden="1">
      <c r="B3838" s="255" t="s">
        <v>22</v>
      </c>
      <c r="C3838" s="254" t="s">
        <v>23</v>
      </c>
      <c r="D3838" s="499" t="s">
        <v>20</v>
      </c>
      <c r="E3838" s="499"/>
      <c r="F3838" s="287"/>
      <c r="G3838" s="288"/>
      <c r="N3838" t="str">
        <f t="shared" si="400"/>
        <v>ATK</v>
      </c>
    </row>
    <row r="3839" spans="2:14" hidden="1">
      <c r="B3839" s="268">
        <f>F3832</f>
        <v>26</v>
      </c>
      <c r="C3839" s="401">
        <v>5550</v>
      </c>
      <c r="D3839" s="500">
        <f>B3839*C3839</f>
        <v>144300</v>
      </c>
      <c r="E3839" s="500"/>
      <c r="F3839" s="285"/>
      <c r="G3839" s="286"/>
      <c r="N3839" t="str">
        <f t="shared" si="400"/>
        <v>ATK</v>
      </c>
    </row>
    <row r="3840" spans="2:14" hidden="1">
      <c r="B3840" s="268"/>
      <c r="C3840" s="289"/>
      <c r="D3840" s="500">
        <f t="shared" ref="D3840:D3842" si="404">B3840*C3840</f>
        <v>0</v>
      </c>
      <c r="E3840" s="500"/>
      <c r="F3840" s="285"/>
      <c r="G3840" s="286"/>
      <c r="N3840" t="str">
        <f t="shared" si="400"/>
        <v>ATK</v>
      </c>
    </row>
    <row r="3841" spans="1:14" hidden="1">
      <c r="B3841" s="268"/>
      <c r="C3841" s="289"/>
      <c r="D3841" s="500">
        <f t="shared" si="404"/>
        <v>0</v>
      </c>
      <c r="E3841" s="500"/>
      <c r="F3841" s="285"/>
      <c r="G3841" s="286"/>
      <c r="N3841" t="str">
        <f t="shared" si="400"/>
        <v>ATK</v>
      </c>
    </row>
    <row r="3842" spans="1:14" hidden="1">
      <c r="B3842" s="268"/>
      <c r="C3842" s="289"/>
      <c r="D3842" s="500">
        <f t="shared" si="404"/>
        <v>0</v>
      </c>
      <c r="E3842" s="500"/>
      <c r="F3842" s="285"/>
      <c r="G3842" s="286"/>
      <c r="N3842" t="str">
        <f t="shared" si="400"/>
        <v>ATK</v>
      </c>
    </row>
    <row r="3843" spans="1:14" hidden="1">
      <c r="B3843" s="501" t="s">
        <v>24</v>
      </c>
      <c r="C3843" s="501"/>
      <c r="D3843" s="501"/>
      <c r="E3843" s="501"/>
      <c r="F3843" s="276">
        <f>F3834+F3835-F3836</f>
        <v>0</v>
      </c>
      <c r="G3843" s="277"/>
      <c r="N3843" t="str">
        <f t="shared" si="400"/>
        <v>ATK</v>
      </c>
    </row>
    <row r="3844" spans="1:14" hidden="1">
      <c r="N3844" t="str">
        <f t="shared" si="400"/>
        <v>ATK</v>
      </c>
    </row>
    <row r="3845" spans="1:14" hidden="1">
      <c r="N3845" t="str">
        <f t="shared" si="400"/>
        <v>ATK</v>
      </c>
    </row>
    <row r="3846" spans="1:14" hidden="1">
      <c r="N3846" t="str">
        <f t="shared" si="400"/>
        <v>ATK</v>
      </c>
    </row>
    <row r="3847" spans="1:14" hidden="1">
      <c r="N3847" t="str">
        <f t="shared" si="400"/>
        <v>ATK</v>
      </c>
    </row>
    <row r="3848" spans="1:14" hidden="1">
      <c r="B3848" s="502" t="s">
        <v>0</v>
      </c>
      <c r="C3848" s="502"/>
      <c r="D3848" s="502"/>
      <c r="E3848" s="502"/>
      <c r="F3848" s="502"/>
      <c r="G3848" s="502"/>
      <c r="N3848" t="str">
        <f t="shared" si="400"/>
        <v>ATK</v>
      </c>
    </row>
    <row r="3849" spans="1:14" hidden="1">
      <c r="N3849" t="str">
        <f t="shared" si="400"/>
        <v>ATK</v>
      </c>
    </row>
    <row r="3850" spans="1:14" hidden="1">
      <c r="A3850" s="250">
        <v>101</v>
      </c>
      <c r="B3850" s="252" t="s">
        <v>1</v>
      </c>
      <c r="C3850" s="253" t="e">
        <f>#REF!</f>
        <v>#REF!</v>
      </c>
      <c r="G3850" s="253"/>
      <c r="N3850" t="s">
        <v>524</v>
      </c>
    </row>
    <row r="3851" spans="1:14" hidden="1">
      <c r="B3851" s="252" t="s">
        <v>48</v>
      </c>
      <c r="C3851" s="308" t="s">
        <v>27</v>
      </c>
      <c r="G3851" s="253"/>
      <c r="N3851" t="str">
        <f t="shared" ref="N3851:N3887" si="405">N3850</f>
        <v>ATK</v>
      </c>
    </row>
    <row r="3852" spans="1:14" hidden="1">
      <c r="G3852" s="253"/>
      <c r="N3852" t="str">
        <f t="shared" si="405"/>
        <v>ATK</v>
      </c>
    </row>
    <row r="3853" spans="1:14" hidden="1">
      <c r="B3853" s="499" t="s">
        <v>5</v>
      </c>
      <c r="C3853" s="487" t="s">
        <v>6</v>
      </c>
      <c r="D3853" s="489" t="s">
        <v>7</v>
      </c>
      <c r="E3853" s="490"/>
      <c r="F3853" s="491"/>
      <c r="G3853" s="492" t="s">
        <v>8</v>
      </c>
      <c r="N3853" t="str">
        <f t="shared" si="405"/>
        <v>ATK</v>
      </c>
    </row>
    <row r="3854" spans="1:14" hidden="1">
      <c r="B3854" s="499"/>
      <c r="C3854" s="488"/>
      <c r="D3854" s="254" t="s">
        <v>9</v>
      </c>
      <c r="E3854" s="254" t="s">
        <v>10</v>
      </c>
      <c r="F3854" s="254" t="s">
        <v>11</v>
      </c>
      <c r="G3854" s="492"/>
      <c r="N3854" t="str">
        <f t="shared" si="405"/>
        <v>ATK</v>
      </c>
    </row>
    <row r="3855" spans="1:14" hidden="1">
      <c r="B3855" s="267">
        <v>46024</v>
      </c>
      <c r="C3855" s="257"/>
      <c r="D3855" s="258"/>
      <c r="E3855" s="258"/>
      <c r="F3855" s="258"/>
      <c r="G3855" s="257">
        <f>C3855*D3855</f>
        <v>0</v>
      </c>
      <c r="N3855" t="str">
        <f t="shared" si="405"/>
        <v>ATK</v>
      </c>
    </row>
    <row r="3856" spans="1:14" hidden="1">
      <c r="B3856" s="256">
        <v>46072</v>
      </c>
      <c r="C3856" s="401">
        <v>3330</v>
      </c>
      <c r="D3856" s="258">
        <v>26</v>
      </c>
      <c r="E3856" s="442"/>
      <c r="F3856" s="258"/>
      <c r="G3856" s="272">
        <f t="shared" ref="G3856:G3857" si="406">C3856*D3856</f>
        <v>86580</v>
      </c>
      <c r="N3856" t="str">
        <f t="shared" si="405"/>
        <v>ATK</v>
      </c>
    </row>
    <row r="3857" spans="2:14" hidden="1">
      <c r="B3857" s="256">
        <v>46072</v>
      </c>
      <c r="C3857" s="257"/>
      <c r="D3857" s="258"/>
      <c r="E3857" s="258">
        <v>20</v>
      </c>
      <c r="F3857" s="258"/>
      <c r="G3857" s="272">
        <f t="shared" si="406"/>
        <v>0</v>
      </c>
      <c r="N3857" t="str">
        <f t="shared" si="405"/>
        <v>ATK</v>
      </c>
    </row>
    <row r="3858" spans="2:14" hidden="1">
      <c r="B3858" s="297"/>
      <c r="C3858" s="257"/>
      <c r="D3858" s="258"/>
      <c r="E3858" s="258"/>
      <c r="F3858" s="258"/>
      <c r="G3858" s="272"/>
      <c r="N3858" t="str">
        <f t="shared" si="405"/>
        <v>ATK</v>
      </c>
    </row>
    <row r="3859" spans="2:14" hidden="1">
      <c r="B3859" s="297"/>
      <c r="C3859" s="257"/>
      <c r="D3859" s="271"/>
      <c r="E3859" s="258"/>
      <c r="F3859" s="258"/>
      <c r="G3859" s="272">
        <f t="shared" ref="G3859" si="407">C3859*D3859</f>
        <v>0</v>
      </c>
      <c r="N3859" t="str">
        <f t="shared" si="405"/>
        <v>ATK</v>
      </c>
    </row>
    <row r="3860" spans="2:14" hidden="1">
      <c r="B3860" s="297"/>
      <c r="C3860" s="81"/>
      <c r="D3860" s="266"/>
      <c r="E3860" s="268"/>
      <c r="F3860" s="258"/>
      <c r="G3860" s="272"/>
      <c r="N3860" t="str">
        <f t="shared" si="405"/>
        <v>ATK</v>
      </c>
    </row>
    <row r="3861" spans="2:14" hidden="1">
      <c r="B3861" s="256"/>
      <c r="C3861" s="81"/>
      <c r="D3861" s="266"/>
      <c r="E3861" s="268"/>
      <c r="F3861" s="258"/>
      <c r="G3861" s="272"/>
      <c r="N3861" t="str">
        <f t="shared" si="405"/>
        <v>ATK</v>
      </c>
    </row>
    <row r="3862" spans="2:14" hidden="1">
      <c r="B3862" s="256"/>
      <c r="C3862" s="81"/>
      <c r="D3862" s="266"/>
      <c r="E3862" s="268"/>
      <c r="F3862" s="258"/>
      <c r="G3862" s="272">
        <f t="shared" ref="G3862" si="408">C3862*D3862</f>
        <v>0</v>
      </c>
      <c r="N3862" t="str">
        <f t="shared" si="405"/>
        <v>ATK</v>
      </c>
    </row>
    <row r="3863" spans="2:14" hidden="1">
      <c r="B3863" s="256"/>
      <c r="C3863" s="81"/>
      <c r="D3863" s="266"/>
      <c r="E3863" s="268"/>
      <c r="F3863" s="258"/>
      <c r="G3863" s="272"/>
      <c r="N3863" t="str">
        <f t="shared" si="405"/>
        <v>ATK</v>
      </c>
    </row>
    <row r="3864" spans="2:14" hidden="1">
      <c r="B3864" s="256"/>
      <c r="C3864" s="81"/>
      <c r="D3864" s="266"/>
      <c r="E3864" s="268"/>
      <c r="F3864" s="258"/>
      <c r="G3864" s="272"/>
      <c r="N3864" t="str">
        <f t="shared" si="405"/>
        <v>ATK</v>
      </c>
    </row>
    <row r="3865" spans="2:14" hidden="1">
      <c r="B3865" s="256"/>
      <c r="C3865" s="81"/>
      <c r="D3865" s="266"/>
      <c r="E3865" s="273"/>
      <c r="F3865" s="258"/>
      <c r="G3865" s="272">
        <f t="shared" ref="G3865" si="409">C3865*D3865</f>
        <v>0</v>
      </c>
      <c r="N3865" t="str">
        <f t="shared" si="405"/>
        <v>ATK</v>
      </c>
    </row>
    <row r="3866" spans="2:14" hidden="1">
      <c r="B3866" s="256"/>
      <c r="C3866" s="81"/>
      <c r="D3866" s="266"/>
      <c r="E3866" s="273"/>
      <c r="F3866" s="258"/>
      <c r="G3866" s="272"/>
      <c r="N3866" t="str">
        <f t="shared" si="405"/>
        <v>ATK</v>
      </c>
    </row>
    <row r="3867" spans="2:14" hidden="1">
      <c r="B3867" s="256"/>
      <c r="C3867" s="81"/>
      <c r="D3867" s="266"/>
      <c r="E3867" s="273"/>
      <c r="F3867" s="258"/>
      <c r="G3867" s="272"/>
      <c r="N3867" t="str">
        <f t="shared" si="405"/>
        <v>ATK</v>
      </c>
    </row>
    <row r="3868" spans="2:14" hidden="1">
      <c r="B3868" s="256"/>
      <c r="C3868" s="81"/>
      <c r="D3868" s="266"/>
      <c r="E3868" s="273"/>
      <c r="F3868" s="258"/>
      <c r="G3868" s="272">
        <f t="shared" ref="G3868:G3871" si="410">C3868*D3868</f>
        <v>0</v>
      </c>
      <c r="N3868" t="str">
        <f t="shared" si="405"/>
        <v>ATK</v>
      </c>
    </row>
    <row r="3869" spans="2:14" hidden="1">
      <c r="B3869" s="256"/>
      <c r="C3869" s="81"/>
      <c r="D3869" s="266"/>
      <c r="E3869" s="273"/>
      <c r="F3869" s="258"/>
      <c r="G3869" s="272">
        <f t="shared" si="410"/>
        <v>0</v>
      </c>
      <c r="N3869" t="str">
        <f t="shared" si="405"/>
        <v>ATK</v>
      </c>
    </row>
    <row r="3870" spans="2:14" hidden="1">
      <c r="B3870" s="256"/>
      <c r="C3870" s="81"/>
      <c r="D3870" s="266"/>
      <c r="E3870" s="273"/>
      <c r="F3870" s="258"/>
      <c r="G3870" s="272">
        <f t="shared" si="410"/>
        <v>0</v>
      </c>
      <c r="N3870" t="str">
        <f t="shared" si="405"/>
        <v>ATK</v>
      </c>
    </row>
    <row r="3871" spans="2:14" hidden="1">
      <c r="B3871" s="256"/>
      <c r="C3871" s="81"/>
      <c r="D3871" s="266"/>
      <c r="E3871" s="273"/>
      <c r="F3871" s="258"/>
      <c r="G3871" s="272">
        <f t="shared" si="410"/>
        <v>0</v>
      </c>
      <c r="N3871" t="str">
        <f t="shared" si="405"/>
        <v>ATK</v>
      </c>
    </row>
    <row r="3872" spans="2:14" hidden="1">
      <c r="B3872" s="493" t="s">
        <v>16</v>
      </c>
      <c r="C3872" s="494"/>
      <c r="D3872" s="276">
        <f>SUM(D3855:D3871)</f>
        <v>26</v>
      </c>
      <c r="E3872" s="276">
        <f>SUM(E3856:E3871)</f>
        <v>20</v>
      </c>
      <c r="F3872" s="276">
        <f>D3872-E3872</f>
        <v>6</v>
      </c>
      <c r="G3872" s="277">
        <f>SUM(G3856:G3871)</f>
        <v>86580</v>
      </c>
      <c r="N3872" t="str">
        <f t="shared" si="405"/>
        <v>ATK</v>
      </c>
    </row>
    <row r="3873" spans="1:14" hidden="1">
      <c r="B3873" s="493" t="s">
        <v>18</v>
      </c>
      <c r="C3873" s="495"/>
      <c r="D3873" s="495"/>
      <c r="E3873" s="494"/>
      <c r="F3873" s="276" t="s">
        <v>19</v>
      </c>
      <c r="G3873" s="279" t="s">
        <v>20</v>
      </c>
      <c r="N3873" t="str">
        <f t="shared" si="405"/>
        <v>ATK</v>
      </c>
    </row>
    <row r="3874" spans="1:14" hidden="1">
      <c r="B3874" s="496" t="s">
        <v>489</v>
      </c>
      <c r="C3874" s="497"/>
      <c r="D3874" s="497"/>
      <c r="E3874" s="498"/>
      <c r="F3874" s="276">
        <f>D3855</f>
        <v>0</v>
      </c>
      <c r="G3874" s="277">
        <f>G3855</f>
        <v>0</v>
      </c>
      <c r="N3874" t="str">
        <f t="shared" si="405"/>
        <v>ATK</v>
      </c>
    </row>
    <row r="3875" spans="1:14" hidden="1">
      <c r="B3875" s="496" t="str">
        <f>B3835</f>
        <v>Nilai Penerimaan Barang Persediaan Tahun 2026</v>
      </c>
      <c r="C3875" s="497"/>
      <c r="D3875" s="497"/>
      <c r="E3875" s="498"/>
      <c r="F3875" s="276">
        <f>D3872-F3874</f>
        <v>26</v>
      </c>
      <c r="G3875" s="277">
        <f>G3872-G3874</f>
        <v>86580</v>
      </c>
      <c r="N3875" t="str">
        <f t="shared" si="405"/>
        <v>ATK</v>
      </c>
    </row>
    <row r="3876" spans="1:14" hidden="1">
      <c r="B3876" s="496" t="str">
        <f>B3836</f>
        <v>Saldo Ahir  30  Mei  2026</v>
      </c>
      <c r="C3876" s="497"/>
      <c r="D3876" s="497"/>
      <c r="E3876" s="498"/>
      <c r="F3876" s="280">
        <f>SUM(B3879:B3882)</f>
        <v>6</v>
      </c>
      <c r="G3876" s="281">
        <f>SUM(D3879:E3882)</f>
        <v>19980</v>
      </c>
      <c r="N3876" t="str">
        <f t="shared" si="405"/>
        <v>ATK</v>
      </c>
    </row>
    <row r="3877" spans="1:14" hidden="1">
      <c r="B3877" s="282" t="s">
        <v>465</v>
      </c>
      <c r="C3877" s="283"/>
      <c r="D3877" s="283"/>
      <c r="E3877" s="284"/>
      <c r="F3877" s="285"/>
      <c r="G3877" s="286"/>
      <c r="N3877" t="str">
        <f t="shared" si="405"/>
        <v>ATK</v>
      </c>
    </row>
    <row r="3878" spans="1:14" ht="30" hidden="1">
      <c r="B3878" s="255" t="s">
        <v>22</v>
      </c>
      <c r="C3878" s="254" t="s">
        <v>23</v>
      </c>
      <c r="D3878" s="499" t="s">
        <v>20</v>
      </c>
      <c r="E3878" s="499"/>
      <c r="F3878" s="287"/>
      <c r="G3878" s="288"/>
      <c r="N3878" t="str">
        <f t="shared" si="405"/>
        <v>ATK</v>
      </c>
    </row>
    <row r="3879" spans="1:14" hidden="1">
      <c r="B3879" s="268">
        <f>F3872</f>
        <v>6</v>
      </c>
      <c r="C3879" s="401">
        <v>3330</v>
      </c>
      <c r="D3879" s="500">
        <f>B3879*C3879</f>
        <v>19980</v>
      </c>
      <c r="E3879" s="500"/>
      <c r="F3879" s="285"/>
      <c r="G3879" s="286"/>
      <c r="N3879" t="str">
        <f t="shared" si="405"/>
        <v>ATK</v>
      </c>
    </row>
    <row r="3880" spans="1:14" hidden="1">
      <c r="B3880" s="268"/>
      <c r="C3880" s="289"/>
      <c r="D3880" s="500">
        <f t="shared" ref="D3880:D3882" si="411">B3880*C3880</f>
        <v>0</v>
      </c>
      <c r="E3880" s="500"/>
      <c r="F3880" s="285"/>
      <c r="G3880" s="286"/>
      <c r="N3880" t="str">
        <f t="shared" si="405"/>
        <v>ATK</v>
      </c>
    </row>
    <row r="3881" spans="1:14" hidden="1">
      <c r="B3881" s="268"/>
      <c r="C3881" s="289"/>
      <c r="D3881" s="500">
        <f t="shared" si="411"/>
        <v>0</v>
      </c>
      <c r="E3881" s="500"/>
      <c r="F3881" s="285"/>
      <c r="G3881" s="286"/>
      <c r="N3881" t="str">
        <f t="shared" si="405"/>
        <v>ATK</v>
      </c>
    </row>
    <row r="3882" spans="1:14" hidden="1">
      <c r="B3882" s="268"/>
      <c r="C3882" s="289"/>
      <c r="D3882" s="500">
        <f t="shared" si="411"/>
        <v>0</v>
      </c>
      <c r="E3882" s="500"/>
      <c r="F3882" s="285"/>
      <c r="G3882" s="286"/>
      <c r="N3882" t="str">
        <f t="shared" si="405"/>
        <v>ATK</v>
      </c>
    </row>
    <row r="3883" spans="1:14" hidden="1">
      <c r="B3883" s="501" t="s">
        <v>24</v>
      </c>
      <c r="C3883" s="501"/>
      <c r="D3883" s="501"/>
      <c r="E3883" s="501"/>
      <c r="F3883" s="276">
        <f>F3874+F3875-F3876</f>
        <v>20</v>
      </c>
      <c r="G3883" s="277">
        <f>G3874+G3875-G3876</f>
        <v>66600</v>
      </c>
      <c r="N3883" t="str">
        <f t="shared" si="405"/>
        <v>ATK</v>
      </c>
    </row>
    <row r="3884" spans="1:14" hidden="1">
      <c r="N3884" t="str">
        <f t="shared" si="405"/>
        <v>ATK</v>
      </c>
    </row>
    <row r="3885" spans="1:14" hidden="1">
      <c r="N3885" t="str">
        <f t="shared" si="405"/>
        <v>ATK</v>
      </c>
    </row>
    <row r="3886" spans="1:14" hidden="1">
      <c r="B3886" s="502" t="s">
        <v>0</v>
      </c>
      <c r="C3886" s="502"/>
      <c r="D3886" s="502"/>
      <c r="E3886" s="502"/>
      <c r="F3886" s="502"/>
      <c r="G3886" s="502"/>
      <c r="N3886" t="str">
        <f t="shared" si="405"/>
        <v>ATK</v>
      </c>
    </row>
    <row r="3887" spans="1:14" hidden="1">
      <c r="N3887" t="str">
        <f t="shared" si="405"/>
        <v>ATK</v>
      </c>
    </row>
    <row r="3888" spans="1:14" hidden="1">
      <c r="A3888" s="250">
        <v>101</v>
      </c>
      <c r="B3888" s="252" t="s">
        <v>1</v>
      </c>
      <c r="C3888" s="253" t="e">
        <f>#REF!</f>
        <v>#REF!</v>
      </c>
      <c r="G3888" s="253"/>
      <c r="N3888" t="s">
        <v>524</v>
      </c>
    </row>
    <row r="3889" spans="1:14" s="66" customFormat="1" hidden="1">
      <c r="A3889" s="250"/>
      <c r="B3889" s="252" t="s">
        <v>48</v>
      </c>
      <c r="C3889" s="308" t="s">
        <v>27</v>
      </c>
      <c r="D3889" s="253"/>
      <c r="E3889" s="253"/>
      <c r="F3889" s="253"/>
      <c r="G3889" s="253"/>
      <c r="H3889"/>
      <c r="I3889"/>
      <c r="N3889" t="str">
        <f t="shared" ref="N3889:N3925" si="412">N3888</f>
        <v>ATK</v>
      </c>
    </row>
    <row r="3890" spans="1:14" hidden="1">
      <c r="G3890" s="253"/>
      <c r="N3890" t="str">
        <f t="shared" si="412"/>
        <v>ATK</v>
      </c>
    </row>
    <row r="3891" spans="1:14" hidden="1">
      <c r="B3891" s="499" t="s">
        <v>5</v>
      </c>
      <c r="C3891" s="487" t="s">
        <v>6</v>
      </c>
      <c r="D3891" s="489" t="s">
        <v>7</v>
      </c>
      <c r="E3891" s="490"/>
      <c r="F3891" s="491"/>
      <c r="G3891" s="492" t="s">
        <v>8</v>
      </c>
      <c r="N3891" t="str">
        <f t="shared" si="412"/>
        <v>ATK</v>
      </c>
    </row>
    <row r="3892" spans="1:14" hidden="1">
      <c r="B3892" s="499"/>
      <c r="C3892" s="488"/>
      <c r="D3892" s="254" t="s">
        <v>9</v>
      </c>
      <c r="E3892" s="254" t="s">
        <v>10</v>
      </c>
      <c r="F3892" s="254" t="s">
        <v>11</v>
      </c>
      <c r="G3892" s="492"/>
      <c r="N3892" t="str">
        <f t="shared" si="412"/>
        <v>ATK</v>
      </c>
    </row>
    <row r="3893" spans="1:14" hidden="1">
      <c r="B3893" s="267">
        <v>45659</v>
      </c>
      <c r="C3893" s="401">
        <v>6660</v>
      </c>
      <c r="D3893" s="258">
        <v>4</v>
      </c>
      <c r="E3893" s="258"/>
      <c r="F3893" s="258"/>
      <c r="G3893" s="257">
        <f>C3893*D3893</f>
        <v>26640</v>
      </c>
      <c r="N3893" t="str">
        <f t="shared" si="412"/>
        <v>ATK</v>
      </c>
    </row>
    <row r="3894" spans="1:14" hidden="1">
      <c r="B3894" s="457"/>
      <c r="C3894" s="441"/>
      <c r="D3894" s="442"/>
      <c r="E3894" s="442"/>
      <c r="F3894" s="258"/>
      <c r="G3894" s="257">
        <f>C3894*D3894</f>
        <v>0</v>
      </c>
      <c r="N3894" t="str">
        <f t="shared" si="412"/>
        <v>ATK</v>
      </c>
    </row>
    <row r="3895" spans="1:14" hidden="1">
      <c r="B3895" s="456"/>
      <c r="C3895" s="441"/>
      <c r="D3895" s="442"/>
      <c r="E3895" s="442"/>
      <c r="F3895" s="258"/>
      <c r="G3895" s="455">
        <f t="shared" ref="G3895:G3896" si="413">C3895*D3895</f>
        <v>0</v>
      </c>
      <c r="N3895" t="str">
        <f t="shared" si="412"/>
        <v>ATK</v>
      </c>
    </row>
    <row r="3896" spans="1:14" hidden="1">
      <c r="B3896" s="457"/>
      <c r="C3896" s="441"/>
      <c r="D3896" s="442"/>
      <c r="E3896" s="442"/>
      <c r="F3896" s="258"/>
      <c r="G3896" s="455">
        <f t="shared" si="413"/>
        <v>0</v>
      </c>
      <c r="N3896" t="str">
        <f t="shared" si="412"/>
        <v>ATK</v>
      </c>
    </row>
    <row r="3897" spans="1:14" hidden="1">
      <c r="B3897" s="297"/>
      <c r="C3897" s="257"/>
      <c r="D3897" s="258"/>
      <c r="E3897" s="258"/>
      <c r="F3897" s="258"/>
      <c r="G3897" s="272"/>
      <c r="N3897" t="str">
        <f t="shared" si="412"/>
        <v>ATK</v>
      </c>
    </row>
    <row r="3898" spans="1:14" hidden="1">
      <c r="B3898" s="297"/>
      <c r="C3898" s="257"/>
      <c r="D3898" s="271"/>
      <c r="E3898" s="258"/>
      <c r="F3898" s="258"/>
      <c r="G3898" s="272">
        <f t="shared" ref="G3898" si="414">C3898*D3898</f>
        <v>0</v>
      </c>
      <c r="N3898" t="str">
        <f t="shared" si="412"/>
        <v>ATK</v>
      </c>
    </row>
    <row r="3899" spans="1:14" hidden="1">
      <c r="B3899" s="297"/>
      <c r="C3899" s="81"/>
      <c r="D3899" s="266"/>
      <c r="E3899" s="268"/>
      <c r="F3899" s="258"/>
      <c r="G3899" s="272"/>
      <c r="N3899" t="str">
        <f t="shared" si="412"/>
        <v>ATK</v>
      </c>
    </row>
    <row r="3900" spans="1:14" hidden="1">
      <c r="B3900" s="256"/>
      <c r="C3900" s="81"/>
      <c r="D3900" s="266"/>
      <c r="E3900" s="268"/>
      <c r="F3900" s="258"/>
      <c r="G3900" s="272"/>
      <c r="N3900" t="str">
        <f t="shared" si="412"/>
        <v>ATK</v>
      </c>
    </row>
    <row r="3901" spans="1:14" hidden="1">
      <c r="B3901" s="256"/>
      <c r="C3901" s="81"/>
      <c r="D3901" s="266"/>
      <c r="E3901" s="268"/>
      <c r="F3901" s="258"/>
      <c r="G3901" s="272">
        <f t="shared" ref="G3901" si="415">C3901*D3901</f>
        <v>0</v>
      </c>
      <c r="N3901" t="str">
        <f t="shared" si="412"/>
        <v>ATK</v>
      </c>
    </row>
    <row r="3902" spans="1:14" hidden="1">
      <c r="B3902" s="256"/>
      <c r="C3902" s="81"/>
      <c r="D3902" s="266"/>
      <c r="E3902" s="268"/>
      <c r="F3902" s="258"/>
      <c r="G3902" s="272"/>
      <c r="N3902" t="str">
        <f t="shared" si="412"/>
        <v>ATK</v>
      </c>
    </row>
    <row r="3903" spans="1:14" hidden="1">
      <c r="B3903" s="256"/>
      <c r="C3903" s="81"/>
      <c r="D3903" s="266"/>
      <c r="E3903" s="268"/>
      <c r="F3903" s="258"/>
      <c r="G3903" s="272"/>
      <c r="N3903" t="str">
        <f t="shared" si="412"/>
        <v>ATK</v>
      </c>
    </row>
    <row r="3904" spans="1:14" hidden="1">
      <c r="B3904" s="256"/>
      <c r="C3904" s="81"/>
      <c r="D3904" s="266"/>
      <c r="E3904" s="273"/>
      <c r="F3904" s="258"/>
      <c r="G3904" s="272">
        <f t="shared" ref="G3904" si="416">C3904*D3904</f>
        <v>0</v>
      </c>
      <c r="N3904" t="str">
        <f t="shared" si="412"/>
        <v>ATK</v>
      </c>
    </row>
    <row r="3905" spans="2:14" hidden="1">
      <c r="B3905" s="256"/>
      <c r="C3905" s="81"/>
      <c r="D3905" s="266"/>
      <c r="E3905" s="273"/>
      <c r="F3905" s="258"/>
      <c r="G3905" s="272"/>
      <c r="N3905" t="str">
        <f t="shared" si="412"/>
        <v>ATK</v>
      </c>
    </row>
    <row r="3906" spans="2:14" hidden="1">
      <c r="B3906" s="256"/>
      <c r="C3906" s="81"/>
      <c r="D3906" s="266"/>
      <c r="E3906" s="273"/>
      <c r="F3906" s="258"/>
      <c r="G3906" s="272"/>
      <c r="N3906" t="str">
        <f t="shared" si="412"/>
        <v>ATK</v>
      </c>
    </row>
    <row r="3907" spans="2:14" hidden="1">
      <c r="B3907" s="256"/>
      <c r="C3907" s="81"/>
      <c r="D3907" s="266"/>
      <c r="E3907" s="273"/>
      <c r="F3907" s="258"/>
      <c r="G3907" s="272">
        <f t="shared" ref="G3907:G3910" si="417">C3907*D3907</f>
        <v>0</v>
      </c>
      <c r="N3907" t="str">
        <f t="shared" si="412"/>
        <v>ATK</v>
      </c>
    </row>
    <row r="3908" spans="2:14" hidden="1">
      <c r="B3908" s="256"/>
      <c r="C3908" s="81"/>
      <c r="D3908" s="266"/>
      <c r="E3908" s="273"/>
      <c r="F3908" s="258"/>
      <c r="G3908" s="272">
        <f t="shared" si="417"/>
        <v>0</v>
      </c>
      <c r="N3908" t="str">
        <f t="shared" si="412"/>
        <v>ATK</v>
      </c>
    </row>
    <row r="3909" spans="2:14" hidden="1">
      <c r="B3909" s="256"/>
      <c r="C3909" s="81"/>
      <c r="D3909" s="266"/>
      <c r="E3909" s="273"/>
      <c r="F3909" s="258"/>
      <c r="G3909" s="272">
        <f t="shared" si="417"/>
        <v>0</v>
      </c>
      <c r="N3909" t="str">
        <f t="shared" si="412"/>
        <v>ATK</v>
      </c>
    </row>
    <row r="3910" spans="2:14" hidden="1">
      <c r="B3910" s="256"/>
      <c r="C3910" s="81"/>
      <c r="D3910" s="266"/>
      <c r="E3910" s="273"/>
      <c r="F3910" s="258"/>
      <c r="G3910" s="272">
        <f t="shared" si="417"/>
        <v>0</v>
      </c>
      <c r="N3910" t="str">
        <f t="shared" si="412"/>
        <v>ATK</v>
      </c>
    </row>
    <row r="3911" spans="2:14" hidden="1">
      <c r="B3911" s="493" t="s">
        <v>16</v>
      </c>
      <c r="C3911" s="494"/>
      <c r="D3911" s="276">
        <f>SUM(D3893:D3910)</f>
        <v>4</v>
      </c>
      <c r="E3911" s="276">
        <f>SUM(E3895:E3910)</f>
        <v>0</v>
      </c>
      <c r="F3911" s="276">
        <f>D3911-E3911</f>
        <v>4</v>
      </c>
      <c r="G3911" s="277">
        <f>SUM(G3895:G3910)</f>
        <v>0</v>
      </c>
      <c r="N3911" t="str">
        <f t="shared" si="412"/>
        <v>ATK</v>
      </c>
    </row>
    <row r="3912" spans="2:14" hidden="1">
      <c r="B3912" s="493" t="s">
        <v>18</v>
      </c>
      <c r="C3912" s="495"/>
      <c r="D3912" s="495"/>
      <c r="E3912" s="494"/>
      <c r="F3912" s="276" t="s">
        <v>19</v>
      </c>
      <c r="G3912" s="279" t="s">
        <v>20</v>
      </c>
      <c r="N3912" t="str">
        <f t="shared" si="412"/>
        <v>ATK</v>
      </c>
    </row>
    <row r="3913" spans="2:14" hidden="1">
      <c r="B3913" s="496" t="s">
        <v>489</v>
      </c>
      <c r="C3913" s="497"/>
      <c r="D3913" s="497"/>
      <c r="E3913" s="498"/>
      <c r="F3913" s="276">
        <f>D3893</f>
        <v>4</v>
      </c>
      <c r="G3913" s="277">
        <f>G3893</f>
        <v>26640</v>
      </c>
      <c r="N3913" t="str">
        <f t="shared" si="412"/>
        <v>ATK</v>
      </c>
    </row>
    <row r="3914" spans="2:14" hidden="1">
      <c r="B3914" s="496" t="str">
        <f>B3875</f>
        <v>Nilai Penerimaan Barang Persediaan Tahun 2026</v>
      </c>
      <c r="C3914" s="497"/>
      <c r="D3914" s="497"/>
      <c r="E3914" s="498"/>
      <c r="F3914" s="276">
        <f>D3911-F3913</f>
        <v>0</v>
      </c>
      <c r="G3914" s="277"/>
      <c r="N3914" t="str">
        <f t="shared" si="412"/>
        <v>ATK</v>
      </c>
    </row>
    <row r="3915" spans="2:14" hidden="1">
      <c r="B3915" s="496" t="str">
        <f>B3876</f>
        <v>Saldo Ahir  30  Mei  2026</v>
      </c>
      <c r="C3915" s="497"/>
      <c r="D3915" s="497"/>
      <c r="E3915" s="498"/>
      <c r="F3915" s="280">
        <f>SUM(B3918:B3921)</f>
        <v>4</v>
      </c>
      <c r="G3915" s="281">
        <f>SUM(D3918:E3921)</f>
        <v>26640</v>
      </c>
      <c r="N3915" t="str">
        <f t="shared" si="412"/>
        <v>ATK</v>
      </c>
    </row>
    <row r="3916" spans="2:14" hidden="1">
      <c r="B3916" s="282" t="s">
        <v>465</v>
      </c>
      <c r="C3916" s="283"/>
      <c r="D3916" s="283"/>
      <c r="E3916" s="284"/>
      <c r="F3916" s="285"/>
      <c r="G3916" s="286"/>
      <c r="N3916" t="str">
        <f t="shared" si="412"/>
        <v>ATK</v>
      </c>
    </row>
    <row r="3917" spans="2:14" ht="30" hidden="1">
      <c r="B3917" s="255" t="s">
        <v>22</v>
      </c>
      <c r="C3917" s="254" t="s">
        <v>23</v>
      </c>
      <c r="D3917" s="499" t="s">
        <v>20</v>
      </c>
      <c r="E3917" s="499"/>
      <c r="F3917" s="287"/>
      <c r="G3917" s="288"/>
      <c r="N3917" t="str">
        <f t="shared" si="412"/>
        <v>ATK</v>
      </c>
    </row>
    <row r="3918" spans="2:14" hidden="1">
      <c r="B3918" s="268">
        <f>F3911</f>
        <v>4</v>
      </c>
      <c r="C3918" s="401">
        <v>6660</v>
      </c>
      <c r="D3918" s="500">
        <f>B3918*C3918</f>
        <v>26640</v>
      </c>
      <c r="E3918" s="500"/>
      <c r="F3918" s="285"/>
      <c r="G3918" s="286"/>
      <c r="N3918" t="str">
        <f t="shared" si="412"/>
        <v>ATK</v>
      </c>
    </row>
    <row r="3919" spans="2:14" hidden="1">
      <c r="B3919" s="268"/>
      <c r="C3919" s="289"/>
      <c r="D3919" s="500">
        <f t="shared" ref="D3919:D3921" si="418">B3919*C3919</f>
        <v>0</v>
      </c>
      <c r="E3919" s="500"/>
      <c r="F3919" s="285"/>
      <c r="G3919" s="286"/>
      <c r="N3919" t="str">
        <f t="shared" si="412"/>
        <v>ATK</v>
      </c>
    </row>
    <row r="3920" spans="2:14" hidden="1">
      <c r="B3920" s="268"/>
      <c r="C3920" s="289"/>
      <c r="D3920" s="500">
        <f t="shared" si="418"/>
        <v>0</v>
      </c>
      <c r="E3920" s="500"/>
      <c r="F3920" s="285"/>
      <c r="G3920" s="286"/>
      <c r="N3920" t="str">
        <f t="shared" si="412"/>
        <v>ATK</v>
      </c>
    </row>
    <row r="3921" spans="1:14" hidden="1">
      <c r="B3921" s="268"/>
      <c r="C3921" s="289"/>
      <c r="D3921" s="500">
        <f t="shared" si="418"/>
        <v>0</v>
      </c>
      <c r="E3921" s="500"/>
      <c r="F3921" s="285"/>
      <c r="G3921" s="286"/>
      <c r="N3921" t="str">
        <f t="shared" si="412"/>
        <v>ATK</v>
      </c>
    </row>
    <row r="3922" spans="1:14" hidden="1">
      <c r="B3922" s="501" t="s">
        <v>24</v>
      </c>
      <c r="C3922" s="501"/>
      <c r="D3922" s="501"/>
      <c r="E3922" s="501"/>
      <c r="F3922" s="276">
        <f>F3913+F3914-F3915</f>
        <v>0</v>
      </c>
      <c r="G3922" s="277">
        <f>G3913+G3914-G3915</f>
        <v>0</v>
      </c>
      <c r="N3922" t="str">
        <f t="shared" si="412"/>
        <v>ATK</v>
      </c>
    </row>
    <row r="3923" spans="1:14" hidden="1">
      <c r="N3923" t="str">
        <f t="shared" si="412"/>
        <v>ATK</v>
      </c>
    </row>
    <row r="3924" spans="1:14" hidden="1">
      <c r="B3924" s="502" t="s">
        <v>0</v>
      </c>
      <c r="C3924" s="502"/>
      <c r="D3924" s="502"/>
      <c r="E3924" s="502"/>
      <c r="F3924" s="502"/>
      <c r="G3924" s="502"/>
      <c r="N3924" t="str">
        <f t="shared" si="412"/>
        <v>ATK</v>
      </c>
    </row>
    <row r="3925" spans="1:14" hidden="1">
      <c r="N3925" t="str">
        <f t="shared" si="412"/>
        <v>ATK</v>
      </c>
    </row>
    <row r="3926" spans="1:14" hidden="1">
      <c r="A3926" s="250">
        <v>101</v>
      </c>
      <c r="B3926" s="252" t="s">
        <v>1</v>
      </c>
      <c r="C3926" s="253" t="e">
        <f>#REF!</f>
        <v>#REF!</v>
      </c>
      <c r="G3926" s="253"/>
      <c r="N3926" t="s">
        <v>524</v>
      </c>
    </row>
    <row r="3927" spans="1:14" hidden="1">
      <c r="B3927" s="252" t="s">
        <v>48</v>
      </c>
      <c r="C3927" s="308" t="s">
        <v>27</v>
      </c>
      <c r="G3927" s="253"/>
      <c r="N3927" t="str">
        <f t="shared" ref="N3927:N3960" si="419">N3926</f>
        <v>ATK</v>
      </c>
    </row>
    <row r="3928" spans="1:14" hidden="1">
      <c r="G3928" s="253"/>
      <c r="N3928" t="str">
        <f t="shared" si="419"/>
        <v>ATK</v>
      </c>
    </row>
    <row r="3929" spans="1:14" ht="15" hidden="1" customHeight="1">
      <c r="B3929" s="499" t="s">
        <v>5</v>
      </c>
      <c r="C3929" s="487" t="s">
        <v>6</v>
      </c>
      <c r="D3929" s="489" t="s">
        <v>7</v>
      </c>
      <c r="E3929" s="490"/>
      <c r="F3929" s="491"/>
      <c r="G3929" s="492" t="s">
        <v>8</v>
      </c>
      <c r="N3929" t="str">
        <f t="shared" si="419"/>
        <v>ATK</v>
      </c>
    </row>
    <row r="3930" spans="1:14" hidden="1">
      <c r="B3930" s="499"/>
      <c r="C3930" s="488"/>
      <c r="D3930" s="254" t="s">
        <v>9</v>
      </c>
      <c r="E3930" s="254" t="s">
        <v>10</v>
      </c>
      <c r="F3930" s="254" t="s">
        <v>11</v>
      </c>
      <c r="G3930" s="492"/>
      <c r="N3930" t="str">
        <f t="shared" si="419"/>
        <v>ATK</v>
      </c>
    </row>
    <row r="3931" spans="1:14" hidden="1">
      <c r="B3931" s="267">
        <v>46024</v>
      </c>
      <c r="C3931" s="401"/>
      <c r="D3931" s="258"/>
      <c r="E3931" s="258"/>
      <c r="F3931" s="258"/>
      <c r="G3931" s="257">
        <f>C3931*D3931</f>
        <v>0</v>
      </c>
      <c r="N3931" t="str">
        <f t="shared" si="419"/>
        <v>ATK</v>
      </c>
    </row>
    <row r="3932" spans="1:14" hidden="1">
      <c r="B3932" s="256">
        <v>46072</v>
      </c>
      <c r="C3932" s="257">
        <v>13320</v>
      </c>
      <c r="D3932" s="258">
        <v>8</v>
      </c>
      <c r="E3932" s="258">
        <v>1</v>
      </c>
      <c r="F3932" s="258"/>
      <c r="G3932" s="257">
        <f>C3932*D3932</f>
        <v>106560</v>
      </c>
      <c r="N3932" t="str">
        <f t="shared" si="419"/>
        <v>ATK</v>
      </c>
    </row>
    <row r="3933" spans="1:14" hidden="1">
      <c r="B3933" s="256">
        <v>46097</v>
      </c>
      <c r="C3933" s="441"/>
      <c r="D3933" s="442"/>
      <c r="E3933" s="418">
        <v>2</v>
      </c>
      <c r="F3933" s="258"/>
      <c r="G3933" s="455">
        <f t="shared" ref="G3933:G3934" si="420">C3933*D3933</f>
        <v>0</v>
      </c>
      <c r="N3933" t="str">
        <f t="shared" si="419"/>
        <v>ATK</v>
      </c>
    </row>
    <row r="3934" spans="1:14" hidden="1">
      <c r="B3934" s="256">
        <v>46107</v>
      </c>
      <c r="C3934" s="441"/>
      <c r="D3934" s="442"/>
      <c r="E3934" s="442">
        <v>2</v>
      </c>
      <c r="F3934" s="258"/>
      <c r="G3934" s="455">
        <f t="shared" si="420"/>
        <v>0</v>
      </c>
      <c r="N3934" t="str">
        <f t="shared" si="419"/>
        <v>ATK</v>
      </c>
    </row>
    <row r="3935" spans="1:14" hidden="1">
      <c r="B3935" s="297"/>
      <c r="C3935" s="257"/>
      <c r="D3935" s="258"/>
      <c r="E3935" s="258"/>
      <c r="F3935" s="258"/>
      <c r="G3935" s="272"/>
      <c r="N3935" t="str">
        <f t="shared" si="419"/>
        <v>ATK</v>
      </c>
    </row>
    <row r="3936" spans="1:14" hidden="1">
      <c r="B3936" s="297"/>
      <c r="C3936" s="257"/>
      <c r="D3936" s="271"/>
      <c r="E3936" s="258"/>
      <c r="F3936" s="258"/>
      <c r="G3936" s="272">
        <f t="shared" ref="G3936" si="421">C3936*D3936</f>
        <v>0</v>
      </c>
      <c r="N3936" t="str">
        <f t="shared" si="419"/>
        <v>ATK</v>
      </c>
    </row>
    <row r="3937" spans="2:14" hidden="1">
      <c r="B3937" s="297"/>
      <c r="C3937" s="81"/>
      <c r="D3937" s="266"/>
      <c r="E3937" s="268"/>
      <c r="F3937" s="258"/>
      <c r="G3937" s="272"/>
      <c r="N3937" t="str">
        <f t="shared" si="419"/>
        <v>ATK</v>
      </c>
    </row>
    <row r="3938" spans="2:14" hidden="1">
      <c r="B3938" s="256"/>
      <c r="C3938" s="81"/>
      <c r="D3938" s="266"/>
      <c r="E3938" s="268"/>
      <c r="F3938" s="258"/>
      <c r="G3938" s="272"/>
      <c r="N3938" t="str">
        <f t="shared" si="419"/>
        <v>ATK</v>
      </c>
    </row>
    <row r="3939" spans="2:14" hidden="1">
      <c r="B3939" s="256"/>
      <c r="C3939" s="81"/>
      <c r="D3939" s="266"/>
      <c r="E3939" s="268"/>
      <c r="F3939" s="258"/>
      <c r="G3939" s="272">
        <f t="shared" ref="G3939" si="422">C3939*D3939</f>
        <v>0</v>
      </c>
      <c r="N3939" t="str">
        <f t="shared" si="419"/>
        <v>ATK</v>
      </c>
    </row>
    <row r="3940" spans="2:14" hidden="1">
      <c r="B3940" s="256"/>
      <c r="C3940" s="81"/>
      <c r="D3940" s="266"/>
      <c r="E3940" s="268"/>
      <c r="F3940" s="258"/>
      <c r="G3940" s="272"/>
      <c r="N3940" t="str">
        <f t="shared" si="419"/>
        <v>ATK</v>
      </c>
    </row>
    <row r="3941" spans="2:14" hidden="1">
      <c r="B3941" s="256"/>
      <c r="C3941" s="81"/>
      <c r="D3941" s="266"/>
      <c r="E3941" s="268"/>
      <c r="F3941" s="258"/>
      <c r="G3941" s="272"/>
      <c r="N3941" t="str">
        <f t="shared" si="419"/>
        <v>ATK</v>
      </c>
    </row>
    <row r="3942" spans="2:14" hidden="1">
      <c r="B3942" s="256"/>
      <c r="C3942" s="81"/>
      <c r="D3942" s="266"/>
      <c r="E3942" s="273"/>
      <c r="F3942" s="258"/>
      <c r="G3942" s="272">
        <f t="shared" ref="G3942" si="423">C3942*D3942</f>
        <v>0</v>
      </c>
      <c r="N3942" t="str">
        <f t="shared" si="419"/>
        <v>ATK</v>
      </c>
    </row>
    <row r="3943" spans="2:14" hidden="1">
      <c r="B3943" s="256"/>
      <c r="C3943" s="81"/>
      <c r="D3943" s="266"/>
      <c r="E3943" s="273"/>
      <c r="F3943" s="258"/>
      <c r="G3943" s="272"/>
      <c r="N3943" t="str">
        <f t="shared" si="419"/>
        <v>ATK</v>
      </c>
    </row>
    <row r="3944" spans="2:14" hidden="1">
      <c r="B3944" s="256"/>
      <c r="C3944" s="81"/>
      <c r="D3944" s="266"/>
      <c r="E3944" s="273"/>
      <c r="F3944" s="258"/>
      <c r="G3944" s="272"/>
      <c r="N3944" t="str">
        <f t="shared" si="419"/>
        <v>ATK</v>
      </c>
    </row>
    <row r="3945" spans="2:14" hidden="1">
      <c r="B3945" s="256"/>
      <c r="C3945" s="81"/>
      <c r="D3945" s="266"/>
      <c r="E3945" s="273"/>
      <c r="F3945" s="258"/>
      <c r="G3945" s="272">
        <f t="shared" ref="G3945:G3948" si="424">C3945*D3945</f>
        <v>0</v>
      </c>
      <c r="N3945" t="str">
        <f t="shared" si="419"/>
        <v>ATK</v>
      </c>
    </row>
    <row r="3946" spans="2:14" hidden="1">
      <c r="B3946" s="256"/>
      <c r="C3946" s="81"/>
      <c r="D3946" s="266"/>
      <c r="E3946" s="273"/>
      <c r="F3946" s="258"/>
      <c r="G3946" s="272">
        <f t="shared" si="424"/>
        <v>0</v>
      </c>
      <c r="N3946" t="str">
        <f t="shared" si="419"/>
        <v>ATK</v>
      </c>
    </row>
    <row r="3947" spans="2:14" hidden="1">
      <c r="B3947" s="256"/>
      <c r="C3947" s="81"/>
      <c r="D3947" s="266"/>
      <c r="E3947" s="273"/>
      <c r="F3947" s="258"/>
      <c r="G3947" s="272">
        <f t="shared" si="424"/>
        <v>0</v>
      </c>
      <c r="N3947" t="str">
        <f t="shared" si="419"/>
        <v>ATK</v>
      </c>
    </row>
    <row r="3948" spans="2:14" hidden="1">
      <c r="B3948" s="256"/>
      <c r="C3948" s="81"/>
      <c r="D3948" s="266"/>
      <c r="E3948" s="273"/>
      <c r="F3948" s="258"/>
      <c r="G3948" s="272">
        <f t="shared" si="424"/>
        <v>0</v>
      </c>
      <c r="N3948" t="str">
        <f t="shared" si="419"/>
        <v>ATK</v>
      </c>
    </row>
    <row r="3949" spans="2:14" hidden="1">
      <c r="B3949" s="493" t="s">
        <v>16</v>
      </c>
      <c r="C3949" s="494"/>
      <c r="D3949" s="276">
        <f>SUM(D3931:D3948)</f>
        <v>8</v>
      </c>
      <c r="E3949" s="276">
        <f>SUM(E3932:E3948)</f>
        <v>5</v>
      </c>
      <c r="F3949" s="276">
        <f>D3949-E3949</f>
        <v>3</v>
      </c>
      <c r="G3949" s="277">
        <f>SUM(G3931:G3946)</f>
        <v>106560</v>
      </c>
      <c r="N3949" t="str">
        <f t="shared" si="419"/>
        <v>ATK</v>
      </c>
    </row>
    <row r="3950" spans="2:14" hidden="1">
      <c r="B3950" s="493" t="s">
        <v>18</v>
      </c>
      <c r="C3950" s="495"/>
      <c r="D3950" s="495"/>
      <c r="E3950" s="494"/>
      <c r="F3950" s="276" t="s">
        <v>19</v>
      </c>
      <c r="G3950" s="279" t="s">
        <v>20</v>
      </c>
      <c r="N3950" t="str">
        <f t="shared" si="419"/>
        <v>ATK</v>
      </c>
    </row>
    <row r="3951" spans="2:14" hidden="1">
      <c r="B3951" s="496" t="s">
        <v>520</v>
      </c>
      <c r="C3951" s="497"/>
      <c r="D3951" s="497"/>
      <c r="E3951" s="498"/>
      <c r="F3951" s="276">
        <f>D3931</f>
        <v>0</v>
      </c>
      <c r="G3951" s="277">
        <f>G3931</f>
        <v>0</v>
      </c>
      <c r="N3951" t="str">
        <f t="shared" si="419"/>
        <v>ATK</v>
      </c>
    </row>
    <row r="3952" spans="2:14" hidden="1">
      <c r="B3952" s="496" t="str">
        <f>B3914</f>
        <v>Nilai Penerimaan Barang Persediaan Tahun 2026</v>
      </c>
      <c r="C3952" s="497"/>
      <c r="D3952" s="497"/>
      <c r="E3952" s="498"/>
      <c r="F3952" s="276">
        <f>D3949-F3951</f>
        <v>8</v>
      </c>
      <c r="G3952" s="277">
        <f>G3949-G3951</f>
        <v>106560</v>
      </c>
      <c r="N3952" t="str">
        <f t="shared" si="419"/>
        <v>ATK</v>
      </c>
    </row>
    <row r="3953" spans="2:14" hidden="1">
      <c r="B3953" s="496" t="str">
        <f>B3915</f>
        <v>Saldo Ahir  30  Mei  2026</v>
      </c>
      <c r="C3953" s="497"/>
      <c r="D3953" s="497"/>
      <c r="E3953" s="498"/>
      <c r="F3953" s="280">
        <f>SUM(B3956:B3959)</f>
        <v>3</v>
      </c>
      <c r="G3953" s="281">
        <f>SUM(D3956:E3959)</f>
        <v>39960</v>
      </c>
      <c r="N3953" t="str">
        <f t="shared" si="419"/>
        <v>ATK</v>
      </c>
    </row>
    <row r="3954" spans="2:14" hidden="1">
      <c r="B3954" s="282" t="s">
        <v>465</v>
      </c>
      <c r="C3954" s="283"/>
      <c r="D3954" s="283"/>
      <c r="E3954" s="284"/>
      <c r="F3954" s="285"/>
      <c r="G3954" s="286"/>
      <c r="N3954" t="str">
        <f t="shared" si="419"/>
        <v>ATK</v>
      </c>
    </row>
    <row r="3955" spans="2:14" ht="30" hidden="1">
      <c r="B3955" s="255" t="s">
        <v>22</v>
      </c>
      <c r="C3955" s="254" t="s">
        <v>23</v>
      </c>
      <c r="D3955" s="499" t="s">
        <v>20</v>
      </c>
      <c r="E3955" s="499"/>
      <c r="F3955" s="287"/>
      <c r="G3955" s="288"/>
      <c r="N3955" t="str">
        <f t="shared" si="419"/>
        <v>ATK</v>
      </c>
    </row>
    <row r="3956" spans="2:14" hidden="1">
      <c r="B3956" s="268">
        <f>F3949</f>
        <v>3</v>
      </c>
      <c r="C3956" s="257">
        <v>13320</v>
      </c>
      <c r="D3956" s="500">
        <f>B3956*C3956</f>
        <v>39960</v>
      </c>
      <c r="E3956" s="500"/>
      <c r="F3956" s="285"/>
      <c r="G3956" s="286"/>
      <c r="N3956" t="str">
        <f t="shared" si="419"/>
        <v>ATK</v>
      </c>
    </row>
    <row r="3957" spans="2:14" hidden="1">
      <c r="B3957" s="268"/>
      <c r="C3957" s="289"/>
      <c r="D3957" s="500">
        <f t="shared" ref="D3957:D3959" si="425">B3957*C3957</f>
        <v>0</v>
      </c>
      <c r="E3957" s="500"/>
      <c r="F3957" s="285"/>
      <c r="G3957" s="286"/>
      <c r="N3957" t="str">
        <f t="shared" si="419"/>
        <v>ATK</v>
      </c>
    </row>
    <row r="3958" spans="2:14" hidden="1">
      <c r="B3958" s="268"/>
      <c r="C3958" s="289"/>
      <c r="D3958" s="500">
        <f t="shared" si="425"/>
        <v>0</v>
      </c>
      <c r="E3958" s="500"/>
      <c r="F3958" s="285"/>
      <c r="G3958" s="286"/>
      <c r="N3958" t="str">
        <f t="shared" si="419"/>
        <v>ATK</v>
      </c>
    </row>
    <row r="3959" spans="2:14" hidden="1">
      <c r="B3959" s="268"/>
      <c r="C3959" s="289"/>
      <c r="D3959" s="500">
        <f t="shared" si="425"/>
        <v>0</v>
      </c>
      <c r="E3959" s="500"/>
      <c r="F3959" s="285"/>
      <c r="G3959" s="286"/>
      <c r="N3959" t="str">
        <f t="shared" si="419"/>
        <v>ATK</v>
      </c>
    </row>
    <row r="3960" spans="2:14" hidden="1">
      <c r="B3960" s="501" t="s">
        <v>24</v>
      </c>
      <c r="C3960" s="501"/>
      <c r="D3960" s="501"/>
      <c r="E3960" s="501"/>
      <c r="F3960" s="276">
        <f>F3951+F3952-F3953</f>
        <v>5</v>
      </c>
      <c r="G3960" s="277">
        <f>G3951+G3952-G3953</f>
        <v>66600</v>
      </c>
      <c r="N3960" t="str">
        <f t="shared" si="419"/>
        <v>ATK</v>
      </c>
    </row>
  </sheetData>
  <autoFilter ref="A2:N3960" xr:uid="{17F569AA-BC0C-41CD-9FC1-86F9746710ED}">
    <filterColumn colId="13">
      <filters>
        <filter val="Kertas"/>
      </filters>
    </filterColumn>
  </autoFilter>
  <mergeCells count="1759">
    <mergeCell ref="D3958:E3958"/>
    <mergeCell ref="D3959:E3959"/>
    <mergeCell ref="B3960:E3960"/>
    <mergeCell ref="B3951:E3951"/>
    <mergeCell ref="B3952:E3952"/>
    <mergeCell ref="B3953:E3953"/>
    <mergeCell ref="D3955:E3955"/>
    <mergeCell ref="D3956:E3956"/>
    <mergeCell ref="D3957:E3957"/>
    <mergeCell ref="B3929:B3930"/>
    <mergeCell ref="C3929:C3930"/>
    <mergeCell ref="D3929:F3929"/>
    <mergeCell ref="G3929:G3930"/>
    <mergeCell ref="B3949:C3949"/>
    <mergeCell ref="B3950:E3950"/>
    <mergeCell ref="D3918:E3918"/>
    <mergeCell ref="D3919:E3919"/>
    <mergeCell ref="D3920:E3920"/>
    <mergeCell ref="D3921:E3921"/>
    <mergeCell ref="B3922:E3922"/>
    <mergeCell ref="B3924:G3924"/>
    <mergeCell ref="B3911:C3911"/>
    <mergeCell ref="B3912:E3912"/>
    <mergeCell ref="B3913:E3913"/>
    <mergeCell ref="B3914:E3914"/>
    <mergeCell ref="B3915:E3915"/>
    <mergeCell ref="D3917:E3917"/>
    <mergeCell ref="D3880:E3880"/>
    <mergeCell ref="D3881:E3881"/>
    <mergeCell ref="D3882:E3882"/>
    <mergeCell ref="B3883:E3883"/>
    <mergeCell ref="B3886:G3886"/>
    <mergeCell ref="B3891:B3892"/>
    <mergeCell ref="C3891:C3892"/>
    <mergeCell ref="D3891:F3891"/>
    <mergeCell ref="G3891:G3892"/>
    <mergeCell ref="B3873:E3873"/>
    <mergeCell ref="B3874:E3874"/>
    <mergeCell ref="B3875:E3875"/>
    <mergeCell ref="B3876:E3876"/>
    <mergeCell ref="D3878:E3878"/>
    <mergeCell ref="D3879:E3879"/>
    <mergeCell ref="B3848:G3848"/>
    <mergeCell ref="B3853:B3854"/>
    <mergeCell ref="C3853:C3854"/>
    <mergeCell ref="D3853:F3853"/>
    <mergeCell ref="G3853:G3854"/>
    <mergeCell ref="B3872:C3872"/>
    <mergeCell ref="D3838:E3838"/>
    <mergeCell ref="D3839:E3839"/>
    <mergeCell ref="D3840:E3840"/>
    <mergeCell ref="D3841:E3841"/>
    <mergeCell ref="D3842:E3842"/>
    <mergeCell ref="B3843:E3843"/>
    <mergeCell ref="G3813:G3814"/>
    <mergeCell ref="B3832:C3832"/>
    <mergeCell ref="B3833:E3833"/>
    <mergeCell ref="B3834:E3834"/>
    <mergeCell ref="B3835:E3835"/>
    <mergeCell ref="B3836:E3836"/>
    <mergeCell ref="D3798:E3798"/>
    <mergeCell ref="D3799:E3799"/>
    <mergeCell ref="D3800:E3800"/>
    <mergeCell ref="D3801:E3801"/>
    <mergeCell ref="B3802:E3802"/>
    <mergeCell ref="B3813:B3814"/>
    <mergeCell ref="C3813:C3814"/>
    <mergeCell ref="D3813:F3813"/>
    <mergeCell ref="B3791:C3791"/>
    <mergeCell ref="B3792:E3792"/>
    <mergeCell ref="B3793:E3793"/>
    <mergeCell ref="B3794:E3794"/>
    <mergeCell ref="B3795:E3795"/>
    <mergeCell ref="D3797:E3797"/>
    <mergeCell ref="D3759:E3759"/>
    <mergeCell ref="D3760:E3760"/>
    <mergeCell ref="B3761:E3761"/>
    <mergeCell ref="B3767:G3767"/>
    <mergeCell ref="B3772:B3773"/>
    <mergeCell ref="C3772:C3773"/>
    <mergeCell ref="D3772:F3772"/>
    <mergeCell ref="G3772:G3773"/>
    <mergeCell ref="B3752:E3752"/>
    <mergeCell ref="B3753:E3753"/>
    <mergeCell ref="B3754:E3754"/>
    <mergeCell ref="D3756:E3756"/>
    <mergeCell ref="D3757:E3757"/>
    <mergeCell ref="D3758:E3758"/>
    <mergeCell ref="B3731:B3732"/>
    <mergeCell ref="C3731:C3732"/>
    <mergeCell ref="D3731:F3731"/>
    <mergeCell ref="G3731:G3732"/>
    <mergeCell ref="B3750:C3750"/>
    <mergeCell ref="B3751:E3751"/>
    <mergeCell ref="D3711:E3711"/>
    <mergeCell ref="D3712:E3712"/>
    <mergeCell ref="D3713:E3713"/>
    <mergeCell ref="D3714:E3714"/>
    <mergeCell ref="B3715:E3715"/>
    <mergeCell ref="B3726:G3726"/>
    <mergeCell ref="B3704:C3704"/>
    <mergeCell ref="B3705:E3705"/>
    <mergeCell ref="B3706:E3706"/>
    <mergeCell ref="B3707:E3707"/>
    <mergeCell ref="B3708:E3708"/>
    <mergeCell ref="D3710:E3710"/>
    <mergeCell ref="D3674:E3674"/>
    <mergeCell ref="D3675:E3675"/>
    <mergeCell ref="B3676:E3676"/>
    <mergeCell ref="B3680:G3680"/>
    <mergeCell ref="B3685:B3686"/>
    <mergeCell ref="C3685:C3686"/>
    <mergeCell ref="D3685:F3685"/>
    <mergeCell ref="G3685:G3686"/>
    <mergeCell ref="B3667:E3667"/>
    <mergeCell ref="B3668:E3668"/>
    <mergeCell ref="B3669:E3669"/>
    <mergeCell ref="D3671:E3671"/>
    <mergeCell ref="D3672:E3672"/>
    <mergeCell ref="D3673:E3673"/>
    <mergeCell ref="B3646:B3647"/>
    <mergeCell ref="C3646:C3647"/>
    <mergeCell ref="D3646:F3646"/>
    <mergeCell ref="G3646:G3647"/>
    <mergeCell ref="B3665:C3665"/>
    <mergeCell ref="B3666:E3666"/>
    <mergeCell ref="D3635:E3635"/>
    <mergeCell ref="D3636:E3636"/>
    <mergeCell ref="D3637:E3637"/>
    <mergeCell ref="D3638:E3638"/>
    <mergeCell ref="B3639:E3639"/>
    <mergeCell ref="B3641:G3641"/>
    <mergeCell ref="B3628:C3628"/>
    <mergeCell ref="B3629:E3629"/>
    <mergeCell ref="B3630:E3630"/>
    <mergeCell ref="B3631:E3631"/>
    <mergeCell ref="B3632:E3632"/>
    <mergeCell ref="D3634:E3634"/>
    <mergeCell ref="D3593:E3593"/>
    <mergeCell ref="D3594:E3594"/>
    <mergeCell ref="B3595:E3595"/>
    <mergeCell ref="B3597:G3597"/>
    <mergeCell ref="B3602:B3603"/>
    <mergeCell ref="C3602:C3603"/>
    <mergeCell ref="D3602:F3602"/>
    <mergeCell ref="G3602:G3603"/>
    <mergeCell ref="B3586:E3586"/>
    <mergeCell ref="B3587:E3587"/>
    <mergeCell ref="B3588:E3588"/>
    <mergeCell ref="D3590:E3590"/>
    <mergeCell ref="D3591:E3591"/>
    <mergeCell ref="D3592:E3592"/>
    <mergeCell ref="B3559:B3560"/>
    <mergeCell ref="C3559:C3560"/>
    <mergeCell ref="D3559:F3559"/>
    <mergeCell ref="G3559:G3560"/>
    <mergeCell ref="B3584:C3584"/>
    <mergeCell ref="B3585:E3585"/>
    <mergeCell ref="D3547:E3547"/>
    <mergeCell ref="D3548:E3548"/>
    <mergeCell ref="D3549:E3549"/>
    <mergeCell ref="D3550:E3550"/>
    <mergeCell ref="B3551:E3551"/>
    <mergeCell ref="B3554:G3554"/>
    <mergeCell ref="B3539:C3539"/>
    <mergeCell ref="B3541:E3541"/>
    <mergeCell ref="B3542:E3542"/>
    <mergeCell ref="B3543:E3543"/>
    <mergeCell ref="B3544:E3544"/>
    <mergeCell ref="D3546:E3546"/>
    <mergeCell ref="D3512:E3512"/>
    <mergeCell ref="D3513:E3513"/>
    <mergeCell ref="B3514:E3514"/>
    <mergeCell ref="B3517:G3517"/>
    <mergeCell ref="B3522:B3523"/>
    <mergeCell ref="C3522:C3523"/>
    <mergeCell ref="D3522:F3522"/>
    <mergeCell ref="G3522:G3523"/>
    <mergeCell ref="B3505:E3505"/>
    <mergeCell ref="B3506:E3506"/>
    <mergeCell ref="B3507:E3507"/>
    <mergeCell ref="D3509:E3509"/>
    <mergeCell ref="D3510:E3510"/>
    <mergeCell ref="D3511:E3511"/>
    <mergeCell ref="B3490:B3491"/>
    <mergeCell ref="C3490:C3491"/>
    <mergeCell ref="D3490:F3490"/>
    <mergeCell ref="G3490:G3491"/>
    <mergeCell ref="B3502:C3502"/>
    <mergeCell ref="B3504:E3504"/>
    <mergeCell ref="D3479:E3479"/>
    <mergeCell ref="D3480:E3480"/>
    <mergeCell ref="D3481:E3481"/>
    <mergeCell ref="D3482:E3482"/>
    <mergeCell ref="B3483:E3483"/>
    <mergeCell ref="B3485:G3485"/>
    <mergeCell ref="B3471:C3471"/>
    <mergeCell ref="B3473:E3473"/>
    <mergeCell ref="B3474:E3474"/>
    <mergeCell ref="B3475:E3475"/>
    <mergeCell ref="B3476:E3476"/>
    <mergeCell ref="D3478:E3478"/>
    <mergeCell ref="D3450:E3450"/>
    <mergeCell ref="D3451:E3451"/>
    <mergeCell ref="B3452:E3452"/>
    <mergeCell ref="B3454:G3454"/>
    <mergeCell ref="B3459:B3460"/>
    <mergeCell ref="C3459:C3460"/>
    <mergeCell ref="D3459:F3459"/>
    <mergeCell ref="G3459:G3460"/>
    <mergeCell ref="B3443:E3443"/>
    <mergeCell ref="B3444:E3444"/>
    <mergeCell ref="B3445:E3445"/>
    <mergeCell ref="D3447:E3447"/>
    <mergeCell ref="D3448:E3448"/>
    <mergeCell ref="D3449:E3449"/>
    <mergeCell ref="B3430:B3431"/>
    <mergeCell ref="C3430:C3431"/>
    <mergeCell ref="D3430:F3430"/>
    <mergeCell ref="G3430:G3431"/>
    <mergeCell ref="B3440:C3440"/>
    <mergeCell ref="B3442:E3442"/>
    <mergeCell ref="D3418:E3418"/>
    <mergeCell ref="D3419:E3419"/>
    <mergeCell ref="D3420:E3420"/>
    <mergeCell ref="D3421:E3421"/>
    <mergeCell ref="B3422:E3422"/>
    <mergeCell ref="B3425:G3425"/>
    <mergeCell ref="B3410:C3410"/>
    <mergeCell ref="B3412:E3412"/>
    <mergeCell ref="B3413:E3413"/>
    <mergeCell ref="B3414:E3414"/>
    <mergeCell ref="B3415:E3415"/>
    <mergeCell ref="D3417:E3417"/>
    <mergeCell ref="D3384:E3384"/>
    <mergeCell ref="D3385:E3385"/>
    <mergeCell ref="B3386:E3386"/>
    <mergeCell ref="B3389:G3389"/>
    <mergeCell ref="B3394:B3395"/>
    <mergeCell ref="C3394:C3395"/>
    <mergeCell ref="D3394:F3394"/>
    <mergeCell ref="G3394:G3395"/>
    <mergeCell ref="B3377:E3377"/>
    <mergeCell ref="B3378:E3378"/>
    <mergeCell ref="B3379:E3379"/>
    <mergeCell ref="D3381:E3381"/>
    <mergeCell ref="D3382:E3382"/>
    <mergeCell ref="D3383:E3383"/>
    <mergeCell ref="B3364:B3365"/>
    <mergeCell ref="C3364:C3365"/>
    <mergeCell ref="D3364:F3364"/>
    <mergeCell ref="G3364:G3365"/>
    <mergeCell ref="B3374:C3374"/>
    <mergeCell ref="B3376:E3376"/>
    <mergeCell ref="D3352:E3352"/>
    <mergeCell ref="D3353:E3353"/>
    <mergeCell ref="D3354:E3354"/>
    <mergeCell ref="D3355:E3355"/>
    <mergeCell ref="B3356:E3356"/>
    <mergeCell ref="B3359:G3359"/>
    <mergeCell ref="B3344:C3344"/>
    <mergeCell ref="B3346:E3346"/>
    <mergeCell ref="B3347:E3347"/>
    <mergeCell ref="B3348:E3348"/>
    <mergeCell ref="B3349:E3349"/>
    <mergeCell ref="D3351:E3351"/>
    <mergeCell ref="D3322:E3322"/>
    <mergeCell ref="D3323:E3323"/>
    <mergeCell ref="B3324:E3324"/>
    <mergeCell ref="B3327:G3327"/>
    <mergeCell ref="B3332:B3333"/>
    <mergeCell ref="C3332:C3333"/>
    <mergeCell ref="D3332:F3332"/>
    <mergeCell ref="G3332:G3333"/>
    <mergeCell ref="B3315:E3315"/>
    <mergeCell ref="B3316:E3316"/>
    <mergeCell ref="B3317:E3317"/>
    <mergeCell ref="D3319:E3319"/>
    <mergeCell ref="D3320:E3320"/>
    <mergeCell ref="D3321:E3321"/>
    <mergeCell ref="B3302:B3303"/>
    <mergeCell ref="C3302:C3303"/>
    <mergeCell ref="D3302:F3302"/>
    <mergeCell ref="G3302:G3303"/>
    <mergeCell ref="B3312:C3312"/>
    <mergeCell ref="B3314:E3314"/>
    <mergeCell ref="D3290:E3290"/>
    <mergeCell ref="D3291:E3291"/>
    <mergeCell ref="D3292:E3292"/>
    <mergeCell ref="D3293:E3293"/>
    <mergeCell ref="B3294:E3294"/>
    <mergeCell ref="B3297:G3297"/>
    <mergeCell ref="B3282:C3282"/>
    <mergeCell ref="B3284:E3284"/>
    <mergeCell ref="B3285:E3285"/>
    <mergeCell ref="B3286:E3286"/>
    <mergeCell ref="B3287:E3287"/>
    <mergeCell ref="D3289:E3289"/>
    <mergeCell ref="D3262:E3262"/>
    <mergeCell ref="D3263:E3263"/>
    <mergeCell ref="B3264:E3264"/>
    <mergeCell ref="B3267:G3267"/>
    <mergeCell ref="B3272:B3273"/>
    <mergeCell ref="C3272:C3273"/>
    <mergeCell ref="D3272:F3272"/>
    <mergeCell ref="G3272:G3273"/>
    <mergeCell ref="B3255:E3255"/>
    <mergeCell ref="B3256:E3256"/>
    <mergeCell ref="B3257:E3257"/>
    <mergeCell ref="D3259:E3259"/>
    <mergeCell ref="D3260:E3260"/>
    <mergeCell ref="D3261:E3261"/>
    <mergeCell ref="B3241:B3242"/>
    <mergeCell ref="C3241:C3242"/>
    <mergeCell ref="D3241:F3241"/>
    <mergeCell ref="G3241:G3242"/>
    <mergeCell ref="B3252:C3252"/>
    <mergeCell ref="B3254:E3254"/>
    <mergeCell ref="D3230:E3230"/>
    <mergeCell ref="D3231:E3231"/>
    <mergeCell ref="D3232:E3232"/>
    <mergeCell ref="D3233:E3233"/>
    <mergeCell ref="B3234:E3234"/>
    <mergeCell ref="B3236:G3236"/>
    <mergeCell ref="B3222:C3222"/>
    <mergeCell ref="B3224:E3224"/>
    <mergeCell ref="B3225:E3225"/>
    <mergeCell ref="B3226:E3226"/>
    <mergeCell ref="B3227:E3227"/>
    <mergeCell ref="D3229:E3229"/>
    <mergeCell ref="D3202:E3202"/>
    <mergeCell ref="D3203:E3203"/>
    <mergeCell ref="B3204:E3204"/>
    <mergeCell ref="B3206:G3206"/>
    <mergeCell ref="B3211:B3212"/>
    <mergeCell ref="C3211:C3212"/>
    <mergeCell ref="D3211:F3211"/>
    <mergeCell ref="G3211:G3212"/>
    <mergeCell ref="B3195:E3195"/>
    <mergeCell ref="B3196:E3196"/>
    <mergeCell ref="B3197:E3197"/>
    <mergeCell ref="D3199:E3199"/>
    <mergeCell ref="D3200:E3200"/>
    <mergeCell ref="D3201:E3201"/>
    <mergeCell ref="B3178:B3179"/>
    <mergeCell ref="C3178:C3179"/>
    <mergeCell ref="D3178:F3178"/>
    <mergeCell ref="G3178:G3179"/>
    <mergeCell ref="B3192:C3192"/>
    <mergeCell ref="B3194:E3194"/>
    <mergeCell ref="D3166:E3166"/>
    <mergeCell ref="D3167:E3167"/>
    <mergeCell ref="D3168:E3168"/>
    <mergeCell ref="D3169:E3169"/>
    <mergeCell ref="B3170:E3170"/>
    <mergeCell ref="B3173:G3173"/>
    <mergeCell ref="B3158:C3158"/>
    <mergeCell ref="B3160:E3160"/>
    <mergeCell ref="B3161:E3161"/>
    <mergeCell ref="B3162:E3162"/>
    <mergeCell ref="B3163:E3163"/>
    <mergeCell ref="D3165:E3165"/>
    <mergeCell ref="D3137:E3137"/>
    <mergeCell ref="D3138:E3138"/>
    <mergeCell ref="B3139:E3139"/>
    <mergeCell ref="B3142:G3142"/>
    <mergeCell ref="B3147:B3148"/>
    <mergeCell ref="C3147:C3148"/>
    <mergeCell ref="D3147:F3147"/>
    <mergeCell ref="G3147:G3148"/>
    <mergeCell ref="B3130:E3130"/>
    <mergeCell ref="B3131:E3131"/>
    <mergeCell ref="B3132:E3132"/>
    <mergeCell ref="D3134:E3134"/>
    <mergeCell ref="D3135:E3135"/>
    <mergeCell ref="D3136:E3136"/>
    <mergeCell ref="B3111:B3112"/>
    <mergeCell ref="C3111:C3112"/>
    <mergeCell ref="D3111:F3111"/>
    <mergeCell ref="G3111:G3112"/>
    <mergeCell ref="B3127:C3127"/>
    <mergeCell ref="B3129:E3129"/>
    <mergeCell ref="D3099:E3099"/>
    <mergeCell ref="D3100:E3100"/>
    <mergeCell ref="D3101:E3101"/>
    <mergeCell ref="D3102:E3102"/>
    <mergeCell ref="B3103:E3103"/>
    <mergeCell ref="B3106:G3106"/>
    <mergeCell ref="B3091:C3091"/>
    <mergeCell ref="B3093:E3093"/>
    <mergeCell ref="B3094:E3094"/>
    <mergeCell ref="B3095:E3095"/>
    <mergeCell ref="B3096:E3096"/>
    <mergeCell ref="D3098:E3098"/>
    <mergeCell ref="D3071:E3071"/>
    <mergeCell ref="D3072:E3072"/>
    <mergeCell ref="B3073:E3073"/>
    <mergeCell ref="B3076:G3076"/>
    <mergeCell ref="B3081:B3082"/>
    <mergeCell ref="C3081:C3082"/>
    <mergeCell ref="D3081:F3081"/>
    <mergeCell ref="G3081:G3082"/>
    <mergeCell ref="B3064:E3064"/>
    <mergeCell ref="B3065:E3065"/>
    <mergeCell ref="B3066:E3066"/>
    <mergeCell ref="D3068:E3068"/>
    <mergeCell ref="D3069:E3069"/>
    <mergeCell ref="D3070:E3070"/>
    <mergeCell ref="B3051:B3052"/>
    <mergeCell ref="C3051:C3052"/>
    <mergeCell ref="D3051:F3051"/>
    <mergeCell ref="G3051:G3052"/>
    <mergeCell ref="B3061:C3061"/>
    <mergeCell ref="B3063:E3063"/>
    <mergeCell ref="D3039:E3039"/>
    <mergeCell ref="D3040:E3040"/>
    <mergeCell ref="D3041:E3041"/>
    <mergeCell ref="D3042:E3042"/>
    <mergeCell ref="B3043:E3043"/>
    <mergeCell ref="B3046:G3046"/>
    <mergeCell ref="B3031:C3031"/>
    <mergeCell ref="B3033:E3033"/>
    <mergeCell ref="B3034:E3034"/>
    <mergeCell ref="B3035:E3035"/>
    <mergeCell ref="B3036:E3036"/>
    <mergeCell ref="D3038:E3038"/>
    <mergeCell ref="D3010:E3010"/>
    <mergeCell ref="D3011:E3011"/>
    <mergeCell ref="B3012:E3012"/>
    <mergeCell ref="B3015:G3015"/>
    <mergeCell ref="B3020:B3021"/>
    <mergeCell ref="C3020:C3021"/>
    <mergeCell ref="D3020:F3020"/>
    <mergeCell ref="G3020:G3021"/>
    <mergeCell ref="B3003:E3003"/>
    <mergeCell ref="B3004:E3004"/>
    <mergeCell ref="B3005:E3005"/>
    <mergeCell ref="D3007:E3007"/>
    <mergeCell ref="D3008:E3008"/>
    <mergeCell ref="D3009:E3009"/>
    <mergeCell ref="B2990:B2991"/>
    <mergeCell ref="C2990:C2991"/>
    <mergeCell ref="D2990:F2990"/>
    <mergeCell ref="G2990:G2991"/>
    <mergeCell ref="B3000:C3000"/>
    <mergeCell ref="B3002:E3002"/>
    <mergeCell ref="D2979:E2979"/>
    <mergeCell ref="D2980:E2980"/>
    <mergeCell ref="D2981:E2981"/>
    <mergeCell ref="D2982:E2982"/>
    <mergeCell ref="B2983:E2983"/>
    <mergeCell ref="B2985:G2985"/>
    <mergeCell ref="B2971:C2971"/>
    <mergeCell ref="B2973:E2973"/>
    <mergeCell ref="B2974:E2974"/>
    <mergeCell ref="B2975:E2975"/>
    <mergeCell ref="B2976:E2976"/>
    <mergeCell ref="D2978:E2978"/>
    <mergeCell ref="D2946:E2946"/>
    <mergeCell ref="D2947:E2947"/>
    <mergeCell ref="B2948:E2948"/>
    <mergeCell ref="B2950:G2950"/>
    <mergeCell ref="B2955:B2956"/>
    <mergeCell ref="C2955:C2956"/>
    <mergeCell ref="D2955:F2955"/>
    <mergeCell ref="G2955:G2956"/>
    <mergeCell ref="B2939:E2939"/>
    <mergeCell ref="B2940:E2940"/>
    <mergeCell ref="B2941:E2941"/>
    <mergeCell ref="D2943:E2943"/>
    <mergeCell ref="D2944:E2944"/>
    <mergeCell ref="D2945:E2945"/>
    <mergeCell ref="B2921:B2922"/>
    <mergeCell ref="C2921:C2922"/>
    <mergeCell ref="D2921:F2921"/>
    <mergeCell ref="G2921:G2922"/>
    <mergeCell ref="B2936:C2936"/>
    <mergeCell ref="B2938:E2938"/>
    <mergeCell ref="D2909:E2909"/>
    <mergeCell ref="D2910:E2910"/>
    <mergeCell ref="D2911:E2911"/>
    <mergeCell ref="D2912:E2912"/>
    <mergeCell ref="B2913:E2913"/>
    <mergeCell ref="B2916:G2916"/>
    <mergeCell ref="B2901:C2901"/>
    <mergeCell ref="B2903:E2903"/>
    <mergeCell ref="B2904:E2904"/>
    <mergeCell ref="B2905:E2905"/>
    <mergeCell ref="B2906:E2906"/>
    <mergeCell ref="D2908:E2908"/>
    <mergeCell ref="D2881:E2881"/>
    <mergeCell ref="D2882:E2882"/>
    <mergeCell ref="B2883:E2883"/>
    <mergeCell ref="B2886:G2886"/>
    <mergeCell ref="B2891:B2892"/>
    <mergeCell ref="C2891:C2892"/>
    <mergeCell ref="D2891:F2891"/>
    <mergeCell ref="G2891:G2892"/>
    <mergeCell ref="B2874:E2874"/>
    <mergeCell ref="B2875:E2875"/>
    <mergeCell ref="B2876:E2876"/>
    <mergeCell ref="D2878:E2878"/>
    <mergeCell ref="D2879:E2879"/>
    <mergeCell ref="D2880:E2880"/>
    <mergeCell ref="B2861:B2862"/>
    <mergeCell ref="C2861:C2862"/>
    <mergeCell ref="D2861:F2861"/>
    <mergeCell ref="G2861:G2862"/>
    <mergeCell ref="B2871:C2871"/>
    <mergeCell ref="B2873:E2873"/>
    <mergeCell ref="D2849:E2849"/>
    <mergeCell ref="D2850:E2850"/>
    <mergeCell ref="D2851:E2851"/>
    <mergeCell ref="D2852:E2852"/>
    <mergeCell ref="B2853:E2853"/>
    <mergeCell ref="B2856:G2856"/>
    <mergeCell ref="B2841:C2841"/>
    <mergeCell ref="B2843:E2843"/>
    <mergeCell ref="B2844:E2844"/>
    <mergeCell ref="B2845:E2845"/>
    <mergeCell ref="B2846:E2846"/>
    <mergeCell ref="D2848:E2848"/>
    <mergeCell ref="D2821:E2821"/>
    <mergeCell ref="D2822:E2822"/>
    <mergeCell ref="B2823:E2823"/>
    <mergeCell ref="B2826:G2826"/>
    <mergeCell ref="B2831:B2832"/>
    <mergeCell ref="C2831:C2832"/>
    <mergeCell ref="D2831:F2831"/>
    <mergeCell ref="G2831:G2832"/>
    <mergeCell ref="B2814:E2814"/>
    <mergeCell ref="B2815:E2815"/>
    <mergeCell ref="B2816:E2816"/>
    <mergeCell ref="D2818:E2818"/>
    <mergeCell ref="D2819:E2819"/>
    <mergeCell ref="D2820:E2820"/>
    <mergeCell ref="B2799:B2800"/>
    <mergeCell ref="C2799:C2800"/>
    <mergeCell ref="D2799:F2799"/>
    <mergeCell ref="G2799:G2800"/>
    <mergeCell ref="B2811:C2811"/>
    <mergeCell ref="B2813:E2813"/>
    <mergeCell ref="D2787:E2787"/>
    <mergeCell ref="D2788:E2788"/>
    <mergeCell ref="D2789:E2789"/>
    <mergeCell ref="D2790:E2790"/>
    <mergeCell ref="B2791:E2791"/>
    <mergeCell ref="B2794:G2794"/>
    <mergeCell ref="B2779:C2779"/>
    <mergeCell ref="B2781:E2781"/>
    <mergeCell ref="B2782:E2782"/>
    <mergeCell ref="B2783:E2783"/>
    <mergeCell ref="B2784:E2784"/>
    <mergeCell ref="D2786:E2786"/>
    <mergeCell ref="D2756:E2756"/>
    <mergeCell ref="D2757:E2757"/>
    <mergeCell ref="B2758:E2758"/>
    <mergeCell ref="B2761:G2761"/>
    <mergeCell ref="B2766:B2767"/>
    <mergeCell ref="C2766:C2767"/>
    <mergeCell ref="D2766:F2766"/>
    <mergeCell ref="G2766:G2767"/>
    <mergeCell ref="B2749:E2749"/>
    <mergeCell ref="B2750:E2750"/>
    <mergeCell ref="B2751:E2751"/>
    <mergeCell ref="D2753:E2753"/>
    <mergeCell ref="D2754:E2754"/>
    <mergeCell ref="D2755:E2755"/>
    <mergeCell ref="B2733:B2734"/>
    <mergeCell ref="C2733:C2734"/>
    <mergeCell ref="D2733:F2733"/>
    <mergeCell ref="G2733:G2734"/>
    <mergeCell ref="B2746:C2746"/>
    <mergeCell ref="B2748:E2748"/>
    <mergeCell ref="D2722:E2722"/>
    <mergeCell ref="D2723:E2723"/>
    <mergeCell ref="D2724:E2724"/>
    <mergeCell ref="D2725:E2725"/>
    <mergeCell ref="B2726:E2726"/>
    <mergeCell ref="B2728:G2728"/>
    <mergeCell ref="B2714:C2714"/>
    <mergeCell ref="B2716:E2716"/>
    <mergeCell ref="B2717:E2717"/>
    <mergeCell ref="B2718:E2718"/>
    <mergeCell ref="B2719:E2719"/>
    <mergeCell ref="D2721:E2721"/>
    <mergeCell ref="D2692:E2692"/>
    <mergeCell ref="D2693:E2693"/>
    <mergeCell ref="B2694:E2694"/>
    <mergeCell ref="B2696:G2696"/>
    <mergeCell ref="B2701:B2702"/>
    <mergeCell ref="C2701:C2702"/>
    <mergeCell ref="D2701:F2701"/>
    <mergeCell ref="G2701:G2702"/>
    <mergeCell ref="B2685:E2685"/>
    <mergeCell ref="B2686:E2686"/>
    <mergeCell ref="B2687:E2687"/>
    <mergeCell ref="D2689:E2689"/>
    <mergeCell ref="D2690:E2690"/>
    <mergeCell ref="D2691:E2691"/>
    <mergeCell ref="B2671:B2672"/>
    <mergeCell ref="C2671:C2672"/>
    <mergeCell ref="D2671:F2671"/>
    <mergeCell ref="G2671:G2672"/>
    <mergeCell ref="B2682:C2682"/>
    <mergeCell ref="B2684:E2684"/>
    <mergeCell ref="D2659:E2659"/>
    <mergeCell ref="D2660:E2660"/>
    <mergeCell ref="D2661:E2661"/>
    <mergeCell ref="D2662:E2662"/>
    <mergeCell ref="B2663:E2663"/>
    <mergeCell ref="B2666:G2666"/>
    <mergeCell ref="B2651:C2651"/>
    <mergeCell ref="B2653:E2653"/>
    <mergeCell ref="B2654:E2654"/>
    <mergeCell ref="B2655:E2655"/>
    <mergeCell ref="B2656:E2656"/>
    <mergeCell ref="D2658:E2658"/>
    <mergeCell ref="D2626:E2626"/>
    <mergeCell ref="D2627:E2627"/>
    <mergeCell ref="B2628:E2628"/>
    <mergeCell ref="B2631:G2631"/>
    <mergeCell ref="B2636:B2637"/>
    <mergeCell ref="C2636:C2637"/>
    <mergeCell ref="D2636:F2636"/>
    <mergeCell ref="G2636:G2637"/>
    <mergeCell ref="B2619:E2619"/>
    <mergeCell ref="B2620:E2620"/>
    <mergeCell ref="B2621:E2621"/>
    <mergeCell ref="D2623:E2623"/>
    <mergeCell ref="D2624:E2624"/>
    <mergeCell ref="D2625:E2625"/>
    <mergeCell ref="B2599:B2600"/>
    <mergeCell ref="C2599:C2600"/>
    <mergeCell ref="D2599:F2599"/>
    <mergeCell ref="G2599:G2600"/>
    <mergeCell ref="B2616:C2616"/>
    <mergeCell ref="B2618:E2618"/>
    <mergeCell ref="D2587:E2587"/>
    <mergeCell ref="D2588:E2588"/>
    <mergeCell ref="D2589:E2589"/>
    <mergeCell ref="D2590:E2590"/>
    <mergeCell ref="B2591:E2591"/>
    <mergeCell ref="B2594:G2594"/>
    <mergeCell ref="B2579:C2579"/>
    <mergeCell ref="B2581:E2581"/>
    <mergeCell ref="B2582:E2582"/>
    <mergeCell ref="B2583:E2583"/>
    <mergeCell ref="B2584:E2584"/>
    <mergeCell ref="D2586:E2586"/>
    <mergeCell ref="D2557:E2557"/>
    <mergeCell ref="D2558:E2558"/>
    <mergeCell ref="B2559:E2559"/>
    <mergeCell ref="B2562:G2562"/>
    <mergeCell ref="B2567:B2568"/>
    <mergeCell ref="C2567:C2568"/>
    <mergeCell ref="D2567:F2567"/>
    <mergeCell ref="G2567:G2568"/>
    <mergeCell ref="B2550:E2550"/>
    <mergeCell ref="B2551:E2551"/>
    <mergeCell ref="B2552:E2552"/>
    <mergeCell ref="D2554:E2554"/>
    <mergeCell ref="D2555:E2555"/>
    <mergeCell ref="D2556:E2556"/>
    <mergeCell ref="B2536:B2537"/>
    <mergeCell ref="C2536:C2537"/>
    <mergeCell ref="D2536:F2536"/>
    <mergeCell ref="G2536:G2537"/>
    <mergeCell ref="B2547:C2547"/>
    <mergeCell ref="B2549:E2549"/>
    <mergeCell ref="D2524:E2524"/>
    <mergeCell ref="D2525:E2525"/>
    <mergeCell ref="D2526:E2526"/>
    <mergeCell ref="D2527:E2527"/>
    <mergeCell ref="B2528:E2528"/>
    <mergeCell ref="B2531:G2531"/>
    <mergeCell ref="B2516:C2516"/>
    <mergeCell ref="B2518:E2518"/>
    <mergeCell ref="B2519:E2519"/>
    <mergeCell ref="B2520:E2520"/>
    <mergeCell ref="B2521:E2521"/>
    <mergeCell ref="D2523:E2523"/>
    <mergeCell ref="D2494:E2494"/>
    <mergeCell ref="D2495:E2495"/>
    <mergeCell ref="B2496:E2496"/>
    <mergeCell ref="B2499:G2499"/>
    <mergeCell ref="B2504:B2505"/>
    <mergeCell ref="C2504:C2505"/>
    <mergeCell ref="D2504:F2504"/>
    <mergeCell ref="G2504:G2505"/>
    <mergeCell ref="B2487:E2487"/>
    <mergeCell ref="B2488:E2488"/>
    <mergeCell ref="B2489:E2489"/>
    <mergeCell ref="D2491:E2491"/>
    <mergeCell ref="D2492:E2492"/>
    <mergeCell ref="D2493:E2493"/>
    <mergeCell ref="B2466:B2467"/>
    <mergeCell ref="C2466:C2467"/>
    <mergeCell ref="D2466:F2466"/>
    <mergeCell ref="G2466:G2467"/>
    <mergeCell ref="B2484:C2484"/>
    <mergeCell ref="B2486:E2486"/>
    <mergeCell ref="D2455:E2455"/>
    <mergeCell ref="D2456:E2456"/>
    <mergeCell ref="D2457:E2457"/>
    <mergeCell ref="D2458:E2458"/>
    <mergeCell ref="B2459:E2459"/>
    <mergeCell ref="B2461:G2461"/>
    <mergeCell ref="B2447:C2447"/>
    <mergeCell ref="B2449:E2449"/>
    <mergeCell ref="B2450:E2450"/>
    <mergeCell ref="B2451:E2451"/>
    <mergeCell ref="B2452:E2452"/>
    <mergeCell ref="D2454:E2454"/>
    <mergeCell ref="D2423:E2423"/>
    <mergeCell ref="D2424:E2424"/>
    <mergeCell ref="B2425:E2425"/>
    <mergeCell ref="B2427:G2427"/>
    <mergeCell ref="B2432:B2433"/>
    <mergeCell ref="C2432:C2433"/>
    <mergeCell ref="D2432:F2432"/>
    <mergeCell ref="G2432:G2433"/>
    <mergeCell ref="B2416:E2416"/>
    <mergeCell ref="B2417:E2417"/>
    <mergeCell ref="B2418:E2418"/>
    <mergeCell ref="D2420:E2420"/>
    <mergeCell ref="D2421:E2421"/>
    <mergeCell ref="D2422:E2422"/>
    <mergeCell ref="B2401:B2402"/>
    <mergeCell ref="C2401:C2402"/>
    <mergeCell ref="D2401:F2401"/>
    <mergeCell ref="G2401:G2402"/>
    <mergeCell ref="B2413:C2413"/>
    <mergeCell ref="B2415:E2415"/>
    <mergeCell ref="D2389:E2389"/>
    <mergeCell ref="D2390:E2390"/>
    <mergeCell ref="D2391:E2391"/>
    <mergeCell ref="D2392:E2392"/>
    <mergeCell ref="B2393:E2393"/>
    <mergeCell ref="B2396:G2396"/>
    <mergeCell ref="B2381:C2381"/>
    <mergeCell ref="B2383:E2383"/>
    <mergeCell ref="B2384:E2384"/>
    <mergeCell ref="B2385:E2385"/>
    <mergeCell ref="B2386:E2386"/>
    <mergeCell ref="D2388:E2388"/>
    <mergeCell ref="D2358:E2358"/>
    <mergeCell ref="D2359:E2359"/>
    <mergeCell ref="B2360:E2360"/>
    <mergeCell ref="B2363:G2363"/>
    <mergeCell ref="B2368:B2369"/>
    <mergeCell ref="C2368:C2369"/>
    <mergeCell ref="D2368:F2368"/>
    <mergeCell ref="G2368:G2369"/>
    <mergeCell ref="B2351:E2351"/>
    <mergeCell ref="B2352:E2352"/>
    <mergeCell ref="B2353:E2353"/>
    <mergeCell ref="D2355:E2355"/>
    <mergeCell ref="D2356:E2356"/>
    <mergeCell ref="D2357:E2357"/>
    <mergeCell ref="B2322:B2323"/>
    <mergeCell ref="C2322:C2323"/>
    <mergeCell ref="D2322:F2322"/>
    <mergeCell ref="G2322:G2323"/>
    <mergeCell ref="B2348:C2348"/>
    <mergeCell ref="B2350:E2350"/>
    <mergeCell ref="D2310:E2310"/>
    <mergeCell ref="D2311:E2311"/>
    <mergeCell ref="D2312:E2312"/>
    <mergeCell ref="D2313:E2313"/>
    <mergeCell ref="B2314:E2314"/>
    <mergeCell ref="B2317:G2317"/>
    <mergeCell ref="B2302:C2302"/>
    <mergeCell ref="B2304:E2304"/>
    <mergeCell ref="B2305:E2305"/>
    <mergeCell ref="B2306:E2306"/>
    <mergeCell ref="B2307:E2307"/>
    <mergeCell ref="D2309:E2309"/>
    <mergeCell ref="D2265:E2265"/>
    <mergeCell ref="D2266:E2266"/>
    <mergeCell ref="B2267:E2267"/>
    <mergeCell ref="B2270:G2270"/>
    <mergeCell ref="B2275:B2276"/>
    <mergeCell ref="C2275:C2276"/>
    <mergeCell ref="D2275:F2275"/>
    <mergeCell ref="G2275:G2276"/>
    <mergeCell ref="B2258:E2258"/>
    <mergeCell ref="B2259:E2259"/>
    <mergeCell ref="B2260:E2260"/>
    <mergeCell ref="D2262:E2262"/>
    <mergeCell ref="D2263:E2263"/>
    <mergeCell ref="D2264:E2264"/>
    <mergeCell ref="B2231:B2232"/>
    <mergeCell ref="C2231:C2232"/>
    <mergeCell ref="D2231:F2231"/>
    <mergeCell ref="G2231:G2232"/>
    <mergeCell ref="B2255:C2255"/>
    <mergeCell ref="B2257:E2257"/>
    <mergeCell ref="D2219:E2219"/>
    <mergeCell ref="D2220:E2220"/>
    <mergeCell ref="D2221:E2221"/>
    <mergeCell ref="D2222:E2222"/>
    <mergeCell ref="B2223:E2223"/>
    <mergeCell ref="B2226:G2226"/>
    <mergeCell ref="B2211:C2211"/>
    <mergeCell ref="B2213:E2213"/>
    <mergeCell ref="B2214:E2214"/>
    <mergeCell ref="B2215:E2215"/>
    <mergeCell ref="B2216:E2216"/>
    <mergeCell ref="D2218:E2218"/>
    <mergeCell ref="D2191:E2191"/>
    <mergeCell ref="D2192:E2192"/>
    <mergeCell ref="B2193:E2193"/>
    <mergeCell ref="B2195:G2195"/>
    <mergeCell ref="B2200:B2201"/>
    <mergeCell ref="C2200:C2201"/>
    <mergeCell ref="D2200:F2200"/>
    <mergeCell ref="G2200:G2201"/>
    <mergeCell ref="B2184:E2184"/>
    <mergeCell ref="B2185:E2185"/>
    <mergeCell ref="B2186:E2186"/>
    <mergeCell ref="D2188:E2188"/>
    <mergeCell ref="D2189:E2189"/>
    <mergeCell ref="D2190:E2190"/>
    <mergeCell ref="B2171:B2172"/>
    <mergeCell ref="C2171:C2172"/>
    <mergeCell ref="D2171:F2171"/>
    <mergeCell ref="G2171:G2172"/>
    <mergeCell ref="B2181:C2181"/>
    <mergeCell ref="B2183:E2183"/>
    <mergeCell ref="D2160:E2160"/>
    <mergeCell ref="D2161:E2161"/>
    <mergeCell ref="D2162:E2162"/>
    <mergeCell ref="D2163:E2163"/>
    <mergeCell ref="B2164:E2164"/>
    <mergeCell ref="B2166:G2166"/>
    <mergeCell ref="B2152:C2152"/>
    <mergeCell ref="B2154:E2154"/>
    <mergeCell ref="B2155:E2155"/>
    <mergeCell ref="B2156:E2156"/>
    <mergeCell ref="B2157:E2157"/>
    <mergeCell ref="D2159:E2159"/>
    <mergeCell ref="D2127:E2127"/>
    <mergeCell ref="D2128:E2128"/>
    <mergeCell ref="B2129:E2129"/>
    <mergeCell ref="B2132:G2132"/>
    <mergeCell ref="B2137:B2138"/>
    <mergeCell ref="C2137:C2138"/>
    <mergeCell ref="D2137:F2137"/>
    <mergeCell ref="G2137:G2138"/>
    <mergeCell ref="B2120:E2120"/>
    <mergeCell ref="B2121:E2121"/>
    <mergeCell ref="B2122:E2122"/>
    <mergeCell ref="D2124:E2124"/>
    <mergeCell ref="D2125:E2125"/>
    <mergeCell ref="D2126:E2126"/>
    <mergeCell ref="B2106:B2107"/>
    <mergeCell ref="C2106:C2107"/>
    <mergeCell ref="D2106:F2106"/>
    <mergeCell ref="G2106:G2107"/>
    <mergeCell ref="B2117:C2117"/>
    <mergeCell ref="B2119:E2119"/>
    <mergeCell ref="D2094:E2094"/>
    <mergeCell ref="D2095:E2095"/>
    <mergeCell ref="D2096:E2096"/>
    <mergeCell ref="D2097:E2097"/>
    <mergeCell ref="B2098:E2098"/>
    <mergeCell ref="B2101:G2101"/>
    <mergeCell ref="B2086:C2086"/>
    <mergeCell ref="B2088:E2088"/>
    <mergeCell ref="B2089:E2089"/>
    <mergeCell ref="B2090:E2090"/>
    <mergeCell ref="B2091:E2091"/>
    <mergeCell ref="D2093:E2093"/>
    <mergeCell ref="D2066:E2066"/>
    <mergeCell ref="D2067:E2067"/>
    <mergeCell ref="B2068:E2068"/>
    <mergeCell ref="B2071:G2071"/>
    <mergeCell ref="B2076:B2077"/>
    <mergeCell ref="C2076:C2077"/>
    <mergeCell ref="D2076:F2076"/>
    <mergeCell ref="G2076:G2077"/>
    <mergeCell ref="B2059:E2059"/>
    <mergeCell ref="B2060:E2060"/>
    <mergeCell ref="B2061:E2061"/>
    <mergeCell ref="D2063:E2063"/>
    <mergeCell ref="D2064:E2064"/>
    <mergeCell ref="D2065:E2065"/>
    <mergeCell ref="B2029:B2030"/>
    <mergeCell ref="C2029:C2030"/>
    <mergeCell ref="D2029:F2029"/>
    <mergeCell ref="G2029:G2030"/>
    <mergeCell ref="B2056:C2056"/>
    <mergeCell ref="B2058:E2058"/>
    <mergeCell ref="D2017:E2017"/>
    <mergeCell ref="D2018:E2018"/>
    <mergeCell ref="D2019:E2019"/>
    <mergeCell ref="D2020:E2020"/>
    <mergeCell ref="B2021:E2021"/>
    <mergeCell ref="B2024:G2024"/>
    <mergeCell ref="B2009:C2009"/>
    <mergeCell ref="B2011:E2011"/>
    <mergeCell ref="B2012:E2012"/>
    <mergeCell ref="B2013:E2013"/>
    <mergeCell ref="B2014:E2014"/>
    <mergeCell ref="D2016:E2016"/>
    <mergeCell ref="D1986:E1986"/>
    <mergeCell ref="D1987:E1987"/>
    <mergeCell ref="B1988:E1988"/>
    <mergeCell ref="B1991:G1991"/>
    <mergeCell ref="B1996:B1997"/>
    <mergeCell ref="C1996:C1997"/>
    <mergeCell ref="D1996:F1996"/>
    <mergeCell ref="G1996:G1997"/>
    <mergeCell ref="B1979:E1979"/>
    <mergeCell ref="B1980:E1980"/>
    <mergeCell ref="B1981:E1981"/>
    <mergeCell ref="D1983:E1983"/>
    <mergeCell ref="D1984:E1984"/>
    <mergeCell ref="D1985:E1985"/>
    <mergeCell ref="B1956:B1957"/>
    <mergeCell ref="C1956:C1957"/>
    <mergeCell ref="D1956:F1956"/>
    <mergeCell ref="G1956:G1957"/>
    <mergeCell ref="B1976:C1976"/>
    <mergeCell ref="B1978:E1978"/>
    <mergeCell ref="D1944:E1944"/>
    <mergeCell ref="D1945:E1945"/>
    <mergeCell ref="D1946:E1946"/>
    <mergeCell ref="D1947:E1947"/>
    <mergeCell ref="B1948:E1948"/>
    <mergeCell ref="B1951:G1951"/>
    <mergeCell ref="B1936:C1936"/>
    <mergeCell ref="B1938:E1938"/>
    <mergeCell ref="B1939:E1939"/>
    <mergeCell ref="B1940:E1940"/>
    <mergeCell ref="B1941:E1941"/>
    <mergeCell ref="D1943:E1943"/>
    <mergeCell ref="D1903:E1903"/>
    <mergeCell ref="D1904:E1904"/>
    <mergeCell ref="B1905:E1905"/>
    <mergeCell ref="B1907:G1907"/>
    <mergeCell ref="B1912:B1913"/>
    <mergeCell ref="C1912:C1913"/>
    <mergeCell ref="D1912:F1912"/>
    <mergeCell ref="G1912:G1913"/>
    <mergeCell ref="B1896:E1896"/>
    <mergeCell ref="B1897:E1897"/>
    <mergeCell ref="B1898:E1898"/>
    <mergeCell ref="D1900:E1900"/>
    <mergeCell ref="D1901:E1901"/>
    <mergeCell ref="D1902:E1902"/>
    <mergeCell ref="B1885:B1886"/>
    <mergeCell ref="C1885:C1886"/>
    <mergeCell ref="D1885:F1885"/>
    <mergeCell ref="G1885:G1886"/>
    <mergeCell ref="B1893:C1893"/>
    <mergeCell ref="B1895:E1895"/>
    <mergeCell ref="D1874:E1874"/>
    <mergeCell ref="D1875:E1875"/>
    <mergeCell ref="D1876:E1876"/>
    <mergeCell ref="D1877:E1877"/>
    <mergeCell ref="B1878:E1878"/>
    <mergeCell ref="B1880:G1880"/>
    <mergeCell ref="B1866:C1866"/>
    <mergeCell ref="B1868:E1868"/>
    <mergeCell ref="B1869:E1869"/>
    <mergeCell ref="B1870:E1870"/>
    <mergeCell ref="B1871:E1871"/>
    <mergeCell ref="D1873:E1873"/>
    <mergeCell ref="D1846:E1846"/>
    <mergeCell ref="D1847:E1847"/>
    <mergeCell ref="B1848:E1848"/>
    <mergeCell ref="B1851:G1851"/>
    <mergeCell ref="B1856:B1857"/>
    <mergeCell ref="C1856:C1857"/>
    <mergeCell ref="D1856:F1856"/>
    <mergeCell ref="G1856:G1857"/>
    <mergeCell ref="B1839:E1839"/>
    <mergeCell ref="B1840:E1840"/>
    <mergeCell ref="B1841:E1841"/>
    <mergeCell ref="D1843:E1843"/>
    <mergeCell ref="D1844:E1844"/>
    <mergeCell ref="D1845:E1845"/>
    <mergeCell ref="B1824:B1825"/>
    <mergeCell ref="C1824:C1825"/>
    <mergeCell ref="D1824:F1824"/>
    <mergeCell ref="G1824:G1825"/>
    <mergeCell ref="B1836:C1836"/>
    <mergeCell ref="B1838:E1838"/>
    <mergeCell ref="D1812:E1812"/>
    <mergeCell ref="D1813:E1813"/>
    <mergeCell ref="D1814:E1814"/>
    <mergeCell ref="D1815:E1815"/>
    <mergeCell ref="B1816:E1816"/>
    <mergeCell ref="B1819:G1819"/>
    <mergeCell ref="B1804:C1804"/>
    <mergeCell ref="B1806:E1806"/>
    <mergeCell ref="B1807:E1807"/>
    <mergeCell ref="B1808:E1808"/>
    <mergeCell ref="B1809:E1809"/>
    <mergeCell ref="D1811:E1811"/>
    <mergeCell ref="D1783:E1783"/>
    <mergeCell ref="D1784:E1784"/>
    <mergeCell ref="B1785:E1785"/>
    <mergeCell ref="B1788:G1788"/>
    <mergeCell ref="B1793:B1794"/>
    <mergeCell ref="C1793:C1794"/>
    <mergeCell ref="D1793:F1793"/>
    <mergeCell ref="G1793:G1794"/>
    <mergeCell ref="B1776:E1776"/>
    <mergeCell ref="B1777:E1777"/>
    <mergeCell ref="B1778:E1778"/>
    <mergeCell ref="D1780:E1780"/>
    <mergeCell ref="D1781:E1781"/>
    <mergeCell ref="D1782:E1782"/>
    <mergeCell ref="B1763:B1764"/>
    <mergeCell ref="C1763:C1764"/>
    <mergeCell ref="D1763:F1763"/>
    <mergeCell ref="G1763:G1764"/>
    <mergeCell ref="B1773:C1773"/>
    <mergeCell ref="B1775:E1775"/>
    <mergeCell ref="D1751:E1751"/>
    <mergeCell ref="D1752:E1752"/>
    <mergeCell ref="D1753:E1753"/>
    <mergeCell ref="D1754:E1754"/>
    <mergeCell ref="B1755:E1755"/>
    <mergeCell ref="B1758:G1758"/>
    <mergeCell ref="B1743:C1743"/>
    <mergeCell ref="B1745:E1745"/>
    <mergeCell ref="B1746:E1746"/>
    <mergeCell ref="B1747:E1747"/>
    <mergeCell ref="B1748:E1748"/>
    <mergeCell ref="D1750:E1750"/>
    <mergeCell ref="D1720:E1720"/>
    <mergeCell ref="D1721:E1721"/>
    <mergeCell ref="B1722:E1722"/>
    <mergeCell ref="B1725:G1725"/>
    <mergeCell ref="B1730:B1731"/>
    <mergeCell ref="C1730:C1731"/>
    <mergeCell ref="D1730:F1730"/>
    <mergeCell ref="G1730:G1731"/>
    <mergeCell ref="B1713:E1713"/>
    <mergeCell ref="B1714:E1714"/>
    <mergeCell ref="B1715:E1715"/>
    <mergeCell ref="D1717:E1717"/>
    <mergeCell ref="D1718:E1718"/>
    <mergeCell ref="D1719:E1719"/>
    <mergeCell ref="B1694:B1695"/>
    <mergeCell ref="C1694:C1695"/>
    <mergeCell ref="D1694:F1694"/>
    <mergeCell ref="G1694:G1695"/>
    <mergeCell ref="B1710:C1710"/>
    <mergeCell ref="B1712:E1712"/>
    <mergeCell ref="D1682:E1682"/>
    <mergeCell ref="D1683:E1683"/>
    <mergeCell ref="D1684:E1684"/>
    <mergeCell ref="D1685:E1685"/>
    <mergeCell ref="B1686:E1686"/>
    <mergeCell ref="B1689:G1689"/>
    <mergeCell ref="B1674:C1674"/>
    <mergeCell ref="B1676:E1676"/>
    <mergeCell ref="B1677:E1677"/>
    <mergeCell ref="B1678:E1678"/>
    <mergeCell ref="B1679:E1679"/>
    <mergeCell ref="D1681:E1681"/>
    <mergeCell ref="D1652:E1652"/>
    <mergeCell ref="D1653:E1653"/>
    <mergeCell ref="B1654:E1654"/>
    <mergeCell ref="B1656:G1656"/>
    <mergeCell ref="B1661:B1662"/>
    <mergeCell ref="C1661:C1662"/>
    <mergeCell ref="D1661:F1661"/>
    <mergeCell ref="G1661:G1662"/>
    <mergeCell ref="B1645:E1645"/>
    <mergeCell ref="B1646:E1646"/>
    <mergeCell ref="B1647:E1647"/>
    <mergeCell ref="D1649:E1649"/>
    <mergeCell ref="D1650:E1650"/>
    <mergeCell ref="D1651:E1651"/>
    <mergeCell ref="B1616:B1617"/>
    <mergeCell ref="C1616:C1617"/>
    <mergeCell ref="D1616:F1616"/>
    <mergeCell ref="G1616:G1617"/>
    <mergeCell ref="B1642:C1642"/>
    <mergeCell ref="B1644:E1644"/>
    <mergeCell ref="D1605:E1605"/>
    <mergeCell ref="D1606:E1606"/>
    <mergeCell ref="D1607:E1607"/>
    <mergeCell ref="D1608:E1608"/>
    <mergeCell ref="B1609:E1609"/>
    <mergeCell ref="B1611:G1611"/>
    <mergeCell ref="B1597:C1597"/>
    <mergeCell ref="B1599:E1599"/>
    <mergeCell ref="B1600:E1600"/>
    <mergeCell ref="B1601:E1601"/>
    <mergeCell ref="B1602:E1602"/>
    <mergeCell ref="D1604:E1604"/>
    <mergeCell ref="D1575:E1575"/>
    <mergeCell ref="D1576:E1576"/>
    <mergeCell ref="B1577:E1577"/>
    <mergeCell ref="B1580:G1580"/>
    <mergeCell ref="B1585:B1586"/>
    <mergeCell ref="C1585:C1586"/>
    <mergeCell ref="D1585:F1585"/>
    <mergeCell ref="G1585:G1586"/>
    <mergeCell ref="B1568:E1568"/>
    <mergeCell ref="B1569:E1569"/>
    <mergeCell ref="B1570:E1570"/>
    <mergeCell ref="D1572:E1572"/>
    <mergeCell ref="D1573:E1573"/>
    <mergeCell ref="D1574:E1574"/>
    <mergeCell ref="B1557:B1558"/>
    <mergeCell ref="C1557:C1558"/>
    <mergeCell ref="D1557:F1557"/>
    <mergeCell ref="G1557:G1558"/>
    <mergeCell ref="B1565:C1565"/>
    <mergeCell ref="B1567:E1567"/>
    <mergeCell ref="D1545:E1545"/>
    <mergeCell ref="D1546:E1546"/>
    <mergeCell ref="D1547:E1547"/>
    <mergeCell ref="D1548:E1548"/>
    <mergeCell ref="B1549:E1549"/>
    <mergeCell ref="B1552:G1552"/>
    <mergeCell ref="B1537:C1537"/>
    <mergeCell ref="B1539:E1539"/>
    <mergeCell ref="B1540:E1540"/>
    <mergeCell ref="B1541:E1541"/>
    <mergeCell ref="B1542:E1542"/>
    <mergeCell ref="D1544:E1544"/>
    <mergeCell ref="D1509:E1509"/>
    <mergeCell ref="D1510:E1510"/>
    <mergeCell ref="B1511:E1511"/>
    <mergeCell ref="B1514:G1514"/>
    <mergeCell ref="B1519:B1520"/>
    <mergeCell ref="C1519:C1520"/>
    <mergeCell ref="D1519:F1519"/>
    <mergeCell ref="G1519:G1520"/>
    <mergeCell ref="B1502:E1502"/>
    <mergeCell ref="B1503:E1503"/>
    <mergeCell ref="B1504:E1504"/>
    <mergeCell ref="D1506:E1506"/>
    <mergeCell ref="D1507:E1507"/>
    <mergeCell ref="D1508:E1508"/>
    <mergeCell ref="B1482:B1483"/>
    <mergeCell ref="C1482:C1483"/>
    <mergeCell ref="D1482:F1482"/>
    <mergeCell ref="G1482:G1483"/>
    <mergeCell ref="B1499:C1499"/>
    <mergeCell ref="B1501:E1501"/>
    <mergeCell ref="D1470:E1470"/>
    <mergeCell ref="D1471:E1471"/>
    <mergeCell ref="D1472:E1472"/>
    <mergeCell ref="D1473:E1473"/>
    <mergeCell ref="B1474:E1474"/>
    <mergeCell ref="B1477:G1477"/>
    <mergeCell ref="B1462:C1462"/>
    <mergeCell ref="B1464:E1464"/>
    <mergeCell ref="B1465:E1465"/>
    <mergeCell ref="B1466:E1466"/>
    <mergeCell ref="B1467:E1467"/>
    <mergeCell ref="D1469:E1469"/>
    <mergeCell ref="D1437:E1437"/>
    <mergeCell ref="D1438:E1438"/>
    <mergeCell ref="B1439:E1439"/>
    <mergeCell ref="B1442:G1442"/>
    <mergeCell ref="B1447:B1448"/>
    <mergeCell ref="C1447:C1448"/>
    <mergeCell ref="D1447:F1447"/>
    <mergeCell ref="G1447:G1448"/>
    <mergeCell ref="B1430:E1430"/>
    <mergeCell ref="B1431:E1431"/>
    <mergeCell ref="B1432:E1432"/>
    <mergeCell ref="D1434:E1434"/>
    <mergeCell ref="D1435:E1435"/>
    <mergeCell ref="D1436:E1436"/>
    <mergeCell ref="B1403:B1404"/>
    <mergeCell ref="C1403:C1404"/>
    <mergeCell ref="D1403:F1403"/>
    <mergeCell ref="G1403:G1404"/>
    <mergeCell ref="B1427:C1427"/>
    <mergeCell ref="B1429:E1429"/>
    <mergeCell ref="D1391:E1391"/>
    <mergeCell ref="D1392:E1392"/>
    <mergeCell ref="D1393:E1393"/>
    <mergeCell ref="D1394:E1394"/>
    <mergeCell ref="B1395:E1395"/>
    <mergeCell ref="B1398:G1398"/>
    <mergeCell ref="B1383:C1383"/>
    <mergeCell ref="B1385:E1385"/>
    <mergeCell ref="B1386:E1386"/>
    <mergeCell ref="B1387:E1387"/>
    <mergeCell ref="B1388:E1388"/>
    <mergeCell ref="D1390:E1390"/>
    <mergeCell ref="D1366:E1366"/>
    <mergeCell ref="D1367:E1367"/>
    <mergeCell ref="B1368:E1368"/>
    <mergeCell ref="B1370:G1370"/>
    <mergeCell ref="B1375:B1376"/>
    <mergeCell ref="C1375:C1376"/>
    <mergeCell ref="D1375:F1375"/>
    <mergeCell ref="G1375:G1376"/>
    <mergeCell ref="B1359:E1359"/>
    <mergeCell ref="B1360:E1360"/>
    <mergeCell ref="B1361:E1361"/>
    <mergeCell ref="D1363:E1363"/>
    <mergeCell ref="D1364:E1364"/>
    <mergeCell ref="D1365:E1365"/>
    <mergeCell ref="B1338:B1339"/>
    <mergeCell ref="C1338:C1339"/>
    <mergeCell ref="D1338:F1338"/>
    <mergeCell ref="G1338:G1339"/>
    <mergeCell ref="B1356:C1356"/>
    <mergeCell ref="B1358:E1358"/>
    <mergeCell ref="D1327:E1327"/>
    <mergeCell ref="D1328:E1328"/>
    <mergeCell ref="D1329:E1329"/>
    <mergeCell ref="D1330:E1330"/>
    <mergeCell ref="B1331:E1331"/>
    <mergeCell ref="B1333:G1333"/>
    <mergeCell ref="B1319:C1319"/>
    <mergeCell ref="B1321:E1321"/>
    <mergeCell ref="B1322:E1322"/>
    <mergeCell ref="B1323:E1323"/>
    <mergeCell ref="B1324:E1324"/>
    <mergeCell ref="D1326:E1326"/>
    <mergeCell ref="D1294:E1294"/>
    <mergeCell ref="D1295:E1295"/>
    <mergeCell ref="B1296:E1296"/>
    <mergeCell ref="B1299:G1299"/>
    <mergeCell ref="B1304:B1305"/>
    <mergeCell ref="C1304:C1305"/>
    <mergeCell ref="D1304:F1304"/>
    <mergeCell ref="G1304:G1305"/>
    <mergeCell ref="B1287:E1287"/>
    <mergeCell ref="B1288:E1288"/>
    <mergeCell ref="B1289:E1289"/>
    <mergeCell ref="D1291:E1291"/>
    <mergeCell ref="D1292:E1292"/>
    <mergeCell ref="D1293:E1293"/>
    <mergeCell ref="B1272:B1273"/>
    <mergeCell ref="C1272:C1273"/>
    <mergeCell ref="D1272:F1272"/>
    <mergeCell ref="G1272:G1273"/>
    <mergeCell ref="B1284:C1284"/>
    <mergeCell ref="B1286:E1286"/>
    <mergeCell ref="D1260:E1260"/>
    <mergeCell ref="D1261:E1261"/>
    <mergeCell ref="D1262:E1262"/>
    <mergeCell ref="D1263:E1263"/>
    <mergeCell ref="B1264:E1264"/>
    <mergeCell ref="B1267:G1267"/>
    <mergeCell ref="B1252:C1252"/>
    <mergeCell ref="B1254:E1254"/>
    <mergeCell ref="B1255:E1255"/>
    <mergeCell ref="B1256:E1256"/>
    <mergeCell ref="B1257:E1257"/>
    <mergeCell ref="D1259:E1259"/>
    <mergeCell ref="D1224:E1224"/>
    <mergeCell ref="D1225:E1225"/>
    <mergeCell ref="B1226:E1226"/>
    <mergeCell ref="B1229:G1229"/>
    <mergeCell ref="B1234:B1235"/>
    <mergeCell ref="C1234:C1235"/>
    <mergeCell ref="D1234:F1234"/>
    <mergeCell ref="G1234:G1235"/>
    <mergeCell ref="B1217:E1217"/>
    <mergeCell ref="B1218:E1218"/>
    <mergeCell ref="B1219:E1219"/>
    <mergeCell ref="D1221:E1221"/>
    <mergeCell ref="D1222:E1222"/>
    <mergeCell ref="D1223:E1223"/>
    <mergeCell ref="B1197:B1198"/>
    <mergeCell ref="C1197:C1198"/>
    <mergeCell ref="D1197:F1197"/>
    <mergeCell ref="G1197:G1198"/>
    <mergeCell ref="B1214:C1214"/>
    <mergeCell ref="B1216:E1216"/>
    <mergeCell ref="D1185:E1185"/>
    <mergeCell ref="D1186:E1186"/>
    <mergeCell ref="D1187:E1187"/>
    <mergeCell ref="D1188:E1188"/>
    <mergeCell ref="B1189:E1189"/>
    <mergeCell ref="B1192:G1192"/>
    <mergeCell ref="B1177:C1177"/>
    <mergeCell ref="B1179:E1179"/>
    <mergeCell ref="B1180:E1180"/>
    <mergeCell ref="B1181:E1181"/>
    <mergeCell ref="B1182:E1182"/>
    <mergeCell ref="D1184:E1184"/>
    <mergeCell ref="D1153:E1153"/>
    <mergeCell ref="D1154:E1154"/>
    <mergeCell ref="B1155:E1155"/>
    <mergeCell ref="B1158:G1158"/>
    <mergeCell ref="B1163:B1164"/>
    <mergeCell ref="C1163:C1164"/>
    <mergeCell ref="D1163:F1163"/>
    <mergeCell ref="G1163:G1164"/>
    <mergeCell ref="B1146:E1146"/>
    <mergeCell ref="B1147:E1147"/>
    <mergeCell ref="B1148:E1148"/>
    <mergeCell ref="D1150:E1150"/>
    <mergeCell ref="D1151:E1151"/>
    <mergeCell ref="D1152:E1152"/>
    <mergeCell ref="B1125:B1126"/>
    <mergeCell ref="C1125:C1126"/>
    <mergeCell ref="D1125:F1125"/>
    <mergeCell ref="G1125:G1126"/>
    <mergeCell ref="B1143:C1143"/>
    <mergeCell ref="B1145:E1145"/>
    <mergeCell ref="D1113:E1113"/>
    <mergeCell ref="D1114:E1114"/>
    <mergeCell ref="D1115:E1115"/>
    <mergeCell ref="D1116:E1116"/>
    <mergeCell ref="B1117:E1117"/>
    <mergeCell ref="B1120:G1120"/>
    <mergeCell ref="B1105:C1105"/>
    <mergeCell ref="B1107:E1107"/>
    <mergeCell ref="B1108:E1108"/>
    <mergeCell ref="B1109:E1109"/>
    <mergeCell ref="B1110:E1110"/>
    <mergeCell ref="D1112:E1112"/>
    <mergeCell ref="D1077:E1077"/>
    <mergeCell ref="D1078:E1078"/>
    <mergeCell ref="B1079:E1079"/>
    <mergeCell ref="B1081:G1081"/>
    <mergeCell ref="B1086:B1087"/>
    <mergeCell ref="C1086:C1087"/>
    <mergeCell ref="D1086:F1086"/>
    <mergeCell ref="G1086:G1087"/>
    <mergeCell ref="B1070:E1070"/>
    <mergeCell ref="B1071:E1071"/>
    <mergeCell ref="B1072:E1072"/>
    <mergeCell ref="D1074:E1074"/>
    <mergeCell ref="D1075:E1075"/>
    <mergeCell ref="D1076:E1076"/>
    <mergeCell ref="B1038:B1039"/>
    <mergeCell ref="C1038:C1039"/>
    <mergeCell ref="D1038:F1038"/>
    <mergeCell ref="G1038:G1039"/>
    <mergeCell ref="B1067:C1067"/>
    <mergeCell ref="B1069:E1069"/>
    <mergeCell ref="D1027:E1027"/>
    <mergeCell ref="D1028:E1028"/>
    <mergeCell ref="D1029:E1029"/>
    <mergeCell ref="D1030:E1030"/>
    <mergeCell ref="B1031:E1031"/>
    <mergeCell ref="B1033:G1033"/>
    <mergeCell ref="B1019:C1019"/>
    <mergeCell ref="B1021:E1021"/>
    <mergeCell ref="B1022:E1022"/>
    <mergeCell ref="B1023:E1023"/>
    <mergeCell ref="B1024:E1024"/>
    <mergeCell ref="D1026:E1026"/>
    <mergeCell ref="D985:E985"/>
    <mergeCell ref="D986:E986"/>
    <mergeCell ref="B987:E987"/>
    <mergeCell ref="B990:G990"/>
    <mergeCell ref="B995:B996"/>
    <mergeCell ref="C995:C996"/>
    <mergeCell ref="D995:F995"/>
    <mergeCell ref="G995:G996"/>
    <mergeCell ref="B978:E978"/>
    <mergeCell ref="B979:E979"/>
    <mergeCell ref="B980:E980"/>
    <mergeCell ref="D982:E982"/>
    <mergeCell ref="D983:E983"/>
    <mergeCell ref="D984:E984"/>
    <mergeCell ref="B958:B959"/>
    <mergeCell ref="C958:C959"/>
    <mergeCell ref="D958:F958"/>
    <mergeCell ref="G958:G959"/>
    <mergeCell ref="B975:C975"/>
    <mergeCell ref="B977:E977"/>
    <mergeCell ref="D946:E946"/>
    <mergeCell ref="D947:E947"/>
    <mergeCell ref="D948:E948"/>
    <mergeCell ref="D949:E949"/>
    <mergeCell ref="B950:E950"/>
    <mergeCell ref="B953:G953"/>
    <mergeCell ref="B938:C938"/>
    <mergeCell ref="B940:E940"/>
    <mergeCell ref="B941:E941"/>
    <mergeCell ref="B942:E942"/>
    <mergeCell ref="B943:E943"/>
    <mergeCell ref="D945:E945"/>
    <mergeCell ref="D898:E898"/>
    <mergeCell ref="D899:E899"/>
    <mergeCell ref="B900:E900"/>
    <mergeCell ref="B903:G903"/>
    <mergeCell ref="B908:B909"/>
    <mergeCell ref="C908:C909"/>
    <mergeCell ref="D908:F908"/>
    <mergeCell ref="G908:G909"/>
    <mergeCell ref="B891:E891"/>
    <mergeCell ref="B892:E892"/>
    <mergeCell ref="B893:E893"/>
    <mergeCell ref="D895:E895"/>
    <mergeCell ref="D896:E896"/>
    <mergeCell ref="D897:E897"/>
    <mergeCell ref="B871:B872"/>
    <mergeCell ref="C871:C872"/>
    <mergeCell ref="D871:F871"/>
    <mergeCell ref="G871:G872"/>
    <mergeCell ref="B888:C888"/>
    <mergeCell ref="B890:E890"/>
    <mergeCell ref="D859:E859"/>
    <mergeCell ref="D860:E860"/>
    <mergeCell ref="D861:E861"/>
    <mergeCell ref="D862:E862"/>
    <mergeCell ref="B863:E863"/>
    <mergeCell ref="B866:G866"/>
    <mergeCell ref="B851:C851"/>
    <mergeCell ref="B853:E853"/>
    <mergeCell ref="B854:E854"/>
    <mergeCell ref="B855:E855"/>
    <mergeCell ref="B856:E856"/>
    <mergeCell ref="D858:E858"/>
    <mergeCell ref="D820:E820"/>
    <mergeCell ref="D821:E821"/>
    <mergeCell ref="B822:E822"/>
    <mergeCell ref="B825:G825"/>
    <mergeCell ref="B830:B831"/>
    <mergeCell ref="C830:C831"/>
    <mergeCell ref="D830:F830"/>
    <mergeCell ref="G830:G831"/>
    <mergeCell ref="B813:E813"/>
    <mergeCell ref="B814:E814"/>
    <mergeCell ref="B815:E815"/>
    <mergeCell ref="D817:E817"/>
    <mergeCell ref="D818:E818"/>
    <mergeCell ref="D819:E819"/>
    <mergeCell ref="B785:B786"/>
    <mergeCell ref="C785:C786"/>
    <mergeCell ref="D785:F785"/>
    <mergeCell ref="G785:G786"/>
    <mergeCell ref="B810:C810"/>
    <mergeCell ref="B812:E812"/>
    <mergeCell ref="D773:E773"/>
    <mergeCell ref="D774:E774"/>
    <mergeCell ref="D775:E775"/>
    <mergeCell ref="D776:E776"/>
    <mergeCell ref="B777:E777"/>
    <mergeCell ref="B780:G780"/>
    <mergeCell ref="B765:C765"/>
    <mergeCell ref="B767:E767"/>
    <mergeCell ref="B768:E768"/>
    <mergeCell ref="B769:E769"/>
    <mergeCell ref="B770:E770"/>
    <mergeCell ref="D772:E772"/>
    <mergeCell ref="D724:E724"/>
    <mergeCell ref="D725:E725"/>
    <mergeCell ref="B726:E726"/>
    <mergeCell ref="B728:G728"/>
    <mergeCell ref="B733:B734"/>
    <mergeCell ref="C733:C734"/>
    <mergeCell ref="D733:F733"/>
    <mergeCell ref="G733:G734"/>
    <mergeCell ref="B717:E717"/>
    <mergeCell ref="B718:E718"/>
    <mergeCell ref="B719:E719"/>
    <mergeCell ref="D721:E721"/>
    <mergeCell ref="D722:E722"/>
    <mergeCell ref="D723:E723"/>
    <mergeCell ref="B693:B694"/>
    <mergeCell ref="C693:C694"/>
    <mergeCell ref="D693:F693"/>
    <mergeCell ref="G693:G694"/>
    <mergeCell ref="B714:C714"/>
    <mergeCell ref="B716:E716"/>
    <mergeCell ref="D682:E682"/>
    <mergeCell ref="D683:E683"/>
    <mergeCell ref="D684:E684"/>
    <mergeCell ref="D685:E685"/>
    <mergeCell ref="B686:E686"/>
    <mergeCell ref="B688:G688"/>
    <mergeCell ref="B674:C674"/>
    <mergeCell ref="B676:E676"/>
    <mergeCell ref="B677:E677"/>
    <mergeCell ref="B678:E678"/>
    <mergeCell ref="B679:E679"/>
    <mergeCell ref="D681:E681"/>
    <mergeCell ref="D628:E628"/>
    <mergeCell ref="D629:E629"/>
    <mergeCell ref="B630:E630"/>
    <mergeCell ref="B633:G633"/>
    <mergeCell ref="B638:B639"/>
    <mergeCell ref="C638:C639"/>
    <mergeCell ref="D638:F638"/>
    <mergeCell ref="G638:G639"/>
    <mergeCell ref="B621:E621"/>
    <mergeCell ref="B622:E622"/>
    <mergeCell ref="B623:E623"/>
    <mergeCell ref="D625:E625"/>
    <mergeCell ref="D626:E626"/>
    <mergeCell ref="D627:E627"/>
    <mergeCell ref="B598:B599"/>
    <mergeCell ref="C598:C599"/>
    <mergeCell ref="D598:F598"/>
    <mergeCell ref="G598:G599"/>
    <mergeCell ref="B618:C618"/>
    <mergeCell ref="B620:E620"/>
    <mergeCell ref="D586:E586"/>
    <mergeCell ref="D587:E587"/>
    <mergeCell ref="D588:E588"/>
    <mergeCell ref="D589:E589"/>
    <mergeCell ref="B590:E590"/>
    <mergeCell ref="B593:G593"/>
    <mergeCell ref="B579:C579"/>
    <mergeCell ref="B580:E580"/>
    <mergeCell ref="B581:E581"/>
    <mergeCell ref="B582:E582"/>
    <mergeCell ref="B583:E583"/>
    <mergeCell ref="D585:E585"/>
    <mergeCell ref="D557:E557"/>
    <mergeCell ref="D558:E558"/>
    <mergeCell ref="B559:E559"/>
    <mergeCell ref="B562:G562"/>
    <mergeCell ref="B567:B568"/>
    <mergeCell ref="C567:C568"/>
    <mergeCell ref="D567:F567"/>
    <mergeCell ref="G567:G568"/>
    <mergeCell ref="B550:E550"/>
    <mergeCell ref="B551:E551"/>
    <mergeCell ref="B552:E552"/>
    <mergeCell ref="D554:E554"/>
    <mergeCell ref="D555:E555"/>
    <mergeCell ref="D556:E556"/>
    <mergeCell ref="B537:B538"/>
    <mergeCell ref="C537:C538"/>
    <mergeCell ref="D537:F537"/>
    <mergeCell ref="G537:G538"/>
    <mergeCell ref="B547:C547"/>
    <mergeCell ref="B549:E549"/>
    <mergeCell ref="D525:E525"/>
    <mergeCell ref="D526:E526"/>
    <mergeCell ref="D527:E527"/>
    <mergeCell ref="D528:E528"/>
    <mergeCell ref="B529:E529"/>
    <mergeCell ref="B532:G532"/>
    <mergeCell ref="B517:C517"/>
    <mergeCell ref="B519:E519"/>
    <mergeCell ref="B520:E520"/>
    <mergeCell ref="B521:E521"/>
    <mergeCell ref="B522:E522"/>
    <mergeCell ref="D524:E524"/>
    <mergeCell ref="D491:E491"/>
    <mergeCell ref="D492:E492"/>
    <mergeCell ref="B493:E493"/>
    <mergeCell ref="B496:G496"/>
    <mergeCell ref="B501:B502"/>
    <mergeCell ref="C501:C502"/>
    <mergeCell ref="D501:F501"/>
    <mergeCell ref="G501:G502"/>
    <mergeCell ref="B484:E484"/>
    <mergeCell ref="B485:E485"/>
    <mergeCell ref="B486:E486"/>
    <mergeCell ref="D488:E488"/>
    <mergeCell ref="D489:E489"/>
    <mergeCell ref="D490:E490"/>
    <mergeCell ref="B463:B464"/>
    <mergeCell ref="C463:C464"/>
    <mergeCell ref="D463:F463"/>
    <mergeCell ref="G463:G464"/>
    <mergeCell ref="B481:C481"/>
    <mergeCell ref="B483:E483"/>
    <mergeCell ref="D451:E451"/>
    <mergeCell ref="D452:E452"/>
    <mergeCell ref="D453:E453"/>
    <mergeCell ref="D454:E454"/>
    <mergeCell ref="B455:E455"/>
    <mergeCell ref="B458:G458"/>
    <mergeCell ref="B443:C443"/>
    <mergeCell ref="B445:E445"/>
    <mergeCell ref="B446:E446"/>
    <mergeCell ref="B447:E447"/>
    <mergeCell ref="B448:E448"/>
    <mergeCell ref="D450:E450"/>
    <mergeCell ref="D424:E424"/>
    <mergeCell ref="D425:E425"/>
    <mergeCell ref="B426:E426"/>
    <mergeCell ref="B429:G429"/>
    <mergeCell ref="B434:B435"/>
    <mergeCell ref="C434:C435"/>
    <mergeCell ref="D434:F434"/>
    <mergeCell ref="G434:G435"/>
    <mergeCell ref="B417:E417"/>
    <mergeCell ref="B418:E418"/>
    <mergeCell ref="B419:E419"/>
    <mergeCell ref="D421:E421"/>
    <mergeCell ref="D422:E422"/>
    <mergeCell ref="D423:E423"/>
    <mergeCell ref="B402:B403"/>
    <mergeCell ref="C402:C403"/>
    <mergeCell ref="D402:F402"/>
    <mergeCell ref="G402:G403"/>
    <mergeCell ref="B415:C415"/>
    <mergeCell ref="B416:E416"/>
    <mergeCell ref="D391:E391"/>
    <mergeCell ref="D392:E392"/>
    <mergeCell ref="D393:E393"/>
    <mergeCell ref="D394:E394"/>
    <mergeCell ref="B395:E395"/>
    <mergeCell ref="B397:G397"/>
    <mergeCell ref="B383:C383"/>
    <mergeCell ref="B385:E385"/>
    <mergeCell ref="B386:E386"/>
    <mergeCell ref="B387:E387"/>
    <mergeCell ref="B388:E388"/>
    <mergeCell ref="D390:E390"/>
    <mergeCell ref="D347:E347"/>
    <mergeCell ref="D348:E348"/>
    <mergeCell ref="B349:E349"/>
    <mergeCell ref="B351:G351"/>
    <mergeCell ref="B356:B357"/>
    <mergeCell ref="C356:C357"/>
    <mergeCell ref="D356:F356"/>
    <mergeCell ref="G356:G357"/>
    <mergeCell ref="B340:E340"/>
    <mergeCell ref="B341:E341"/>
    <mergeCell ref="B342:E342"/>
    <mergeCell ref="D344:E344"/>
    <mergeCell ref="D345:E345"/>
    <mergeCell ref="D346:E346"/>
    <mergeCell ref="B320:B321"/>
    <mergeCell ref="C320:C321"/>
    <mergeCell ref="D320:F320"/>
    <mergeCell ref="G320:G321"/>
    <mergeCell ref="B337:C337"/>
    <mergeCell ref="B339:E339"/>
    <mergeCell ref="D308:E308"/>
    <mergeCell ref="D309:E309"/>
    <mergeCell ref="D310:E310"/>
    <mergeCell ref="D311:E311"/>
    <mergeCell ref="B312:E312"/>
    <mergeCell ref="B315:G315"/>
    <mergeCell ref="B300:C300"/>
    <mergeCell ref="B302:E302"/>
    <mergeCell ref="B303:E303"/>
    <mergeCell ref="B304:E304"/>
    <mergeCell ref="B305:E305"/>
    <mergeCell ref="D307:E307"/>
    <mergeCell ref="D274:E274"/>
    <mergeCell ref="D275:E275"/>
    <mergeCell ref="B276:E276"/>
    <mergeCell ref="B279:G279"/>
    <mergeCell ref="B284:B285"/>
    <mergeCell ref="C284:C285"/>
    <mergeCell ref="D284:F284"/>
    <mergeCell ref="G284:G285"/>
    <mergeCell ref="B267:E267"/>
    <mergeCell ref="B268:E268"/>
    <mergeCell ref="B269:E269"/>
    <mergeCell ref="D271:E271"/>
    <mergeCell ref="D272:E272"/>
    <mergeCell ref="D273:E273"/>
    <mergeCell ref="B243:B244"/>
    <mergeCell ref="C243:C244"/>
    <mergeCell ref="D243:F243"/>
    <mergeCell ref="G243:G244"/>
    <mergeCell ref="B264:C264"/>
    <mergeCell ref="B266:E266"/>
    <mergeCell ref="D231:E231"/>
    <mergeCell ref="D232:E232"/>
    <mergeCell ref="D233:E233"/>
    <mergeCell ref="D234:E234"/>
    <mergeCell ref="B235:E235"/>
    <mergeCell ref="B238:G238"/>
    <mergeCell ref="B223:C223"/>
    <mergeCell ref="B225:E225"/>
    <mergeCell ref="B226:E226"/>
    <mergeCell ref="B227:E227"/>
    <mergeCell ref="B228:E228"/>
    <mergeCell ref="D230:E230"/>
    <mergeCell ref="D192:E192"/>
    <mergeCell ref="D193:E193"/>
    <mergeCell ref="B194:E194"/>
    <mergeCell ref="B196:G196"/>
    <mergeCell ref="B201:B202"/>
    <mergeCell ref="C201:C202"/>
    <mergeCell ref="D201:F201"/>
    <mergeCell ref="G201:G202"/>
    <mergeCell ref="B185:E185"/>
    <mergeCell ref="B186:E186"/>
    <mergeCell ref="B187:E187"/>
    <mergeCell ref="D189:E189"/>
    <mergeCell ref="D190:E190"/>
    <mergeCell ref="D191:E191"/>
    <mergeCell ref="B173:B174"/>
    <mergeCell ref="C173:C174"/>
    <mergeCell ref="D173:F173"/>
    <mergeCell ref="G173:G174"/>
    <mergeCell ref="B182:C182"/>
    <mergeCell ref="B184:E184"/>
    <mergeCell ref="D161:E161"/>
    <mergeCell ref="D162:E162"/>
    <mergeCell ref="D163:E163"/>
    <mergeCell ref="D164:E164"/>
    <mergeCell ref="B165:E165"/>
    <mergeCell ref="B168:G168"/>
    <mergeCell ref="B153:C153"/>
    <mergeCell ref="B155:E155"/>
    <mergeCell ref="B156:E156"/>
    <mergeCell ref="B157:E157"/>
    <mergeCell ref="B158:E158"/>
    <mergeCell ref="D160:E160"/>
    <mergeCell ref="D131:E131"/>
    <mergeCell ref="D132:E132"/>
    <mergeCell ref="B133:E133"/>
    <mergeCell ref="B136:G136"/>
    <mergeCell ref="B141:B142"/>
    <mergeCell ref="C141:C142"/>
    <mergeCell ref="D141:F141"/>
    <mergeCell ref="G141:G142"/>
    <mergeCell ref="B124:E124"/>
    <mergeCell ref="B125:E125"/>
    <mergeCell ref="B126:E126"/>
    <mergeCell ref="D128:E128"/>
    <mergeCell ref="D129:E129"/>
    <mergeCell ref="D130:E130"/>
    <mergeCell ref="B99:B100"/>
    <mergeCell ref="C99:C100"/>
    <mergeCell ref="D99:F99"/>
    <mergeCell ref="G99:G100"/>
    <mergeCell ref="B121:C121"/>
    <mergeCell ref="B123:E123"/>
    <mergeCell ref="D88:E88"/>
    <mergeCell ref="D89:E89"/>
    <mergeCell ref="D90:E90"/>
    <mergeCell ref="D91:E91"/>
    <mergeCell ref="B92:E92"/>
    <mergeCell ref="B94:G94"/>
    <mergeCell ref="B80:C80"/>
    <mergeCell ref="B82:E82"/>
    <mergeCell ref="B83:E83"/>
    <mergeCell ref="B84:E84"/>
    <mergeCell ref="B85:E85"/>
    <mergeCell ref="D87:E87"/>
    <mergeCell ref="D45:E45"/>
    <mergeCell ref="D46:E46"/>
    <mergeCell ref="D47:E47"/>
    <mergeCell ref="B48:E48"/>
    <mergeCell ref="B50:G50"/>
    <mergeCell ref="B55:B56"/>
    <mergeCell ref="C55:C56"/>
    <mergeCell ref="D55:F55"/>
    <mergeCell ref="G55:G56"/>
    <mergeCell ref="B38:E38"/>
    <mergeCell ref="B39:E39"/>
    <mergeCell ref="B40:E40"/>
    <mergeCell ref="B41:E41"/>
    <mergeCell ref="D43:E43"/>
    <mergeCell ref="D44:E44"/>
    <mergeCell ref="B1:G1"/>
    <mergeCell ref="B6:B7"/>
    <mergeCell ref="C6:C7"/>
    <mergeCell ref="D6:F6"/>
    <mergeCell ref="G6:G7"/>
    <mergeCell ref="B36:C36"/>
  </mergeCells>
  <pageMargins left="0.70866141732283505" right="0.70866141732283505" top="0.74803149606299202" bottom="0.74803149606299202" header="0.31496062992126" footer="0.31496062992126"/>
  <pageSetup paperSize="179" scale="66" orientation="portrait" horizontalDpi="300" verticalDpi="300" r:id="rId1"/>
  <rowBreaks count="102" manualBreakCount="102">
    <brk id="49" max="16383" man="1"/>
    <brk id="93" max="16383" man="1"/>
    <brk id="134" max="16383" man="1"/>
    <brk id="166" max="16383" man="1"/>
    <brk id="195" max="16383" man="1"/>
    <brk id="237" max="16383" man="1"/>
    <brk id="277" max="16383" man="1"/>
    <brk id="313" max="16383" man="1"/>
    <brk id="350" max="16383" man="1"/>
    <brk id="396" max="16383" man="1"/>
    <brk id="428" max="16383" man="1"/>
    <brk id="457" max="16383" man="1"/>
    <brk id="495" max="16383" man="1"/>
    <brk id="531" max="16383" man="1"/>
    <brk id="561" max="16383" man="1"/>
    <brk id="591" max="16383" man="1"/>
    <brk id="632" max="16383" man="1"/>
    <brk id="687" max="16383" man="1"/>
    <brk id="727" max="16383" man="1"/>
    <brk id="778" max="16383" man="1"/>
    <brk id="823" max="16383" man="1"/>
    <brk id="864" max="16383" man="1"/>
    <brk id="901" max="16383" man="1"/>
    <brk id="951" max="16383" man="1"/>
    <brk id="988" max="16383" man="1"/>
    <brk id="1032" max="16383" man="1"/>
    <brk id="1080" max="16383" man="1"/>
    <brk id="1118" max="16383" man="1"/>
    <brk id="1156" max="16383" man="1"/>
    <brk id="1190" max="16383" man="1"/>
    <brk id="1227" max="16383" man="1"/>
    <brk id="1266" max="16383" man="1"/>
    <brk id="1297" max="16383" man="1"/>
    <brk id="1332" max="16383" man="1"/>
    <brk id="1369" max="16383" man="1"/>
    <brk id="1396" max="16383" man="1"/>
    <brk id="1440" max="16383" man="1"/>
    <brk id="1475" max="16383" man="1"/>
    <brk id="1513" max="16383" man="1"/>
    <brk id="1550" max="16383" man="1"/>
    <brk id="1578" max="16383" man="1"/>
    <brk id="1610" max="16383" man="1"/>
    <brk id="1655" max="16383" man="1"/>
    <brk id="1687" max="16383" man="1"/>
    <brk id="1724" max="16383" man="1"/>
    <brk id="1757" max="16383" man="1"/>
    <brk id="1787" max="16383" man="1"/>
    <brk id="1817" max="16383" man="1"/>
    <brk id="1849" max="16383" man="1"/>
    <brk id="1879" max="16383" man="1"/>
    <brk id="1906" max="16383" man="1"/>
    <brk id="1950" max="16383" man="1"/>
    <brk id="1989" max="16383" man="1"/>
    <brk id="2022" max="16383" man="1"/>
    <brk id="2069" max="16383" man="1"/>
    <brk id="2100" max="16383" man="1"/>
    <brk id="2130" max="16383" man="1"/>
    <brk id="2165" max="16383" man="1"/>
    <brk id="2194" max="16383" man="1"/>
    <brk id="2224" max="16383" man="1"/>
    <brk id="2268" max="16383" man="1"/>
    <brk id="2315" max="16383" man="1"/>
    <brk id="2361" max="16383" man="1"/>
    <brk id="2394" max="16383" man="1"/>
    <brk id="2426" max="16383" man="1"/>
    <brk id="2460" max="16383" man="1"/>
    <brk id="2497" max="16383" man="1"/>
    <brk id="2530" max="16383" man="1"/>
    <brk id="2561" max="16383" man="1"/>
    <brk id="2592" max="16383" man="1"/>
    <brk id="2630" max="16383" man="1"/>
    <brk id="2665" max="16383" man="1"/>
    <brk id="2695" max="16383" man="1"/>
    <brk id="2727" max="16383" man="1"/>
    <brk id="2760" max="16383" man="1"/>
    <brk id="2793" max="16383" man="1"/>
    <brk id="2825" max="16383" man="1"/>
    <brk id="2855" max="16383" man="1"/>
    <brk id="2884" max="16383" man="1"/>
    <brk id="2914" max="16383" man="1"/>
    <brk id="2949" max="16383" man="1"/>
    <brk id="2984" max="16383" man="1"/>
    <brk id="3014" max="16383" man="1"/>
    <brk id="3045" max="16383" man="1"/>
    <brk id="3074" max="16383" man="1"/>
    <brk id="3105" max="16383" man="1"/>
    <brk id="3141" max="16383" man="1"/>
    <brk id="3172" max="16383" man="1"/>
    <brk id="3205" max="16383" man="1"/>
    <brk id="3235" max="16383" man="1"/>
    <brk id="3265" max="16383" man="1"/>
    <brk id="3295" max="16383" man="1"/>
    <brk id="3325" max="16383" man="1"/>
    <brk id="3357" max="16383" man="1"/>
    <brk id="3387" max="16383" man="1"/>
    <brk id="3424" max="16383" man="1"/>
    <brk id="3453" max="16383" man="1"/>
    <brk id="3484" max="16383" man="1"/>
    <brk id="3515" max="16383" man="1"/>
    <brk id="3552" max="16383" man="1"/>
    <brk id="3596" max="16383" man="1"/>
    <brk id="3640" max="16383" man="1"/>
  </rowBreaks>
  <colBreaks count="1" manualBreakCount="1">
    <brk id="9" max="396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8DE9-6368-4CC6-8A7D-016B8BFA241A}">
  <sheetPr>
    <tabColor rgb="FFFFFF00"/>
  </sheetPr>
  <dimension ref="A1:T38"/>
  <sheetViews>
    <sheetView tabSelected="1" view="pageBreakPreview" topLeftCell="A4" zoomScale="82" zoomScaleNormal="80" zoomScaleSheetLayoutView="82" workbookViewId="0">
      <selection activeCell="J24" sqref="J24"/>
    </sheetView>
  </sheetViews>
  <sheetFormatPr defaultColWidth="9" defaultRowHeight="15"/>
  <cols>
    <col min="1" max="1" width="4.7109375" style="3" customWidth="1"/>
    <col min="2" max="2" width="42.5703125" customWidth="1"/>
    <col min="3" max="3" width="10.28515625" style="5" customWidth="1"/>
    <col min="4" max="4" width="15.5703125" style="6" customWidth="1"/>
    <col min="5" max="5" width="10.140625" style="5" customWidth="1"/>
    <col min="6" max="6" width="18.5703125" style="7" customWidth="1"/>
    <col min="7" max="7" width="11.140625" style="5" customWidth="1"/>
    <col min="8" max="8" width="16" style="7" customWidth="1"/>
    <col min="9" max="9" width="9" style="5"/>
    <col min="10" max="10" width="15.7109375" style="7" customWidth="1"/>
    <col min="11" max="11" width="12" style="5" customWidth="1"/>
    <col min="12" max="12" width="15.5703125" style="7" customWidth="1"/>
    <col min="14" max="14" width="10" style="5" customWidth="1"/>
    <col min="15" max="15" width="16" style="7" customWidth="1"/>
    <col min="16" max="16" width="12" customWidth="1"/>
    <col min="17" max="17" width="2.5703125" customWidth="1"/>
    <col min="19" max="19" width="12.7109375" customWidth="1"/>
    <col min="20" max="20" width="9.42578125" style="8" customWidth="1"/>
  </cols>
  <sheetData>
    <row r="1" spans="1:20" ht="18.75">
      <c r="A1" s="508" t="s">
        <v>50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0" ht="18.75">
      <c r="A2" s="515" t="s">
        <v>344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0" ht="18.75">
      <c r="A3" s="508" t="s">
        <v>52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</row>
    <row r="4" spans="1:20" ht="18.75">
      <c r="A4" s="9"/>
      <c r="B4" s="9"/>
      <c r="C4" s="10"/>
      <c r="D4" s="11"/>
      <c r="E4" s="10"/>
      <c r="F4" s="11"/>
      <c r="G4" s="10"/>
      <c r="H4" s="11"/>
      <c r="I4" s="10"/>
      <c r="J4" s="11"/>
      <c r="K4" s="10"/>
      <c r="L4" s="11"/>
      <c r="M4" s="9"/>
      <c r="N4" s="10"/>
      <c r="O4" s="11"/>
      <c r="P4" s="9"/>
    </row>
    <row r="5" spans="1:20" s="1" customFormat="1" ht="15" customHeight="1">
      <c r="A5" s="510" t="s">
        <v>53</v>
      </c>
      <c r="B5" s="511" t="s">
        <v>54</v>
      </c>
      <c r="C5" s="511" t="s">
        <v>538</v>
      </c>
      <c r="D5" s="511"/>
      <c r="E5" s="511" t="s">
        <v>55</v>
      </c>
      <c r="F5" s="511"/>
      <c r="G5" s="510" t="s">
        <v>56</v>
      </c>
      <c r="H5" s="510"/>
      <c r="I5" s="511" t="s">
        <v>537</v>
      </c>
      <c r="J5" s="511"/>
      <c r="K5" s="510" t="s">
        <v>57</v>
      </c>
      <c r="L5" s="510"/>
      <c r="M5" s="510"/>
      <c r="N5" s="510" t="s">
        <v>58</v>
      </c>
      <c r="O5" s="510"/>
      <c r="P5" s="511" t="s">
        <v>18</v>
      </c>
      <c r="T5" s="45"/>
    </row>
    <row r="6" spans="1:20" s="1" customFormat="1">
      <c r="A6" s="510"/>
      <c r="B6" s="511"/>
      <c r="C6" s="511"/>
      <c r="D6" s="511"/>
      <c r="E6" s="511"/>
      <c r="F6" s="511"/>
      <c r="G6" s="510"/>
      <c r="H6" s="510"/>
      <c r="I6" s="511"/>
      <c r="J6" s="511"/>
      <c r="K6" s="510"/>
      <c r="L6" s="510"/>
      <c r="M6" s="510"/>
      <c r="N6" s="510"/>
      <c r="O6" s="510"/>
      <c r="P6" s="511"/>
      <c r="T6" s="45"/>
    </row>
    <row r="7" spans="1:20" s="2" customFormat="1" ht="15" customHeight="1">
      <c r="A7" s="510"/>
      <c r="B7" s="511"/>
      <c r="C7" s="512" t="s">
        <v>16</v>
      </c>
      <c r="D7" s="513" t="s">
        <v>59</v>
      </c>
      <c r="E7" s="513" t="str">
        <f t="shared" ref="E7:L7" si="0">C7</f>
        <v>Jumlah</v>
      </c>
      <c r="F7" s="513" t="str">
        <f t="shared" si="0"/>
        <v>Nilai Persediaan (Rp)</v>
      </c>
      <c r="G7" s="513" t="str">
        <f t="shared" si="0"/>
        <v>Jumlah</v>
      </c>
      <c r="H7" s="513" t="str">
        <f t="shared" si="0"/>
        <v>Nilai Persediaan (Rp)</v>
      </c>
      <c r="I7" s="512" t="str">
        <f t="shared" si="0"/>
        <v>Jumlah</v>
      </c>
      <c r="J7" s="513" t="str">
        <f t="shared" si="0"/>
        <v>Nilai Persediaan (Rp)</v>
      </c>
      <c r="K7" s="512" t="str">
        <f t="shared" si="0"/>
        <v>Jumlah</v>
      </c>
      <c r="L7" s="513" t="str">
        <f t="shared" si="0"/>
        <v>Nilai Persediaan (Rp)</v>
      </c>
      <c r="M7" s="510" t="s">
        <v>60</v>
      </c>
      <c r="N7" s="512" t="s">
        <v>16</v>
      </c>
      <c r="O7" s="513" t="s">
        <v>59</v>
      </c>
      <c r="P7" s="511"/>
      <c r="T7" s="46"/>
    </row>
    <row r="8" spans="1:20" s="2" customFormat="1">
      <c r="A8" s="510"/>
      <c r="B8" s="511"/>
      <c r="C8" s="512"/>
      <c r="D8" s="513"/>
      <c r="E8" s="513"/>
      <c r="F8" s="513"/>
      <c r="G8" s="513"/>
      <c r="H8" s="513"/>
      <c r="I8" s="512"/>
      <c r="J8" s="513"/>
      <c r="K8" s="512"/>
      <c r="L8" s="513"/>
      <c r="M8" s="510"/>
      <c r="N8" s="512"/>
      <c r="O8" s="513"/>
      <c r="P8" s="511"/>
      <c r="T8" s="46"/>
    </row>
    <row r="9" spans="1:20" s="3" customFormat="1">
      <c r="A9" s="12">
        <v>1</v>
      </c>
      <c r="B9" s="12">
        <v>2</v>
      </c>
      <c r="C9" s="13">
        <v>3</v>
      </c>
      <c r="D9" s="14">
        <v>4</v>
      </c>
      <c r="E9" s="13">
        <v>5</v>
      </c>
      <c r="F9" s="13">
        <v>6</v>
      </c>
      <c r="G9" s="13">
        <v>7</v>
      </c>
      <c r="H9" s="13">
        <v>8</v>
      </c>
      <c r="I9" s="14" t="s">
        <v>61</v>
      </c>
      <c r="J9" s="13" t="s">
        <v>62</v>
      </c>
      <c r="K9" s="13">
        <v>11</v>
      </c>
      <c r="L9" s="13">
        <v>12</v>
      </c>
      <c r="M9" s="12">
        <v>13</v>
      </c>
      <c r="N9" s="14" t="s">
        <v>63</v>
      </c>
      <c r="O9" s="13" t="s">
        <v>64</v>
      </c>
      <c r="P9" s="12">
        <v>16</v>
      </c>
      <c r="T9" s="47"/>
    </row>
    <row r="10" spans="1:20" s="8" customFormat="1" ht="20.100000000000001" customHeight="1">
      <c r="A10" s="15">
        <v>1</v>
      </c>
      <c r="B10" s="24" t="s">
        <v>79</v>
      </c>
      <c r="C10" s="26">
        <f>'KB Juni'!F621</f>
        <v>3</v>
      </c>
      <c r="D10" s="22">
        <f>'KB Juni'!G621</f>
        <v>225000</v>
      </c>
      <c r="E10" s="19">
        <f>'KB Juni'!F622</f>
        <v>0</v>
      </c>
      <c r="F10" s="21">
        <f>'KB Juni'!G622</f>
        <v>0</v>
      </c>
      <c r="G10" s="17">
        <f>'KB Juni'!F630</f>
        <v>0</v>
      </c>
      <c r="H10" s="19">
        <f>'KB Juni'!G630</f>
        <v>0</v>
      </c>
      <c r="I10" s="35">
        <f>'KB Juni'!F623</f>
        <v>3</v>
      </c>
      <c r="J10" s="44">
        <f>'KB Juni'!G623</f>
        <v>225000</v>
      </c>
      <c r="K10" s="17">
        <f t="shared" ref="K10:L16" si="1">I10</f>
        <v>3</v>
      </c>
      <c r="L10" s="19">
        <f t="shared" si="1"/>
        <v>225000</v>
      </c>
      <c r="M10" s="43"/>
      <c r="N10" s="17"/>
      <c r="O10" s="19"/>
      <c r="P10" s="43"/>
      <c r="Q10"/>
      <c r="R10" s="48"/>
      <c r="S10" s="49"/>
    </row>
    <row r="11" spans="1:20" s="8" customFormat="1" ht="20.100000000000001" customHeight="1">
      <c r="A11" s="15">
        <v>2</v>
      </c>
      <c r="B11" s="24" t="s">
        <v>80</v>
      </c>
      <c r="C11" s="26">
        <f>'KB Juni'!F677</f>
        <v>83</v>
      </c>
      <c r="D11" s="28">
        <f>'KB Juni'!G677</f>
        <v>4462200</v>
      </c>
      <c r="E11" s="19">
        <f>'KB Juni'!F678</f>
        <v>0</v>
      </c>
      <c r="F11" s="19">
        <f>'KB Juni'!G678</f>
        <v>0</v>
      </c>
      <c r="G11" s="17">
        <f>'KB Juni'!F686</f>
        <v>4</v>
      </c>
      <c r="H11" s="17">
        <f>'KB Juni'!G686</f>
        <v>266400</v>
      </c>
      <c r="I11" s="35">
        <f>'KB Juni'!F679</f>
        <v>79</v>
      </c>
      <c r="J11" s="35">
        <f>'KB Juni'!G679</f>
        <v>4195800</v>
      </c>
      <c r="K11" s="17">
        <f t="shared" si="1"/>
        <v>79</v>
      </c>
      <c r="L11" s="19">
        <f t="shared" si="1"/>
        <v>4195800</v>
      </c>
      <c r="M11" s="43"/>
      <c r="N11" s="17"/>
      <c r="O11" s="19"/>
      <c r="P11" s="43"/>
      <c r="Q11"/>
      <c r="R11" s="48"/>
      <c r="S11" s="49"/>
    </row>
    <row r="12" spans="1:20" s="8" customFormat="1" ht="20.100000000000001" customHeight="1">
      <c r="A12" s="15">
        <v>3</v>
      </c>
      <c r="B12" s="29" t="s">
        <v>81</v>
      </c>
      <c r="C12" s="26">
        <f>'KB Juni'!F717</f>
        <v>1</v>
      </c>
      <c r="D12" s="28">
        <f>'KB Juni'!G717</f>
        <v>100000</v>
      </c>
      <c r="E12" s="19">
        <f>'KB Juni'!F718</f>
        <v>0</v>
      </c>
      <c r="F12" s="19">
        <f>'KB Juni'!G718</f>
        <v>0</v>
      </c>
      <c r="G12" s="17">
        <f>'KB Juni'!F726</f>
        <v>0</v>
      </c>
      <c r="H12" s="17">
        <f>'KB Juni'!G726</f>
        <v>0</v>
      </c>
      <c r="I12" s="35">
        <f>'KB Juni'!F719</f>
        <v>1</v>
      </c>
      <c r="J12" s="35">
        <f>'KB Juni'!G719</f>
        <v>100000</v>
      </c>
      <c r="K12" s="17">
        <f t="shared" si="1"/>
        <v>1</v>
      </c>
      <c r="L12" s="19">
        <f t="shared" si="1"/>
        <v>100000</v>
      </c>
      <c r="M12" s="43"/>
      <c r="N12" s="17"/>
      <c r="O12" s="19"/>
      <c r="P12" s="43"/>
      <c r="Q12"/>
      <c r="R12" s="48"/>
      <c r="S12" s="49"/>
    </row>
    <row r="13" spans="1:20" s="8" customFormat="1" ht="20.100000000000001" customHeight="1">
      <c r="A13" s="15">
        <v>4</v>
      </c>
      <c r="B13" s="29" t="s">
        <v>82</v>
      </c>
      <c r="C13" s="26">
        <f>'KB Juni'!F768</f>
        <v>82</v>
      </c>
      <c r="D13" s="28">
        <f>'KB Juni'!G768</f>
        <v>3731820</v>
      </c>
      <c r="E13" s="19">
        <f>'KB Juni'!F769</f>
        <v>29</v>
      </c>
      <c r="F13" s="19">
        <f>'KB Juni'!G769</f>
        <v>1319790</v>
      </c>
      <c r="G13" s="17">
        <f>'KB Juni'!F777</f>
        <v>26</v>
      </c>
      <c r="H13" s="17">
        <f>'KB Juni'!G777</f>
        <v>1183260</v>
      </c>
      <c r="I13" s="35">
        <f>'KB Juni'!F770</f>
        <v>85</v>
      </c>
      <c r="J13" s="35">
        <f>'KB Juni'!G770</f>
        <v>3868350</v>
      </c>
      <c r="K13" s="17">
        <f t="shared" si="1"/>
        <v>85</v>
      </c>
      <c r="L13" s="19">
        <f t="shared" si="1"/>
        <v>3868350</v>
      </c>
      <c r="M13" s="43"/>
      <c r="N13" s="17"/>
      <c r="O13" s="19"/>
      <c r="P13" s="43"/>
      <c r="Q13"/>
      <c r="R13" s="48"/>
      <c r="S13" s="49"/>
    </row>
    <row r="14" spans="1:20" s="8" customFormat="1" ht="20.100000000000001" customHeight="1">
      <c r="A14" s="15">
        <v>5</v>
      </c>
      <c r="B14" s="205" t="s">
        <v>166</v>
      </c>
      <c r="C14" s="26">
        <f>'KB Juni'!F813</f>
        <v>0</v>
      </c>
      <c r="D14" s="28">
        <f>'KB Juni'!G813</f>
        <v>0</v>
      </c>
      <c r="E14" s="19">
        <f>'KB Juni'!F814</f>
        <v>43</v>
      </c>
      <c r="F14" s="21">
        <f>'KB Juni'!G814</f>
        <v>3102450</v>
      </c>
      <c r="G14" s="17">
        <f>'KB Juni'!F822</f>
        <v>43</v>
      </c>
      <c r="H14" s="17">
        <f>'KB Juni'!G822</f>
        <v>3102450</v>
      </c>
      <c r="I14" s="35">
        <f>'KB Juni'!F815</f>
        <v>0</v>
      </c>
      <c r="J14" s="44">
        <f>'KB Juni'!G815</f>
        <v>0</v>
      </c>
      <c r="K14" s="17">
        <f t="shared" si="1"/>
        <v>0</v>
      </c>
      <c r="L14" s="19">
        <f t="shared" si="1"/>
        <v>0</v>
      </c>
      <c r="M14" s="43"/>
      <c r="N14" s="17"/>
      <c r="O14" s="19"/>
      <c r="P14" s="43"/>
      <c r="Q14"/>
      <c r="R14" s="48"/>
      <c r="S14" s="49"/>
    </row>
    <row r="15" spans="1:20" s="4" customFormat="1" ht="20.100000000000001" customHeight="1">
      <c r="A15" s="15">
        <v>6</v>
      </c>
      <c r="B15" s="31" t="s">
        <v>126</v>
      </c>
      <c r="C15" s="35">
        <f>'KB Juni'!F2685</f>
        <v>8</v>
      </c>
      <c r="D15" s="35">
        <f>'KB Juni'!G2685</f>
        <v>704000</v>
      </c>
      <c r="E15" s="19">
        <f>'KB Juni'!F2686</f>
        <v>0</v>
      </c>
      <c r="F15" s="19">
        <f>'KB Juni'!G2686</f>
        <v>0</v>
      </c>
      <c r="G15" s="17">
        <f>'KB Juni'!F2694</f>
        <v>0</v>
      </c>
      <c r="H15" s="17">
        <f>'KB Juni'!G2694</f>
        <v>0</v>
      </c>
      <c r="I15" s="35">
        <f>'KB Juni'!F2687</f>
        <v>8</v>
      </c>
      <c r="J15" s="35">
        <f>'KB Juni'!G2687</f>
        <v>704000</v>
      </c>
      <c r="K15" s="17">
        <f t="shared" si="1"/>
        <v>8</v>
      </c>
      <c r="L15" s="19">
        <f t="shared" si="1"/>
        <v>704000</v>
      </c>
      <c r="M15" s="43"/>
      <c r="N15" s="17"/>
      <c r="O15" s="19"/>
      <c r="P15" s="43"/>
      <c r="R15" s="48"/>
      <c r="S15" s="49"/>
      <c r="T15" s="8"/>
    </row>
    <row r="16" spans="1:20" s="4" customFormat="1" ht="20.100000000000001" customHeight="1">
      <c r="A16" s="15">
        <v>7</v>
      </c>
      <c r="B16" s="53" t="s">
        <v>486</v>
      </c>
      <c r="C16" s="35">
        <f>'KB Juni'!F2782</f>
        <v>6</v>
      </c>
      <c r="D16" s="35">
        <f>'KB Juni'!G2782</f>
        <v>216000</v>
      </c>
      <c r="E16" s="19">
        <f>'KB Juni'!F2783</f>
        <v>0</v>
      </c>
      <c r="F16" s="19">
        <f>'KB Juni'!G2783</f>
        <v>0</v>
      </c>
      <c r="G16" s="584">
        <f>'KB Juni'!F2791</f>
        <v>0</v>
      </c>
      <c r="H16" s="17">
        <f>'KB Juni'!G2791</f>
        <v>0</v>
      </c>
      <c r="I16" s="35">
        <f>'KB Juni'!F2784</f>
        <v>6</v>
      </c>
      <c r="J16" s="35">
        <f>'KB Juni'!G2784</f>
        <v>216000</v>
      </c>
      <c r="K16" s="17">
        <f t="shared" si="1"/>
        <v>6</v>
      </c>
      <c r="L16" s="19">
        <f t="shared" si="1"/>
        <v>216000</v>
      </c>
      <c r="M16" s="43"/>
      <c r="N16" s="17"/>
      <c r="O16" s="19"/>
      <c r="P16" s="43"/>
      <c r="R16" s="48"/>
      <c r="S16" s="49"/>
      <c r="T16" s="8"/>
    </row>
    <row r="17" spans="1:20" s="4" customFormat="1" ht="20.100000000000001" customHeight="1">
      <c r="A17" s="15">
        <v>8</v>
      </c>
      <c r="B17" s="53" t="s">
        <v>132</v>
      </c>
      <c r="C17" s="35">
        <f>'KB Juni'!F2874</f>
        <v>0</v>
      </c>
      <c r="D17" s="35">
        <f>'KB Juni'!G2874</f>
        <v>0</v>
      </c>
      <c r="E17" s="19">
        <f>'KB Juni'!F2875</f>
        <v>0</v>
      </c>
      <c r="F17" s="19">
        <f>'KB Juni'!G2875</f>
        <v>0</v>
      </c>
      <c r="G17" s="584">
        <f>'KB Juni'!F2883</f>
        <v>0</v>
      </c>
      <c r="H17" s="17">
        <f>'KB Juni'!G2883</f>
        <v>0</v>
      </c>
      <c r="I17" s="35">
        <f>'KB Juni'!F2876</f>
        <v>0</v>
      </c>
      <c r="J17" s="35">
        <f>'KB Juni'!G2876</f>
        <v>0</v>
      </c>
      <c r="K17" s="17">
        <f>I17</f>
        <v>0</v>
      </c>
      <c r="L17" s="19">
        <f>J17</f>
        <v>0</v>
      </c>
      <c r="M17" s="43"/>
      <c r="N17" s="17"/>
      <c r="O17" s="19"/>
      <c r="P17" s="43"/>
      <c r="R17" s="48"/>
      <c r="S17" s="49"/>
      <c r="T17" s="8"/>
    </row>
    <row r="18" spans="1:20" s="4" customFormat="1" ht="20.100000000000001" customHeight="1">
      <c r="A18" s="15">
        <v>9</v>
      </c>
      <c r="B18" s="53" t="s">
        <v>133</v>
      </c>
      <c r="C18" s="35">
        <f>'KB Juni'!F2904</f>
        <v>0</v>
      </c>
      <c r="D18" s="35">
        <f>'KB Juni'!G2904</f>
        <v>0</v>
      </c>
      <c r="E18" s="19">
        <f>'KB Juni'!F2905</f>
        <v>0</v>
      </c>
      <c r="F18" s="19">
        <f>O142855</f>
        <v>0</v>
      </c>
      <c r="G18" s="17">
        <f>'KB Juni'!F2913</f>
        <v>0</v>
      </c>
      <c r="H18" s="17">
        <f>'KB Juni'!G2913</f>
        <v>0</v>
      </c>
      <c r="I18" s="35">
        <f>'KB Juni'!F2906</f>
        <v>0</v>
      </c>
      <c r="J18" s="35">
        <f>'KB Juni'!G2906</f>
        <v>0</v>
      </c>
      <c r="K18" s="17">
        <f>I18</f>
        <v>0</v>
      </c>
      <c r="L18" s="19">
        <f>J18</f>
        <v>0</v>
      </c>
      <c r="M18" s="43"/>
      <c r="N18" s="17"/>
      <c r="O18" s="19"/>
      <c r="P18" s="43"/>
      <c r="R18" s="48"/>
      <c r="S18" s="49"/>
      <c r="T18" s="8"/>
    </row>
    <row r="19" spans="1:20" s="4" customFormat="1" ht="20.100000000000001" customHeight="1">
      <c r="A19" s="15">
        <v>10</v>
      </c>
      <c r="B19" s="205" t="s">
        <v>151</v>
      </c>
      <c r="C19" s="35">
        <f>'KB Juni'!F3586</f>
        <v>3</v>
      </c>
      <c r="D19" s="35">
        <f>'KB Juni'!G3586</f>
        <v>225000</v>
      </c>
      <c r="E19" s="19">
        <f>'KB Juni'!F3587</f>
        <v>0</v>
      </c>
      <c r="F19" s="19">
        <f>'KB Juni'!G3587</f>
        <v>0</v>
      </c>
      <c r="G19" s="17">
        <f>'KB Juni'!F3595</f>
        <v>0</v>
      </c>
      <c r="H19" s="17">
        <f>'KB Juni'!G3595</f>
        <v>0</v>
      </c>
      <c r="I19" s="35">
        <f>'KB Juni'!F3588</f>
        <v>3</v>
      </c>
      <c r="J19" s="35">
        <f>'KB Juni'!G3588</f>
        <v>225000</v>
      </c>
      <c r="K19" s="17">
        <f t="shared" ref="K19:L20" si="2">I19</f>
        <v>3</v>
      </c>
      <c r="L19" s="19">
        <f t="shared" si="2"/>
        <v>225000</v>
      </c>
      <c r="M19" s="43"/>
      <c r="N19" s="17"/>
      <c r="O19" s="19"/>
      <c r="P19" s="43"/>
      <c r="R19" s="48"/>
      <c r="S19" s="49"/>
      <c r="T19" s="8"/>
    </row>
    <row r="20" spans="1:20" s="4" customFormat="1" ht="20.100000000000001" customHeight="1">
      <c r="A20" s="15">
        <v>11</v>
      </c>
      <c r="B20" s="205" t="s">
        <v>152</v>
      </c>
      <c r="C20" s="35">
        <f>'KB Juni'!F3630</f>
        <v>3</v>
      </c>
      <c r="D20" s="35">
        <f>'KB Juni'!G3630</f>
        <v>225000</v>
      </c>
      <c r="E20" s="19">
        <f>'KB Juni'!F3631</f>
        <v>0</v>
      </c>
      <c r="F20" s="19">
        <f>'KB Juni'!G3631</f>
        <v>0</v>
      </c>
      <c r="G20" s="17">
        <f>'KB Juni'!F3639</f>
        <v>0</v>
      </c>
      <c r="H20" s="17">
        <f>'KB Juni'!G3639</f>
        <v>0</v>
      </c>
      <c r="I20" s="35">
        <f>'KB Juni'!F3632</f>
        <v>3</v>
      </c>
      <c r="J20" s="35">
        <f>'KB Juni'!G3632</f>
        <v>225000</v>
      </c>
      <c r="K20" s="17">
        <f t="shared" si="2"/>
        <v>3</v>
      </c>
      <c r="L20" s="19">
        <f t="shared" si="2"/>
        <v>225000</v>
      </c>
      <c r="M20" s="43"/>
      <c r="N20" s="17"/>
      <c r="O20" s="19"/>
      <c r="P20" s="43"/>
      <c r="R20" s="48"/>
      <c r="S20" s="49"/>
      <c r="T20" s="8"/>
    </row>
    <row r="21" spans="1:20" s="4" customFormat="1" ht="20.100000000000001" customHeight="1">
      <c r="A21" s="15">
        <v>12</v>
      </c>
      <c r="B21" s="208" t="s">
        <v>334</v>
      </c>
      <c r="C21" s="35">
        <f>'KB Juni'!F3667</f>
        <v>0</v>
      </c>
      <c r="D21" s="35">
        <f>'KB Juni'!G3667</f>
        <v>0</v>
      </c>
      <c r="E21" s="19">
        <f>'KB Juni'!F3668</f>
        <v>0</v>
      </c>
      <c r="F21" s="19">
        <f>'KB Juni'!G3668</f>
        <v>0</v>
      </c>
      <c r="G21" s="17">
        <f>'KB Juni'!F3676</f>
        <v>0</v>
      </c>
      <c r="H21" s="17">
        <f>'KB Juni'!G3676</f>
        <v>0</v>
      </c>
      <c r="I21" s="35">
        <f>'KB Juni'!F3669</f>
        <v>0</v>
      </c>
      <c r="J21" s="35">
        <f>'KB Juni'!G3669</f>
        <v>0</v>
      </c>
      <c r="K21" s="17">
        <f>I21</f>
        <v>0</v>
      </c>
      <c r="L21" s="19">
        <f>J21</f>
        <v>0</v>
      </c>
      <c r="M21" s="43"/>
      <c r="N21" s="17"/>
      <c r="O21" s="19"/>
      <c r="P21" s="43"/>
      <c r="R21" s="48"/>
      <c r="S21" s="49"/>
      <c r="T21" s="8"/>
    </row>
    <row r="22" spans="1:20" s="4" customFormat="1" ht="20.100000000000001" customHeight="1">
      <c r="A22" s="15"/>
      <c r="B22" s="61"/>
      <c r="C22" s="35"/>
      <c r="D22" s="35"/>
      <c r="E22" s="19"/>
      <c r="F22" s="19"/>
      <c r="G22" s="17"/>
      <c r="H22" s="17"/>
      <c r="I22" s="35"/>
      <c r="J22" s="35"/>
      <c r="K22" s="17"/>
      <c r="L22" s="19"/>
      <c r="M22" s="43"/>
      <c r="N22" s="17"/>
      <c r="O22" s="19"/>
      <c r="P22" s="43"/>
      <c r="R22" s="48"/>
      <c r="S22" s="49"/>
      <c r="T22" s="8"/>
    </row>
    <row r="23" spans="1:20" s="4" customFormat="1">
      <c r="A23" s="62"/>
      <c r="B23" s="63" t="s">
        <v>153</v>
      </c>
      <c r="C23" s="64">
        <f>SUM(C10:C22)</f>
        <v>189</v>
      </c>
      <c r="D23" s="64">
        <f t="shared" ref="D23:O23" si="3">SUM(D10:D22)</f>
        <v>9889020</v>
      </c>
      <c r="E23" s="64">
        <f t="shared" si="3"/>
        <v>72</v>
      </c>
      <c r="F23" s="64">
        <f t="shared" si="3"/>
        <v>4422240</v>
      </c>
      <c r="G23" s="64">
        <f t="shared" si="3"/>
        <v>73</v>
      </c>
      <c r="H23" s="64">
        <f t="shared" si="3"/>
        <v>4552110</v>
      </c>
      <c r="I23" s="64">
        <f t="shared" si="3"/>
        <v>188</v>
      </c>
      <c r="J23" s="64">
        <f t="shared" si="3"/>
        <v>9759150</v>
      </c>
      <c r="K23" s="64">
        <f t="shared" si="3"/>
        <v>188</v>
      </c>
      <c r="L23" s="64">
        <f t="shared" si="3"/>
        <v>9759150</v>
      </c>
      <c r="M23" s="64">
        <f t="shared" si="3"/>
        <v>0</v>
      </c>
      <c r="N23" s="64">
        <f t="shared" si="3"/>
        <v>0</v>
      </c>
      <c r="O23" s="64">
        <f t="shared" si="3"/>
        <v>0</v>
      </c>
      <c r="P23" s="78"/>
      <c r="R23" s="79"/>
      <c r="S23" s="80"/>
      <c r="T23" s="45"/>
    </row>
    <row r="24" spans="1:20">
      <c r="A24" s="65"/>
      <c r="B24" s="66"/>
      <c r="D24" s="67"/>
      <c r="E24" s="68"/>
      <c r="F24" s="67"/>
      <c r="G24" s="68"/>
      <c r="H24" s="67"/>
      <c r="I24" s="68"/>
      <c r="J24" s="67"/>
      <c r="K24" s="68"/>
      <c r="L24" s="67"/>
      <c r="M24" s="66"/>
      <c r="N24" s="68"/>
      <c r="O24" s="67"/>
      <c r="P24" s="66"/>
    </row>
    <row r="25" spans="1:20" ht="15.75">
      <c r="A25" s="65"/>
      <c r="B25" s="69"/>
      <c r="C25" s="70"/>
      <c r="D25" s="67"/>
      <c r="E25" s="68"/>
      <c r="F25" s="67"/>
      <c r="G25" s="68"/>
      <c r="H25" s="67"/>
      <c r="I25" s="68"/>
      <c r="J25" s="73"/>
      <c r="K25" s="68"/>
      <c r="L25" s="67"/>
      <c r="M25" s="583" t="s">
        <v>539</v>
      </c>
      <c r="N25" s="509"/>
      <c r="O25" s="509"/>
      <c r="P25" s="66"/>
    </row>
    <row r="26" spans="1:20" ht="15.75">
      <c r="C26" s="70" t="s">
        <v>154</v>
      </c>
      <c r="D26" s="71"/>
      <c r="E26" s="72"/>
      <c r="F26" s="71"/>
      <c r="G26" s="72"/>
      <c r="H26" s="73"/>
      <c r="I26" s="72"/>
      <c r="J26" s="73"/>
      <c r="K26" s="72"/>
      <c r="L26" s="71"/>
      <c r="M26" s="68"/>
      <c r="N26" s="73" t="s">
        <v>155</v>
      </c>
      <c r="O26" s="68"/>
    </row>
    <row r="27" spans="1:20" ht="15.75">
      <c r="C27" s="70" t="s">
        <v>156</v>
      </c>
      <c r="D27" s="71"/>
      <c r="E27" s="72"/>
      <c r="F27" s="71"/>
      <c r="G27" s="72"/>
      <c r="H27" s="73"/>
      <c r="I27" s="72"/>
      <c r="J27" s="73"/>
      <c r="K27" s="72"/>
      <c r="L27" s="71"/>
      <c r="M27" s="68"/>
      <c r="N27" s="73" t="s">
        <v>157</v>
      </c>
      <c r="O27" s="68"/>
    </row>
    <row r="28" spans="1:20" ht="15.75">
      <c r="C28" s="70"/>
      <c r="D28" s="71"/>
      <c r="E28" s="72"/>
      <c r="F28" s="71"/>
      <c r="G28" s="72"/>
      <c r="H28" s="73"/>
      <c r="I28" s="72"/>
      <c r="J28" s="73"/>
      <c r="K28" s="72"/>
      <c r="L28" s="71"/>
      <c r="M28" s="72"/>
      <c r="N28" s="73"/>
      <c r="O28" s="72"/>
    </row>
    <row r="29" spans="1:20" ht="15.75">
      <c r="C29" s="70"/>
      <c r="D29" s="71"/>
      <c r="E29" s="72"/>
      <c r="F29" s="71"/>
      <c r="G29" s="72"/>
      <c r="H29" s="73"/>
      <c r="I29" s="72"/>
      <c r="J29" s="73"/>
      <c r="K29" s="72"/>
      <c r="L29" s="71"/>
      <c r="M29" s="72"/>
      <c r="N29" s="73"/>
      <c r="O29" s="72"/>
    </row>
    <row r="30" spans="1:20" ht="15.75">
      <c r="C30" s="74" t="s">
        <v>158</v>
      </c>
      <c r="D30" s="71"/>
      <c r="E30" s="72"/>
      <c r="F30" s="71"/>
      <c r="G30" s="72"/>
      <c r="H30" s="73" t="s">
        <v>159</v>
      </c>
      <c r="I30" s="72"/>
      <c r="J30" s="76"/>
      <c r="K30" s="72"/>
      <c r="L30" s="71"/>
      <c r="M30" s="72"/>
      <c r="N30" s="76" t="s">
        <v>160</v>
      </c>
      <c r="O30" s="72"/>
    </row>
    <row r="31" spans="1:20" ht="15.75">
      <c r="C31" s="75" t="s">
        <v>161</v>
      </c>
      <c r="D31" s="71"/>
      <c r="E31" s="72"/>
      <c r="F31" s="71"/>
      <c r="G31" s="72"/>
      <c r="H31" s="73" t="s">
        <v>162</v>
      </c>
      <c r="I31" s="72"/>
      <c r="J31" s="75"/>
      <c r="K31" s="72"/>
      <c r="L31" s="71"/>
      <c r="M31" s="72"/>
      <c r="N31" s="75" t="s">
        <v>163</v>
      </c>
      <c r="O31" s="72"/>
    </row>
    <row r="32" spans="1:20" ht="15.75">
      <c r="C32" s="72"/>
      <c r="D32" s="71"/>
      <c r="E32" s="72"/>
      <c r="F32" s="73"/>
      <c r="G32" s="72"/>
      <c r="H32" s="73"/>
      <c r="I32" s="72"/>
      <c r="J32" s="71"/>
      <c r="K32" s="72"/>
      <c r="L32" s="71"/>
      <c r="M32" s="72"/>
      <c r="N32" s="75"/>
      <c r="O32" s="72"/>
    </row>
    <row r="33" spans="1:20" ht="15.75">
      <c r="C33" s="72"/>
      <c r="D33" s="71"/>
      <c r="E33" s="72"/>
      <c r="F33" s="73"/>
      <c r="G33" s="72"/>
      <c r="H33" s="73"/>
      <c r="I33" s="72"/>
      <c r="J33" s="71"/>
      <c r="K33" s="72"/>
      <c r="L33" s="71"/>
      <c r="M33" s="72"/>
      <c r="N33" s="75"/>
      <c r="O33" s="72"/>
    </row>
    <row r="34" spans="1:20" ht="15.75">
      <c r="C34" s="72"/>
      <c r="D34" s="71"/>
      <c r="E34" s="72"/>
      <c r="F34" s="73"/>
      <c r="G34" s="72"/>
      <c r="H34" s="76" t="s">
        <v>332</v>
      </c>
      <c r="I34" s="72"/>
      <c r="J34" s="71"/>
      <c r="K34" s="72"/>
      <c r="L34" s="71"/>
      <c r="N34" s="72"/>
      <c r="O34" s="71"/>
    </row>
    <row r="35" spans="1:20" ht="15.75">
      <c r="C35" s="72"/>
      <c r="D35" s="71"/>
      <c r="E35" s="72"/>
      <c r="F35" s="76"/>
      <c r="G35" s="72"/>
      <c r="H35" s="73" t="s">
        <v>333</v>
      </c>
      <c r="I35" s="72"/>
      <c r="J35" s="71"/>
      <c r="K35" s="72"/>
      <c r="L35" s="71"/>
      <c r="N35" s="72"/>
      <c r="O35" s="71"/>
    </row>
    <row r="36" spans="1:20" ht="15.75">
      <c r="C36" s="72"/>
      <c r="D36" s="71"/>
      <c r="E36" s="72"/>
      <c r="F36" s="73"/>
      <c r="G36" s="72"/>
      <c r="H36" s="73"/>
      <c r="I36" s="72"/>
      <c r="J36" s="71"/>
      <c r="K36" s="72"/>
      <c r="L36" s="71"/>
      <c r="N36" s="72"/>
      <c r="O36" s="71"/>
    </row>
    <row r="37" spans="1:20" ht="15.75">
      <c r="H37" s="76"/>
    </row>
    <row r="38" spans="1:20" s="5" customFormat="1" ht="15.75">
      <c r="A38" s="3"/>
      <c r="B38"/>
      <c r="D38" s="6"/>
      <c r="F38" s="7"/>
      <c r="H38" s="73"/>
      <c r="J38" s="7"/>
      <c r="L38" s="7"/>
      <c r="M38"/>
      <c r="O38" s="7"/>
      <c r="P38"/>
      <c r="Q38"/>
      <c r="R38"/>
      <c r="S38"/>
      <c r="T38" s="8"/>
    </row>
  </sheetData>
  <autoFilter ref="A9:P27" xr:uid="{00000000-0001-0000-0100-000000000000}"/>
  <mergeCells count="26">
    <mergeCell ref="K7:K8"/>
    <mergeCell ref="L7:L8"/>
    <mergeCell ref="M7:M8"/>
    <mergeCell ref="N7:N8"/>
    <mergeCell ref="O7:O8"/>
    <mergeCell ref="M25:O25"/>
    <mergeCell ref="N5:O6"/>
    <mergeCell ref="P5:P8"/>
    <mergeCell ref="C7:C8"/>
    <mergeCell ref="D7:D8"/>
    <mergeCell ref="E7:E8"/>
    <mergeCell ref="F7:F8"/>
    <mergeCell ref="G7:G8"/>
    <mergeCell ref="H7:H8"/>
    <mergeCell ref="I7:I8"/>
    <mergeCell ref="J7:J8"/>
    <mergeCell ref="A1:P1"/>
    <mergeCell ref="A2:P2"/>
    <mergeCell ref="A3:P3"/>
    <mergeCell ref="A5:A8"/>
    <mergeCell ref="B5:B8"/>
    <mergeCell ref="C5:D6"/>
    <mergeCell ref="E5:F6"/>
    <mergeCell ref="G5:H6"/>
    <mergeCell ref="I5:J6"/>
    <mergeCell ref="K5:M6"/>
  </mergeCells>
  <printOptions horizontalCentered="1"/>
  <pageMargins left="0.5" right="0.5" top="0.5" bottom="0.5" header="0.31496062992126" footer="0.31496062992126"/>
  <pageSetup paperSize="9" scale="5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3A59-2E75-4202-80FA-AAB9D13F02C5}">
  <dimension ref="A1:J297"/>
  <sheetViews>
    <sheetView view="pageBreakPreview" topLeftCell="A40" zoomScale="91" zoomScaleNormal="100" zoomScaleSheetLayoutView="91" workbookViewId="0">
      <selection activeCell="E59" sqref="E59"/>
    </sheetView>
  </sheetViews>
  <sheetFormatPr defaultRowHeight="15"/>
  <cols>
    <col min="1" max="1" width="7" customWidth="1"/>
    <col min="2" max="2" width="29" customWidth="1"/>
    <col min="4" max="4" width="9.7109375" customWidth="1"/>
    <col min="5" max="5" width="19.7109375" customWidth="1"/>
    <col min="6" max="6" width="21.7109375" customWidth="1"/>
    <col min="8" max="8" width="14.28515625" bestFit="1" customWidth="1"/>
    <col min="9" max="9" width="11.7109375" bestFit="1" customWidth="1"/>
    <col min="10" max="10" width="13.28515625" bestFit="1" customWidth="1"/>
  </cols>
  <sheetData>
    <row r="1" spans="1:9" ht="15.75" thickBot="1"/>
    <row r="2" spans="1:9" ht="15.75" thickBot="1">
      <c r="A2" s="107" t="s">
        <v>53</v>
      </c>
      <c r="B2" s="108" t="s">
        <v>54</v>
      </c>
      <c r="C2" s="108" t="s">
        <v>169</v>
      </c>
      <c r="D2" s="109" t="s">
        <v>170</v>
      </c>
      <c r="E2" s="108" t="s">
        <v>171</v>
      </c>
      <c r="F2" s="110" t="s">
        <v>172</v>
      </c>
    </row>
    <row r="3" spans="1:9" ht="15.75" thickBot="1">
      <c r="A3" s="111">
        <v>1</v>
      </c>
      <c r="B3" s="112">
        <v>2</v>
      </c>
      <c r="C3" s="112"/>
      <c r="D3" s="113">
        <v>3</v>
      </c>
      <c r="E3" s="113">
        <v>4</v>
      </c>
      <c r="F3" s="113">
        <v>5</v>
      </c>
    </row>
    <row r="4" spans="1:9" ht="19.5" thickBot="1">
      <c r="A4" s="114" t="s">
        <v>173</v>
      </c>
      <c r="B4" s="516" t="s">
        <v>174</v>
      </c>
      <c r="C4" s="517"/>
      <c r="D4" s="517"/>
      <c r="E4" s="518"/>
      <c r="F4" s="115">
        <f>F5+F52+F63</f>
        <v>16797285</v>
      </c>
    </row>
    <row r="5" spans="1:9" ht="19.5" thickBot="1">
      <c r="A5" s="209"/>
      <c r="B5" s="522" t="s">
        <v>51</v>
      </c>
      <c r="C5" s="523"/>
      <c r="D5" s="523"/>
      <c r="E5" s="546"/>
      <c r="F5" s="210">
        <f>SUM(F6:F51)</f>
        <v>7760960</v>
      </c>
      <c r="H5">
        <v>7781000</v>
      </c>
      <c r="I5" s="194">
        <f>H5-F5</f>
        <v>20040</v>
      </c>
    </row>
    <row r="6" spans="1:9" ht="15.75" thickBot="1">
      <c r="A6" s="138">
        <v>1</v>
      </c>
      <c r="B6" s="170" t="s">
        <v>2</v>
      </c>
      <c r="C6" s="116" t="s">
        <v>4</v>
      </c>
      <c r="D6" s="116">
        <f>Full!B44</f>
        <v>2</v>
      </c>
      <c r="E6" s="117">
        <f>Full!C44</f>
        <v>27750</v>
      </c>
      <c r="F6" s="118">
        <f>D6*E6</f>
        <v>55500</v>
      </c>
    </row>
    <row r="7" spans="1:9" ht="15.75" thickBot="1">
      <c r="A7" s="138">
        <v>2</v>
      </c>
      <c r="B7" s="170" t="s">
        <v>65</v>
      </c>
      <c r="C7" s="116" t="s">
        <v>4</v>
      </c>
      <c r="D7" s="119">
        <f>Full!B88</f>
        <v>9</v>
      </c>
      <c r="E7" s="120">
        <f>Full!C88</f>
        <v>21800</v>
      </c>
      <c r="F7" s="118">
        <f t="shared" ref="F7:F75" si="0">D7*E7</f>
        <v>196200</v>
      </c>
    </row>
    <row r="8" spans="1:9" ht="15.75" thickBot="1">
      <c r="A8" s="138">
        <v>3</v>
      </c>
      <c r="B8" s="170" t="s">
        <v>66</v>
      </c>
      <c r="C8" s="119" t="s">
        <v>25</v>
      </c>
      <c r="D8" s="119">
        <f>Full!B129</f>
        <v>7</v>
      </c>
      <c r="E8" s="120">
        <f>Full!C129</f>
        <v>22755</v>
      </c>
      <c r="F8" s="118">
        <f t="shared" si="0"/>
        <v>159285</v>
      </c>
    </row>
    <row r="9" spans="1:9" ht="15.75" thickBot="1">
      <c r="A9" s="138">
        <v>4</v>
      </c>
      <c r="B9" s="123" t="s">
        <v>69</v>
      </c>
      <c r="C9" s="119" t="s">
        <v>25</v>
      </c>
      <c r="D9" s="119">
        <f>Full!B231</f>
        <v>3</v>
      </c>
      <c r="E9" s="120">
        <f>Full!C231</f>
        <v>11500</v>
      </c>
      <c r="F9" s="118">
        <f t="shared" si="0"/>
        <v>34500</v>
      </c>
    </row>
    <row r="10" spans="1:9" ht="15.75" thickBot="1">
      <c r="A10" s="222">
        <v>5</v>
      </c>
      <c r="B10" s="124" t="s">
        <v>70</v>
      </c>
      <c r="C10" s="119" t="s">
        <v>25</v>
      </c>
      <c r="D10" s="119">
        <f>Full!B272</f>
        <v>5</v>
      </c>
      <c r="E10" s="120">
        <f>Full!C272</f>
        <v>14000</v>
      </c>
      <c r="F10" s="118">
        <f t="shared" si="0"/>
        <v>70000</v>
      </c>
    </row>
    <row r="11" spans="1:9" ht="15.75" thickBot="1">
      <c r="A11" s="138">
        <v>6</v>
      </c>
      <c r="B11" s="124" t="s">
        <v>71</v>
      </c>
      <c r="C11" s="119" t="s">
        <v>25</v>
      </c>
      <c r="D11" s="119">
        <f>Full!B308</f>
        <v>1</v>
      </c>
      <c r="E11" s="120">
        <f>Full!C308</f>
        <v>7215</v>
      </c>
      <c r="F11" s="118">
        <f t="shared" si="0"/>
        <v>7215</v>
      </c>
    </row>
    <row r="12" spans="1:9" ht="15.75" thickBot="1">
      <c r="A12" s="138">
        <v>7</v>
      </c>
      <c r="B12" s="124" t="s">
        <v>72</v>
      </c>
      <c r="C12" s="119" t="s">
        <v>25</v>
      </c>
      <c r="D12" s="119">
        <f>Full!B345</f>
        <v>0</v>
      </c>
      <c r="E12" s="120">
        <f>Full!C345</f>
        <v>18500</v>
      </c>
      <c r="F12" s="118">
        <f t="shared" si="0"/>
        <v>0</v>
      </c>
    </row>
    <row r="13" spans="1:9" ht="15.75" thickBot="1">
      <c r="A13" s="138">
        <v>8</v>
      </c>
      <c r="B13" s="124" t="s">
        <v>73</v>
      </c>
      <c r="C13" s="119" t="s">
        <v>25</v>
      </c>
      <c r="D13" s="119">
        <f>Full!B391</f>
        <v>4</v>
      </c>
      <c r="E13" s="120">
        <f>Full!C391</f>
        <v>5500</v>
      </c>
      <c r="F13" s="118">
        <f t="shared" si="0"/>
        <v>22000</v>
      </c>
    </row>
    <row r="14" spans="1:9" ht="15.75" thickBot="1">
      <c r="A14" s="138">
        <v>10</v>
      </c>
      <c r="B14" s="124" t="s">
        <v>335</v>
      </c>
      <c r="C14" s="119" t="s">
        <v>27</v>
      </c>
      <c r="D14" s="119">
        <f>Full!B901</f>
        <v>11</v>
      </c>
      <c r="E14" s="120">
        <f>Full!C901</f>
        <v>35000</v>
      </c>
      <c r="F14" s="118">
        <f t="shared" si="0"/>
        <v>385000</v>
      </c>
    </row>
    <row r="15" spans="1:9" ht="15.75" thickBot="1">
      <c r="A15" s="138">
        <v>11</v>
      </c>
      <c r="B15" s="124" t="s">
        <v>85</v>
      </c>
      <c r="C15" s="119" t="s">
        <v>25</v>
      </c>
      <c r="D15" s="119">
        <f>Full!B951</f>
        <v>4</v>
      </c>
      <c r="E15" s="120">
        <f>Full!C951</f>
        <v>7770</v>
      </c>
      <c r="F15" s="118">
        <f t="shared" si="0"/>
        <v>31080</v>
      </c>
    </row>
    <row r="16" spans="1:9" ht="15.75" thickBot="1">
      <c r="A16" s="138">
        <v>12</v>
      </c>
      <c r="B16" s="124" t="s">
        <v>336</v>
      </c>
      <c r="C16" s="119" t="s">
        <v>25</v>
      </c>
      <c r="D16" s="119">
        <f>Full!B1032</f>
        <v>3</v>
      </c>
      <c r="E16" s="120">
        <f>Full!C1032</f>
        <v>7300</v>
      </c>
      <c r="F16" s="118">
        <f t="shared" si="0"/>
        <v>21900</v>
      </c>
    </row>
    <row r="17" spans="1:6" ht="15.75" thickBot="1">
      <c r="A17" s="138">
        <v>14</v>
      </c>
      <c r="B17" s="124" t="s">
        <v>337</v>
      </c>
      <c r="C17" s="119" t="s">
        <v>25</v>
      </c>
      <c r="D17" s="119">
        <f>Full!B1080</f>
        <v>0</v>
      </c>
      <c r="E17" s="120">
        <f>Full!C1080</f>
        <v>10500</v>
      </c>
      <c r="F17" s="118">
        <f t="shared" si="0"/>
        <v>0</v>
      </c>
    </row>
    <row r="18" spans="1:6" ht="15.75" thickBot="1">
      <c r="A18" s="138">
        <v>15</v>
      </c>
      <c r="B18" s="124" t="s">
        <v>93</v>
      </c>
      <c r="C18" s="119" t="s">
        <v>27</v>
      </c>
      <c r="D18" s="119">
        <f>Full!B1265</f>
        <v>9</v>
      </c>
      <c r="E18" s="120">
        <f>Full!C1265</f>
        <v>11000</v>
      </c>
      <c r="F18" s="118">
        <f t="shared" si="0"/>
        <v>99000</v>
      </c>
    </row>
    <row r="19" spans="1:6" ht="15.75" thickBot="1">
      <c r="A19" s="138">
        <v>16</v>
      </c>
      <c r="B19" s="124" t="s">
        <v>338</v>
      </c>
      <c r="C19" s="119" t="s">
        <v>27</v>
      </c>
      <c r="D19" s="119">
        <f>Full!B1297</f>
        <v>0</v>
      </c>
      <c r="E19" s="120">
        <f>Full!C1297</f>
        <v>98000</v>
      </c>
      <c r="F19" s="118">
        <f t="shared" si="0"/>
        <v>0</v>
      </c>
    </row>
    <row r="20" spans="1:6" ht="15.75" thickBot="1">
      <c r="A20" s="138"/>
      <c r="B20" s="124" t="s">
        <v>406</v>
      </c>
      <c r="C20" s="119" t="s">
        <v>27</v>
      </c>
      <c r="D20" s="119">
        <f>Full!B1440</f>
        <v>2</v>
      </c>
      <c r="E20" s="120">
        <f>Full!C1440</f>
        <v>35520</v>
      </c>
      <c r="F20" s="118">
        <f t="shared" si="0"/>
        <v>71040</v>
      </c>
    </row>
    <row r="21" spans="1:6" ht="15.75" thickBot="1">
      <c r="A21" s="138">
        <v>17</v>
      </c>
      <c r="B21" s="125" t="s">
        <v>98</v>
      </c>
      <c r="C21" s="119" t="s">
        <v>27</v>
      </c>
      <c r="D21" s="119">
        <f>Full!B1475</f>
        <v>5</v>
      </c>
      <c r="E21" s="120">
        <f>Full!C1475</f>
        <v>11000</v>
      </c>
      <c r="F21" s="118">
        <f t="shared" si="0"/>
        <v>55000</v>
      </c>
    </row>
    <row r="22" spans="1:6" ht="15.75" thickBot="1">
      <c r="A22" s="138">
        <v>18</v>
      </c>
      <c r="B22" s="125" t="s">
        <v>339</v>
      </c>
      <c r="C22" s="119" t="s">
        <v>27</v>
      </c>
      <c r="D22" s="119">
        <f>Full!B1512</f>
        <v>3</v>
      </c>
      <c r="E22" s="120">
        <f>Full!C1512</f>
        <v>10000</v>
      </c>
      <c r="F22" s="118">
        <f>D22*E22</f>
        <v>30000</v>
      </c>
    </row>
    <row r="23" spans="1:6" ht="15.75" thickBot="1">
      <c r="A23" s="138">
        <v>19</v>
      </c>
      <c r="B23" s="124" t="s">
        <v>100</v>
      </c>
      <c r="C23" s="119" t="s">
        <v>27</v>
      </c>
      <c r="D23" s="119">
        <v>3</v>
      </c>
      <c r="E23" s="120">
        <v>16000</v>
      </c>
      <c r="F23" s="118">
        <f>D23*E23</f>
        <v>48000</v>
      </c>
    </row>
    <row r="24" spans="1:6" ht="15.75" thickBot="1">
      <c r="A24" s="138">
        <v>20</v>
      </c>
      <c r="B24" s="124" t="s">
        <v>107</v>
      </c>
      <c r="C24" s="119" t="s">
        <v>27</v>
      </c>
      <c r="D24" s="119">
        <v>1</v>
      </c>
      <c r="E24" s="120">
        <v>12500</v>
      </c>
      <c r="F24" s="118">
        <f>D24*E24</f>
        <v>12500</v>
      </c>
    </row>
    <row r="25" spans="1:6" ht="15.75" thickBot="1">
      <c r="A25" s="138">
        <v>21</v>
      </c>
      <c r="B25" s="124" t="s">
        <v>102</v>
      </c>
      <c r="C25" s="119" t="s">
        <v>27</v>
      </c>
      <c r="D25" s="173">
        <v>6</v>
      </c>
      <c r="E25" s="120">
        <v>94000</v>
      </c>
      <c r="F25" s="118">
        <f t="shared" ref="F25:F49" si="1">D25*E25</f>
        <v>564000</v>
      </c>
    </row>
    <row r="26" spans="1:6" ht="15.75" thickBot="1">
      <c r="A26" s="138">
        <v>22</v>
      </c>
      <c r="B26" s="124" t="s">
        <v>382</v>
      </c>
      <c r="C26" s="119" t="s">
        <v>27</v>
      </c>
      <c r="D26" s="173">
        <f>Full!B1655</f>
        <v>1</v>
      </c>
      <c r="E26" s="120">
        <f>Full!C1655</f>
        <v>5000</v>
      </c>
      <c r="F26" s="118">
        <f t="shared" si="1"/>
        <v>5000</v>
      </c>
    </row>
    <row r="27" spans="1:6" ht="15.75" thickBot="1">
      <c r="A27" s="138">
        <v>23</v>
      </c>
      <c r="B27" s="171" t="s">
        <v>104</v>
      </c>
      <c r="C27" s="119" t="s">
        <v>27</v>
      </c>
      <c r="D27" s="119">
        <v>150</v>
      </c>
      <c r="E27" s="120">
        <v>7000</v>
      </c>
      <c r="F27" s="118">
        <f t="shared" si="1"/>
        <v>1050000</v>
      </c>
    </row>
    <row r="28" spans="1:6" ht="15.75" thickBot="1">
      <c r="A28" s="138">
        <v>24</v>
      </c>
      <c r="B28" s="124" t="s">
        <v>113</v>
      </c>
      <c r="C28" s="119" t="s">
        <v>36</v>
      </c>
      <c r="D28" s="119">
        <v>5</v>
      </c>
      <c r="E28" s="120">
        <v>40000</v>
      </c>
      <c r="F28" s="118">
        <f t="shared" si="1"/>
        <v>200000</v>
      </c>
    </row>
    <row r="29" spans="1:6" ht="15.75" thickBot="1">
      <c r="A29" s="138">
        <v>25</v>
      </c>
      <c r="B29" s="124" t="s">
        <v>106</v>
      </c>
      <c r="C29" s="119" t="s">
        <v>27</v>
      </c>
      <c r="D29" s="119">
        <v>6</v>
      </c>
      <c r="E29" s="203">
        <v>8000</v>
      </c>
      <c r="F29" s="118">
        <f t="shared" si="1"/>
        <v>48000</v>
      </c>
    </row>
    <row r="30" spans="1:6" ht="15.75" thickBot="1">
      <c r="A30" s="138">
        <v>26</v>
      </c>
      <c r="B30" s="124" t="s">
        <v>340</v>
      </c>
      <c r="C30" s="119" t="s">
        <v>27</v>
      </c>
      <c r="D30" s="173">
        <f>Full!B1849</f>
        <v>4</v>
      </c>
      <c r="E30" s="120">
        <f>Full!C1849</f>
        <v>93000</v>
      </c>
      <c r="F30" s="118">
        <f t="shared" si="1"/>
        <v>372000</v>
      </c>
    </row>
    <row r="31" spans="1:6" ht="15.75" thickBot="1">
      <c r="A31" s="138">
        <v>27</v>
      </c>
      <c r="B31" s="172" t="s">
        <v>109</v>
      </c>
      <c r="C31" s="119" t="s">
        <v>27</v>
      </c>
      <c r="D31" s="119">
        <v>2</v>
      </c>
      <c r="E31" s="120">
        <v>14000</v>
      </c>
      <c r="F31" s="118">
        <f t="shared" si="1"/>
        <v>28000</v>
      </c>
    </row>
    <row r="32" spans="1:6" ht="15.75" thickBot="1">
      <c r="A32" s="138">
        <v>28</v>
      </c>
      <c r="B32" s="125" t="s">
        <v>383</v>
      </c>
      <c r="C32" s="119" t="s">
        <v>25</v>
      </c>
      <c r="D32" s="119">
        <f>Full!B2069</f>
        <v>5</v>
      </c>
      <c r="E32" s="120">
        <f>Full!C2069</f>
        <v>3500</v>
      </c>
      <c r="F32" s="118">
        <f t="shared" si="1"/>
        <v>17500</v>
      </c>
    </row>
    <row r="33" spans="1:6" ht="15.75" thickBot="1">
      <c r="A33" s="138">
        <v>29</v>
      </c>
      <c r="B33" s="125" t="s">
        <v>384</v>
      </c>
      <c r="C33" s="119" t="s">
        <v>25</v>
      </c>
      <c r="D33" s="119">
        <f>Full!B2165</f>
        <v>11</v>
      </c>
      <c r="E33" s="120">
        <f>Full!C2165</f>
        <v>6500</v>
      </c>
      <c r="F33" s="118">
        <f t="shared" si="1"/>
        <v>71500</v>
      </c>
    </row>
    <row r="34" spans="1:6" ht="15.75" thickBot="1">
      <c r="A34" s="138">
        <v>30</v>
      </c>
      <c r="B34" s="125" t="s">
        <v>116</v>
      </c>
      <c r="C34" s="119" t="s">
        <v>25</v>
      </c>
      <c r="D34" s="119">
        <f>Full!B2194</f>
        <v>4</v>
      </c>
      <c r="E34" s="120">
        <f>Full!C2194</f>
        <v>3100</v>
      </c>
      <c r="F34" s="118">
        <f t="shared" si="1"/>
        <v>12400</v>
      </c>
    </row>
    <row r="35" spans="1:6" ht="15.75" thickBot="1">
      <c r="A35" s="138">
        <v>31</v>
      </c>
      <c r="B35" s="125" t="s">
        <v>120</v>
      </c>
      <c r="C35" s="119" t="s">
        <v>27</v>
      </c>
      <c r="D35" s="119">
        <f>Full!B2426</f>
        <v>5</v>
      </c>
      <c r="E35" s="120">
        <f>Full!C2426</f>
        <v>99900</v>
      </c>
      <c r="F35" s="118">
        <f t="shared" si="1"/>
        <v>499500</v>
      </c>
    </row>
    <row r="36" spans="1:6" ht="15.75" thickBot="1">
      <c r="A36" s="138">
        <v>32</v>
      </c>
      <c r="B36" s="123" t="s">
        <v>167</v>
      </c>
      <c r="C36" s="119" t="s">
        <v>27</v>
      </c>
      <c r="D36" s="173">
        <v>33</v>
      </c>
      <c r="E36" s="120">
        <v>2500</v>
      </c>
      <c r="F36" s="118">
        <f t="shared" si="1"/>
        <v>82500</v>
      </c>
    </row>
    <row r="37" spans="1:6" ht="15.75" thickBot="1">
      <c r="A37" s="138">
        <v>33</v>
      </c>
      <c r="B37" s="123" t="s">
        <v>124</v>
      </c>
      <c r="C37" s="119" t="s">
        <v>27</v>
      </c>
      <c r="D37" s="173">
        <f>Full!B2629</f>
        <v>31</v>
      </c>
      <c r="E37" s="120">
        <f>Full!C2629</f>
        <v>4440</v>
      </c>
      <c r="F37" s="118">
        <f t="shared" si="1"/>
        <v>137640</v>
      </c>
    </row>
    <row r="38" spans="1:6" ht="15.75" thickBot="1">
      <c r="A38" s="138">
        <v>34</v>
      </c>
      <c r="B38" s="123" t="s">
        <v>385</v>
      </c>
      <c r="C38" s="119" t="s">
        <v>27</v>
      </c>
      <c r="D38" s="173">
        <f>Full!B2824</f>
        <v>10</v>
      </c>
      <c r="E38" s="120">
        <f>Full!C2824</f>
        <v>5550</v>
      </c>
      <c r="F38" s="118">
        <f t="shared" si="1"/>
        <v>55500</v>
      </c>
    </row>
    <row r="39" spans="1:6" ht="15.75" thickBot="1">
      <c r="A39" s="138">
        <v>35</v>
      </c>
      <c r="B39" s="127" t="s">
        <v>342</v>
      </c>
      <c r="C39" s="119" t="s">
        <v>27</v>
      </c>
      <c r="D39" s="119">
        <f>Full!B2949</f>
        <v>45</v>
      </c>
      <c r="E39" s="120">
        <f>Full!C2949</f>
        <v>9100</v>
      </c>
      <c r="F39" s="118">
        <f t="shared" si="1"/>
        <v>409500</v>
      </c>
    </row>
    <row r="40" spans="1:6" ht="15.75" thickBot="1">
      <c r="A40" s="138">
        <v>36</v>
      </c>
      <c r="B40" s="127" t="s">
        <v>139</v>
      </c>
      <c r="C40" s="119" t="s">
        <v>27</v>
      </c>
      <c r="D40" s="119">
        <v>100</v>
      </c>
      <c r="E40" s="120">
        <v>6000</v>
      </c>
      <c r="F40" s="118">
        <f t="shared" si="1"/>
        <v>600000</v>
      </c>
    </row>
    <row r="41" spans="1:6" ht="15.75" thickBot="1">
      <c r="A41" s="138">
        <v>37</v>
      </c>
      <c r="B41" s="127" t="s">
        <v>394</v>
      </c>
      <c r="C41" s="119" t="s">
        <v>27</v>
      </c>
      <c r="D41" s="119">
        <f>Full!B3205</f>
        <v>11</v>
      </c>
      <c r="E41" s="120">
        <f>Full!C3205</f>
        <v>13900</v>
      </c>
      <c r="F41" s="118">
        <f t="shared" si="1"/>
        <v>152900</v>
      </c>
    </row>
    <row r="42" spans="1:6" ht="15.75" thickBot="1">
      <c r="A42" s="138">
        <v>38</v>
      </c>
      <c r="B42" s="127" t="s">
        <v>343</v>
      </c>
      <c r="C42" s="119" t="s">
        <v>27</v>
      </c>
      <c r="D42" s="119">
        <f>Full!B3265</f>
        <v>3</v>
      </c>
      <c r="E42" s="120">
        <f>Full!C3265</f>
        <v>38000</v>
      </c>
      <c r="F42" s="118">
        <f t="shared" si="1"/>
        <v>114000</v>
      </c>
    </row>
    <row r="43" spans="1:6" ht="15.75" thickBot="1">
      <c r="A43" s="138">
        <v>39</v>
      </c>
      <c r="B43" s="127" t="s">
        <v>211</v>
      </c>
      <c r="C43" s="119" t="s">
        <v>27</v>
      </c>
      <c r="D43" s="119">
        <f>Full!B3295</f>
        <v>10</v>
      </c>
      <c r="E43" s="120">
        <f>Full!C3295</f>
        <v>56000</v>
      </c>
      <c r="F43" s="118">
        <f t="shared" si="1"/>
        <v>560000</v>
      </c>
    </row>
    <row r="44" spans="1:6" ht="15.75" thickBot="1">
      <c r="A44" s="138">
        <v>40</v>
      </c>
      <c r="B44" s="124" t="s">
        <v>145</v>
      </c>
      <c r="C44" s="119" t="s">
        <v>25</v>
      </c>
      <c r="D44" s="119">
        <f>Full!B3357</f>
        <v>13</v>
      </c>
      <c r="E44" s="120">
        <f>Full!C3357</f>
        <v>33000</v>
      </c>
      <c r="F44" s="118">
        <f t="shared" si="1"/>
        <v>429000</v>
      </c>
    </row>
    <row r="45" spans="1:6" ht="15.75" thickBot="1">
      <c r="A45" s="138">
        <v>41</v>
      </c>
      <c r="B45" s="124" t="s">
        <v>324</v>
      </c>
      <c r="C45" s="119" t="s">
        <v>27</v>
      </c>
      <c r="D45" s="119">
        <f>Full!B3423</f>
        <v>32</v>
      </c>
      <c r="E45" s="120">
        <f>Full!C3423</f>
        <v>5000</v>
      </c>
      <c r="F45" s="118">
        <f t="shared" si="1"/>
        <v>160000</v>
      </c>
    </row>
    <row r="46" spans="1:6" ht="15.75" thickBot="1">
      <c r="A46" s="138">
        <v>42</v>
      </c>
      <c r="B46" s="124" t="s">
        <v>327</v>
      </c>
      <c r="C46" s="119" t="s">
        <v>27</v>
      </c>
      <c r="D46" s="119">
        <f>Full!B3453</f>
        <v>0</v>
      </c>
      <c r="E46" s="120">
        <f>Full!C3453</f>
        <v>2200</v>
      </c>
      <c r="F46" s="118">
        <f t="shared" si="1"/>
        <v>0</v>
      </c>
    </row>
    <row r="47" spans="1:6" ht="15.75" thickBot="1">
      <c r="A47" s="138">
        <v>43</v>
      </c>
      <c r="B47" s="124" t="s">
        <v>341</v>
      </c>
      <c r="C47" s="119" t="s">
        <v>27</v>
      </c>
      <c r="D47" s="119">
        <f>Full!B2560</f>
        <v>1</v>
      </c>
      <c r="E47" s="120">
        <f>Full!C2560</f>
        <v>124000</v>
      </c>
      <c r="F47" s="118">
        <f t="shared" si="1"/>
        <v>124000</v>
      </c>
    </row>
    <row r="48" spans="1:6" ht="15.75" thickBot="1">
      <c r="A48" s="138">
        <v>44</v>
      </c>
      <c r="B48" s="124" t="s">
        <v>397</v>
      </c>
      <c r="C48" s="119" t="s">
        <v>27</v>
      </c>
      <c r="D48" s="119">
        <f>Full!B3387</f>
        <v>10</v>
      </c>
      <c r="E48" s="120">
        <f>Full!C3387</f>
        <v>67500</v>
      </c>
      <c r="F48" s="118">
        <f t="shared" si="1"/>
        <v>675000</v>
      </c>
    </row>
    <row r="49" spans="1:6" ht="15.75" thickBot="1">
      <c r="A49" s="138">
        <v>45</v>
      </c>
      <c r="B49" s="124" t="s">
        <v>398</v>
      </c>
      <c r="C49" s="119" t="s">
        <v>27</v>
      </c>
      <c r="D49" s="119">
        <f>Full!B3325</f>
        <v>6</v>
      </c>
      <c r="E49" s="120">
        <f>Full!C3325</f>
        <v>15800</v>
      </c>
      <c r="F49" s="118">
        <f t="shared" si="1"/>
        <v>94800</v>
      </c>
    </row>
    <row r="50" spans="1:6" ht="15.75" thickBot="1">
      <c r="A50" s="138"/>
      <c r="B50" s="124"/>
      <c r="C50" s="119"/>
      <c r="D50" s="119"/>
      <c r="E50" s="120"/>
      <c r="F50" s="118"/>
    </row>
    <row r="51" spans="1:6" ht="15.75" thickBot="1">
      <c r="A51" s="138"/>
      <c r="B51" s="124"/>
      <c r="C51" s="119"/>
      <c r="D51" s="119"/>
      <c r="E51" s="120"/>
      <c r="F51" s="118"/>
    </row>
    <row r="52" spans="1:6" ht="19.5" thickBot="1">
      <c r="A52" s="114" t="s">
        <v>176</v>
      </c>
      <c r="B52" s="547" t="s">
        <v>344</v>
      </c>
      <c r="C52" s="548"/>
      <c r="D52" s="548"/>
      <c r="E52" s="549"/>
      <c r="F52" s="195">
        <f>SUM(F54:F62)</f>
        <v>4173665</v>
      </c>
    </row>
    <row r="53" spans="1:6" ht="15.75" thickBot="1">
      <c r="A53" s="138"/>
      <c r="B53" s="124"/>
      <c r="C53" s="119"/>
      <c r="D53" s="119"/>
      <c r="E53" s="120"/>
      <c r="F53" s="118">
        <f t="shared" si="0"/>
        <v>0</v>
      </c>
    </row>
    <row r="54" spans="1:6" ht="15.75" thickBot="1">
      <c r="A54" s="138">
        <v>1</v>
      </c>
      <c r="B54" s="124" t="s">
        <v>79</v>
      </c>
      <c r="C54" s="119" t="s">
        <v>41</v>
      </c>
      <c r="D54" s="119">
        <f>Full!B626</f>
        <v>3</v>
      </c>
      <c r="E54" s="120">
        <f>Full!C626</f>
        <v>75000</v>
      </c>
      <c r="F54" s="118">
        <f t="shared" si="0"/>
        <v>225000</v>
      </c>
    </row>
    <row r="55" spans="1:6" ht="15.75" thickBot="1">
      <c r="A55" s="138">
        <v>2</v>
      </c>
      <c r="B55" s="124" t="s">
        <v>80</v>
      </c>
      <c r="C55" s="119" t="s">
        <v>41</v>
      </c>
      <c r="D55" s="119">
        <f>Full!B682</f>
        <v>32</v>
      </c>
      <c r="E55" s="120">
        <f>Full!C682</f>
        <v>66600</v>
      </c>
      <c r="F55" s="118">
        <f t="shared" si="0"/>
        <v>2131200</v>
      </c>
    </row>
    <row r="56" spans="1:6" ht="15.75" thickBot="1">
      <c r="A56" s="138"/>
      <c r="B56" s="124" t="s">
        <v>80</v>
      </c>
      <c r="C56" s="119" t="s">
        <v>41</v>
      </c>
      <c r="D56" s="119">
        <f>Full!B683</f>
        <v>0</v>
      </c>
      <c r="E56" s="120">
        <f>Full!C683</f>
        <v>0</v>
      </c>
      <c r="F56" s="118">
        <f t="shared" si="0"/>
        <v>0</v>
      </c>
    </row>
    <row r="57" spans="1:6" ht="15.75" thickBot="1">
      <c r="A57" s="138">
        <v>3</v>
      </c>
      <c r="B57" s="124" t="s">
        <v>81</v>
      </c>
      <c r="C57" s="119" t="s">
        <v>41</v>
      </c>
      <c r="D57" s="119">
        <f>Full!B722</f>
        <v>1</v>
      </c>
      <c r="E57" s="120">
        <f>Full!C722</f>
        <v>100000</v>
      </c>
      <c r="F57" s="118">
        <f t="shared" si="0"/>
        <v>100000</v>
      </c>
    </row>
    <row r="58" spans="1:6" ht="15.75" thickBot="1">
      <c r="A58" s="138">
        <v>4</v>
      </c>
      <c r="B58" s="124" t="s">
        <v>82</v>
      </c>
      <c r="C58" s="119" t="s">
        <v>41</v>
      </c>
      <c r="D58" s="119">
        <f>Full!B778</f>
        <v>7</v>
      </c>
      <c r="E58" s="120">
        <f>Full!C778</f>
        <v>60495</v>
      </c>
      <c r="F58" s="118">
        <f t="shared" si="0"/>
        <v>423465</v>
      </c>
    </row>
    <row r="59" spans="1:6" ht="15.75" thickBot="1">
      <c r="A59" s="138">
        <v>5</v>
      </c>
      <c r="B59" s="124" t="s">
        <v>126</v>
      </c>
      <c r="C59" s="119" t="s">
        <v>41</v>
      </c>
      <c r="D59" s="119">
        <f>Full!B2695</f>
        <v>8</v>
      </c>
      <c r="E59" s="120">
        <f>Full!C2695</f>
        <v>88000</v>
      </c>
      <c r="F59" s="118">
        <f t="shared" si="0"/>
        <v>704000</v>
      </c>
    </row>
    <row r="60" spans="1:6" ht="15.75" thickBot="1">
      <c r="A60" s="138">
        <v>6</v>
      </c>
      <c r="B60" s="123" t="s">
        <v>151</v>
      </c>
      <c r="C60" s="119" t="s">
        <v>41</v>
      </c>
      <c r="D60" s="119">
        <f>Full!B3596</f>
        <v>3</v>
      </c>
      <c r="E60" s="120">
        <f>Full!C3596</f>
        <v>75000</v>
      </c>
      <c r="F60" s="118">
        <f t="shared" si="0"/>
        <v>225000</v>
      </c>
    </row>
    <row r="61" spans="1:6" ht="15.75" thickBot="1">
      <c r="A61" s="138">
        <v>7</v>
      </c>
      <c r="B61" s="123" t="s">
        <v>152</v>
      </c>
      <c r="C61" s="119" t="s">
        <v>41</v>
      </c>
      <c r="D61" s="119">
        <f>Full!B3640</f>
        <v>3</v>
      </c>
      <c r="E61" s="120">
        <f>Full!C3640</f>
        <v>75000</v>
      </c>
      <c r="F61" s="118">
        <f t="shared" si="0"/>
        <v>225000</v>
      </c>
    </row>
    <row r="62" spans="1:6" ht="15.75" thickBot="1">
      <c r="A62" s="138">
        <v>8</v>
      </c>
      <c r="B62" s="124" t="s">
        <v>334</v>
      </c>
      <c r="C62" s="119" t="s">
        <v>41</v>
      </c>
      <c r="D62" s="119">
        <f>Full!B3677</f>
        <v>2</v>
      </c>
      <c r="E62" s="120">
        <f>Full!C3677</f>
        <v>70000</v>
      </c>
      <c r="F62" s="118">
        <f t="shared" ref="F62" si="2">D62*E62</f>
        <v>140000</v>
      </c>
    </row>
    <row r="63" spans="1:6" ht="16.5" thickBot="1">
      <c r="A63" s="138"/>
      <c r="B63" s="547" t="s">
        <v>345</v>
      </c>
      <c r="C63" s="548"/>
      <c r="D63" s="548"/>
      <c r="E63" s="549"/>
      <c r="F63" s="195">
        <f>SUM(F64:F75)</f>
        <v>4862660</v>
      </c>
    </row>
    <row r="64" spans="1:6" ht="15.75" thickBot="1">
      <c r="A64" s="138">
        <v>1</v>
      </c>
      <c r="B64" s="125" t="s">
        <v>386</v>
      </c>
      <c r="C64" s="119" t="s">
        <v>288</v>
      </c>
      <c r="D64" s="119">
        <f>Full!B555</f>
        <v>0</v>
      </c>
      <c r="E64" s="120">
        <f>Full!C555</f>
        <v>175000</v>
      </c>
      <c r="F64" s="118">
        <f t="shared" ref="F64" si="3">D64*E64</f>
        <v>0</v>
      </c>
    </row>
    <row r="65" spans="1:6" ht="15.75" thickBot="1">
      <c r="A65" s="222">
        <v>2</v>
      </c>
      <c r="B65" s="225" t="s">
        <v>110</v>
      </c>
      <c r="C65" s="119" t="s">
        <v>34</v>
      </c>
      <c r="D65" s="119">
        <f>Full!B1949</f>
        <v>1</v>
      </c>
      <c r="E65" s="120">
        <f>Full!C1949</f>
        <v>115000</v>
      </c>
      <c r="F65" s="118">
        <f t="shared" si="0"/>
        <v>115000</v>
      </c>
    </row>
    <row r="66" spans="1:6" ht="15.75" thickBot="1">
      <c r="A66" s="525">
        <v>3</v>
      </c>
      <c r="B66" s="528" t="s">
        <v>111</v>
      </c>
      <c r="C66" s="119" t="s">
        <v>34</v>
      </c>
      <c r="D66" s="128">
        <f>Full!B1989</f>
        <v>14</v>
      </c>
      <c r="E66" s="120">
        <f>Full!C1989</f>
        <v>115000</v>
      </c>
      <c r="F66" s="118">
        <f t="shared" si="0"/>
        <v>1610000</v>
      </c>
    </row>
    <row r="67" spans="1:6" ht="15.75" thickBot="1">
      <c r="A67" s="527"/>
      <c r="B67" s="530"/>
      <c r="C67" s="119" t="s">
        <v>34</v>
      </c>
      <c r="D67" s="119">
        <f>Full!B1990</f>
        <v>6</v>
      </c>
      <c r="E67" s="120">
        <f>Full!C1990</f>
        <v>96000</v>
      </c>
      <c r="F67" s="118">
        <f t="shared" si="0"/>
        <v>576000</v>
      </c>
    </row>
    <row r="68" spans="1:6" ht="15.75" thickBot="1">
      <c r="A68" s="122"/>
      <c r="B68" s="127" t="s">
        <v>388</v>
      </c>
      <c r="C68" s="119" t="s">
        <v>27</v>
      </c>
      <c r="D68" s="119">
        <f>Full!B2022</f>
        <v>0</v>
      </c>
      <c r="E68" s="120">
        <f>Full!C2022</f>
        <v>0</v>
      </c>
      <c r="F68" s="118">
        <f t="shared" si="0"/>
        <v>0</v>
      </c>
    </row>
    <row r="69" spans="1:6" ht="15.75" thickBot="1">
      <c r="A69" s="138">
        <v>3</v>
      </c>
      <c r="B69" s="125" t="s">
        <v>118</v>
      </c>
      <c r="C69" s="119" t="s">
        <v>34</v>
      </c>
      <c r="D69" s="119">
        <f>Full!B2361</f>
        <v>2</v>
      </c>
      <c r="E69" s="120">
        <f>Full!C2361</f>
        <v>114330</v>
      </c>
      <c r="F69" s="118">
        <f t="shared" si="0"/>
        <v>228660</v>
      </c>
    </row>
    <row r="70" spans="1:6" ht="15.75" thickBot="1">
      <c r="A70" s="138">
        <v>4</v>
      </c>
      <c r="B70" s="124" t="s">
        <v>119</v>
      </c>
      <c r="C70" s="119" t="s">
        <v>34</v>
      </c>
      <c r="D70" s="119">
        <f>Full!B2315</f>
        <v>13</v>
      </c>
      <c r="E70" s="120">
        <v>115000</v>
      </c>
      <c r="F70" s="118">
        <f t="shared" si="0"/>
        <v>1495000</v>
      </c>
    </row>
    <row r="71" spans="1:6" ht="15.75" thickBot="1">
      <c r="A71" s="525">
        <v>5</v>
      </c>
      <c r="B71" s="528" t="s">
        <v>148</v>
      </c>
      <c r="C71" s="119" t="s">
        <v>34</v>
      </c>
      <c r="D71" s="119">
        <f>Full!B3484</f>
        <v>0</v>
      </c>
      <c r="E71" s="120">
        <f>Full!C3484</f>
        <v>0</v>
      </c>
      <c r="F71" s="118">
        <f t="shared" si="0"/>
        <v>0</v>
      </c>
    </row>
    <row r="72" spans="1:6" ht="15.75" thickBot="1">
      <c r="A72" s="526"/>
      <c r="B72" s="529"/>
      <c r="C72" s="119" t="s">
        <v>34</v>
      </c>
      <c r="D72" s="119">
        <f>Full!B3485</f>
        <v>6</v>
      </c>
      <c r="E72" s="120">
        <f>Full!C3485</f>
        <v>119000</v>
      </c>
      <c r="F72" s="118">
        <f t="shared" si="0"/>
        <v>714000</v>
      </c>
    </row>
    <row r="73" spans="1:6" ht="15.75" thickBot="1">
      <c r="A73" s="527"/>
      <c r="B73" s="530"/>
      <c r="C73" s="119" t="s">
        <v>34</v>
      </c>
      <c r="D73" s="119">
        <f>Full!B3486</f>
        <v>0</v>
      </c>
      <c r="E73" s="120">
        <f>Full!C3486</f>
        <v>0</v>
      </c>
      <c r="F73" s="118">
        <f t="shared" si="0"/>
        <v>0</v>
      </c>
    </row>
    <row r="74" spans="1:6" ht="15.75" thickBot="1">
      <c r="A74" s="122"/>
      <c r="B74" s="127" t="s">
        <v>149</v>
      </c>
      <c r="C74" s="119" t="s">
        <v>34</v>
      </c>
      <c r="D74" s="119">
        <f>Full!B3515</f>
        <v>0</v>
      </c>
      <c r="E74" s="120">
        <f>Full!C3515</f>
        <v>0</v>
      </c>
      <c r="F74" s="118">
        <f t="shared" si="0"/>
        <v>0</v>
      </c>
    </row>
    <row r="75" spans="1:6" ht="15.75" thickBot="1">
      <c r="A75" s="122"/>
      <c r="B75" s="127" t="s">
        <v>387</v>
      </c>
      <c r="C75" s="119" t="s">
        <v>27</v>
      </c>
      <c r="D75" s="119">
        <f>Full!B2560</f>
        <v>1</v>
      </c>
      <c r="E75" s="120">
        <f>Full!C2560</f>
        <v>124000</v>
      </c>
      <c r="F75" s="118">
        <f t="shared" si="0"/>
        <v>124000</v>
      </c>
    </row>
    <row r="76" spans="1:6" ht="19.5" thickBot="1">
      <c r="A76" s="130" t="s">
        <v>208</v>
      </c>
      <c r="B76" s="522" t="s">
        <v>375</v>
      </c>
      <c r="C76" s="523"/>
      <c r="D76" s="523"/>
      <c r="E76" s="524"/>
      <c r="F76" s="131">
        <f>F77+F121+F97+F132</f>
        <v>92940191</v>
      </c>
    </row>
    <row r="77" spans="1:6" ht="19.5" thickBot="1">
      <c r="A77" s="130" t="s">
        <v>177</v>
      </c>
      <c r="B77" s="552" t="s">
        <v>178</v>
      </c>
      <c r="C77" s="553"/>
      <c r="D77" s="553"/>
      <c r="E77" s="554"/>
      <c r="F77" s="132">
        <f>SUM(F78:F96)</f>
        <v>18714350</v>
      </c>
    </row>
    <row r="78" spans="1:6" ht="15.75" thickBot="1">
      <c r="A78" s="122">
        <v>1</v>
      </c>
      <c r="B78" s="175" t="s">
        <v>260</v>
      </c>
      <c r="C78" s="133" t="s">
        <v>27</v>
      </c>
      <c r="D78" s="134">
        <f>[1]lISTRIK!$B$29</f>
        <v>0</v>
      </c>
      <c r="E78" s="176">
        <f>[1]lISTRIK!$C$29</f>
        <v>50000</v>
      </c>
      <c r="F78" s="121">
        <f>D78*E78</f>
        <v>0</v>
      </c>
    </row>
    <row r="79" spans="1:6" ht="15.75" thickBot="1">
      <c r="A79" s="122">
        <v>2</v>
      </c>
      <c r="B79" s="175" t="s">
        <v>179</v>
      </c>
      <c r="C79" s="133" t="s">
        <v>27</v>
      </c>
      <c r="D79" s="134">
        <f>[1]lISTRIK!$B$66</f>
        <v>4</v>
      </c>
      <c r="E79" s="176">
        <f>[1]lISTRIK!$C$66</f>
        <v>61500</v>
      </c>
      <c r="F79" s="121">
        <f t="shared" ref="F79:F96" si="4">D79*E79</f>
        <v>246000</v>
      </c>
    </row>
    <row r="80" spans="1:6" ht="15.75" thickBot="1">
      <c r="A80" s="122">
        <v>3</v>
      </c>
      <c r="B80" s="175" t="s">
        <v>261</v>
      </c>
      <c r="C80" s="133" t="s">
        <v>27</v>
      </c>
      <c r="D80" s="134">
        <f>[1]lISTRIK!$B$94</f>
        <v>2</v>
      </c>
      <c r="E80" s="176">
        <f>[1]lISTRIK!$C$94</f>
        <v>145000</v>
      </c>
      <c r="F80" s="121">
        <f t="shared" si="4"/>
        <v>290000</v>
      </c>
    </row>
    <row r="81" spans="1:6" ht="15.75" thickBot="1">
      <c r="A81" s="122">
        <v>4</v>
      </c>
      <c r="B81" s="175" t="s">
        <v>180</v>
      </c>
      <c r="C81" s="133" t="s">
        <v>27</v>
      </c>
      <c r="D81" s="134">
        <f>[1]lISTRIK!$B$125</f>
        <v>1</v>
      </c>
      <c r="E81" s="176">
        <f>[1]lISTRIK!$C$125</f>
        <v>10750</v>
      </c>
      <c r="F81" s="121">
        <f t="shared" si="4"/>
        <v>10750</v>
      </c>
    </row>
    <row r="82" spans="1:6" ht="15.75" thickBot="1">
      <c r="A82" s="122">
        <v>5</v>
      </c>
      <c r="B82" s="175" t="s">
        <v>346</v>
      </c>
      <c r="C82" s="133" t="s">
        <v>27</v>
      </c>
      <c r="D82" s="134">
        <f>[1]lISTRIK!$B$156</f>
        <v>2</v>
      </c>
      <c r="E82" s="176">
        <f>[1]lISTRIK!$C$156</f>
        <v>90000</v>
      </c>
      <c r="F82" s="121">
        <f t="shared" si="4"/>
        <v>180000</v>
      </c>
    </row>
    <row r="83" spans="1:6" ht="15.75" thickBot="1">
      <c r="A83" s="122">
        <v>7</v>
      </c>
      <c r="B83" s="175" t="s">
        <v>263</v>
      </c>
      <c r="C83" s="133" t="s">
        <v>35</v>
      </c>
      <c r="D83" s="134">
        <f>[1]lISTRIK!$B$217</f>
        <v>2</v>
      </c>
      <c r="E83" s="176">
        <f>[1]lISTRIK!$C$217</f>
        <v>2200000</v>
      </c>
      <c r="F83" s="121">
        <f t="shared" si="4"/>
        <v>4400000</v>
      </c>
    </row>
    <row r="84" spans="1:6" ht="15.75" thickBot="1">
      <c r="A84" s="122">
        <v>8</v>
      </c>
      <c r="B84" s="175" t="s">
        <v>181</v>
      </c>
      <c r="C84" s="133" t="s">
        <v>27</v>
      </c>
      <c r="D84" s="134">
        <f>[1]lISTRIK!$B$246</f>
        <v>1</v>
      </c>
      <c r="E84" s="176">
        <f>[1]lISTRIK!$C$246</f>
        <v>19800</v>
      </c>
      <c r="F84" s="121">
        <f t="shared" si="4"/>
        <v>19800</v>
      </c>
    </row>
    <row r="85" spans="1:6" ht="15.75" thickBot="1">
      <c r="A85" s="122">
        <v>9</v>
      </c>
      <c r="B85" s="175" t="s">
        <v>182</v>
      </c>
      <c r="C85" s="133" t="s">
        <v>27</v>
      </c>
      <c r="D85" s="134">
        <f>[1]lISTRIK!$B$276</f>
        <v>1</v>
      </c>
      <c r="E85" s="176">
        <f>[1]lISTRIK!$C$276</f>
        <v>26000</v>
      </c>
      <c r="F85" s="121">
        <f t="shared" si="4"/>
        <v>26000</v>
      </c>
    </row>
    <row r="86" spans="1:6" ht="15.75" thickBot="1">
      <c r="A86" s="122">
        <v>10</v>
      </c>
      <c r="B86" s="175" t="s">
        <v>347</v>
      </c>
      <c r="C86" s="133" t="s">
        <v>27</v>
      </c>
      <c r="D86" s="134">
        <f>[1]lISTRIK!$B$305</f>
        <v>5</v>
      </c>
      <c r="E86" s="176">
        <f>[1]lISTRIK!$C$305</f>
        <v>25000</v>
      </c>
      <c r="F86" s="121">
        <f t="shared" si="4"/>
        <v>125000</v>
      </c>
    </row>
    <row r="87" spans="1:6" ht="15.75" thickBot="1">
      <c r="A87" s="122">
        <v>11</v>
      </c>
      <c r="B87" s="175" t="s">
        <v>348</v>
      </c>
      <c r="C87" s="133" t="s">
        <v>27</v>
      </c>
      <c r="D87" s="134">
        <f>[1]lISTRIK!$B$335</f>
        <v>2</v>
      </c>
      <c r="E87" s="176">
        <f>[1]lISTRIK!$C$335</f>
        <v>40000</v>
      </c>
      <c r="F87" s="121">
        <f t="shared" si="4"/>
        <v>80000</v>
      </c>
    </row>
    <row r="88" spans="1:6" ht="15.75" thickBot="1">
      <c r="A88" s="122">
        <v>12</v>
      </c>
      <c r="B88" s="175" t="s">
        <v>262</v>
      </c>
      <c r="C88" s="133" t="s">
        <v>27</v>
      </c>
      <c r="D88" s="134">
        <f>[1]lISTRIK!$B$364</f>
        <v>2</v>
      </c>
      <c r="E88" s="176">
        <f>[1]lISTRIK!$C$364</f>
        <v>63900</v>
      </c>
      <c r="F88" s="121">
        <f t="shared" si="4"/>
        <v>127800</v>
      </c>
    </row>
    <row r="89" spans="1:6" ht="15.75" thickBot="1">
      <c r="A89" s="122">
        <v>13</v>
      </c>
      <c r="B89" s="175" t="s">
        <v>184</v>
      </c>
      <c r="C89" s="133" t="s">
        <v>27</v>
      </c>
      <c r="D89" s="134">
        <f>[1]lISTRIK!$B$394</f>
        <v>2</v>
      </c>
      <c r="E89" s="176">
        <f>[1]lISTRIK!$C$394</f>
        <v>54000</v>
      </c>
      <c r="F89" s="121">
        <f t="shared" si="4"/>
        <v>108000</v>
      </c>
    </row>
    <row r="90" spans="1:6" ht="15.75" thickBot="1">
      <c r="A90" s="122">
        <v>14</v>
      </c>
      <c r="B90" s="175" t="s">
        <v>349</v>
      </c>
      <c r="C90" s="133" t="s">
        <v>183</v>
      </c>
      <c r="D90" s="134">
        <f>[1]lISTRIK!$B$424</f>
        <v>100</v>
      </c>
      <c r="E90" s="176">
        <f>[1]lISTRIK!$C$424</f>
        <v>12000</v>
      </c>
      <c r="F90" s="121">
        <f t="shared" si="4"/>
        <v>1200000</v>
      </c>
    </row>
    <row r="91" spans="1:6" ht="15.75" thickBot="1">
      <c r="A91" s="122">
        <v>15</v>
      </c>
      <c r="B91" s="175" t="s">
        <v>350</v>
      </c>
      <c r="C91" s="133" t="s">
        <v>35</v>
      </c>
      <c r="D91" s="134">
        <f>[1]lISTRIK!$B$453</f>
        <v>12</v>
      </c>
      <c r="E91" s="176">
        <f>[1]lISTRIK!$C$453</f>
        <v>950000</v>
      </c>
      <c r="F91" s="121">
        <f t="shared" si="4"/>
        <v>11400000</v>
      </c>
    </row>
    <row r="92" spans="1:6" ht="15.75" thickBot="1">
      <c r="A92" s="122">
        <v>16</v>
      </c>
      <c r="B92" s="175" t="s">
        <v>185</v>
      </c>
      <c r="C92" s="133" t="s">
        <v>25</v>
      </c>
      <c r="D92" s="134">
        <f>[1]lISTRIK!$B$486</f>
        <v>2</v>
      </c>
      <c r="E92" s="176">
        <f>[1]lISTRIK!$C$486</f>
        <v>15500</v>
      </c>
      <c r="F92" s="121">
        <f t="shared" si="4"/>
        <v>31000</v>
      </c>
    </row>
    <row r="93" spans="1:6" ht="15.75" thickBot="1">
      <c r="A93" s="122">
        <v>17</v>
      </c>
      <c r="B93" s="175" t="s">
        <v>186</v>
      </c>
      <c r="C93" s="133" t="s">
        <v>25</v>
      </c>
      <c r="D93" s="134">
        <f>[1]lISTRIK!$B$515</f>
        <v>7</v>
      </c>
      <c r="E93" s="176">
        <f>[1]lISTRIK!$C$515</f>
        <v>17000</v>
      </c>
      <c r="F93" s="121">
        <f t="shared" si="4"/>
        <v>119000</v>
      </c>
    </row>
    <row r="94" spans="1:6" ht="15.75" thickBot="1">
      <c r="A94" s="122">
        <v>18</v>
      </c>
      <c r="B94" s="175" t="s">
        <v>187</v>
      </c>
      <c r="C94" s="133" t="s">
        <v>27</v>
      </c>
      <c r="D94" s="134">
        <f>[1]lISTRIK!$B$545</f>
        <v>8</v>
      </c>
      <c r="E94" s="176">
        <f>[1]lISTRIK!$C$545</f>
        <v>13000</v>
      </c>
      <c r="F94" s="121">
        <f t="shared" si="4"/>
        <v>104000</v>
      </c>
    </row>
    <row r="95" spans="1:6" ht="15.75" thickBot="1">
      <c r="A95" s="122">
        <v>19</v>
      </c>
      <c r="B95" s="175" t="s">
        <v>351</v>
      </c>
      <c r="C95" s="133" t="s">
        <v>27</v>
      </c>
      <c r="D95" s="134">
        <f>[1]lISTRIK!$B$574</f>
        <v>8</v>
      </c>
      <c r="E95" s="176">
        <f>[1]lISTRIK!$C$574</f>
        <v>15000</v>
      </c>
      <c r="F95" s="121">
        <f t="shared" si="4"/>
        <v>120000</v>
      </c>
    </row>
    <row r="96" spans="1:6" ht="15.75" thickBot="1">
      <c r="A96" s="122">
        <v>20</v>
      </c>
      <c r="B96" s="175" t="s">
        <v>188</v>
      </c>
      <c r="C96" s="133" t="s">
        <v>27</v>
      </c>
      <c r="D96" s="134">
        <f>[1]lISTRIK!$B$634</f>
        <v>1</v>
      </c>
      <c r="E96" s="176">
        <f>[1]lISTRIK!$C$634</f>
        <v>127000</v>
      </c>
      <c r="F96" s="121">
        <f t="shared" si="4"/>
        <v>127000</v>
      </c>
    </row>
    <row r="97" spans="1:8" ht="16.5" thickBot="1">
      <c r="A97" s="200" t="s">
        <v>189</v>
      </c>
      <c r="B97" s="550" t="s">
        <v>316</v>
      </c>
      <c r="C97" s="550"/>
      <c r="D97" s="550"/>
      <c r="E97" s="551"/>
      <c r="F97" s="178">
        <f>SUM(F98:F119)</f>
        <v>54018250</v>
      </c>
    </row>
    <row r="98" spans="1:8" ht="16.5" thickTop="1" thickBot="1">
      <c r="A98" s="122">
        <v>1</v>
      </c>
      <c r="B98" s="223" t="s">
        <v>414</v>
      </c>
      <c r="C98" s="119" t="s">
        <v>27</v>
      </c>
      <c r="D98" s="212">
        <f>'[2]BAHAN ALAT LISTRIK'!$B$30</f>
        <v>24</v>
      </c>
      <c r="E98" s="137">
        <f>'[2]BAHAN ALAT LISTRIK'!$C$30</f>
        <v>20000</v>
      </c>
      <c r="F98" s="121">
        <f t="shared" ref="F98:F119" si="5">D98*E98</f>
        <v>480000</v>
      </c>
    </row>
    <row r="99" spans="1:8" ht="15.75" thickBot="1">
      <c r="A99" s="122">
        <v>2</v>
      </c>
      <c r="B99" s="155" t="s">
        <v>415</v>
      </c>
      <c r="C99" s="119" t="s">
        <v>27</v>
      </c>
      <c r="D99" s="212">
        <f>'[2]BAHAN ALAT LISTRIK'!$B$66</f>
        <v>29</v>
      </c>
      <c r="E99" s="137">
        <f>'[2]BAHAN ALAT LISTRIK'!$C$66</f>
        <v>14000</v>
      </c>
      <c r="F99" s="121">
        <f t="shared" si="5"/>
        <v>406000</v>
      </c>
    </row>
    <row r="100" spans="1:8" ht="15.75" thickBot="1">
      <c r="A100" s="122">
        <v>3</v>
      </c>
      <c r="B100" s="177" t="s">
        <v>191</v>
      </c>
      <c r="C100" s="119" t="s">
        <v>27</v>
      </c>
      <c r="D100" s="136">
        <f>'[2]BAHAN ALAT LISTRIK'!$B$173</f>
        <v>75</v>
      </c>
      <c r="E100" s="137">
        <f>'[2]BAHAN ALAT LISTRIK'!$C$173</f>
        <v>12000</v>
      </c>
      <c r="F100" s="121">
        <f t="shared" si="5"/>
        <v>900000</v>
      </c>
    </row>
    <row r="101" spans="1:8" ht="15.75" thickBot="1">
      <c r="A101" s="122">
        <v>4</v>
      </c>
      <c r="B101" s="155" t="s">
        <v>416</v>
      </c>
      <c r="C101" s="119" t="s">
        <v>27</v>
      </c>
      <c r="D101" s="136">
        <f>'[2]BAHAN ALAT LISTRIK'!$B$245</f>
        <v>2</v>
      </c>
      <c r="E101" s="137">
        <f>'[2]BAHAN ALAT LISTRIK'!$C$245</f>
        <v>110000</v>
      </c>
      <c r="F101" s="121">
        <f t="shared" si="5"/>
        <v>220000</v>
      </c>
    </row>
    <row r="102" spans="1:8" ht="15.75" thickBot="1">
      <c r="A102" s="122">
        <v>5</v>
      </c>
      <c r="B102" s="155" t="s">
        <v>192</v>
      </c>
      <c r="C102" s="119" t="s">
        <v>27</v>
      </c>
      <c r="D102" s="136">
        <f>'[2]BAHAN ALAT LISTRIK'!$B$352</f>
        <v>64</v>
      </c>
      <c r="E102" s="137">
        <f>'[2]BAHAN ALAT LISTRIK'!$C$352</f>
        <v>175000</v>
      </c>
      <c r="F102" s="121">
        <f t="shared" si="5"/>
        <v>11200000</v>
      </c>
    </row>
    <row r="103" spans="1:8" ht="15.75" thickBot="1">
      <c r="A103" s="122">
        <v>6</v>
      </c>
      <c r="B103" s="155" t="s">
        <v>202</v>
      </c>
      <c r="C103" s="119" t="s">
        <v>27</v>
      </c>
      <c r="D103" s="212">
        <f>'[2]BAHAN ALAT LISTRIK'!$B$388</f>
        <v>54</v>
      </c>
      <c r="E103" s="137">
        <f>'[2]BAHAN ALAT LISTRIK'!$C$388</f>
        <v>15500</v>
      </c>
      <c r="F103" s="121">
        <f t="shared" si="5"/>
        <v>837000</v>
      </c>
    </row>
    <row r="104" spans="1:8" ht="15.75" customHeight="1" thickBot="1">
      <c r="A104" s="122">
        <v>7</v>
      </c>
      <c r="B104" s="155" t="s">
        <v>193</v>
      </c>
      <c r="C104" s="119" t="s">
        <v>27</v>
      </c>
      <c r="D104" s="136">
        <f>'[2]BAHAN ALAT LISTRIK'!$B$461</f>
        <v>29</v>
      </c>
      <c r="E104" s="137">
        <f>'[2]BAHAN ALAT LISTRIK'!$C$461</f>
        <v>84000</v>
      </c>
      <c r="F104" s="121">
        <f t="shared" si="5"/>
        <v>2436000</v>
      </c>
    </row>
    <row r="105" spans="1:8" ht="15.75" customHeight="1" thickBot="1">
      <c r="A105" s="122">
        <v>8</v>
      </c>
      <c r="B105" s="155" t="s">
        <v>194</v>
      </c>
      <c r="C105" s="119" t="s">
        <v>183</v>
      </c>
      <c r="D105" s="136">
        <f>'[2]BAHAN ALAT LISTRIK'!$B$497</f>
        <v>22</v>
      </c>
      <c r="E105" s="137">
        <f>'[2]BAHAN ALAT LISTRIK'!$C$497</f>
        <v>17000</v>
      </c>
      <c r="F105" s="121">
        <f t="shared" si="5"/>
        <v>374000</v>
      </c>
    </row>
    <row r="106" spans="1:8" ht="15.75" customHeight="1" thickBot="1">
      <c r="A106" s="122">
        <v>9</v>
      </c>
      <c r="B106" s="155" t="s">
        <v>195</v>
      </c>
      <c r="C106" s="119" t="s">
        <v>27</v>
      </c>
      <c r="D106" s="212">
        <f>'[2]BAHAN ALAT LISTRIK'!$B$533</f>
        <v>3</v>
      </c>
      <c r="E106" s="137">
        <f>'[2]BAHAN ALAT LISTRIK'!$C$533</f>
        <v>94000</v>
      </c>
      <c r="F106" s="121">
        <f t="shared" si="5"/>
        <v>282000</v>
      </c>
    </row>
    <row r="107" spans="1:8" ht="15.75" customHeight="1" thickBot="1">
      <c r="A107" s="122">
        <v>10</v>
      </c>
      <c r="B107" s="155" t="s">
        <v>195</v>
      </c>
      <c r="C107" s="119" t="s">
        <v>27</v>
      </c>
      <c r="D107" s="212">
        <f>'[2]BAHAN ALAT LISTRIK'!$B$534</f>
        <v>35</v>
      </c>
      <c r="E107" s="137">
        <f>'[2]BAHAN ALAT LISTRIK'!$C$534</f>
        <v>125000</v>
      </c>
      <c r="F107" s="121">
        <f t="shared" si="5"/>
        <v>4375000</v>
      </c>
    </row>
    <row r="108" spans="1:8" ht="15.75" customHeight="1" thickBot="1">
      <c r="A108" s="122">
        <v>11</v>
      </c>
      <c r="B108" s="155" t="s">
        <v>417</v>
      </c>
      <c r="C108" s="119" t="s">
        <v>27</v>
      </c>
      <c r="D108" s="212">
        <f>'[2]BAHAN ALAT LISTRIK'!$B$605</f>
        <v>40</v>
      </c>
      <c r="E108" s="137">
        <f>'[2]BAHAN ALAT LISTRIK'!$C$605</f>
        <v>6000</v>
      </c>
      <c r="F108" s="121">
        <f t="shared" si="5"/>
        <v>240000</v>
      </c>
    </row>
    <row r="109" spans="1:8" ht="15.75" customHeight="1" thickBot="1">
      <c r="A109" s="122">
        <v>12</v>
      </c>
      <c r="B109" s="229" t="s">
        <v>196</v>
      </c>
      <c r="C109" s="119" t="s">
        <v>27</v>
      </c>
      <c r="D109" s="136">
        <f>'[2]BAHAN ALAT LISTRIK'!$B$640</f>
        <v>3</v>
      </c>
      <c r="E109" s="137">
        <f>'[2]BAHAN ALAT LISTRIK'!$C$640</f>
        <v>943500</v>
      </c>
      <c r="F109" s="121">
        <f t="shared" si="5"/>
        <v>2830500</v>
      </c>
      <c r="H109" s="194" t="e">
        <f>F109+#REF!</f>
        <v>#REF!</v>
      </c>
    </row>
    <row r="110" spans="1:8" ht="15.75" customHeight="1" thickBot="1">
      <c r="A110" s="122">
        <v>13</v>
      </c>
      <c r="B110" s="155" t="s">
        <v>197</v>
      </c>
      <c r="C110" s="119" t="s">
        <v>27</v>
      </c>
      <c r="D110" s="136">
        <f>'[2]BAHAN ALAT LISTRIK'!$B$711</f>
        <v>18</v>
      </c>
      <c r="E110" s="137">
        <f>'[2]BAHAN ALAT LISTRIK'!$C$711</f>
        <v>13875</v>
      </c>
      <c r="F110" s="121">
        <f t="shared" si="5"/>
        <v>249750</v>
      </c>
    </row>
    <row r="111" spans="1:8" ht="15.75" customHeight="1" thickBot="1">
      <c r="A111" s="122">
        <v>14</v>
      </c>
      <c r="B111" s="155" t="s">
        <v>198</v>
      </c>
      <c r="C111" s="119" t="s">
        <v>27</v>
      </c>
      <c r="D111" s="136">
        <f>'[2]BAHAN ALAT LISTRIK'!$B$746</f>
        <v>8</v>
      </c>
      <c r="E111" s="137">
        <f>'[2]BAHAN ALAT LISTRIK'!$C$746</f>
        <v>444000</v>
      </c>
      <c r="F111" s="121">
        <f t="shared" si="5"/>
        <v>3552000</v>
      </c>
    </row>
    <row r="112" spans="1:8" ht="15.75" customHeight="1" thickBot="1">
      <c r="A112" s="122">
        <v>15</v>
      </c>
      <c r="B112" s="155" t="s">
        <v>418</v>
      </c>
      <c r="C112" s="119" t="s">
        <v>27</v>
      </c>
      <c r="D112" s="212">
        <f>'[2]BAHAN ALAT LISTRIK'!$B$783</f>
        <v>100</v>
      </c>
      <c r="E112" s="137">
        <f>'[2]BAHAN ALAT LISTRIK'!$C$783</f>
        <v>22000</v>
      </c>
      <c r="F112" s="121">
        <f t="shared" si="5"/>
        <v>2200000</v>
      </c>
    </row>
    <row r="113" spans="1:8" ht="15.75" customHeight="1" thickBot="1">
      <c r="A113" s="122">
        <v>16</v>
      </c>
      <c r="B113" s="155" t="s">
        <v>199</v>
      </c>
      <c r="C113" s="119" t="s">
        <v>27</v>
      </c>
      <c r="D113" s="136">
        <f>'[2]BAHAN ALAT LISTRIK'!$B$819</f>
        <v>28</v>
      </c>
      <c r="E113" s="137">
        <f>'[2]BAHAN ALAT LISTRIK'!$C$819</f>
        <v>65000</v>
      </c>
      <c r="F113" s="121">
        <f t="shared" si="5"/>
        <v>1820000</v>
      </c>
    </row>
    <row r="114" spans="1:8" ht="15.75" customHeight="1" thickBot="1">
      <c r="A114" s="122">
        <v>17</v>
      </c>
      <c r="B114" s="155" t="s">
        <v>421</v>
      </c>
      <c r="C114" s="119" t="s">
        <v>27</v>
      </c>
      <c r="D114" s="136">
        <f>'[2]BAHAN ALAT LISTRIK'!$B$854</f>
        <v>6</v>
      </c>
      <c r="E114" s="137">
        <f>'[2]BAHAN ALAT LISTRIK'!$C$854</f>
        <v>44400</v>
      </c>
      <c r="F114" s="121">
        <f t="shared" si="5"/>
        <v>266400</v>
      </c>
    </row>
    <row r="115" spans="1:8" ht="15.75" customHeight="1" thickBot="1">
      <c r="A115" s="122">
        <v>18</v>
      </c>
      <c r="B115" s="155" t="s">
        <v>264</v>
      </c>
      <c r="C115" s="119" t="s">
        <v>27</v>
      </c>
      <c r="D115" s="136">
        <f>'[2]BAHAN ALAT LISTRIK'!$B$890</f>
        <v>8</v>
      </c>
      <c r="E115" s="137">
        <f>'[2]BAHAN ALAT LISTRIK'!$C$890</f>
        <v>31200</v>
      </c>
      <c r="F115" s="121">
        <f t="shared" si="5"/>
        <v>249600</v>
      </c>
    </row>
    <row r="116" spans="1:8" ht="15.75" customHeight="1" thickBot="1">
      <c r="A116" s="122">
        <v>19</v>
      </c>
      <c r="B116" s="155" t="s">
        <v>265</v>
      </c>
      <c r="C116" s="119" t="s">
        <v>27</v>
      </c>
      <c r="D116" s="136">
        <f>'[2]BAHAN ALAT LISTRIK'!$B$926</f>
        <v>3</v>
      </c>
      <c r="E116" s="137">
        <f>'[2]BAHAN ALAT LISTRIK'!$C$926</f>
        <v>9000</v>
      </c>
      <c r="F116" s="121">
        <f t="shared" si="5"/>
        <v>27000</v>
      </c>
    </row>
    <row r="117" spans="1:8" ht="15.75" customHeight="1" thickBot="1">
      <c r="A117" s="122">
        <v>20</v>
      </c>
      <c r="B117" s="229" t="s">
        <v>266</v>
      </c>
      <c r="C117" s="119" t="s">
        <v>27</v>
      </c>
      <c r="D117" s="136">
        <f>'[2]BAHAN ALAT LISTRIK'!$B$965</f>
        <v>13</v>
      </c>
      <c r="E117" s="137">
        <f>'[2]BAHAN ALAT LISTRIK'!$C$965</f>
        <v>1300000</v>
      </c>
      <c r="F117" s="121">
        <f t="shared" si="5"/>
        <v>16900000</v>
      </c>
    </row>
    <row r="118" spans="1:8" ht="15.75" customHeight="1" thickBot="1">
      <c r="A118" s="122">
        <v>21</v>
      </c>
      <c r="B118" s="155" t="s">
        <v>419</v>
      </c>
      <c r="C118" s="119" t="s">
        <v>27</v>
      </c>
      <c r="D118" s="212">
        <f>'[2]BAHAN ALAT LISTRIK'!$B$999</f>
        <v>1</v>
      </c>
      <c r="E118" s="137">
        <f>'[2]BAHAN ALAT LISTRIK'!$C$999</f>
        <v>73000</v>
      </c>
      <c r="F118" s="121">
        <f t="shared" si="5"/>
        <v>73000</v>
      </c>
    </row>
    <row r="119" spans="1:8" ht="15.75" customHeight="1" thickBot="1">
      <c r="A119" s="122">
        <v>22</v>
      </c>
      <c r="B119" s="229" t="s">
        <v>420</v>
      </c>
      <c r="C119" s="119" t="s">
        <v>27</v>
      </c>
      <c r="D119" s="212">
        <f>'[2]BAHAN ALAT LISTRIK'!$B$1034</f>
        <v>5</v>
      </c>
      <c r="E119" s="137">
        <f>'[2]BAHAN ALAT LISTRIK'!$C$1034</f>
        <v>820000</v>
      </c>
      <c r="F119" s="121">
        <f t="shared" si="5"/>
        <v>4100000</v>
      </c>
      <c r="H119" s="194" t="e">
        <f>F119+#REF!</f>
        <v>#REF!</v>
      </c>
    </row>
    <row r="120" spans="1:8" ht="15.75" customHeight="1" thickBot="1">
      <c r="A120" s="122"/>
      <c r="B120" s="229"/>
      <c r="C120" s="230"/>
      <c r="D120" s="231"/>
      <c r="E120" s="232"/>
      <c r="F120" s="233"/>
      <c r="H120" s="194"/>
    </row>
    <row r="121" spans="1:8" ht="15.75" thickBot="1">
      <c r="A121" s="122"/>
      <c r="B121" s="542" t="s">
        <v>200</v>
      </c>
      <c r="C121" s="543"/>
      <c r="D121" s="543"/>
      <c r="E121" s="544"/>
      <c r="F121" s="180">
        <f>SUM(F122:F131)</f>
        <v>5320000</v>
      </c>
    </row>
    <row r="122" spans="1:8" ht="15.75" thickBot="1">
      <c r="A122" s="122">
        <v>1</v>
      </c>
      <c r="B122" s="181" t="s">
        <v>201</v>
      </c>
      <c r="C122" s="142" t="s">
        <v>183</v>
      </c>
      <c r="D122" s="136">
        <f>[3]pemakaman!$B$23</f>
        <v>300</v>
      </c>
      <c r="E122" s="176">
        <f>[3]pemakaman!$C$23</f>
        <v>10000</v>
      </c>
      <c r="F122" s="121">
        <f>D122*E122</f>
        <v>3000000</v>
      </c>
    </row>
    <row r="123" spans="1:8" ht="15.75" thickBot="1">
      <c r="A123" s="122">
        <v>2</v>
      </c>
      <c r="B123" s="181" t="s">
        <v>267</v>
      </c>
      <c r="C123" s="142" t="s">
        <v>25</v>
      </c>
      <c r="D123" s="136">
        <f>[4]pemakaman!$B$323</f>
        <v>2</v>
      </c>
      <c r="E123" s="176">
        <f>[4]pemakaman!$C$323</f>
        <v>75000</v>
      </c>
      <c r="F123" s="121">
        <f t="shared" ref="F123:F131" si="6">D123*E123</f>
        <v>150000</v>
      </c>
    </row>
    <row r="124" spans="1:8" ht="15.75" thickBot="1">
      <c r="A124" s="122">
        <v>3</v>
      </c>
      <c r="B124" s="181" t="s">
        <v>203</v>
      </c>
      <c r="C124" s="142" t="s">
        <v>27</v>
      </c>
      <c r="D124" s="136">
        <f>[4]pemakaman!$B$367</f>
        <v>9</v>
      </c>
      <c r="E124" s="176">
        <f>[4]pemakaman!$C$367</f>
        <v>10000</v>
      </c>
      <c r="F124" s="121">
        <f t="shared" si="6"/>
        <v>90000</v>
      </c>
    </row>
    <row r="125" spans="1:8" ht="15.75" thickBot="1">
      <c r="A125" s="122">
        <v>4</v>
      </c>
      <c r="B125" s="181" t="s">
        <v>268</v>
      </c>
      <c r="C125" s="142" t="s">
        <v>27</v>
      </c>
      <c r="D125" s="136">
        <f>[3]pemakaman!$B$408</f>
        <v>1</v>
      </c>
      <c r="E125" s="176">
        <f>[3]pemakaman!$C$408</f>
        <v>280000</v>
      </c>
      <c r="F125" s="121">
        <f t="shared" si="6"/>
        <v>280000</v>
      </c>
    </row>
    <row r="126" spans="1:8" ht="15.75" thickBot="1">
      <c r="A126" s="122">
        <v>5</v>
      </c>
      <c r="B126" s="181" t="s">
        <v>377</v>
      </c>
      <c r="C126" s="142" t="s">
        <v>27</v>
      </c>
      <c r="D126" s="136">
        <f>[5]pemakaman!$B$587</f>
        <v>20</v>
      </c>
      <c r="E126" s="176">
        <f>[5]pemakaman!$C$587</f>
        <v>20000</v>
      </c>
      <c r="F126" s="121">
        <f t="shared" si="6"/>
        <v>400000</v>
      </c>
    </row>
    <row r="127" spans="1:8" ht="15.75" thickBot="1">
      <c r="A127" s="122">
        <v>6</v>
      </c>
      <c r="B127" s="181" t="s">
        <v>378</v>
      </c>
      <c r="C127" s="142" t="s">
        <v>27</v>
      </c>
      <c r="D127" s="136">
        <f>[4]pemakaman!$B$636</f>
        <v>3</v>
      </c>
      <c r="E127" s="176">
        <f>[4]pemakaman!$C$636</f>
        <v>75000</v>
      </c>
      <c r="F127" s="121">
        <f t="shared" si="6"/>
        <v>225000</v>
      </c>
    </row>
    <row r="128" spans="1:8" ht="15.75" thickBot="1">
      <c r="A128" s="122">
        <v>7</v>
      </c>
      <c r="B128" s="181" t="s">
        <v>380</v>
      </c>
      <c r="C128" s="142" t="s">
        <v>27</v>
      </c>
      <c r="D128" s="136">
        <f>[4]pemakaman!$B$690</f>
        <v>0</v>
      </c>
      <c r="E128" s="176"/>
      <c r="F128" s="121">
        <f t="shared" si="6"/>
        <v>0</v>
      </c>
    </row>
    <row r="129" spans="1:8" ht="15.75" thickBot="1">
      <c r="A129" s="122">
        <v>8</v>
      </c>
      <c r="B129" s="181" t="s">
        <v>379</v>
      </c>
      <c r="C129" s="142" t="s">
        <v>27</v>
      </c>
      <c r="D129" s="136">
        <f>[4]pemakaman!$B$733</f>
        <v>11</v>
      </c>
      <c r="E129" s="176">
        <f>[4]pemakaman!$C$733</f>
        <v>65000</v>
      </c>
      <c r="F129" s="121">
        <f t="shared" si="6"/>
        <v>715000</v>
      </c>
    </row>
    <row r="130" spans="1:8" ht="15.75" thickBot="1">
      <c r="A130" s="122">
        <v>9</v>
      </c>
      <c r="B130" s="181" t="s">
        <v>381</v>
      </c>
      <c r="C130" s="142" t="s">
        <v>27</v>
      </c>
      <c r="D130" s="136">
        <v>5</v>
      </c>
      <c r="E130" s="176">
        <f>[4]pemakaman!$C$781</f>
        <v>92000</v>
      </c>
      <c r="F130" s="121">
        <f t="shared" si="6"/>
        <v>460000</v>
      </c>
    </row>
    <row r="131" spans="1:8" ht="15.75" thickBot="1">
      <c r="A131" s="122"/>
      <c r="B131" s="181"/>
      <c r="C131" s="142"/>
      <c r="D131" s="136"/>
      <c r="E131" s="176"/>
      <c r="F131" s="121">
        <f t="shared" si="6"/>
        <v>0</v>
      </c>
    </row>
    <row r="132" spans="1:8" ht="15.75" thickBot="1">
      <c r="A132" s="122"/>
      <c r="B132" s="545" t="s">
        <v>204</v>
      </c>
      <c r="C132" s="543"/>
      <c r="D132" s="543"/>
      <c r="E132" s="544"/>
      <c r="F132" s="180">
        <f>SUM(F133:F151)</f>
        <v>14887591</v>
      </c>
      <c r="H132" s="184"/>
    </row>
    <row r="133" spans="1:8" ht="15.75" thickBot="1">
      <c r="A133" s="122">
        <v>1</v>
      </c>
      <c r="B133" s="201" t="s">
        <v>205</v>
      </c>
      <c r="C133" s="119"/>
      <c r="D133" s="136">
        <f>'[6]KARTU BARANG 2024'!$B$37</f>
        <v>0</v>
      </c>
      <c r="E133" s="135"/>
      <c r="F133" s="121"/>
    </row>
    <row r="134" spans="1:8" ht="15.75" thickBot="1">
      <c r="A134" s="122">
        <v>2</v>
      </c>
      <c r="B134" s="183" t="s">
        <v>206</v>
      </c>
      <c r="C134" s="119" t="s">
        <v>27</v>
      </c>
      <c r="D134" s="136">
        <f>'[6]KARTU BARANG 2024'!$B$78</f>
        <v>240</v>
      </c>
      <c r="E134" s="176">
        <f>'[6]KARTU BARANG 2024'!$C$78</f>
        <v>39488</v>
      </c>
      <c r="F134" s="121">
        <f>D134*E134</f>
        <v>9477120</v>
      </c>
      <c r="H134" s="5"/>
    </row>
    <row r="135" spans="1:8" ht="15.75" thickBot="1">
      <c r="A135" s="122">
        <v>3</v>
      </c>
      <c r="B135" s="182" t="s">
        <v>190</v>
      </c>
      <c r="C135" s="119" t="s">
        <v>27</v>
      </c>
      <c r="D135" s="136">
        <f>'[6]KARTU BARANG 2024'!$B$331</f>
        <v>6</v>
      </c>
      <c r="E135" s="176">
        <f>'[6]KARTU BARANG 2024'!$C$331</f>
        <v>12800</v>
      </c>
      <c r="F135" s="121">
        <f t="shared" ref="F135:F151" si="7">D135*E135</f>
        <v>76800</v>
      </c>
      <c r="H135" s="5"/>
    </row>
    <row r="136" spans="1:8" ht="15.75" thickBot="1">
      <c r="A136" s="122">
        <v>4</v>
      </c>
      <c r="B136" s="183" t="s">
        <v>207</v>
      </c>
      <c r="C136" s="119" t="s">
        <v>27</v>
      </c>
      <c r="D136" s="136">
        <f>'[6]KARTU BARANG 2024'!$R$158</f>
        <v>3</v>
      </c>
      <c r="E136" s="176">
        <f>'[6]KARTU BARANG 2024'!$S$158</f>
        <v>11200</v>
      </c>
      <c r="F136" s="121">
        <f t="shared" si="7"/>
        <v>33600</v>
      </c>
      <c r="H136" s="5"/>
    </row>
    <row r="137" spans="1:8" ht="15.75" thickBot="1">
      <c r="A137" s="122">
        <v>5</v>
      </c>
      <c r="B137" s="183" t="s">
        <v>407</v>
      </c>
      <c r="C137" s="119" t="s">
        <v>27</v>
      </c>
      <c r="D137" s="136">
        <f>'[6]KARTU BARANG 2024'!$J$78</f>
        <v>2</v>
      </c>
      <c r="E137" s="176">
        <f>'[6]KARTU BARANG 2024'!$K$78</f>
        <v>71325</v>
      </c>
      <c r="F137" s="121">
        <f t="shared" si="7"/>
        <v>142650</v>
      </c>
      <c r="H137" s="5"/>
    </row>
    <row r="138" spans="1:8" ht="15.75" thickBot="1">
      <c r="A138" s="122">
        <v>6</v>
      </c>
      <c r="B138" s="183" t="s">
        <v>408</v>
      </c>
      <c r="C138" s="119" t="s">
        <v>27</v>
      </c>
      <c r="D138" s="136">
        <f>'[6]KARTU BARANG 2024'!$J$78</f>
        <v>2</v>
      </c>
      <c r="E138" s="176">
        <f>'[6]KARTU BARANG 2024'!$S$204</f>
        <v>105638</v>
      </c>
      <c r="F138" s="121">
        <f t="shared" si="7"/>
        <v>211276</v>
      </c>
      <c r="H138" s="5"/>
    </row>
    <row r="139" spans="1:8" ht="15.75" thickBot="1">
      <c r="A139" s="122">
        <v>7</v>
      </c>
      <c r="B139" s="183" t="s">
        <v>192</v>
      </c>
      <c r="C139" s="119" t="s">
        <v>27</v>
      </c>
      <c r="D139" s="136">
        <f>'[6]KARTU BARANG 2024'!$R$245</f>
        <v>6</v>
      </c>
      <c r="E139" s="176">
        <f>'[6]KARTU BARANG 2024'!$S$245</f>
        <v>166275</v>
      </c>
      <c r="F139" s="121">
        <f t="shared" si="7"/>
        <v>997650</v>
      </c>
      <c r="H139" s="5"/>
    </row>
    <row r="140" spans="1:8" ht="15.75" thickBot="1">
      <c r="A140" s="122">
        <v>8</v>
      </c>
      <c r="B140" s="183" t="s">
        <v>409</v>
      </c>
      <c r="C140" s="119" t="s">
        <v>27</v>
      </c>
      <c r="D140" s="136">
        <f>'[6]KARTU BARANG 2024'!$R$288</f>
        <v>2</v>
      </c>
      <c r="E140" s="176">
        <f>'[6]KARTU BARANG 2024'!$S$288</f>
        <v>31275</v>
      </c>
      <c r="F140" s="121">
        <f t="shared" si="7"/>
        <v>62550</v>
      </c>
      <c r="H140" s="5"/>
    </row>
    <row r="141" spans="1:8" ht="15.75" thickBot="1">
      <c r="A141" s="122">
        <v>9</v>
      </c>
      <c r="B141" s="183" t="s">
        <v>413</v>
      </c>
      <c r="C141" s="119" t="s">
        <v>27</v>
      </c>
      <c r="D141" s="136">
        <f>'[6]KARTU BARANG 2024'!$R$330</f>
        <v>1</v>
      </c>
      <c r="E141" s="176">
        <f>'[6]KARTU BARANG 2024'!$S$330</f>
        <v>1884713</v>
      </c>
      <c r="F141" s="121">
        <f t="shared" si="7"/>
        <v>1884713</v>
      </c>
      <c r="H141" s="5"/>
    </row>
    <row r="142" spans="1:8" ht="15.75" thickBot="1">
      <c r="A142" s="122">
        <v>10</v>
      </c>
      <c r="B142" s="183" t="s">
        <v>410</v>
      </c>
      <c r="C142" s="119" t="s">
        <v>27</v>
      </c>
      <c r="D142" s="136">
        <f>'[6]KARTU BARANG 2024'!$Z$288</f>
        <v>15</v>
      </c>
      <c r="E142" s="176">
        <f>'[6]KARTU BARANG 2024'!$AA$288</f>
        <v>11925</v>
      </c>
      <c r="F142" s="121">
        <f t="shared" si="7"/>
        <v>178875</v>
      </c>
      <c r="H142" s="5"/>
    </row>
    <row r="143" spans="1:8" ht="15.75" thickBot="1">
      <c r="A143" s="122">
        <v>11</v>
      </c>
      <c r="B143" s="183" t="s">
        <v>411</v>
      </c>
      <c r="C143" s="119" t="s">
        <v>27</v>
      </c>
      <c r="D143" s="136">
        <f>'[6]KARTU BARANG 2024'!$AH$204</f>
        <v>5</v>
      </c>
      <c r="E143" s="176">
        <f>'[6]KARTU BARANG 2024'!$AI$204</f>
        <v>11760</v>
      </c>
      <c r="F143" s="121">
        <f t="shared" si="7"/>
        <v>58800</v>
      </c>
      <c r="H143" s="5"/>
    </row>
    <row r="144" spans="1:8" ht="15.75" thickBot="1">
      <c r="A144" s="122">
        <v>12</v>
      </c>
      <c r="B144" s="183" t="s">
        <v>269</v>
      </c>
      <c r="C144" s="119" t="s">
        <v>27</v>
      </c>
      <c r="D144" s="136">
        <f>'[6]KARTU BARANG 2024'!$AH$244</f>
        <v>10</v>
      </c>
      <c r="E144" s="176">
        <f>'[6]KARTU BARANG 2024'!$AI$244</f>
        <v>19913</v>
      </c>
      <c r="F144" s="121">
        <f t="shared" si="7"/>
        <v>199130</v>
      </c>
      <c r="H144" s="5"/>
    </row>
    <row r="145" spans="1:8" ht="15.75" thickBot="1">
      <c r="A145" s="122">
        <v>13</v>
      </c>
      <c r="B145" s="183" t="s">
        <v>262</v>
      </c>
      <c r="C145" s="119" t="s">
        <v>27</v>
      </c>
      <c r="D145" s="136">
        <f>'[6]KARTU BARANG 2024'!$AH$288</f>
        <v>10</v>
      </c>
      <c r="E145" s="176">
        <f>'[6]KARTU BARANG 2024'!$AI$288</f>
        <v>19913</v>
      </c>
      <c r="F145" s="121">
        <f t="shared" si="7"/>
        <v>199130</v>
      </c>
      <c r="H145" s="5"/>
    </row>
    <row r="146" spans="1:8" ht="15.75" thickBot="1">
      <c r="A146" s="122">
        <v>14</v>
      </c>
      <c r="B146" s="183" t="s">
        <v>270</v>
      </c>
      <c r="C146" s="119" t="s">
        <v>27</v>
      </c>
      <c r="D146" s="136">
        <f>'[6]KARTU BARANG 2024'!$AH$371</f>
        <v>10</v>
      </c>
      <c r="E146" s="176">
        <f>'[6]KARTU BARANG 2024'!$AI$371</f>
        <v>56400</v>
      </c>
      <c r="F146" s="121">
        <f t="shared" si="7"/>
        <v>564000</v>
      </c>
      <c r="H146" s="5"/>
    </row>
    <row r="147" spans="1:8" ht="15.75" thickBot="1">
      <c r="A147" s="122">
        <v>15</v>
      </c>
      <c r="B147" s="183" t="s">
        <v>269</v>
      </c>
      <c r="C147" s="119" t="s">
        <v>27</v>
      </c>
      <c r="D147" s="136">
        <f>'[6]KARTU BARANG 2024'!$AH$413</f>
        <v>15</v>
      </c>
      <c r="E147" s="176">
        <f>'[6]KARTU BARANG 2024'!$AI$413</f>
        <v>24863</v>
      </c>
      <c r="F147" s="121">
        <f t="shared" si="7"/>
        <v>372945</v>
      </c>
      <c r="H147" s="5"/>
    </row>
    <row r="148" spans="1:8" ht="15.75" thickBot="1">
      <c r="A148" s="122">
        <v>16</v>
      </c>
      <c r="B148" s="183" t="s">
        <v>271</v>
      </c>
      <c r="C148" s="119" t="s">
        <v>27</v>
      </c>
      <c r="D148" s="136">
        <f>'[6]KARTU BARANG 2024'!$AP$35</f>
        <v>1</v>
      </c>
      <c r="E148" s="176">
        <f>'[6]KARTU BARANG 2024'!$AQ$35</f>
        <v>202000</v>
      </c>
      <c r="F148" s="121">
        <f t="shared" si="7"/>
        <v>202000</v>
      </c>
      <c r="H148" s="5"/>
    </row>
    <row r="149" spans="1:8" ht="15.75" thickBot="1">
      <c r="A149" s="122">
        <v>17</v>
      </c>
      <c r="B149" s="183" t="s">
        <v>272</v>
      </c>
      <c r="C149" s="119" t="s">
        <v>27</v>
      </c>
      <c r="D149" s="136">
        <f>'[6]KARTU BARANG 2024'!$AP$330</f>
        <v>2</v>
      </c>
      <c r="E149" s="176">
        <f>'[6]KARTU BARANG 2024'!$AQ$330</f>
        <v>97538</v>
      </c>
      <c r="F149" s="121">
        <f t="shared" si="7"/>
        <v>195076</v>
      </c>
      <c r="H149" s="5"/>
    </row>
    <row r="150" spans="1:8" ht="15.75" thickBot="1">
      <c r="A150" s="122">
        <v>18</v>
      </c>
      <c r="B150" s="183" t="s">
        <v>412</v>
      </c>
      <c r="C150" s="119" t="s">
        <v>27</v>
      </c>
      <c r="D150" s="136">
        <f>'[6]KARTU BARANG 2024'!$AX$413</f>
        <v>2</v>
      </c>
      <c r="E150" s="176">
        <f>'[6]KARTU BARANG 2024'!$AY$413</f>
        <v>15638</v>
      </c>
      <c r="F150" s="121">
        <f t="shared" si="7"/>
        <v>31276</v>
      </c>
      <c r="H150" s="5"/>
    </row>
    <row r="151" spans="1:8" ht="15.75" thickBot="1">
      <c r="A151" s="122"/>
      <c r="B151" s="183"/>
      <c r="C151" s="119"/>
      <c r="D151" s="136"/>
      <c r="E151" s="176"/>
      <c r="F151" s="121">
        <f t="shared" si="7"/>
        <v>0</v>
      </c>
      <c r="H151" s="5"/>
    </row>
    <row r="152" spans="1:8" ht="19.5" thickBot="1">
      <c r="A152" s="220" t="s">
        <v>212</v>
      </c>
      <c r="B152" s="533" t="s">
        <v>209</v>
      </c>
      <c r="C152" s="534"/>
      <c r="D152" s="534"/>
      <c r="E152" s="535"/>
      <c r="F152" s="202" t="e">
        <f>SUM(F153:F161)</f>
        <v>#VALUE!</v>
      </c>
    </row>
    <row r="153" spans="1:8" ht="16.5" thickTop="1" thickBot="1">
      <c r="A153" s="146">
        <v>1</v>
      </c>
      <c r="B153" s="185" t="s">
        <v>401</v>
      </c>
      <c r="C153" s="142" t="s">
        <v>32</v>
      </c>
      <c r="D153" s="142">
        <f>[7]cetak!$B$26</f>
        <v>164</v>
      </c>
      <c r="E153" s="140">
        <f>[7]cetak!$C$26</f>
        <v>4600</v>
      </c>
      <c r="F153" s="140">
        <f>D153*E153</f>
        <v>754400</v>
      </c>
    </row>
    <row r="154" spans="1:8" ht="15.75" thickBot="1">
      <c r="A154" s="146">
        <v>2</v>
      </c>
      <c r="B154" s="185" t="s">
        <v>402</v>
      </c>
      <c r="C154" s="142" t="s">
        <v>32</v>
      </c>
      <c r="D154" s="142">
        <f>[7]cetak!$B$60</f>
        <v>140</v>
      </c>
      <c r="E154" s="140">
        <f>[7]cetak!$C$60</f>
        <v>4600</v>
      </c>
      <c r="F154" s="145">
        <f t="shared" ref="F154:F161" si="8">D154*E154</f>
        <v>644000</v>
      </c>
    </row>
    <row r="155" spans="1:8" ht="15.75" thickBot="1">
      <c r="A155" s="146">
        <v>3</v>
      </c>
      <c r="B155" s="185" t="s">
        <v>210</v>
      </c>
      <c r="C155" s="142" t="s">
        <v>275</v>
      </c>
      <c r="D155" s="142">
        <f>[7]cetak!$B$89</f>
        <v>2</v>
      </c>
      <c r="E155" s="140">
        <f>[7]cetak!$C$89</f>
        <v>17500</v>
      </c>
      <c r="F155" s="145">
        <f t="shared" si="8"/>
        <v>35000</v>
      </c>
    </row>
    <row r="156" spans="1:8" ht="15.75" thickBot="1">
      <c r="A156" s="146">
        <v>4</v>
      </c>
      <c r="B156" s="185" t="s">
        <v>273</v>
      </c>
      <c r="C156" s="142" t="s">
        <v>275</v>
      </c>
      <c r="D156" s="142">
        <f>[7]cetak!$B$119</f>
        <v>4</v>
      </c>
      <c r="E156" s="140">
        <f>[7]cetak!$C$119</f>
        <v>35000</v>
      </c>
      <c r="F156" s="145">
        <f t="shared" si="8"/>
        <v>140000</v>
      </c>
    </row>
    <row r="157" spans="1:8" ht="15.75" thickBot="1">
      <c r="A157" s="146">
        <v>5</v>
      </c>
      <c r="B157" s="185" t="s">
        <v>403</v>
      </c>
      <c r="C157" s="142" t="s">
        <v>275</v>
      </c>
      <c r="D157" s="142">
        <f>[7]cetak!$B$149</f>
        <v>11</v>
      </c>
      <c r="E157" s="140">
        <f>[7]cetak!$C$149</f>
        <v>26000</v>
      </c>
      <c r="F157" s="145">
        <f t="shared" si="8"/>
        <v>286000</v>
      </c>
    </row>
    <row r="158" spans="1:8" ht="15.75" thickBot="1">
      <c r="A158" s="146">
        <v>6</v>
      </c>
      <c r="B158" s="185" t="s">
        <v>211</v>
      </c>
      <c r="C158" s="142" t="s">
        <v>27</v>
      </c>
      <c r="D158" s="142">
        <f>[7]cetak!$B$183</f>
        <v>106</v>
      </c>
      <c r="E158" s="140">
        <f>[7]cetak!$C$183</f>
        <v>15000</v>
      </c>
      <c r="F158" s="145">
        <f t="shared" si="8"/>
        <v>1590000</v>
      </c>
    </row>
    <row r="159" spans="1:8" ht="15.75" thickBot="1">
      <c r="A159" s="146">
        <v>7</v>
      </c>
      <c r="B159" s="185" t="s">
        <v>404</v>
      </c>
      <c r="C159" s="142" t="s">
        <v>27</v>
      </c>
      <c r="D159" s="142" t="str">
        <f>[7]cetak!$B$301</f>
        <v>Jumlah Barang</v>
      </c>
      <c r="E159" s="140" t="str">
        <f>[7]cetak!$C$301</f>
        <v>Harga Satuan</v>
      </c>
      <c r="F159" s="145" t="e">
        <f t="shared" si="8"/>
        <v>#VALUE!</v>
      </c>
    </row>
    <row r="160" spans="1:8" ht="15.75" thickBot="1">
      <c r="A160" s="146">
        <v>8</v>
      </c>
      <c r="B160" s="185" t="s">
        <v>405</v>
      </c>
      <c r="C160" s="142" t="s">
        <v>27</v>
      </c>
      <c r="D160" s="142" t="str">
        <f>[7]cetak!$B$446</f>
        <v>Jumlah Barang</v>
      </c>
      <c r="E160" s="140" t="str">
        <f>[7]cetak!$C$446</f>
        <v>Harga Satuan</v>
      </c>
      <c r="F160" s="145" t="e">
        <f t="shared" si="8"/>
        <v>#VALUE!</v>
      </c>
    </row>
    <row r="161" spans="1:6" ht="15.75" thickBot="1">
      <c r="A161" s="146">
        <v>9</v>
      </c>
      <c r="B161" s="185" t="s">
        <v>274</v>
      </c>
      <c r="C161" s="142" t="s">
        <v>275</v>
      </c>
      <c r="D161" s="142" t="str">
        <f>[7]cetak!$B$388</f>
        <v>Jumlah Barang</v>
      </c>
      <c r="E161" s="140" t="str">
        <f>[7]cetak!$C$388</f>
        <v>Harga Satuan</v>
      </c>
      <c r="F161" s="145" t="e">
        <f t="shared" si="8"/>
        <v>#VALUE!</v>
      </c>
    </row>
    <row r="162" spans="1:6" ht="19.5" thickBot="1">
      <c r="A162" s="179" t="s">
        <v>222</v>
      </c>
      <c r="B162" s="533" t="s">
        <v>213</v>
      </c>
      <c r="C162" s="534"/>
      <c r="D162" s="534"/>
      <c r="E162" s="535"/>
      <c r="F162" s="202" t="e">
        <f>SUM(F163:F187)</f>
        <v>#VALUE!</v>
      </c>
    </row>
    <row r="163" spans="1:6" ht="16.5" thickTop="1" thickBot="1">
      <c r="A163" s="122">
        <v>1</v>
      </c>
      <c r="B163" s="186" t="s">
        <v>214</v>
      </c>
      <c r="C163" s="119" t="s">
        <v>175</v>
      </c>
      <c r="D163" s="119" t="str">
        <f>'[8]A KEBERSIHAN'!$B$23</f>
        <v>Jumlah Barang</v>
      </c>
      <c r="E163" s="148" t="str">
        <f>'[8]A KEBERSIHAN'!$C$23</f>
        <v>Harga Satuan</v>
      </c>
      <c r="F163" s="121" t="e">
        <f>D163*E163</f>
        <v>#VALUE!</v>
      </c>
    </row>
    <row r="164" spans="1:6" ht="15.75" thickBot="1">
      <c r="A164" s="122">
        <v>2</v>
      </c>
      <c r="B164" s="186" t="s">
        <v>215</v>
      </c>
      <c r="C164" s="119" t="s">
        <v>37</v>
      </c>
      <c r="D164" s="119" t="str">
        <f>'[8]A KEBERSIHAN'!$B$64</f>
        <v>Rincian: Metode Penilaian FIFO</v>
      </c>
      <c r="E164" s="148">
        <f>'[8]A KEBERSIHAN'!$C$64</f>
        <v>0</v>
      </c>
      <c r="F164" s="118" t="e">
        <f t="shared" ref="F164:F187" si="9">D164*E164</f>
        <v>#VALUE!</v>
      </c>
    </row>
    <row r="165" spans="1:6" ht="15.75" thickBot="1">
      <c r="A165" s="122">
        <v>3</v>
      </c>
      <c r="B165" s="186" t="s">
        <v>216</v>
      </c>
      <c r="C165" s="119" t="s">
        <v>37</v>
      </c>
      <c r="D165" s="119" t="str">
        <f>'[8]A KEBERSIHAN'!$B$100</f>
        <v>Rincian: Metode Penilaian FIFO</v>
      </c>
      <c r="E165" s="148">
        <f>'[8]A KEBERSIHAN'!$C$100</f>
        <v>0</v>
      </c>
      <c r="F165" s="118" t="e">
        <f t="shared" si="9"/>
        <v>#VALUE!</v>
      </c>
    </row>
    <row r="166" spans="1:6" ht="15.75" thickBot="1">
      <c r="A166" s="122">
        <v>4</v>
      </c>
      <c r="B166" s="186" t="s">
        <v>217</v>
      </c>
      <c r="C166" s="119" t="s">
        <v>37</v>
      </c>
      <c r="D166" s="119" t="str">
        <f>'[8]A KEBERSIHAN'!$B$130</f>
        <v>Rincian: Metode Penilaian FIFO</v>
      </c>
      <c r="E166" s="148">
        <f>'[8]A KEBERSIHAN'!$C$130</f>
        <v>0</v>
      </c>
      <c r="F166" s="118" t="e">
        <f t="shared" si="9"/>
        <v>#VALUE!</v>
      </c>
    </row>
    <row r="167" spans="1:6" ht="15.75" thickBot="1">
      <c r="A167" s="122">
        <v>5</v>
      </c>
      <c r="B167" s="186" t="s">
        <v>218</v>
      </c>
      <c r="C167" s="119" t="s">
        <v>175</v>
      </c>
      <c r="D167" s="119" t="str">
        <f>'[8]A KEBERSIHAN'!$B$165</f>
        <v>Jumlah Barang</v>
      </c>
      <c r="E167" s="148" t="str">
        <f>'[8]A KEBERSIHAN'!$C$165</f>
        <v>Harga Satuan</v>
      </c>
      <c r="F167" s="118" t="e">
        <f t="shared" si="9"/>
        <v>#VALUE!</v>
      </c>
    </row>
    <row r="168" spans="1:6" ht="15.75" thickBot="1">
      <c r="A168" s="122">
        <v>6</v>
      </c>
      <c r="B168" s="186" t="s">
        <v>219</v>
      </c>
      <c r="C168" s="119" t="s">
        <v>175</v>
      </c>
      <c r="D168" s="119" t="str">
        <f>'[8]A KEBERSIHAN'!$B$289</f>
        <v>Rincian: Metode Penilaian FIFO</v>
      </c>
      <c r="E168" s="148">
        <f>'[8]A KEBERSIHAN'!$C$289</f>
        <v>0</v>
      </c>
      <c r="F168" s="118" t="e">
        <f t="shared" si="9"/>
        <v>#VALUE!</v>
      </c>
    </row>
    <row r="169" spans="1:6" ht="15.75" thickBot="1">
      <c r="A169" s="122">
        <v>7</v>
      </c>
      <c r="B169" s="186" t="s">
        <v>276</v>
      </c>
      <c r="C169" s="119" t="s">
        <v>37</v>
      </c>
      <c r="D169" s="119">
        <f>'[8]A KEBERSIHAN'!$B$310</f>
        <v>45514</v>
      </c>
      <c r="E169" s="148">
        <f>'[8]A KEBERSIHAN'!$C$310</f>
        <v>0</v>
      </c>
      <c r="F169" s="118">
        <f t="shared" si="9"/>
        <v>0</v>
      </c>
    </row>
    <row r="170" spans="1:6" ht="15.75" thickBot="1">
      <c r="A170" s="122">
        <v>8</v>
      </c>
      <c r="B170" s="186" t="s">
        <v>220</v>
      </c>
      <c r="C170" s="119" t="s">
        <v>175</v>
      </c>
      <c r="D170" s="136">
        <f>'[8]A KEBERSIHAN'!$B$338</f>
        <v>0</v>
      </c>
      <c r="E170" s="137">
        <f>'[8]A KEBERSIHAN'!$C$338</f>
        <v>0</v>
      </c>
      <c r="F170" s="118">
        <f t="shared" si="9"/>
        <v>0</v>
      </c>
    </row>
    <row r="171" spans="1:6" ht="15.75" thickBot="1">
      <c r="A171" s="122">
        <v>11</v>
      </c>
      <c r="B171" s="186" t="s">
        <v>277</v>
      </c>
      <c r="C171" s="119" t="s">
        <v>175</v>
      </c>
      <c r="D171" s="119" t="str">
        <f>'[8]A KEBERSIHAN'!$B$451</f>
        <v>Nilai Penerimaan Barang Persediaan Tahun 2024</v>
      </c>
      <c r="E171" s="137">
        <f>'[8]A KEBERSIHAN'!$C$451</f>
        <v>0</v>
      </c>
      <c r="F171" s="118" t="e">
        <f t="shared" si="9"/>
        <v>#VALUE!</v>
      </c>
    </row>
    <row r="172" spans="1:6" ht="15.75" thickBot="1">
      <c r="A172" s="122">
        <v>12</v>
      </c>
      <c r="B172" s="186" t="s">
        <v>278</v>
      </c>
      <c r="C172" s="119" t="s">
        <v>175</v>
      </c>
      <c r="D172" s="119" t="str">
        <f>'[8]A KEBERSIHAN'!$B$482</f>
        <v>Saldo Awal 2 Jan 2024</v>
      </c>
      <c r="E172" s="137">
        <f>'[8]A KEBERSIHAN'!$C$482</f>
        <v>0</v>
      </c>
      <c r="F172" s="118" t="e">
        <f t="shared" si="9"/>
        <v>#VALUE!</v>
      </c>
    </row>
    <row r="173" spans="1:6" ht="15.75" thickBot="1">
      <c r="A173" s="122">
        <v>18</v>
      </c>
      <c r="B173" s="186" t="s">
        <v>279</v>
      </c>
      <c r="C173" s="119" t="s">
        <v>288</v>
      </c>
      <c r="D173" s="119">
        <f>'[8]A KEBERSIHAN'!$B$638</f>
        <v>0</v>
      </c>
      <c r="E173" s="148">
        <f>'[8]A KEBERSIHAN'!$C$638</f>
        <v>0</v>
      </c>
      <c r="F173" s="118">
        <f t="shared" si="9"/>
        <v>0</v>
      </c>
    </row>
    <row r="174" spans="1:6" ht="15.75" thickBot="1">
      <c r="A174" s="122">
        <v>19</v>
      </c>
      <c r="B174" s="186" t="s">
        <v>280</v>
      </c>
      <c r="C174" s="119" t="s">
        <v>27</v>
      </c>
      <c r="D174" s="119" t="str">
        <f>'[8]A KEBERSIHAN'!$B$719</f>
        <v>Jumlah</v>
      </c>
      <c r="E174" s="148">
        <f>'[8]A KEBERSIHAN'!$C$719</f>
        <v>0</v>
      </c>
      <c r="F174" s="118" t="e">
        <f t="shared" si="9"/>
        <v>#VALUE!</v>
      </c>
    </row>
    <row r="175" spans="1:6" ht="15.75" thickBot="1">
      <c r="A175" s="122">
        <v>21</v>
      </c>
      <c r="B175" s="186" t="s">
        <v>281</v>
      </c>
      <c r="C175" s="119" t="s">
        <v>27</v>
      </c>
      <c r="D175" s="119" t="str">
        <f>'[8]A KEBERSIHAN'!$B$780</f>
        <v>Jumlah</v>
      </c>
      <c r="E175" s="148">
        <f>'[8]A KEBERSIHAN'!$C$780</f>
        <v>0</v>
      </c>
      <c r="F175" s="118" t="e">
        <f t="shared" si="9"/>
        <v>#VALUE!</v>
      </c>
    </row>
    <row r="176" spans="1:6" ht="15.75" thickBot="1">
      <c r="A176" s="122">
        <v>22</v>
      </c>
      <c r="B176" s="186" t="s">
        <v>282</v>
      </c>
      <c r="C176" s="119" t="s">
        <v>27</v>
      </c>
      <c r="D176" s="119" t="str">
        <f>'[8]A KEBERSIHAN'!$B$814</f>
        <v>Jumlah</v>
      </c>
      <c r="E176" s="148">
        <f>'[8]A KEBERSIHAN'!$C$814</f>
        <v>0</v>
      </c>
      <c r="F176" s="118" t="e">
        <f t="shared" si="9"/>
        <v>#VALUE!</v>
      </c>
    </row>
    <row r="177" spans="1:10" ht="15.75" thickBot="1">
      <c r="A177" s="122">
        <v>23</v>
      </c>
      <c r="B177" s="186" t="s">
        <v>285</v>
      </c>
      <c r="C177" s="119" t="s">
        <v>27</v>
      </c>
      <c r="D177" s="119" t="str">
        <f>'[8]A KEBERSIHAN'!$B$849</f>
        <v>Jumlah</v>
      </c>
      <c r="E177" s="148">
        <f>'[8]A KEBERSIHAN'!$C$849</f>
        <v>0</v>
      </c>
      <c r="F177" s="118" t="e">
        <f t="shared" si="9"/>
        <v>#VALUE!</v>
      </c>
    </row>
    <row r="178" spans="1:10" ht="15.75" thickBot="1">
      <c r="A178" s="122">
        <v>24</v>
      </c>
      <c r="B178" s="186" t="s">
        <v>283</v>
      </c>
      <c r="C178" s="119" t="s">
        <v>27</v>
      </c>
      <c r="D178" s="119">
        <f>'[8]A KEBERSIHAN'!$B$882</f>
        <v>45632</v>
      </c>
      <c r="E178" s="148">
        <f>'[8]A KEBERSIHAN'!$C$882</f>
        <v>0</v>
      </c>
      <c r="F178" s="224">
        <f t="shared" si="9"/>
        <v>0</v>
      </c>
    </row>
    <row r="179" spans="1:10" ht="15.75" thickBot="1">
      <c r="A179" s="122">
        <v>25</v>
      </c>
      <c r="B179" s="186" t="s">
        <v>284</v>
      </c>
      <c r="C179" s="119" t="s">
        <v>27</v>
      </c>
      <c r="D179" s="119">
        <f>'[8]A KEBERSIHAN'!$B$912</f>
        <v>0</v>
      </c>
      <c r="E179" s="148">
        <f>'[8]A KEBERSIHAN'!$C$912</f>
        <v>0</v>
      </c>
      <c r="F179" s="224">
        <f t="shared" si="9"/>
        <v>0</v>
      </c>
    </row>
    <row r="180" spans="1:10" ht="15.75" thickBot="1">
      <c r="A180" s="122">
        <v>27</v>
      </c>
      <c r="B180" s="186" t="s">
        <v>286</v>
      </c>
      <c r="C180" s="119" t="s">
        <v>27</v>
      </c>
      <c r="D180" s="119">
        <f>'[8]A KEBERSIHAN'!$B$1265</f>
        <v>0</v>
      </c>
      <c r="E180" s="148">
        <f>'[8]A KEBERSIHAN'!$C$1265</f>
        <v>0</v>
      </c>
      <c r="F180" s="224">
        <f t="shared" si="9"/>
        <v>0</v>
      </c>
    </row>
    <row r="181" spans="1:10" ht="15.75" thickBot="1">
      <c r="A181" s="122">
        <v>28</v>
      </c>
      <c r="B181" s="186" t="s">
        <v>287</v>
      </c>
      <c r="C181" s="119" t="s">
        <v>27</v>
      </c>
      <c r="D181" s="119">
        <f>'[8]A KEBERSIHAN'!$B$1325</f>
        <v>0</v>
      </c>
      <c r="E181" s="137">
        <f>'[8]A KEBERSIHAN'!$C$1325</f>
        <v>0</v>
      </c>
      <c r="F181" s="224">
        <f t="shared" si="9"/>
        <v>0</v>
      </c>
    </row>
    <row r="182" spans="1:10" ht="15.75" thickBot="1">
      <c r="A182" s="122">
        <v>29</v>
      </c>
      <c r="B182" s="186" t="s">
        <v>389</v>
      </c>
      <c r="C182" s="119" t="s">
        <v>27</v>
      </c>
      <c r="D182" s="119">
        <f>'[8]A KEBERSIHAN'!$B$1379</f>
        <v>0</v>
      </c>
      <c r="E182" s="137">
        <f>'[8]A KEBERSIHAN'!$C$1379</f>
        <v>0</v>
      </c>
      <c r="F182" s="224">
        <f t="shared" si="9"/>
        <v>0</v>
      </c>
    </row>
    <row r="183" spans="1:10" ht="15.75" thickBot="1">
      <c r="A183" s="122">
        <v>30</v>
      </c>
      <c r="B183" s="186" t="s">
        <v>390</v>
      </c>
      <c r="C183" s="119" t="s">
        <v>27</v>
      </c>
      <c r="D183" s="119">
        <f>'[8]A KEBERSIHAN'!$B$1405</f>
        <v>0</v>
      </c>
      <c r="E183" s="137">
        <f>'[8]A KEBERSIHAN'!$C$1405</f>
        <v>0</v>
      </c>
      <c r="F183" s="224">
        <f t="shared" si="9"/>
        <v>0</v>
      </c>
    </row>
    <row r="184" spans="1:10" ht="15.75" thickBot="1">
      <c r="A184" s="122">
        <v>31</v>
      </c>
      <c r="B184" s="186" t="s">
        <v>352</v>
      </c>
      <c r="C184" s="119" t="s">
        <v>27</v>
      </c>
      <c r="D184" s="119">
        <f>'[8]A KEBERSIHAN'!$B$1085</f>
        <v>0</v>
      </c>
      <c r="E184" s="137">
        <f>'[8]A KEBERSIHAN'!$C$1085</f>
        <v>0</v>
      </c>
      <c r="F184" s="224">
        <f t="shared" si="9"/>
        <v>0</v>
      </c>
    </row>
    <row r="185" spans="1:10" ht="15.75" thickBot="1">
      <c r="A185" s="122">
        <v>32</v>
      </c>
      <c r="B185" s="186" t="s">
        <v>289</v>
      </c>
      <c r="C185" s="119" t="s">
        <v>27</v>
      </c>
      <c r="D185" s="119">
        <f>'[8]A KEBERSIHAN'!$B$1405</f>
        <v>0</v>
      </c>
      <c r="E185" s="148">
        <f>'[8]A KEBERSIHAN'!$C$1405</f>
        <v>0</v>
      </c>
      <c r="F185" s="224">
        <f t="shared" si="9"/>
        <v>0</v>
      </c>
    </row>
    <row r="186" spans="1:10" ht="15.75" thickBot="1">
      <c r="A186" s="122">
        <v>33</v>
      </c>
      <c r="B186" s="186" t="s">
        <v>391</v>
      </c>
      <c r="C186" s="119" t="s">
        <v>27</v>
      </c>
      <c r="D186" s="119">
        <f>'[8]A KEBERSIHAN'!$B$571</f>
        <v>0</v>
      </c>
      <c r="E186" s="148"/>
      <c r="F186" s="224">
        <f t="shared" si="9"/>
        <v>0</v>
      </c>
    </row>
    <row r="187" spans="1:10" ht="15.75" thickBot="1">
      <c r="A187" s="122">
        <v>31</v>
      </c>
      <c r="B187" s="187" t="s">
        <v>221</v>
      </c>
      <c r="C187" s="119" t="s">
        <v>27</v>
      </c>
      <c r="D187" s="119">
        <f>'[8]A KEBERSIHAN'!$B$1620</f>
        <v>45609</v>
      </c>
      <c r="E187" s="188">
        <f>'[8]A KEBERSIHAN'!$C$1620</f>
        <v>0</v>
      </c>
      <c r="F187" s="118">
        <f t="shared" si="9"/>
        <v>0</v>
      </c>
    </row>
    <row r="188" spans="1:10" ht="19.5" thickBot="1">
      <c r="A188" s="144" t="s">
        <v>373</v>
      </c>
      <c r="B188" s="536" t="s">
        <v>374</v>
      </c>
      <c r="C188" s="537"/>
      <c r="D188" s="537"/>
      <c r="E188" s="538"/>
      <c r="F188" s="221">
        <f>F220+F259+F295</f>
        <v>168342270.59999999</v>
      </c>
    </row>
    <row r="189" spans="1:10" ht="15.75" thickBot="1">
      <c r="A189" s="539" t="s">
        <v>223</v>
      </c>
      <c r="B189" s="540"/>
      <c r="C189" s="540"/>
      <c r="D189" s="540"/>
      <c r="E189" s="540"/>
      <c r="F189" s="541"/>
    </row>
    <row r="190" spans="1:10" ht="17.25" thickBot="1">
      <c r="A190" s="222">
        <v>1</v>
      </c>
      <c r="B190" s="217" t="s">
        <v>225</v>
      </c>
      <c r="C190" s="119" t="s">
        <v>224</v>
      </c>
      <c r="D190" s="213">
        <v>47.135199999999998</v>
      </c>
      <c r="E190" s="147">
        <v>275000</v>
      </c>
      <c r="F190" s="118">
        <f>D190*E190</f>
        <v>12962180</v>
      </c>
      <c r="H190" s="5"/>
    </row>
    <row r="191" spans="1:10" ht="15.75" thickBot="1">
      <c r="A191" s="138">
        <v>2</v>
      </c>
      <c r="B191" s="218" t="s">
        <v>226</v>
      </c>
      <c r="C191" s="119" t="s">
        <v>224</v>
      </c>
      <c r="D191" s="211">
        <v>114</v>
      </c>
      <c r="E191" s="140">
        <v>160000</v>
      </c>
      <c r="F191" s="118">
        <f t="shared" ref="F191:F219" si="10">D191*E191</f>
        <v>18240000</v>
      </c>
      <c r="H191" s="5"/>
      <c r="J191" s="193"/>
    </row>
    <row r="192" spans="1:10" ht="15.75" thickBot="1">
      <c r="A192" s="122">
        <v>3</v>
      </c>
      <c r="B192" s="149" t="s">
        <v>227</v>
      </c>
      <c r="C192" s="119" t="s">
        <v>27</v>
      </c>
      <c r="D192" s="136">
        <v>243</v>
      </c>
      <c r="E192" s="140">
        <v>65000</v>
      </c>
      <c r="F192" s="118">
        <f t="shared" si="10"/>
        <v>15795000</v>
      </c>
      <c r="H192" s="5"/>
    </row>
    <row r="193" spans="1:10" ht="15.75" thickBot="1">
      <c r="A193" s="122">
        <v>4</v>
      </c>
      <c r="B193" s="149" t="s">
        <v>228</v>
      </c>
      <c r="C193" s="119" t="s">
        <v>233</v>
      </c>
      <c r="D193" s="150">
        <f>'[9]BAHAN BAKU BANGUNAN'!$B$189</f>
        <v>4801.2000000000007</v>
      </c>
      <c r="E193" s="140">
        <v>1698</v>
      </c>
      <c r="F193" s="118">
        <f t="shared" si="10"/>
        <v>8152437.6000000015</v>
      </c>
      <c r="H193" s="5"/>
    </row>
    <row r="194" spans="1:10" ht="15.75" thickBot="1">
      <c r="A194" s="204">
        <v>5</v>
      </c>
      <c r="B194" s="168" t="s">
        <v>290</v>
      </c>
      <c r="C194" s="119" t="s">
        <v>27</v>
      </c>
      <c r="D194" s="211">
        <f>'[10]BAHAN BAKU BANGUNAN'!$B$231</f>
        <v>569</v>
      </c>
      <c r="E194" s="189">
        <f>'[10]BAHAN BAKU BANGUNAN'!$C$231</f>
        <v>800</v>
      </c>
      <c r="F194" s="118">
        <f t="shared" si="10"/>
        <v>455200</v>
      </c>
      <c r="H194" s="5"/>
      <c r="J194" s="194"/>
    </row>
    <row r="195" spans="1:10" ht="15.75" thickBot="1">
      <c r="A195" s="222">
        <v>6</v>
      </c>
      <c r="B195" s="234" t="s">
        <v>229</v>
      </c>
      <c r="C195" s="119" t="s">
        <v>230</v>
      </c>
      <c r="D195" s="211">
        <v>25</v>
      </c>
      <c r="E195" s="189">
        <v>55000</v>
      </c>
      <c r="F195" s="118">
        <f t="shared" si="10"/>
        <v>1375000</v>
      </c>
      <c r="H195" s="5" t="e">
        <f>F195+#REF!</f>
        <v>#REF!</v>
      </c>
      <c r="J195" s="194"/>
    </row>
    <row r="196" spans="1:10" ht="15.75" thickBot="1">
      <c r="A196" s="122">
        <v>12</v>
      </c>
      <c r="B196" s="149" t="s">
        <v>232</v>
      </c>
      <c r="C196" s="119" t="s">
        <v>231</v>
      </c>
      <c r="D196" s="211">
        <v>15</v>
      </c>
      <c r="E196" s="137">
        <v>88500</v>
      </c>
      <c r="F196" s="118">
        <f t="shared" si="10"/>
        <v>1327500</v>
      </c>
    </row>
    <row r="197" spans="1:10" ht="15.75" thickBot="1">
      <c r="A197" s="138">
        <v>13</v>
      </c>
      <c r="B197" s="218" t="s">
        <v>457</v>
      </c>
      <c r="C197" s="119" t="s">
        <v>231</v>
      </c>
      <c r="D197" s="211">
        <f>'[10]BAHAN BAKU BANGUNAN'!$B$675</f>
        <v>2</v>
      </c>
      <c r="E197" s="137">
        <v>23000</v>
      </c>
      <c r="F197" s="118">
        <f t="shared" si="10"/>
        <v>46000</v>
      </c>
      <c r="H197" s="194" t="e">
        <f>F197+#REF!</f>
        <v>#REF!</v>
      </c>
    </row>
    <row r="198" spans="1:10" ht="15.75" thickBot="1">
      <c r="A198" s="122">
        <v>14</v>
      </c>
      <c r="B198" s="149" t="s">
        <v>458</v>
      </c>
      <c r="C198" s="119" t="s">
        <v>231</v>
      </c>
      <c r="D198" s="136">
        <v>7</v>
      </c>
      <c r="E198" s="151">
        <v>23000</v>
      </c>
      <c r="F198" s="118">
        <f t="shared" si="10"/>
        <v>161000</v>
      </c>
    </row>
    <row r="199" spans="1:10" ht="15.75" thickBot="1">
      <c r="A199" s="122">
        <v>16</v>
      </c>
      <c r="B199" s="174" t="s">
        <v>234</v>
      </c>
      <c r="C199" s="119" t="s">
        <v>231</v>
      </c>
      <c r="D199" s="136">
        <v>8</v>
      </c>
      <c r="E199" s="151">
        <f>'[10]BAHAN BAKU BANGUNAN'!$C$895</f>
        <v>322000</v>
      </c>
      <c r="F199" s="118">
        <f t="shared" si="10"/>
        <v>2576000</v>
      </c>
    </row>
    <row r="200" spans="1:10" ht="15.75" thickBot="1">
      <c r="A200" s="122">
        <v>17</v>
      </c>
      <c r="B200" s="149" t="s">
        <v>235</v>
      </c>
      <c r="C200" s="119" t="s">
        <v>231</v>
      </c>
      <c r="D200" s="211">
        <v>12</v>
      </c>
      <c r="E200" s="152">
        <f>'[10]BAHAN BAKU BANGUNAN'!$C$935</f>
        <v>45000</v>
      </c>
      <c r="F200" s="118">
        <f t="shared" si="10"/>
        <v>540000</v>
      </c>
    </row>
    <row r="201" spans="1:10" ht="15.75" thickBot="1">
      <c r="A201" s="122">
        <v>18</v>
      </c>
      <c r="B201" s="190" t="s">
        <v>236</v>
      </c>
      <c r="C201" s="119" t="s">
        <v>230</v>
      </c>
      <c r="D201" s="136">
        <f>'[10]BAHAN BAKU BANGUNAN'!$B$972</f>
        <v>16.5</v>
      </c>
      <c r="E201" s="152">
        <f>'[10]BAHAN BAKU BANGUNAN'!$C$972</f>
        <v>268400</v>
      </c>
      <c r="F201" s="118">
        <f t="shared" si="10"/>
        <v>4428600</v>
      </c>
    </row>
    <row r="202" spans="1:10" ht="15.75" thickBot="1">
      <c r="A202" s="122">
        <v>19</v>
      </c>
      <c r="B202" s="174" t="s">
        <v>237</v>
      </c>
      <c r="C202" s="119" t="s">
        <v>27</v>
      </c>
      <c r="D202" s="212">
        <f>'[10]BAHAN BAKU BANGUNAN'!$B$1052</f>
        <v>4375</v>
      </c>
      <c r="E202" s="152">
        <f>'[10]BAHAN BAKU BANGUNAN'!$C$1052</f>
        <v>4500</v>
      </c>
      <c r="F202" s="118">
        <f t="shared" si="10"/>
        <v>19687500</v>
      </c>
    </row>
    <row r="203" spans="1:10" ht="15.75" thickBot="1">
      <c r="A203" s="122">
        <v>20</v>
      </c>
      <c r="B203" s="149" t="s">
        <v>238</v>
      </c>
      <c r="C203" s="119" t="s">
        <v>27</v>
      </c>
      <c r="D203" s="136">
        <f>'[10]BAHAN BAKU BANGUNAN'!$B$1163</f>
        <v>19</v>
      </c>
      <c r="E203" s="152">
        <f>'[10]BAHAN BAKU BANGUNAN'!$C$1163</f>
        <v>10000</v>
      </c>
      <c r="F203" s="118">
        <f t="shared" si="10"/>
        <v>190000</v>
      </c>
    </row>
    <row r="204" spans="1:10" ht="15.75" thickBot="1">
      <c r="A204" s="122">
        <v>21</v>
      </c>
      <c r="B204" s="149" t="s">
        <v>369</v>
      </c>
      <c r="C204" s="119" t="s">
        <v>27</v>
      </c>
      <c r="D204" s="136">
        <f>'[10]BAHAN BAKU BANGUNAN'!$B$1236</f>
        <v>25</v>
      </c>
      <c r="E204" s="152">
        <f>'[10]BAHAN BAKU BANGUNAN'!$C$1236</f>
        <v>10000</v>
      </c>
      <c r="F204" s="118">
        <f t="shared" si="10"/>
        <v>250000</v>
      </c>
    </row>
    <row r="205" spans="1:10" ht="15.75" thickBot="1">
      <c r="A205" s="122">
        <v>22</v>
      </c>
      <c r="B205" s="149" t="s">
        <v>240</v>
      </c>
      <c r="C205" s="119" t="s">
        <v>231</v>
      </c>
      <c r="D205" s="136">
        <f>'[10]BAHAN BAKU BANGUNAN'!$B$1274</f>
        <v>4</v>
      </c>
      <c r="E205" s="137">
        <f>'[10]BAHAN BAKU BANGUNAN'!$C$1274</f>
        <v>103500</v>
      </c>
      <c r="F205" s="118">
        <f t="shared" si="10"/>
        <v>414000</v>
      </c>
    </row>
    <row r="206" spans="1:10" ht="15.75" thickBot="1">
      <c r="A206" s="122">
        <v>23</v>
      </c>
      <c r="B206" s="149" t="s">
        <v>292</v>
      </c>
      <c r="C206" s="119" t="s">
        <v>231</v>
      </c>
      <c r="D206" s="136">
        <f>'[10]BAHAN BAKU BANGUNAN'!$B$1345</f>
        <v>11</v>
      </c>
      <c r="E206" s="137">
        <f>'[10]BAHAN BAKU BANGUNAN'!$C$1345</f>
        <v>59500</v>
      </c>
      <c r="F206" s="118">
        <f t="shared" si="10"/>
        <v>654500</v>
      </c>
    </row>
    <row r="207" spans="1:10" ht="15.75" thickBot="1">
      <c r="A207" s="525">
        <v>24</v>
      </c>
      <c r="B207" s="531" t="s">
        <v>372</v>
      </c>
      <c r="C207" s="119" t="s">
        <v>27</v>
      </c>
      <c r="D207" s="136">
        <f>'[10]BAHAN BAKU BANGUNAN'!$B$1384</f>
        <v>16</v>
      </c>
      <c r="E207" s="191">
        <f>'[10]BAHAN BAKU BANGUNAN'!$C$1384</f>
        <v>31000</v>
      </c>
      <c r="F207" s="118">
        <f t="shared" si="10"/>
        <v>496000</v>
      </c>
      <c r="H207" s="194">
        <f>F207+F208</f>
        <v>1116000</v>
      </c>
    </row>
    <row r="208" spans="1:10" ht="15.75" thickBot="1">
      <c r="A208" s="527"/>
      <c r="B208" s="532"/>
      <c r="C208" s="119" t="s">
        <v>27</v>
      </c>
      <c r="D208" s="136">
        <f>'[10]BAHAN BAKU BANGUNAN'!$B$1385</f>
        <v>20</v>
      </c>
      <c r="E208" s="191">
        <f>'[10]BAHAN BAKU BANGUNAN'!$C$1385</f>
        <v>31000</v>
      </c>
      <c r="F208" s="118">
        <f t="shared" si="10"/>
        <v>620000</v>
      </c>
    </row>
    <row r="209" spans="1:8" ht="15.75" thickBot="1">
      <c r="A209" s="122">
        <v>25</v>
      </c>
      <c r="B209" s="149" t="s">
        <v>293</v>
      </c>
      <c r="C209" s="119" t="s">
        <v>230</v>
      </c>
      <c r="D209" s="212">
        <f>'[10]BAHAN BAKU BANGUNAN'!$B$1564</f>
        <v>2</v>
      </c>
      <c r="E209" s="137">
        <f>'[10]BAHAN BAKU BANGUNAN'!$C$1564</f>
        <v>218300</v>
      </c>
      <c r="F209" s="118">
        <f t="shared" si="10"/>
        <v>436600</v>
      </c>
    </row>
    <row r="210" spans="1:8" ht="15.75" thickBot="1">
      <c r="A210" s="122">
        <v>26</v>
      </c>
      <c r="B210" s="149" t="s">
        <v>294</v>
      </c>
      <c r="C210" s="119" t="s">
        <v>231</v>
      </c>
      <c r="D210" s="212">
        <f>'[10]BAHAN BAKU BANGUNAN'!$B$1816</f>
        <v>295</v>
      </c>
      <c r="E210" s="137">
        <f>'[10]BAHAN BAKU BANGUNAN'!$C$1816</f>
        <v>17600</v>
      </c>
      <c r="F210" s="118">
        <f t="shared" si="10"/>
        <v>5192000</v>
      </c>
    </row>
    <row r="211" spans="1:8" ht="15.75" thickBot="1">
      <c r="A211" s="122">
        <v>27</v>
      </c>
      <c r="B211" s="149" t="s">
        <v>295</v>
      </c>
      <c r="C211" s="119" t="s">
        <v>296</v>
      </c>
      <c r="D211" s="212">
        <f>'[10]BAHAN BAKU BANGUNAN'!$B$1850</f>
        <v>238</v>
      </c>
      <c r="E211" s="137">
        <f>'[10]BAHAN BAKU BANGUNAN'!$C$1850</f>
        <v>13750</v>
      </c>
      <c r="F211" s="118">
        <f t="shared" si="10"/>
        <v>3272500</v>
      </c>
    </row>
    <row r="212" spans="1:8" ht="15.75" thickBot="1">
      <c r="A212" s="122">
        <v>28</v>
      </c>
      <c r="B212" s="149" t="s">
        <v>297</v>
      </c>
      <c r="C212" s="119" t="s">
        <v>224</v>
      </c>
      <c r="D212" s="212">
        <f>'[10]BAHAN BAKU BANGUNAN'!$B$1919</f>
        <v>24</v>
      </c>
      <c r="E212" s="137">
        <f>'[10]BAHAN BAKU BANGUNAN'!$C$1919</f>
        <v>230000</v>
      </c>
      <c r="F212" s="118">
        <f t="shared" si="10"/>
        <v>5520000</v>
      </c>
    </row>
    <row r="213" spans="1:8" ht="15.75" thickBot="1">
      <c r="A213" s="122">
        <v>29</v>
      </c>
      <c r="B213" s="192" t="s">
        <v>298</v>
      </c>
      <c r="C213" s="119" t="s">
        <v>230</v>
      </c>
      <c r="D213" s="136">
        <v>20</v>
      </c>
      <c r="E213" s="137">
        <v>38000</v>
      </c>
      <c r="F213" s="118">
        <f t="shared" si="10"/>
        <v>760000</v>
      </c>
    </row>
    <row r="214" spans="1:8" ht="15.75" thickBot="1">
      <c r="A214" s="122">
        <v>30</v>
      </c>
      <c r="B214" s="219" t="s">
        <v>370</v>
      </c>
      <c r="C214" s="119"/>
      <c r="D214" s="212">
        <f>'[10]BAHAN BAKU BANGUNAN'!$B$2203</f>
        <v>20</v>
      </c>
      <c r="E214" s="137">
        <f>'[10]BAHAN BAKU BANGUNAN'!$C$2203</f>
        <v>17000</v>
      </c>
      <c r="F214" s="118">
        <f t="shared" si="10"/>
        <v>340000</v>
      </c>
    </row>
    <row r="215" spans="1:8" ht="15.75" thickBot="1">
      <c r="A215" s="122">
        <v>31</v>
      </c>
      <c r="B215" s="149" t="s">
        <v>299</v>
      </c>
      <c r="C215" s="119" t="s">
        <v>224</v>
      </c>
      <c r="D215" s="212">
        <f>'[10]BAHAN BAKU BANGUNAN'!$B$2364</f>
        <v>4</v>
      </c>
      <c r="E215" s="137">
        <f>'[10]BAHAN BAKU BANGUNAN'!$C$2364</f>
        <v>261779</v>
      </c>
      <c r="F215" s="118">
        <f t="shared" si="10"/>
        <v>1047116</v>
      </c>
    </row>
    <row r="216" spans="1:8" ht="15.75" thickBot="1">
      <c r="A216" s="122">
        <v>32</v>
      </c>
      <c r="B216" s="149" t="s">
        <v>300</v>
      </c>
      <c r="C216" s="129" t="s">
        <v>224</v>
      </c>
      <c r="D216" s="212">
        <f>'[10]BAHAN BAKU BANGUNAN'!$B$2393</f>
        <v>4</v>
      </c>
      <c r="E216" s="153">
        <f>'[10]BAHAN BAKU BANGUNAN'!$C$2393</f>
        <v>261779</v>
      </c>
      <c r="F216" s="118">
        <f t="shared" si="10"/>
        <v>1047116</v>
      </c>
    </row>
    <row r="217" spans="1:8" ht="15.75" thickBot="1">
      <c r="A217" s="525">
        <v>34</v>
      </c>
      <c r="B217" s="531" t="s">
        <v>301</v>
      </c>
      <c r="C217" s="129" t="s">
        <v>224</v>
      </c>
      <c r="D217" s="212">
        <f>'[10]BAHAN BAKU BANGUNAN'!$B$2487</f>
        <v>2</v>
      </c>
      <c r="E217" s="153">
        <f>'[10]BAHAN BAKU BANGUNAN'!$C$2487</f>
        <v>299050</v>
      </c>
      <c r="F217" s="118">
        <f t="shared" si="10"/>
        <v>598100</v>
      </c>
      <c r="H217" s="194">
        <f>F217+F218</f>
        <v>1573100</v>
      </c>
    </row>
    <row r="218" spans="1:8" ht="15.75" thickBot="1">
      <c r="A218" s="527"/>
      <c r="B218" s="532"/>
      <c r="C218" s="129" t="s">
        <v>224</v>
      </c>
      <c r="D218" s="212">
        <f>'[10]BAHAN BAKU BANGUNAN'!$B$2488</f>
        <v>3</v>
      </c>
      <c r="E218" s="153">
        <f>'[10]BAHAN BAKU BANGUNAN'!$C$2488</f>
        <v>325000</v>
      </c>
      <c r="F218" s="118">
        <f t="shared" si="10"/>
        <v>975000</v>
      </c>
    </row>
    <row r="219" spans="1:8" ht="15.75" thickBot="1">
      <c r="A219" s="122">
        <v>35</v>
      </c>
      <c r="B219" s="149" t="s">
        <v>371</v>
      </c>
      <c r="C219" s="116" t="s">
        <v>224</v>
      </c>
      <c r="D219" s="212">
        <f>'[10]BAHAN BAKU BANGUNAN'!$B$2876</f>
        <v>60</v>
      </c>
      <c r="E219" s="154">
        <f>'[10]BAHAN BAKU BANGUNAN'!$C$2876</f>
        <v>4500</v>
      </c>
      <c r="F219" s="118">
        <f t="shared" si="10"/>
        <v>270000</v>
      </c>
    </row>
    <row r="220" spans="1:8" ht="31.5" customHeight="1" thickBot="1">
      <c r="A220" s="141"/>
      <c r="B220" s="561" t="s">
        <v>241</v>
      </c>
      <c r="C220" s="562"/>
      <c r="D220" s="562"/>
      <c r="E220" s="563"/>
      <c r="F220" s="195">
        <f>SUM(F190:F219)</f>
        <v>107829349.59999999</v>
      </c>
    </row>
    <row r="221" spans="1:8" ht="15.75" thickBot="1">
      <c r="A221" s="519" t="s">
        <v>242</v>
      </c>
      <c r="B221" s="520"/>
      <c r="C221" s="520"/>
      <c r="D221" s="520"/>
      <c r="E221" s="520"/>
      <c r="F221" s="521"/>
    </row>
    <row r="222" spans="1:8" ht="15.75" thickBot="1">
      <c r="A222" s="539" t="s">
        <v>243</v>
      </c>
      <c r="B222" s="540"/>
      <c r="C222" s="540"/>
      <c r="D222" s="540"/>
      <c r="E222" s="540"/>
      <c r="F222" s="541"/>
    </row>
    <row r="223" spans="1:8" ht="15.75" thickBot="1">
      <c r="A223" s="122">
        <v>1</v>
      </c>
      <c r="B223" s="155" t="s">
        <v>353</v>
      </c>
      <c r="C223" s="119" t="s">
        <v>245</v>
      </c>
      <c r="D223" s="213"/>
      <c r="E223" s="157"/>
      <c r="F223" s="140">
        <f>D223*E223</f>
        <v>0</v>
      </c>
    </row>
    <row r="224" spans="1:8" ht="15.75" thickBot="1">
      <c r="A224" s="122">
        <v>2</v>
      </c>
      <c r="B224" s="155" t="s">
        <v>354</v>
      </c>
      <c r="C224" s="119" t="s">
        <v>245</v>
      </c>
      <c r="D224" s="213"/>
      <c r="E224" s="157"/>
      <c r="F224" s="140">
        <f>D224*E224</f>
        <v>0</v>
      </c>
    </row>
    <row r="225" spans="1:6" ht="15.75" thickBot="1">
      <c r="A225" s="122">
        <v>3</v>
      </c>
      <c r="B225" s="155" t="s">
        <v>246</v>
      </c>
      <c r="C225" s="119" t="s">
        <v>245</v>
      </c>
      <c r="D225" s="237">
        <v>3</v>
      </c>
      <c r="E225" s="157">
        <v>175900</v>
      </c>
      <c r="F225" s="140">
        <f>D225*E225</f>
        <v>527700</v>
      </c>
    </row>
    <row r="226" spans="1:6" ht="15.75" thickBot="1">
      <c r="A226" s="122">
        <v>4</v>
      </c>
      <c r="B226" s="155" t="s">
        <v>247</v>
      </c>
      <c r="C226" s="119" t="s">
        <v>244</v>
      </c>
      <c r="D226" s="237">
        <v>35</v>
      </c>
      <c r="E226" s="157">
        <f>'[11]REKAP PSU'!$C$237</f>
        <v>69796</v>
      </c>
      <c r="F226" s="140">
        <f t="shared" ref="F226:F235" si="11">D226*E226</f>
        <v>2442860</v>
      </c>
    </row>
    <row r="227" spans="1:6" ht="15.75" thickBot="1">
      <c r="A227" s="122">
        <v>5</v>
      </c>
      <c r="B227" s="155" t="s">
        <v>355</v>
      </c>
      <c r="C227" s="119"/>
      <c r="D227" s="213"/>
      <c r="E227" s="214"/>
      <c r="F227" s="140">
        <f t="shared" si="11"/>
        <v>0</v>
      </c>
    </row>
    <row r="228" spans="1:6" ht="15.75" thickBot="1">
      <c r="A228" s="122">
        <v>6</v>
      </c>
      <c r="B228" s="155" t="s">
        <v>302</v>
      </c>
      <c r="C228" s="119" t="s">
        <v>245</v>
      </c>
      <c r="D228" s="139">
        <f>'[11]REKAP PSU'!$B$298</f>
        <v>0</v>
      </c>
      <c r="E228" s="156"/>
      <c r="F228" s="140">
        <f t="shared" si="11"/>
        <v>0</v>
      </c>
    </row>
    <row r="229" spans="1:6" ht="15.75" thickBot="1">
      <c r="A229" s="122">
        <v>7</v>
      </c>
      <c r="B229" s="155" t="s">
        <v>451</v>
      </c>
      <c r="C229" s="119" t="s">
        <v>233</v>
      </c>
      <c r="D229" s="237">
        <v>265</v>
      </c>
      <c r="E229" s="157">
        <v>73900</v>
      </c>
      <c r="F229" s="140">
        <f t="shared" si="11"/>
        <v>19583500</v>
      </c>
    </row>
    <row r="230" spans="1:6" ht="15.75" thickBot="1">
      <c r="A230" s="122">
        <v>8</v>
      </c>
      <c r="B230" s="155" t="s">
        <v>452</v>
      </c>
      <c r="C230" s="119" t="s">
        <v>356</v>
      </c>
      <c r="D230" s="237">
        <v>460</v>
      </c>
      <c r="E230" s="157">
        <v>4800</v>
      </c>
      <c r="F230" s="140">
        <f t="shared" si="11"/>
        <v>2208000</v>
      </c>
    </row>
    <row r="231" spans="1:6" ht="15.75" thickBot="1">
      <c r="A231" s="122">
        <v>9</v>
      </c>
      <c r="B231" s="155" t="s">
        <v>357</v>
      </c>
      <c r="C231" s="119" t="s">
        <v>313</v>
      </c>
      <c r="D231" s="237">
        <v>80</v>
      </c>
      <c r="E231" s="214">
        <v>23600</v>
      </c>
      <c r="F231" s="140">
        <f t="shared" si="11"/>
        <v>1888000</v>
      </c>
    </row>
    <row r="232" spans="1:6" ht="15.75" thickBot="1">
      <c r="A232" s="122">
        <v>10</v>
      </c>
      <c r="B232" s="155" t="s">
        <v>248</v>
      </c>
      <c r="C232" s="119" t="s">
        <v>27</v>
      </c>
      <c r="D232" s="139">
        <v>1500</v>
      </c>
      <c r="E232" s="156">
        <v>900</v>
      </c>
      <c r="F232" s="140">
        <f t="shared" si="11"/>
        <v>1350000</v>
      </c>
    </row>
    <row r="233" spans="1:6" ht="15.75" thickBot="1">
      <c r="A233" s="122">
        <v>11</v>
      </c>
      <c r="B233" s="155" t="s">
        <v>358</v>
      </c>
      <c r="C233" s="119" t="s">
        <v>230</v>
      </c>
      <c r="D233" s="213">
        <v>5</v>
      </c>
      <c r="E233" s="156">
        <v>58033</v>
      </c>
      <c r="F233" s="140">
        <f t="shared" si="11"/>
        <v>290165</v>
      </c>
    </row>
    <row r="234" spans="1:6" ht="15.75" thickBot="1">
      <c r="A234" s="122">
        <v>12</v>
      </c>
      <c r="B234" s="155" t="s">
        <v>359</v>
      </c>
      <c r="C234" s="119" t="s">
        <v>360</v>
      </c>
      <c r="D234" s="213">
        <v>4</v>
      </c>
      <c r="E234" s="156">
        <f>'[11]REKAP PSU'!$C$572</f>
        <v>388710</v>
      </c>
      <c r="F234" s="140">
        <f t="shared" si="11"/>
        <v>1554840</v>
      </c>
    </row>
    <row r="235" spans="1:6" ht="15.75" thickBot="1">
      <c r="A235" s="122">
        <v>15</v>
      </c>
      <c r="B235" s="155" t="s">
        <v>304</v>
      </c>
      <c r="C235" s="119" t="s">
        <v>305</v>
      </c>
      <c r="D235" s="216">
        <v>1</v>
      </c>
      <c r="E235" s="196">
        <v>77356</v>
      </c>
      <c r="F235" s="140">
        <f t="shared" si="11"/>
        <v>77356</v>
      </c>
    </row>
    <row r="236" spans="1:6" ht="15.75" thickBot="1">
      <c r="A236" s="122"/>
      <c r="B236" s="155"/>
      <c r="C236" s="119"/>
      <c r="D236" s="197"/>
      <c r="E236" s="196"/>
      <c r="F236" s="140"/>
    </row>
    <row r="237" spans="1:6" ht="31.5" customHeight="1" thickBot="1">
      <c r="A237" s="141"/>
      <c r="B237" s="561" t="s">
        <v>249</v>
      </c>
      <c r="C237" s="562"/>
      <c r="D237" s="562"/>
      <c r="E237" s="563"/>
      <c r="F237" s="158">
        <f>SUM(F223:F236)</f>
        <v>29922421</v>
      </c>
    </row>
    <row r="238" spans="1:6" ht="15.75" thickBot="1">
      <c r="A238" s="570" t="s">
        <v>250</v>
      </c>
      <c r="B238" s="571"/>
      <c r="C238" s="571"/>
      <c r="D238" s="571"/>
      <c r="E238" s="571"/>
      <c r="F238" s="572"/>
    </row>
    <row r="239" spans="1:6" ht="15.75" thickBot="1">
      <c r="A239" s="111">
        <v>1</v>
      </c>
      <c r="B239" s="127" t="s">
        <v>306</v>
      </c>
      <c r="C239" s="119" t="s">
        <v>27</v>
      </c>
      <c r="D239" s="215"/>
      <c r="E239" s="198"/>
      <c r="F239" s="121">
        <f>D239*E239</f>
        <v>0</v>
      </c>
    </row>
    <row r="240" spans="1:6" ht="15.75" thickBot="1">
      <c r="A240" s="111">
        <v>2</v>
      </c>
      <c r="B240" s="127" t="s">
        <v>307</v>
      </c>
      <c r="C240" s="119" t="s">
        <v>27</v>
      </c>
      <c r="D240" s="215">
        <v>3</v>
      </c>
      <c r="E240" s="198">
        <v>5400</v>
      </c>
      <c r="F240" s="121">
        <f t="shared" ref="F240:F257" si="12">D240*E240</f>
        <v>16200</v>
      </c>
    </row>
    <row r="241" spans="1:6" ht="15.75" thickBot="1">
      <c r="A241" s="111">
        <v>3</v>
      </c>
      <c r="B241" s="124" t="s">
        <v>257</v>
      </c>
      <c r="C241" s="119" t="s">
        <v>27</v>
      </c>
      <c r="D241" s="215">
        <v>3</v>
      </c>
      <c r="E241" s="198">
        <v>30000</v>
      </c>
      <c r="F241" s="121">
        <f t="shared" si="12"/>
        <v>90000</v>
      </c>
    </row>
    <row r="242" spans="1:6" ht="15.75" thickBot="1">
      <c r="A242" s="111">
        <v>4</v>
      </c>
      <c r="B242" s="124" t="s">
        <v>258</v>
      </c>
      <c r="C242" s="119" t="s">
        <v>27</v>
      </c>
      <c r="D242" s="215">
        <v>2</v>
      </c>
      <c r="E242" s="198">
        <v>52000</v>
      </c>
      <c r="F242" s="121">
        <f t="shared" si="12"/>
        <v>104000</v>
      </c>
    </row>
    <row r="243" spans="1:6" ht="15.75" thickBot="1">
      <c r="A243" s="111">
        <v>5</v>
      </c>
      <c r="B243" s="123" t="s">
        <v>453</v>
      </c>
      <c r="C243" s="119" t="s">
        <v>291</v>
      </c>
      <c r="D243" s="215">
        <v>49</v>
      </c>
      <c r="E243" s="198">
        <v>151000</v>
      </c>
      <c r="F243" s="121">
        <f t="shared" si="12"/>
        <v>7399000</v>
      </c>
    </row>
    <row r="244" spans="1:6" ht="15.75" thickBot="1">
      <c r="A244" s="111">
        <v>6</v>
      </c>
      <c r="B244" s="160" t="s">
        <v>251</v>
      </c>
      <c r="C244" s="119" t="s">
        <v>308</v>
      </c>
      <c r="D244" s="215">
        <v>15</v>
      </c>
      <c r="E244" s="198">
        <v>69000</v>
      </c>
      <c r="F244" s="121">
        <f t="shared" si="12"/>
        <v>1035000</v>
      </c>
    </row>
    <row r="245" spans="1:6" ht="15.75" thickBot="1">
      <c r="A245" s="111">
        <v>7</v>
      </c>
      <c r="B245" s="123" t="s">
        <v>454</v>
      </c>
      <c r="C245" s="119" t="s">
        <v>233</v>
      </c>
      <c r="D245" s="215">
        <v>0.5</v>
      </c>
      <c r="E245" s="198">
        <v>275000</v>
      </c>
      <c r="F245" s="121">
        <f t="shared" si="12"/>
        <v>137500</v>
      </c>
    </row>
    <row r="246" spans="1:6" ht="15.75" thickBot="1">
      <c r="A246" s="111">
        <v>8</v>
      </c>
      <c r="B246" s="123" t="s">
        <v>309</v>
      </c>
      <c r="C246" s="119" t="s">
        <v>27</v>
      </c>
      <c r="D246" s="215">
        <v>12</v>
      </c>
      <c r="E246" s="198">
        <v>9500</v>
      </c>
      <c r="F246" s="121">
        <f t="shared" si="12"/>
        <v>114000</v>
      </c>
    </row>
    <row r="247" spans="1:6" ht="15.75" thickBot="1">
      <c r="A247" s="111">
        <v>9</v>
      </c>
      <c r="B247" s="123" t="s">
        <v>361</v>
      </c>
      <c r="C247" s="119" t="s">
        <v>231</v>
      </c>
      <c r="D247" s="215">
        <f>'[11]REKAP MCK'!$B$416</f>
        <v>3</v>
      </c>
      <c r="E247" s="198">
        <f>'[11]REKAP MCK'!$C$416</f>
        <v>81000</v>
      </c>
      <c r="F247" s="121">
        <f t="shared" si="12"/>
        <v>243000</v>
      </c>
    </row>
    <row r="248" spans="1:6" ht="15.75" thickBot="1">
      <c r="A248" s="111">
        <v>10</v>
      </c>
      <c r="B248" s="123" t="s">
        <v>362</v>
      </c>
      <c r="C248" s="119" t="s">
        <v>363</v>
      </c>
      <c r="D248" s="215"/>
      <c r="E248" s="198"/>
      <c r="F248" s="121">
        <f t="shared" si="12"/>
        <v>0</v>
      </c>
    </row>
    <row r="249" spans="1:6" ht="15.75" thickBot="1">
      <c r="A249" s="111">
        <v>11</v>
      </c>
      <c r="B249" s="123" t="s">
        <v>239</v>
      </c>
      <c r="C249" s="119" t="s">
        <v>305</v>
      </c>
      <c r="D249" s="215"/>
      <c r="E249" s="198"/>
      <c r="F249" s="121">
        <f t="shared" si="12"/>
        <v>0</v>
      </c>
    </row>
    <row r="250" spans="1:6" ht="15.75" thickBot="1">
      <c r="A250" s="111">
        <v>12</v>
      </c>
      <c r="B250" s="123" t="s">
        <v>310</v>
      </c>
      <c r="C250" s="119" t="s">
        <v>231</v>
      </c>
      <c r="D250" s="215">
        <f>'[11]REKAP MCK'!$B$540</f>
        <v>40</v>
      </c>
      <c r="E250" s="198">
        <v>3100</v>
      </c>
      <c r="F250" s="121">
        <f t="shared" si="12"/>
        <v>124000</v>
      </c>
    </row>
    <row r="251" spans="1:6" ht="15.75" thickBot="1">
      <c r="A251" s="111">
        <v>13</v>
      </c>
      <c r="B251" s="123" t="s">
        <v>303</v>
      </c>
      <c r="C251" s="119" t="s">
        <v>231</v>
      </c>
      <c r="D251" s="119">
        <v>24</v>
      </c>
      <c r="E251" s="198">
        <v>20000</v>
      </c>
      <c r="F251" s="121">
        <f t="shared" si="12"/>
        <v>480000</v>
      </c>
    </row>
    <row r="252" spans="1:6" ht="15.75" thickBot="1">
      <c r="A252" s="111">
        <v>14</v>
      </c>
      <c r="B252" s="123" t="s">
        <v>311</v>
      </c>
      <c r="C252" s="119" t="s">
        <v>224</v>
      </c>
      <c r="D252" s="215">
        <v>8</v>
      </c>
      <c r="E252" s="198">
        <v>23500</v>
      </c>
      <c r="F252" s="121">
        <f t="shared" si="12"/>
        <v>188000</v>
      </c>
    </row>
    <row r="253" spans="1:6" ht="15.75" thickBot="1">
      <c r="A253" s="111">
        <v>15</v>
      </c>
      <c r="B253" s="123" t="s">
        <v>312</v>
      </c>
      <c r="C253" s="119" t="s">
        <v>313</v>
      </c>
      <c r="D253" s="215">
        <v>200</v>
      </c>
      <c r="E253" s="198">
        <v>4100</v>
      </c>
      <c r="F253" s="121">
        <f t="shared" si="12"/>
        <v>820000</v>
      </c>
    </row>
    <row r="254" spans="1:6" ht="15.75" thickBot="1">
      <c r="A254" s="111">
        <v>16</v>
      </c>
      <c r="B254" s="123" t="s">
        <v>456</v>
      </c>
      <c r="C254" s="119" t="s">
        <v>27</v>
      </c>
      <c r="D254" s="215">
        <v>1</v>
      </c>
      <c r="E254" s="198">
        <v>59000</v>
      </c>
      <c r="F254" s="121">
        <f t="shared" si="12"/>
        <v>59000</v>
      </c>
    </row>
    <row r="255" spans="1:6" ht="15.75" thickBot="1">
      <c r="A255" s="111">
        <v>17</v>
      </c>
      <c r="B255" s="123" t="s">
        <v>364</v>
      </c>
      <c r="C255" s="119" t="s">
        <v>34</v>
      </c>
      <c r="D255" s="215">
        <v>66</v>
      </c>
      <c r="E255" s="198">
        <v>26000</v>
      </c>
      <c r="F255" s="121">
        <f t="shared" si="12"/>
        <v>1716000</v>
      </c>
    </row>
    <row r="256" spans="1:6" ht="15.75" thickBot="1">
      <c r="A256" s="111">
        <v>18</v>
      </c>
      <c r="B256" s="123" t="s">
        <v>455</v>
      </c>
      <c r="C256" s="119" t="s">
        <v>231</v>
      </c>
      <c r="D256" s="215">
        <v>5</v>
      </c>
      <c r="E256" s="198">
        <v>114000</v>
      </c>
      <c r="F256" s="121">
        <f t="shared" si="12"/>
        <v>570000</v>
      </c>
    </row>
    <row r="257" spans="1:10" ht="15.75" thickBot="1">
      <c r="A257" s="111"/>
      <c r="B257" s="123"/>
      <c r="C257" s="119"/>
      <c r="D257" s="215"/>
      <c r="E257" s="198"/>
      <c r="F257" s="121">
        <f t="shared" si="12"/>
        <v>0</v>
      </c>
    </row>
    <row r="258" spans="1:10" ht="31.5" customHeight="1" thickBot="1">
      <c r="A258" s="141"/>
      <c r="B258" s="564" t="s">
        <v>252</v>
      </c>
      <c r="C258" s="565"/>
      <c r="D258" s="565"/>
      <c r="E258" s="566"/>
      <c r="F258" s="158">
        <f>SUM(F239:F257)</f>
        <v>13095700</v>
      </c>
    </row>
    <row r="259" spans="1:10" ht="45" customHeight="1" thickBot="1">
      <c r="A259" s="161"/>
      <c r="B259" s="555" t="s">
        <v>253</v>
      </c>
      <c r="C259" s="556"/>
      <c r="D259" s="557"/>
      <c r="E259" s="143"/>
      <c r="F259" s="199">
        <f>F237+F258</f>
        <v>43018121</v>
      </c>
    </row>
    <row r="260" spans="1:10" ht="15.75" thickBot="1">
      <c r="A260" s="567" t="s">
        <v>254</v>
      </c>
      <c r="B260" s="568"/>
      <c r="C260" s="568"/>
      <c r="D260" s="568"/>
      <c r="E260" s="568"/>
      <c r="F260" s="569"/>
    </row>
    <row r="261" spans="1:10" ht="15.75" thickBot="1">
      <c r="A261" s="138">
        <v>1</v>
      </c>
      <c r="B261" s="159" t="s">
        <v>255</v>
      </c>
      <c r="C261" s="116" t="s">
        <v>256</v>
      </c>
      <c r="D261" s="162">
        <f>'[12]KARTU BARANG 2024'!$B$53</f>
        <v>20</v>
      </c>
      <c r="E261" s="163">
        <f>'[12]KARTU BARANG 2024'!$C$53</f>
        <v>71300</v>
      </c>
      <c r="F261" s="163">
        <f>D261*E261</f>
        <v>1426000</v>
      </c>
    </row>
    <row r="262" spans="1:10" ht="15.75" thickBot="1">
      <c r="A262" s="122">
        <v>2</v>
      </c>
      <c r="B262" s="124" t="s">
        <v>365</v>
      </c>
      <c r="C262" s="119" t="s">
        <v>367</v>
      </c>
      <c r="D262" s="164"/>
      <c r="E262" s="126"/>
      <c r="F262" s="163">
        <f t="shared" ref="F262:F263" si="13">D262*E262</f>
        <v>0</v>
      </c>
    </row>
    <row r="263" spans="1:10" ht="15.75" thickBot="1">
      <c r="A263" s="138">
        <v>3</v>
      </c>
      <c r="B263" s="124" t="s">
        <v>366</v>
      </c>
      <c r="C263" s="119" t="s">
        <v>367</v>
      </c>
      <c r="D263" s="164">
        <f>'[12]KARTU BARANG 2024'!$B$147</f>
        <v>10</v>
      </c>
      <c r="E263" s="126">
        <f>'[12]KARTU BARANG 2024'!$C$147</f>
        <v>56000</v>
      </c>
      <c r="F263" s="163">
        <f t="shared" si="13"/>
        <v>560000</v>
      </c>
    </row>
    <row r="264" spans="1:10" ht="15.75" thickBot="1">
      <c r="A264" s="122">
        <v>4</v>
      </c>
      <c r="B264" s="124" t="s">
        <v>422</v>
      </c>
      <c r="C264" s="119" t="s">
        <v>315</v>
      </c>
      <c r="D264" s="235">
        <f>'[12]KARTU BARANG 2024'!$B$188</f>
        <v>2</v>
      </c>
      <c r="E264" s="126">
        <f>'[12]KARTU BARANG 2024'!$C$188</f>
        <v>389000</v>
      </c>
      <c r="F264" s="163">
        <f t="shared" ref="F264:F294" si="14">D264*E264</f>
        <v>778000</v>
      </c>
    </row>
    <row r="265" spans="1:10" ht="15.75" thickBot="1">
      <c r="A265" s="138">
        <v>5</v>
      </c>
      <c r="B265" s="124" t="s">
        <v>423</v>
      </c>
      <c r="C265" s="119" t="s">
        <v>175</v>
      </c>
      <c r="D265" s="236">
        <f>'[12]KARTU BARANG 2024'!$B$326</f>
        <v>10</v>
      </c>
      <c r="E265" s="126">
        <f>'[12]KARTU BARANG 2024'!$C$326</f>
        <v>13000</v>
      </c>
      <c r="F265" s="163">
        <f t="shared" si="14"/>
        <v>130000</v>
      </c>
    </row>
    <row r="266" spans="1:10" ht="15.75" thickBot="1">
      <c r="A266" s="122">
        <v>6</v>
      </c>
      <c r="B266" s="124" t="s">
        <v>257</v>
      </c>
      <c r="C266" s="119" t="s">
        <v>175</v>
      </c>
      <c r="D266" s="235">
        <v>18</v>
      </c>
      <c r="E266" s="126">
        <f>'[12]KARTU BARANG 2024'!$C$368</f>
        <v>41500</v>
      </c>
      <c r="F266" s="163">
        <f t="shared" si="14"/>
        <v>747000</v>
      </c>
      <c r="J266" t="s">
        <v>424</v>
      </c>
    </row>
    <row r="267" spans="1:10" ht="15.75" thickBot="1">
      <c r="A267" s="138">
        <v>7</v>
      </c>
      <c r="B267" s="124" t="s">
        <v>258</v>
      </c>
      <c r="C267" s="119" t="s">
        <v>368</v>
      </c>
      <c r="D267" s="164">
        <v>10</v>
      </c>
      <c r="E267" s="126">
        <f>'[12]KARTU BARANG 2024'!$C$487</f>
        <v>64000</v>
      </c>
      <c r="F267" s="163">
        <f t="shared" si="14"/>
        <v>640000</v>
      </c>
    </row>
    <row r="268" spans="1:10" ht="15.75" thickBot="1">
      <c r="A268" s="122">
        <v>8</v>
      </c>
      <c r="B268" s="124" t="s">
        <v>425</v>
      </c>
      <c r="C268" s="119" t="s">
        <v>175</v>
      </c>
      <c r="D268" s="164">
        <v>20</v>
      </c>
      <c r="E268" s="126">
        <v>18000</v>
      </c>
      <c r="F268" s="163">
        <f t="shared" si="14"/>
        <v>360000</v>
      </c>
    </row>
    <row r="269" spans="1:10" ht="15.75" thickBot="1">
      <c r="A269" s="138">
        <v>9</v>
      </c>
      <c r="B269" s="124" t="s">
        <v>426</v>
      </c>
      <c r="C269" s="119" t="s">
        <v>233</v>
      </c>
      <c r="D269" s="164">
        <v>10</v>
      </c>
      <c r="E269" s="126">
        <v>189000</v>
      </c>
      <c r="F269" s="163">
        <f t="shared" si="14"/>
        <v>1890000</v>
      </c>
    </row>
    <row r="270" spans="1:10" ht="15.75" thickBot="1">
      <c r="A270" s="122">
        <v>10</v>
      </c>
      <c r="B270" s="124" t="s">
        <v>427</v>
      </c>
      <c r="C270" s="119" t="s">
        <v>175</v>
      </c>
      <c r="D270" s="164">
        <v>4</v>
      </c>
      <c r="E270" s="126">
        <v>89000</v>
      </c>
      <c r="F270" s="163">
        <f t="shared" si="14"/>
        <v>356000</v>
      </c>
    </row>
    <row r="271" spans="1:10" ht="15.75" thickBot="1">
      <c r="A271" s="138">
        <v>11</v>
      </c>
      <c r="B271" s="124" t="s">
        <v>428</v>
      </c>
      <c r="C271" s="119" t="s">
        <v>175</v>
      </c>
      <c r="D271" s="164">
        <v>4</v>
      </c>
      <c r="E271" s="126">
        <v>30000</v>
      </c>
      <c r="F271" s="163">
        <f t="shared" si="14"/>
        <v>120000</v>
      </c>
    </row>
    <row r="272" spans="1:10" ht="15.75" thickBot="1">
      <c r="A272" s="122">
        <v>12</v>
      </c>
      <c r="B272" s="124" t="s">
        <v>429</v>
      </c>
      <c r="C272" s="119" t="s">
        <v>175</v>
      </c>
      <c r="D272" s="164">
        <v>5</v>
      </c>
      <c r="E272" s="126">
        <v>78000</v>
      </c>
      <c r="F272" s="163">
        <f t="shared" si="14"/>
        <v>390000</v>
      </c>
    </row>
    <row r="273" spans="1:6" ht="15.75" thickBot="1">
      <c r="A273" s="138">
        <v>13</v>
      </c>
      <c r="B273" s="124" t="s">
        <v>430</v>
      </c>
      <c r="C273" s="119" t="s">
        <v>175</v>
      </c>
      <c r="D273" s="164">
        <v>10</v>
      </c>
      <c r="E273" s="126">
        <v>155000</v>
      </c>
      <c r="F273" s="163">
        <f t="shared" si="14"/>
        <v>1550000</v>
      </c>
    </row>
    <row r="274" spans="1:6" ht="15.75" thickBot="1">
      <c r="A274" s="122">
        <v>14</v>
      </c>
      <c r="B274" s="124" t="s">
        <v>431</v>
      </c>
      <c r="C274" s="119" t="s">
        <v>175</v>
      </c>
      <c r="D274" s="164">
        <v>10</v>
      </c>
      <c r="E274" s="126">
        <v>37400</v>
      </c>
      <c r="F274" s="163">
        <f t="shared" si="14"/>
        <v>374000</v>
      </c>
    </row>
    <row r="275" spans="1:6" ht="15.75" thickBot="1">
      <c r="A275" s="138">
        <v>15</v>
      </c>
      <c r="B275" s="124" t="s">
        <v>432</v>
      </c>
      <c r="C275" s="119" t="s">
        <v>175</v>
      </c>
      <c r="D275" s="164">
        <v>5</v>
      </c>
      <c r="E275" s="126">
        <v>24000</v>
      </c>
      <c r="F275" s="163">
        <f t="shared" si="14"/>
        <v>120000</v>
      </c>
    </row>
    <row r="276" spans="1:6" ht="15.75" thickBot="1">
      <c r="A276" s="122">
        <v>16</v>
      </c>
      <c r="B276" s="124" t="s">
        <v>433</v>
      </c>
      <c r="C276" s="119" t="s">
        <v>175</v>
      </c>
      <c r="D276" s="164">
        <v>5</v>
      </c>
      <c r="E276" s="126">
        <v>46000</v>
      </c>
      <c r="F276" s="163">
        <f t="shared" si="14"/>
        <v>230000</v>
      </c>
    </row>
    <row r="277" spans="1:6" ht="15.75" thickBot="1">
      <c r="A277" s="138">
        <v>17</v>
      </c>
      <c r="B277" s="124" t="s">
        <v>434</v>
      </c>
      <c r="C277" s="119" t="s">
        <v>315</v>
      </c>
      <c r="D277" s="164">
        <v>2</v>
      </c>
      <c r="E277" s="126">
        <v>281000</v>
      </c>
      <c r="F277" s="163">
        <f t="shared" si="14"/>
        <v>562000</v>
      </c>
    </row>
    <row r="278" spans="1:6" ht="15.75" thickBot="1">
      <c r="A278" s="122">
        <v>18</v>
      </c>
      <c r="B278" s="124" t="s">
        <v>435</v>
      </c>
      <c r="C278" s="119" t="s">
        <v>175</v>
      </c>
      <c r="D278" s="164">
        <v>6</v>
      </c>
      <c r="E278" s="126">
        <v>9800</v>
      </c>
      <c r="F278" s="163">
        <f t="shared" si="14"/>
        <v>58800</v>
      </c>
    </row>
    <row r="279" spans="1:6" ht="15.75" thickBot="1">
      <c r="A279" s="138">
        <v>19</v>
      </c>
      <c r="B279" s="124" t="s">
        <v>436</v>
      </c>
      <c r="C279" s="119" t="s">
        <v>175</v>
      </c>
      <c r="D279" s="164">
        <v>7</v>
      </c>
      <c r="E279" s="126">
        <v>48000</v>
      </c>
      <c r="F279" s="163">
        <f t="shared" si="14"/>
        <v>336000</v>
      </c>
    </row>
    <row r="280" spans="1:6" ht="15.75" thickBot="1">
      <c r="A280" s="122">
        <v>20</v>
      </c>
      <c r="B280" s="124" t="s">
        <v>437</v>
      </c>
      <c r="C280" s="119" t="s">
        <v>175</v>
      </c>
      <c r="D280" s="164">
        <v>10</v>
      </c>
      <c r="E280" s="126">
        <v>18400</v>
      </c>
      <c r="F280" s="163">
        <f t="shared" si="14"/>
        <v>184000</v>
      </c>
    </row>
    <row r="281" spans="1:6" ht="15.75" thickBot="1">
      <c r="A281" s="138">
        <v>21</v>
      </c>
      <c r="B281" s="124" t="s">
        <v>450</v>
      </c>
      <c r="C281" s="119" t="s">
        <v>175</v>
      </c>
      <c r="D281" s="164">
        <v>6</v>
      </c>
      <c r="E281" s="126">
        <v>30000</v>
      </c>
      <c r="F281" s="163">
        <f t="shared" si="14"/>
        <v>180000</v>
      </c>
    </row>
    <row r="282" spans="1:6" ht="15.75" thickBot="1">
      <c r="A282" s="122">
        <v>22</v>
      </c>
      <c r="B282" s="124" t="s">
        <v>438</v>
      </c>
      <c r="C282" s="119" t="s">
        <v>175</v>
      </c>
      <c r="D282" s="164">
        <v>1</v>
      </c>
      <c r="E282" s="126">
        <v>79000</v>
      </c>
      <c r="F282" s="163">
        <f t="shared" si="14"/>
        <v>79000</v>
      </c>
    </row>
    <row r="283" spans="1:6" ht="15.75" thickBot="1">
      <c r="A283" s="138">
        <v>23</v>
      </c>
      <c r="B283" s="124" t="s">
        <v>439</v>
      </c>
      <c r="C283" s="119" t="s">
        <v>175</v>
      </c>
      <c r="D283" s="164">
        <v>20</v>
      </c>
      <c r="E283" s="126">
        <v>5600</v>
      </c>
      <c r="F283" s="163">
        <f t="shared" si="14"/>
        <v>112000</v>
      </c>
    </row>
    <row r="284" spans="1:6" ht="15.75" thickBot="1">
      <c r="A284" s="122">
        <v>24</v>
      </c>
      <c r="B284" s="124" t="s">
        <v>440</v>
      </c>
      <c r="C284" s="119" t="s">
        <v>175</v>
      </c>
      <c r="D284" s="164">
        <v>5</v>
      </c>
      <c r="E284" s="126">
        <v>68000</v>
      </c>
      <c r="F284" s="163">
        <f t="shared" si="14"/>
        <v>340000</v>
      </c>
    </row>
    <row r="285" spans="1:6" ht="15.75" thickBot="1">
      <c r="A285" s="138">
        <v>25</v>
      </c>
      <c r="B285" s="124" t="s">
        <v>441</v>
      </c>
      <c r="C285" s="119" t="s">
        <v>175</v>
      </c>
      <c r="D285" s="164">
        <v>2</v>
      </c>
      <c r="E285" s="126">
        <v>180000</v>
      </c>
      <c r="F285" s="163">
        <f t="shared" si="14"/>
        <v>360000</v>
      </c>
    </row>
    <row r="286" spans="1:6" ht="15.75" thickBot="1">
      <c r="A286" s="122">
        <v>26</v>
      </c>
      <c r="B286" s="124" t="s">
        <v>442</v>
      </c>
      <c r="C286" s="119" t="s">
        <v>175</v>
      </c>
      <c r="D286" s="164">
        <v>26</v>
      </c>
      <c r="E286" s="126">
        <v>98000</v>
      </c>
      <c r="F286" s="163">
        <f t="shared" si="14"/>
        <v>2548000</v>
      </c>
    </row>
    <row r="287" spans="1:6" ht="15.75" thickBot="1">
      <c r="A287" s="138">
        <v>27</v>
      </c>
      <c r="B287" s="124" t="s">
        <v>443</v>
      </c>
      <c r="C287" s="119" t="s">
        <v>175</v>
      </c>
      <c r="D287" s="164">
        <v>7</v>
      </c>
      <c r="E287" s="126">
        <v>32000</v>
      </c>
      <c r="F287" s="163">
        <f t="shared" si="14"/>
        <v>224000</v>
      </c>
    </row>
    <row r="288" spans="1:6" ht="15.75" thickBot="1">
      <c r="A288" s="122">
        <v>28</v>
      </c>
      <c r="B288" s="124" t="s">
        <v>444</v>
      </c>
      <c r="C288" s="119" t="s">
        <v>175</v>
      </c>
      <c r="D288" s="164">
        <v>10</v>
      </c>
      <c r="E288" s="126">
        <v>14500</v>
      </c>
      <c r="F288" s="163">
        <f t="shared" si="14"/>
        <v>145000</v>
      </c>
    </row>
    <row r="289" spans="1:6" ht="15.75" thickBot="1">
      <c r="A289" s="138">
        <v>29</v>
      </c>
      <c r="B289" s="124" t="s">
        <v>445</v>
      </c>
      <c r="C289" s="119" t="s">
        <v>175</v>
      </c>
      <c r="D289" s="164">
        <v>1</v>
      </c>
      <c r="E289" s="126">
        <v>15000</v>
      </c>
      <c r="F289" s="163">
        <f t="shared" si="14"/>
        <v>15000</v>
      </c>
    </row>
    <row r="290" spans="1:6" ht="15.75" thickBot="1">
      <c r="A290" s="122">
        <v>30</v>
      </c>
      <c r="B290" s="124" t="s">
        <v>446</v>
      </c>
      <c r="C290" s="119" t="s">
        <v>175</v>
      </c>
      <c r="D290" s="164">
        <v>10</v>
      </c>
      <c r="E290" s="126">
        <v>4800</v>
      </c>
      <c r="F290" s="163">
        <f t="shared" si="14"/>
        <v>48000</v>
      </c>
    </row>
    <row r="291" spans="1:6" ht="15.75" thickBot="1">
      <c r="A291" s="138">
        <v>31</v>
      </c>
      <c r="B291" s="124" t="s">
        <v>447</v>
      </c>
      <c r="C291" s="119" t="s">
        <v>175</v>
      </c>
      <c r="D291" s="164">
        <v>4</v>
      </c>
      <c r="E291" s="126">
        <v>202500</v>
      </c>
      <c r="F291" s="163">
        <f t="shared" si="14"/>
        <v>810000</v>
      </c>
    </row>
    <row r="292" spans="1:6" ht="15.75" thickBot="1">
      <c r="A292" s="122">
        <v>32</v>
      </c>
      <c r="B292" s="124" t="s">
        <v>314</v>
      </c>
      <c r="C292" s="119" t="s">
        <v>175</v>
      </c>
      <c r="D292" s="164">
        <v>1</v>
      </c>
      <c r="E292" s="126">
        <v>22000</v>
      </c>
      <c r="F292" s="163">
        <f t="shared" si="14"/>
        <v>22000</v>
      </c>
    </row>
    <row r="293" spans="1:6" ht="15.75" thickBot="1">
      <c r="A293" s="138">
        <v>33</v>
      </c>
      <c r="B293" s="124" t="s">
        <v>448</v>
      </c>
      <c r="C293" s="119" t="s">
        <v>175</v>
      </c>
      <c r="D293" s="164">
        <v>10</v>
      </c>
      <c r="E293" s="126">
        <v>90000</v>
      </c>
      <c r="F293" s="163">
        <f t="shared" si="14"/>
        <v>900000</v>
      </c>
    </row>
    <row r="294" spans="1:6" ht="15.75" thickBot="1">
      <c r="A294" s="122">
        <v>34</v>
      </c>
      <c r="B294" s="124" t="s">
        <v>449</v>
      </c>
      <c r="C294" s="119" t="s">
        <v>315</v>
      </c>
      <c r="D294" s="164">
        <v>10</v>
      </c>
      <c r="E294" s="126">
        <v>90000</v>
      </c>
      <c r="F294" s="163">
        <f t="shared" si="14"/>
        <v>900000</v>
      </c>
    </row>
    <row r="295" spans="1:6" ht="45" customHeight="1" thickBot="1">
      <c r="A295" s="165"/>
      <c r="B295" s="555" t="s">
        <v>259</v>
      </c>
      <c r="C295" s="556"/>
      <c r="D295" s="557"/>
      <c r="E295" s="166"/>
      <c r="F295" s="167">
        <f>SUM(F261:F294)</f>
        <v>17494800</v>
      </c>
    </row>
    <row r="296" spans="1:6" ht="15.75" thickBot="1">
      <c r="A296" s="168"/>
      <c r="B296" s="159"/>
      <c r="C296" s="159"/>
      <c r="D296" s="159"/>
      <c r="E296" s="159"/>
      <c r="F296" s="159"/>
    </row>
    <row r="297" spans="1:6" ht="21.75" thickBot="1">
      <c r="A297" s="558" t="s">
        <v>376</v>
      </c>
      <c r="B297" s="559"/>
      <c r="C297" s="559"/>
      <c r="D297" s="559"/>
      <c r="E297" s="560"/>
      <c r="F297" s="169" t="e">
        <f>F4+F76+F152+F162+F188</f>
        <v>#VALUE!</v>
      </c>
    </row>
  </sheetData>
  <mergeCells count="31">
    <mergeCell ref="B295:D295"/>
    <mergeCell ref="A297:E297"/>
    <mergeCell ref="B220:E220"/>
    <mergeCell ref="A222:F222"/>
    <mergeCell ref="B237:E237"/>
    <mergeCell ref="B258:E258"/>
    <mergeCell ref="A260:F260"/>
    <mergeCell ref="B259:D259"/>
    <mergeCell ref="A238:F238"/>
    <mergeCell ref="B5:E5"/>
    <mergeCell ref="B52:E52"/>
    <mergeCell ref="B63:E63"/>
    <mergeCell ref="B66:B67"/>
    <mergeCell ref="B97:E97"/>
    <mergeCell ref="B77:E77"/>
    <mergeCell ref="B4:E4"/>
    <mergeCell ref="A221:F221"/>
    <mergeCell ref="B76:E76"/>
    <mergeCell ref="A71:A73"/>
    <mergeCell ref="A66:A67"/>
    <mergeCell ref="B71:B73"/>
    <mergeCell ref="B207:B208"/>
    <mergeCell ref="A207:A208"/>
    <mergeCell ref="A217:A218"/>
    <mergeCell ref="B217:B218"/>
    <mergeCell ref="B152:E152"/>
    <mergeCell ref="B162:E162"/>
    <mergeCell ref="B188:E188"/>
    <mergeCell ref="A189:F189"/>
    <mergeCell ref="B121:E121"/>
    <mergeCell ref="B132:E132"/>
  </mergeCells>
  <phoneticPr fontId="67" type="noConversion"/>
  <pageMargins left="0.7" right="0.7" top="0.75" bottom="0.75" header="0.3" footer="0.3"/>
  <pageSetup scale="6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F8AC-50F9-458C-A4AA-0A004F5A6AD7}">
  <dimension ref="A2:H213"/>
  <sheetViews>
    <sheetView topLeftCell="A199" workbookViewId="0">
      <selection activeCell="G31" sqref="G31"/>
    </sheetView>
  </sheetViews>
  <sheetFormatPr defaultRowHeight="15"/>
  <cols>
    <col min="1" max="1" width="4.85546875" style="3" customWidth="1"/>
    <col min="2" max="2" width="38.85546875" customWidth="1"/>
    <col min="3" max="3" width="35.5703125" customWidth="1"/>
  </cols>
  <sheetData>
    <row r="2" spans="1:3">
      <c r="A2" s="578"/>
      <c r="B2" s="578"/>
      <c r="C2" s="578"/>
    </row>
    <row r="3" spans="1:3">
      <c r="A3" s="239"/>
      <c r="B3" s="3"/>
      <c r="C3" s="3"/>
    </row>
    <row r="4" spans="1:3">
      <c r="C4" s="245"/>
    </row>
    <row r="5" spans="1:3">
      <c r="C5" s="245"/>
    </row>
    <row r="6" spans="1:3">
      <c r="C6" s="245"/>
    </row>
    <row r="7" spans="1:3">
      <c r="C7" s="245"/>
    </row>
    <row r="8" spans="1:3">
      <c r="A8" s="579"/>
      <c r="B8" s="579"/>
      <c r="C8" s="246"/>
    </row>
    <row r="9" spans="1:3">
      <c r="A9" s="239"/>
      <c r="B9" s="239"/>
      <c r="C9" s="240"/>
    </row>
    <row r="10" spans="1:3">
      <c r="A10" s="582" t="s">
        <v>516</v>
      </c>
      <c r="B10" s="582"/>
      <c r="C10" s="582"/>
    </row>
    <row r="11" spans="1:3">
      <c r="A11" s="238" t="s">
        <v>53</v>
      </c>
      <c r="B11" s="82" t="s">
        <v>31</v>
      </c>
      <c r="C11" s="82" t="s">
        <v>460</v>
      </c>
    </row>
    <row r="12" spans="1:3">
      <c r="A12" s="238">
        <v>1</v>
      </c>
      <c r="B12" s="243" t="s">
        <v>326</v>
      </c>
      <c r="C12" s="241">
        <v>8415714</v>
      </c>
    </row>
    <row r="13" spans="1:3">
      <c r="A13" s="238">
        <v>2</v>
      </c>
      <c r="B13" s="243" t="s">
        <v>15</v>
      </c>
      <c r="C13" s="241">
        <v>0</v>
      </c>
    </row>
    <row r="14" spans="1:3">
      <c r="A14" s="238">
        <v>3</v>
      </c>
      <c r="B14" s="244" t="s">
        <v>40</v>
      </c>
      <c r="C14" s="241">
        <v>0</v>
      </c>
    </row>
    <row r="15" spans="1:3">
      <c r="A15" s="238">
        <v>4</v>
      </c>
      <c r="B15" s="244" t="s">
        <v>462</v>
      </c>
      <c r="C15" s="241">
        <v>0</v>
      </c>
    </row>
    <row r="16" spans="1:3">
      <c r="A16" s="238">
        <v>4</v>
      </c>
      <c r="B16" s="244" t="s">
        <v>461</v>
      </c>
      <c r="C16" s="459">
        <v>0</v>
      </c>
    </row>
    <row r="17" spans="1:3">
      <c r="A17" s="580" t="s">
        <v>16</v>
      </c>
      <c r="B17" s="581"/>
      <c r="C17" s="242">
        <f>SUM(C12:C16)</f>
        <v>8415714</v>
      </c>
    </row>
    <row r="19" spans="1:3">
      <c r="A19" s="460" t="s">
        <v>491</v>
      </c>
      <c r="B19" s="460"/>
    </row>
    <row r="20" spans="1:3" s="3" customFormat="1">
      <c r="A20" s="238" t="s">
        <v>53</v>
      </c>
      <c r="B20" s="82" t="s">
        <v>31</v>
      </c>
      <c r="C20" s="82" t="s">
        <v>460</v>
      </c>
    </row>
    <row r="21" spans="1:3" s="3" customFormat="1">
      <c r="A21" s="238">
        <v>1</v>
      </c>
      <c r="B21" s="243" t="s">
        <v>326</v>
      </c>
      <c r="C21" s="241">
        <v>3716000</v>
      </c>
    </row>
    <row r="22" spans="1:3" s="3" customFormat="1">
      <c r="A22" s="238">
        <v>2</v>
      </c>
      <c r="B22" s="243" t="s">
        <v>15</v>
      </c>
      <c r="C22" s="241">
        <v>0</v>
      </c>
    </row>
    <row r="23" spans="1:3" s="3" customFormat="1">
      <c r="A23" s="238">
        <v>3</v>
      </c>
      <c r="B23" s="244" t="s">
        <v>40</v>
      </c>
      <c r="C23" s="241">
        <v>0</v>
      </c>
    </row>
    <row r="24" spans="1:3" s="3" customFormat="1">
      <c r="A24" s="238">
        <v>4</v>
      </c>
      <c r="B24" s="244" t="s">
        <v>462</v>
      </c>
      <c r="C24" s="241">
        <v>0</v>
      </c>
    </row>
    <row r="25" spans="1:3" s="3" customFormat="1">
      <c r="A25" s="238">
        <v>4</v>
      </c>
      <c r="B25" s="244" t="s">
        <v>461</v>
      </c>
      <c r="C25" s="241">
        <v>0</v>
      </c>
    </row>
    <row r="26" spans="1:3">
      <c r="A26" s="573" t="s">
        <v>16</v>
      </c>
      <c r="B26" s="573"/>
      <c r="C26" s="242">
        <f>SUM(C21:C25)</f>
        <v>3716000</v>
      </c>
    </row>
    <row r="28" spans="1:3">
      <c r="A28" s="1" t="s">
        <v>492</v>
      </c>
      <c r="B28" s="1"/>
    </row>
    <row r="29" spans="1:3">
      <c r="A29" s="238" t="s">
        <v>53</v>
      </c>
      <c r="B29" s="82" t="s">
        <v>31</v>
      </c>
      <c r="C29" s="82" t="s">
        <v>460</v>
      </c>
    </row>
    <row r="30" spans="1:3">
      <c r="A30" s="238">
        <v>1</v>
      </c>
      <c r="B30" s="243" t="s">
        <v>326</v>
      </c>
      <c r="C30" s="241">
        <v>5820740.7999999998</v>
      </c>
    </row>
    <row r="31" spans="1:3">
      <c r="A31" s="238">
        <v>2</v>
      </c>
      <c r="B31" s="243" t="s">
        <v>15</v>
      </c>
      <c r="C31" s="241">
        <v>0</v>
      </c>
    </row>
    <row r="32" spans="1:3">
      <c r="A32" s="238">
        <v>3</v>
      </c>
      <c r="B32" s="244" t="s">
        <v>40</v>
      </c>
      <c r="C32" s="241">
        <v>0</v>
      </c>
    </row>
    <row r="33" spans="1:3">
      <c r="A33" s="238">
        <v>4</v>
      </c>
      <c r="B33" s="244" t="s">
        <v>462</v>
      </c>
      <c r="C33" s="241"/>
    </row>
    <row r="34" spans="1:3">
      <c r="A34" s="238">
        <v>4</v>
      </c>
      <c r="B34" s="244" t="s">
        <v>461</v>
      </c>
      <c r="C34" s="241">
        <v>0</v>
      </c>
    </row>
    <row r="35" spans="1:3">
      <c r="A35" s="573" t="s">
        <v>16</v>
      </c>
      <c r="B35" s="573"/>
      <c r="C35" s="242">
        <f>SUM(C30:C34)</f>
        <v>5820740.7999999998</v>
      </c>
    </row>
    <row r="37" spans="1:3">
      <c r="A37" s="1" t="s">
        <v>493</v>
      </c>
      <c r="B37" s="1"/>
    </row>
    <row r="38" spans="1:3">
      <c r="A38" s="238" t="s">
        <v>53</v>
      </c>
      <c r="B38" s="82" t="s">
        <v>31</v>
      </c>
      <c r="C38" s="82" t="s">
        <v>460</v>
      </c>
    </row>
    <row r="39" spans="1:3">
      <c r="A39" s="238">
        <v>1</v>
      </c>
      <c r="B39" s="243" t="s">
        <v>326</v>
      </c>
      <c r="C39" s="241">
        <v>7427890</v>
      </c>
    </row>
    <row r="40" spans="1:3">
      <c r="A40" s="238">
        <v>2</v>
      </c>
      <c r="B40" s="243" t="s">
        <v>15</v>
      </c>
      <c r="C40" s="241">
        <v>0</v>
      </c>
    </row>
    <row r="41" spans="1:3">
      <c r="A41" s="238">
        <v>3</v>
      </c>
      <c r="B41" s="244" t="s">
        <v>40</v>
      </c>
      <c r="C41" s="241">
        <v>0</v>
      </c>
    </row>
    <row r="42" spans="1:3">
      <c r="A42" s="238">
        <v>4</v>
      </c>
      <c r="B42" s="244" t="s">
        <v>462</v>
      </c>
      <c r="C42" s="241"/>
    </row>
    <row r="43" spans="1:3">
      <c r="A43" s="238">
        <v>4</v>
      </c>
      <c r="B43" s="244" t="s">
        <v>461</v>
      </c>
      <c r="C43" s="241">
        <v>0</v>
      </c>
    </row>
    <row r="44" spans="1:3">
      <c r="A44" s="573" t="s">
        <v>16</v>
      </c>
      <c r="B44" s="573"/>
      <c r="C44" s="242">
        <f>SUM(C39:C43)</f>
        <v>7427890</v>
      </c>
    </row>
    <row r="46" spans="1:3">
      <c r="A46" s="1" t="s">
        <v>494</v>
      </c>
      <c r="B46" s="1"/>
    </row>
    <row r="47" spans="1:3">
      <c r="A47" s="238" t="s">
        <v>53</v>
      </c>
      <c r="B47" s="82" t="s">
        <v>31</v>
      </c>
      <c r="C47" s="82" t="s">
        <v>460</v>
      </c>
    </row>
    <row r="48" spans="1:3">
      <c r="A48" s="238">
        <v>1</v>
      </c>
      <c r="B48" s="243" t="s">
        <v>326</v>
      </c>
      <c r="C48" s="241">
        <v>200000</v>
      </c>
    </row>
    <row r="49" spans="1:3">
      <c r="A49" s="238">
        <v>2</v>
      </c>
      <c r="B49" s="243" t="s">
        <v>15</v>
      </c>
      <c r="C49" s="241">
        <v>0</v>
      </c>
    </row>
    <row r="50" spans="1:3">
      <c r="A50" s="238">
        <v>3</v>
      </c>
      <c r="B50" s="244" t="s">
        <v>40</v>
      </c>
      <c r="C50" s="241">
        <v>0</v>
      </c>
    </row>
    <row r="51" spans="1:3">
      <c r="A51" s="238">
        <v>4</v>
      </c>
      <c r="B51" s="244" t="s">
        <v>462</v>
      </c>
      <c r="C51" s="241"/>
    </row>
    <row r="52" spans="1:3">
      <c r="A52" s="238">
        <v>4</v>
      </c>
      <c r="B52" s="244" t="s">
        <v>461</v>
      </c>
      <c r="C52" s="241">
        <v>0</v>
      </c>
    </row>
    <row r="53" spans="1:3">
      <c r="A53" s="573" t="s">
        <v>16</v>
      </c>
      <c r="B53" s="573"/>
      <c r="C53" s="242">
        <f>SUM(C48:C52)</f>
        <v>200000</v>
      </c>
    </row>
    <row r="55" spans="1:3">
      <c r="A55" s="1" t="s">
        <v>495</v>
      </c>
      <c r="B55" s="1"/>
    </row>
    <row r="56" spans="1:3">
      <c r="A56" s="238" t="s">
        <v>53</v>
      </c>
      <c r="B56" s="82" t="s">
        <v>31</v>
      </c>
      <c r="C56" s="82" t="s">
        <v>460</v>
      </c>
    </row>
    <row r="57" spans="1:3">
      <c r="A57" s="238">
        <v>1</v>
      </c>
      <c r="B57" s="243" t="s">
        <v>326</v>
      </c>
      <c r="C57" s="241">
        <v>0</v>
      </c>
    </row>
    <row r="58" spans="1:3">
      <c r="A58" s="238">
        <v>2</v>
      </c>
      <c r="B58" s="243" t="s">
        <v>15</v>
      </c>
      <c r="C58" s="241">
        <v>0</v>
      </c>
    </row>
    <row r="59" spans="1:3">
      <c r="A59" s="238">
        <v>3</v>
      </c>
      <c r="B59" s="244" t="s">
        <v>40</v>
      </c>
      <c r="C59" s="241"/>
    </row>
    <row r="60" spans="1:3">
      <c r="A60" s="238">
        <v>4</v>
      </c>
      <c r="B60" s="244" t="s">
        <v>462</v>
      </c>
      <c r="C60" s="241"/>
    </row>
    <row r="61" spans="1:3">
      <c r="A61" s="238">
        <v>4</v>
      </c>
      <c r="B61" s="244" t="s">
        <v>461</v>
      </c>
      <c r="C61" s="241">
        <v>0</v>
      </c>
    </row>
    <row r="62" spans="1:3">
      <c r="A62" s="573" t="s">
        <v>16</v>
      </c>
      <c r="B62" s="573"/>
      <c r="C62" s="242">
        <f>SUM(C57:C61)</f>
        <v>0</v>
      </c>
    </row>
    <row r="64" spans="1:3">
      <c r="A64" s="574" t="s">
        <v>496</v>
      </c>
      <c r="B64" s="574"/>
    </row>
    <row r="65" spans="1:3">
      <c r="A65" s="238" t="s">
        <v>53</v>
      </c>
      <c r="B65" s="82" t="s">
        <v>31</v>
      </c>
      <c r="C65" s="82" t="s">
        <v>460</v>
      </c>
    </row>
    <row r="66" spans="1:3">
      <c r="A66" s="238">
        <v>1</v>
      </c>
      <c r="B66" s="243" t="s">
        <v>326</v>
      </c>
      <c r="C66" s="241"/>
    </row>
    <row r="67" spans="1:3">
      <c r="A67" s="238">
        <v>2</v>
      </c>
      <c r="B67" s="243" t="s">
        <v>15</v>
      </c>
      <c r="C67" s="241">
        <v>0</v>
      </c>
    </row>
    <row r="68" spans="1:3">
      <c r="A68" s="238">
        <v>3</v>
      </c>
      <c r="B68" s="244" t="s">
        <v>40</v>
      </c>
      <c r="C68" s="241"/>
    </row>
    <row r="69" spans="1:3">
      <c r="A69" s="238">
        <v>4</v>
      </c>
      <c r="B69" s="244" t="s">
        <v>462</v>
      </c>
      <c r="C69" s="241"/>
    </row>
    <row r="70" spans="1:3">
      <c r="A70" s="238">
        <v>4</v>
      </c>
      <c r="B70" s="244" t="s">
        <v>461</v>
      </c>
      <c r="C70" s="241">
        <v>0</v>
      </c>
    </row>
    <row r="71" spans="1:3">
      <c r="A71" s="573" t="s">
        <v>16</v>
      </c>
      <c r="B71" s="573"/>
      <c r="C71" s="242">
        <f>SUM(C66:C70)</f>
        <v>0</v>
      </c>
    </row>
    <row r="73" spans="1:3">
      <c r="A73" s="574" t="s">
        <v>497</v>
      </c>
      <c r="B73" s="574"/>
    </row>
    <row r="74" spans="1:3">
      <c r="A74" s="238" t="s">
        <v>53</v>
      </c>
      <c r="B74" s="82" t="s">
        <v>31</v>
      </c>
      <c r="C74" s="82" t="s">
        <v>460</v>
      </c>
    </row>
    <row r="75" spans="1:3">
      <c r="A75" s="238">
        <v>1</v>
      </c>
      <c r="B75" s="243" t="s">
        <v>326</v>
      </c>
      <c r="C75" s="241">
        <v>0</v>
      </c>
    </row>
    <row r="76" spans="1:3">
      <c r="A76" s="238">
        <v>2</v>
      </c>
      <c r="B76" s="243" t="s">
        <v>15</v>
      </c>
      <c r="C76" s="241">
        <v>0</v>
      </c>
    </row>
    <row r="77" spans="1:3">
      <c r="A77" s="238">
        <v>3</v>
      </c>
      <c r="B77" s="244" t="s">
        <v>40</v>
      </c>
      <c r="C77" s="241">
        <v>0</v>
      </c>
    </row>
    <row r="78" spans="1:3">
      <c r="A78" s="238">
        <v>4</v>
      </c>
      <c r="B78" s="244" t="s">
        <v>462</v>
      </c>
      <c r="C78" s="241"/>
    </row>
    <row r="79" spans="1:3">
      <c r="A79" s="238">
        <v>4</v>
      </c>
      <c r="B79" s="244" t="s">
        <v>461</v>
      </c>
      <c r="C79" s="241">
        <v>0</v>
      </c>
    </row>
    <row r="80" spans="1:3">
      <c r="A80" s="573" t="s">
        <v>16</v>
      </c>
      <c r="B80" s="573"/>
      <c r="C80" s="242"/>
    </row>
    <row r="82" spans="1:3">
      <c r="A82" s="574" t="s">
        <v>498</v>
      </c>
      <c r="B82" s="574"/>
    </row>
    <row r="83" spans="1:3">
      <c r="A83" s="238" t="s">
        <v>53</v>
      </c>
      <c r="B83" s="82" t="s">
        <v>31</v>
      </c>
      <c r="C83" s="82" t="s">
        <v>460</v>
      </c>
    </row>
    <row r="84" spans="1:3">
      <c r="A84" s="238">
        <v>1</v>
      </c>
      <c r="B84" s="243" t="s">
        <v>326</v>
      </c>
      <c r="C84" s="241"/>
    </row>
    <row r="85" spans="1:3">
      <c r="A85" s="238">
        <v>2</v>
      </c>
      <c r="B85" s="243" t="s">
        <v>15</v>
      </c>
      <c r="C85" s="241">
        <v>0</v>
      </c>
    </row>
    <row r="86" spans="1:3">
      <c r="A86" s="238">
        <v>3</v>
      </c>
      <c r="B86" s="244" t="s">
        <v>40</v>
      </c>
      <c r="C86" s="241">
        <v>0</v>
      </c>
    </row>
    <row r="87" spans="1:3">
      <c r="A87" s="238">
        <v>4</v>
      </c>
      <c r="B87" s="244" t="s">
        <v>462</v>
      </c>
      <c r="C87" s="241"/>
    </row>
    <row r="88" spans="1:3">
      <c r="A88" s="238">
        <v>4</v>
      </c>
      <c r="B88" s="244" t="s">
        <v>461</v>
      </c>
      <c r="C88" s="241">
        <v>0</v>
      </c>
    </row>
    <row r="89" spans="1:3">
      <c r="A89" s="573" t="s">
        <v>16</v>
      </c>
      <c r="B89" s="573"/>
      <c r="C89" s="242">
        <f>SUM(C84:C88)</f>
        <v>0</v>
      </c>
    </row>
    <row r="91" spans="1:3">
      <c r="A91" s="574" t="s">
        <v>499</v>
      </c>
      <c r="B91" s="574"/>
    </row>
    <row r="92" spans="1:3">
      <c r="A92" s="238" t="s">
        <v>53</v>
      </c>
      <c r="B92" s="82" t="s">
        <v>31</v>
      </c>
      <c r="C92" s="82" t="s">
        <v>460</v>
      </c>
    </row>
    <row r="93" spans="1:3">
      <c r="A93" s="238">
        <v>1</v>
      </c>
      <c r="B93" s="243" t="s">
        <v>326</v>
      </c>
      <c r="C93" s="241"/>
    </row>
    <row r="94" spans="1:3">
      <c r="A94" s="238">
        <v>2</v>
      </c>
      <c r="B94" s="243" t="s">
        <v>15</v>
      </c>
      <c r="C94" s="241">
        <v>0</v>
      </c>
    </row>
    <row r="95" spans="1:3">
      <c r="A95" s="238">
        <v>3</v>
      </c>
      <c r="B95" s="244" t="s">
        <v>40</v>
      </c>
      <c r="C95" s="241">
        <v>0</v>
      </c>
    </row>
    <row r="96" spans="1:3">
      <c r="A96" s="238">
        <v>4</v>
      </c>
      <c r="B96" s="244" t="s">
        <v>462</v>
      </c>
      <c r="C96" s="241"/>
    </row>
    <row r="97" spans="1:3">
      <c r="A97" s="238">
        <v>4</v>
      </c>
      <c r="B97" s="244" t="s">
        <v>461</v>
      </c>
      <c r="C97" s="241">
        <v>0</v>
      </c>
    </row>
    <row r="98" spans="1:3">
      <c r="A98" s="573" t="s">
        <v>16</v>
      </c>
      <c r="B98" s="573"/>
      <c r="C98" s="242">
        <f>SUM(C93:C97)</f>
        <v>0</v>
      </c>
    </row>
    <row r="100" spans="1:3">
      <c r="A100" s="1" t="s">
        <v>500</v>
      </c>
      <c r="B100" s="1"/>
    </row>
    <row r="101" spans="1:3">
      <c r="A101" s="238" t="s">
        <v>53</v>
      </c>
      <c r="B101" s="82" t="s">
        <v>31</v>
      </c>
      <c r="C101" s="82" t="s">
        <v>460</v>
      </c>
    </row>
    <row r="102" spans="1:3">
      <c r="A102" s="238">
        <v>1</v>
      </c>
      <c r="B102" s="243" t="s">
        <v>326</v>
      </c>
      <c r="C102" s="241">
        <v>6870700</v>
      </c>
    </row>
    <row r="103" spans="1:3">
      <c r="A103" s="238">
        <v>2</v>
      </c>
      <c r="B103" s="243" t="s">
        <v>15</v>
      </c>
      <c r="C103" s="241">
        <v>0</v>
      </c>
    </row>
    <row r="104" spans="1:3">
      <c r="A104" s="238">
        <v>3</v>
      </c>
      <c r="B104" s="244" t="s">
        <v>40</v>
      </c>
      <c r="C104" s="241">
        <v>0</v>
      </c>
    </row>
    <row r="105" spans="1:3">
      <c r="A105" s="238">
        <v>4</v>
      </c>
      <c r="B105" s="244" t="s">
        <v>462</v>
      </c>
      <c r="C105" s="241"/>
    </row>
    <row r="106" spans="1:3">
      <c r="A106" s="238">
        <v>4</v>
      </c>
      <c r="B106" s="244" t="s">
        <v>461</v>
      </c>
      <c r="C106" s="241">
        <v>0</v>
      </c>
    </row>
    <row r="107" spans="1:3">
      <c r="A107" s="573" t="s">
        <v>16</v>
      </c>
      <c r="B107" s="573"/>
      <c r="C107" s="242">
        <f>SUM(C102:C106)</f>
        <v>6870700</v>
      </c>
    </row>
    <row r="109" spans="1:3">
      <c r="A109" s="1" t="s">
        <v>501</v>
      </c>
      <c r="B109" s="1"/>
    </row>
    <row r="110" spans="1:3">
      <c r="A110" s="238" t="s">
        <v>53</v>
      </c>
      <c r="B110" s="82" t="s">
        <v>31</v>
      </c>
      <c r="C110" s="82" t="s">
        <v>460</v>
      </c>
    </row>
    <row r="111" spans="1:3">
      <c r="A111" s="238">
        <v>1</v>
      </c>
      <c r="B111" s="243" t="s">
        <v>326</v>
      </c>
      <c r="C111" s="241">
        <v>19524770</v>
      </c>
    </row>
    <row r="112" spans="1:3">
      <c r="A112" s="238">
        <v>2</v>
      </c>
      <c r="B112" s="243" t="s">
        <v>15</v>
      </c>
      <c r="C112" s="241">
        <v>46142873</v>
      </c>
    </row>
    <row r="113" spans="1:3">
      <c r="A113" s="238">
        <v>4</v>
      </c>
      <c r="B113" s="244" t="s">
        <v>462</v>
      </c>
      <c r="C113" s="241">
        <v>8508400</v>
      </c>
    </row>
    <row r="114" spans="1:3">
      <c r="A114" s="238">
        <v>4</v>
      </c>
      <c r="B114" s="244" t="s">
        <v>461</v>
      </c>
      <c r="C114" s="241">
        <v>28351432</v>
      </c>
    </row>
    <row r="115" spans="1:3">
      <c r="A115" s="573" t="s">
        <v>16</v>
      </c>
      <c r="B115" s="573"/>
      <c r="C115" s="242">
        <f>SUM(C111:C114)</f>
        <v>102527475</v>
      </c>
    </row>
    <row r="117" spans="1:3">
      <c r="A117" s="574" t="s">
        <v>502</v>
      </c>
      <c r="B117" s="574"/>
    </row>
    <row r="118" spans="1:3">
      <c r="A118" s="238" t="s">
        <v>53</v>
      </c>
      <c r="B118" s="82" t="s">
        <v>31</v>
      </c>
      <c r="C118" s="82" t="s">
        <v>460</v>
      </c>
    </row>
    <row r="119" spans="1:3">
      <c r="A119" s="238">
        <v>1</v>
      </c>
      <c r="B119" s="243" t="s">
        <v>326</v>
      </c>
      <c r="C119" s="241">
        <v>0</v>
      </c>
    </row>
    <row r="120" spans="1:3">
      <c r="A120" s="238">
        <v>2</v>
      </c>
      <c r="B120" s="243" t="s">
        <v>15</v>
      </c>
      <c r="C120" s="241">
        <v>0</v>
      </c>
    </row>
    <row r="121" spans="1:3">
      <c r="A121" s="238">
        <v>3</v>
      </c>
      <c r="B121" s="244" t="s">
        <v>40</v>
      </c>
      <c r="C121" s="241">
        <v>0</v>
      </c>
    </row>
    <row r="122" spans="1:3">
      <c r="A122" s="238">
        <v>4</v>
      </c>
      <c r="B122" s="244" t="s">
        <v>462</v>
      </c>
      <c r="C122" s="241"/>
    </row>
    <row r="123" spans="1:3">
      <c r="A123" s="238">
        <v>4</v>
      </c>
      <c r="B123" s="244" t="s">
        <v>461</v>
      </c>
      <c r="C123" s="241">
        <v>0</v>
      </c>
    </row>
    <row r="124" spans="1:3">
      <c r="A124" s="573" t="s">
        <v>16</v>
      </c>
      <c r="B124" s="573"/>
      <c r="C124" s="242">
        <f>SUM(C119:C123)</f>
        <v>0</v>
      </c>
    </row>
    <row r="126" spans="1:3">
      <c r="A126" s="1" t="s">
        <v>503</v>
      </c>
      <c r="B126" s="1"/>
    </row>
    <row r="127" spans="1:3">
      <c r="A127" s="238" t="s">
        <v>53</v>
      </c>
      <c r="B127" s="82" t="s">
        <v>31</v>
      </c>
      <c r="C127" s="82" t="s">
        <v>460</v>
      </c>
    </row>
    <row r="128" spans="1:3">
      <c r="A128" s="238">
        <v>1</v>
      </c>
      <c r="B128" s="243" t="s">
        <v>15</v>
      </c>
      <c r="C128" s="241">
        <v>22277547</v>
      </c>
    </row>
    <row r="129" spans="1:3">
      <c r="A129" s="238">
        <v>3</v>
      </c>
      <c r="B129" s="244" t="s">
        <v>40</v>
      </c>
      <c r="C129" s="241">
        <v>125688634.5</v>
      </c>
    </row>
    <row r="130" spans="1:3">
      <c r="A130" s="238">
        <v>3</v>
      </c>
      <c r="B130" s="244" t="s">
        <v>461</v>
      </c>
      <c r="C130" s="241">
        <v>27398865</v>
      </c>
    </row>
    <row r="131" spans="1:3">
      <c r="A131" s="238">
        <v>4</v>
      </c>
      <c r="B131" s="244" t="s">
        <v>462</v>
      </c>
      <c r="C131" s="241">
        <v>0</v>
      </c>
    </row>
    <row r="132" spans="1:3">
      <c r="A132" s="573" t="s">
        <v>16</v>
      </c>
      <c r="B132" s="573"/>
      <c r="C132" s="242">
        <f>SUM(C128:C131)</f>
        <v>175365046.5</v>
      </c>
    </row>
    <row r="134" spans="1:3">
      <c r="A134" s="574" t="s">
        <v>504</v>
      </c>
      <c r="B134" s="574"/>
    </row>
    <row r="135" spans="1:3">
      <c r="A135" s="238" t="s">
        <v>53</v>
      </c>
      <c r="B135" s="82" t="s">
        <v>31</v>
      </c>
      <c r="C135" s="82" t="s">
        <v>460</v>
      </c>
    </row>
    <row r="136" spans="1:3">
      <c r="A136" s="238">
        <v>1</v>
      </c>
      <c r="B136" s="243" t="s">
        <v>326</v>
      </c>
      <c r="C136" s="241"/>
    </row>
    <row r="137" spans="1:3">
      <c r="A137" s="238">
        <v>2</v>
      </c>
      <c r="B137" s="243" t="s">
        <v>15</v>
      </c>
      <c r="C137" s="241"/>
    </row>
    <row r="138" spans="1:3">
      <c r="A138" s="238">
        <v>3</v>
      </c>
      <c r="B138" s="244" t="s">
        <v>461</v>
      </c>
      <c r="C138" s="241"/>
    </row>
    <row r="139" spans="1:3">
      <c r="A139" s="238">
        <v>4</v>
      </c>
      <c r="B139" s="244" t="s">
        <v>462</v>
      </c>
      <c r="C139" s="459">
        <v>0</v>
      </c>
    </row>
    <row r="140" spans="1:3">
      <c r="A140" s="238"/>
      <c r="B140" s="244"/>
      <c r="C140" s="241">
        <v>0</v>
      </c>
    </row>
    <row r="141" spans="1:3">
      <c r="A141" s="573" t="s">
        <v>16</v>
      </c>
      <c r="B141" s="573"/>
      <c r="C141" s="242">
        <f>SUM(C136:C140)</f>
        <v>0</v>
      </c>
    </row>
    <row r="143" spans="1:3">
      <c r="A143" s="1" t="s">
        <v>505</v>
      </c>
      <c r="B143" s="1"/>
    </row>
    <row r="144" spans="1:3">
      <c r="A144" s="238" t="s">
        <v>53</v>
      </c>
      <c r="B144" s="82" t="s">
        <v>31</v>
      </c>
      <c r="C144" s="82" t="s">
        <v>460</v>
      </c>
    </row>
    <row r="145" spans="1:3">
      <c r="A145" s="238">
        <v>1</v>
      </c>
      <c r="B145" s="243" t="s">
        <v>326</v>
      </c>
      <c r="C145" s="241">
        <v>0</v>
      </c>
    </row>
    <row r="146" spans="1:3">
      <c r="A146" s="238">
        <v>2</v>
      </c>
      <c r="B146" s="243" t="s">
        <v>15</v>
      </c>
      <c r="C146" s="241">
        <v>0</v>
      </c>
    </row>
    <row r="147" spans="1:3">
      <c r="A147" s="238">
        <v>3</v>
      </c>
      <c r="B147" s="244" t="s">
        <v>40</v>
      </c>
      <c r="C147" s="241">
        <v>0</v>
      </c>
    </row>
    <row r="148" spans="1:3">
      <c r="A148" s="238">
        <v>4</v>
      </c>
      <c r="B148" s="244" t="s">
        <v>462</v>
      </c>
      <c r="C148" s="241"/>
    </row>
    <row r="149" spans="1:3">
      <c r="A149" s="238">
        <v>4</v>
      </c>
      <c r="B149" s="244" t="s">
        <v>461</v>
      </c>
      <c r="C149" s="241">
        <v>0</v>
      </c>
    </row>
    <row r="150" spans="1:3">
      <c r="A150" s="573" t="s">
        <v>16</v>
      </c>
      <c r="B150" s="573"/>
      <c r="C150" s="242">
        <f>SUM(C145:C149)</f>
        <v>0</v>
      </c>
    </row>
    <row r="152" spans="1:3">
      <c r="A152" s="1" t="s">
        <v>506</v>
      </c>
      <c r="B152" s="1"/>
      <c r="C152" s="461"/>
    </row>
    <row r="153" spans="1:3">
      <c r="A153" s="238" t="s">
        <v>53</v>
      </c>
      <c r="B153" s="82" t="s">
        <v>31</v>
      </c>
      <c r="C153" s="82" t="s">
        <v>460</v>
      </c>
    </row>
    <row r="154" spans="1:3">
      <c r="A154" s="238">
        <v>1</v>
      </c>
      <c r="B154" s="243" t="s">
        <v>326</v>
      </c>
      <c r="C154" s="241">
        <v>0</v>
      </c>
    </row>
    <row r="155" spans="1:3">
      <c r="A155" s="238">
        <v>2</v>
      </c>
      <c r="B155" s="243" t="s">
        <v>15</v>
      </c>
      <c r="C155" s="241">
        <v>0</v>
      </c>
    </row>
    <row r="156" spans="1:3">
      <c r="A156" s="238">
        <v>3</v>
      </c>
      <c r="B156" s="244" t="s">
        <v>40</v>
      </c>
      <c r="C156" s="241">
        <v>0</v>
      </c>
    </row>
    <row r="157" spans="1:3">
      <c r="A157" s="238">
        <v>4</v>
      </c>
      <c r="B157" s="244" t="s">
        <v>462</v>
      </c>
      <c r="C157" s="241"/>
    </row>
    <row r="158" spans="1:3">
      <c r="A158" s="238">
        <v>4</v>
      </c>
      <c r="B158" s="244" t="s">
        <v>461</v>
      </c>
      <c r="C158" s="241">
        <v>0</v>
      </c>
    </row>
    <row r="159" spans="1:3">
      <c r="A159" s="573" t="s">
        <v>16</v>
      </c>
      <c r="B159" s="573"/>
      <c r="C159" s="242"/>
    </row>
    <row r="161" spans="1:8">
      <c r="A161" s="1" t="s">
        <v>507</v>
      </c>
      <c r="B161" s="1"/>
    </row>
    <row r="162" spans="1:8">
      <c r="A162" s="238" t="s">
        <v>53</v>
      </c>
      <c r="B162" s="82" t="s">
        <v>31</v>
      </c>
      <c r="C162" s="82" t="s">
        <v>460</v>
      </c>
    </row>
    <row r="163" spans="1:8">
      <c r="A163" s="238">
        <v>1</v>
      </c>
      <c r="B163" s="243" t="s">
        <v>326</v>
      </c>
      <c r="C163" s="241">
        <v>0</v>
      </c>
    </row>
    <row r="164" spans="1:8">
      <c r="A164" s="238">
        <v>2</v>
      </c>
      <c r="B164" s="243" t="s">
        <v>15</v>
      </c>
      <c r="C164" s="241">
        <v>0</v>
      </c>
    </row>
    <row r="165" spans="1:8">
      <c r="A165" s="238">
        <v>3</v>
      </c>
      <c r="B165" s="244" t="s">
        <v>40</v>
      </c>
      <c r="C165" s="241">
        <v>0</v>
      </c>
    </row>
    <row r="166" spans="1:8">
      <c r="A166" s="238">
        <v>4</v>
      </c>
      <c r="B166" s="244" t="s">
        <v>462</v>
      </c>
      <c r="C166" s="241"/>
    </row>
    <row r="167" spans="1:8">
      <c r="A167" s="238">
        <v>4</v>
      </c>
      <c r="B167" s="244" t="s">
        <v>461</v>
      </c>
      <c r="C167" s="241">
        <v>0</v>
      </c>
    </row>
    <row r="168" spans="1:8">
      <c r="A168" s="573" t="s">
        <v>16</v>
      </c>
      <c r="B168" s="573"/>
      <c r="C168" s="242"/>
    </row>
    <row r="169" spans="1:8">
      <c r="A169" s="2"/>
      <c r="B169" s="2"/>
      <c r="C169" s="246"/>
    </row>
    <row r="170" spans="1:8">
      <c r="A170" s="1" t="s">
        <v>508</v>
      </c>
      <c r="B170" s="1"/>
    </row>
    <row r="171" spans="1:8">
      <c r="A171" s="238" t="s">
        <v>53</v>
      </c>
      <c r="B171" s="82" t="s">
        <v>31</v>
      </c>
      <c r="C171" s="82" t="s">
        <v>460</v>
      </c>
    </row>
    <row r="172" spans="1:8">
      <c r="A172" s="238">
        <v>1</v>
      </c>
      <c r="B172" s="243" t="s">
        <v>326</v>
      </c>
      <c r="C172" s="241">
        <v>0</v>
      </c>
    </row>
    <row r="173" spans="1:8">
      <c r="A173" s="238">
        <v>2</v>
      </c>
      <c r="B173" s="243" t="s">
        <v>15</v>
      </c>
      <c r="C173" s="241">
        <v>0</v>
      </c>
    </row>
    <row r="174" spans="1:8">
      <c r="A174" s="238">
        <v>3</v>
      </c>
      <c r="B174" s="244" t="s">
        <v>40</v>
      </c>
      <c r="C174" s="241">
        <v>0</v>
      </c>
    </row>
    <row r="175" spans="1:8">
      <c r="A175" s="238">
        <v>4</v>
      </c>
      <c r="B175" s="244" t="s">
        <v>462</v>
      </c>
      <c r="C175" s="241"/>
      <c r="H175" s="461"/>
    </row>
    <row r="176" spans="1:8">
      <c r="A176" s="238">
        <v>4</v>
      </c>
      <c r="B176" s="244" t="s">
        <v>461</v>
      </c>
      <c r="C176" s="241">
        <v>0</v>
      </c>
    </row>
    <row r="177" spans="1:3">
      <c r="A177" s="573" t="s">
        <v>16</v>
      </c>
      <c r="B177" s="573"/>
      <c r="C177" s="242"/>
    </row>
    <row r="178" spans="1:3">
      <c r="A178" s="2"/>
      <c r="B178" s="2"/>
      <c r="C178" s="246"/>
    </row>
    <row r="179" spans="1:3">
      <c r="A179" s="1" t="s">
        <v>509</v>
      </c>
      <c r="B179" s="1"/>
    </row>
    <row r="180" spans="1:3">
      <c r="A180" s="238" t="s">
        <v>53</v>
      </c>
      <c r="B180" s="82" t="s">
        <v>31</v>
      </c>
      <c r="C180" s="82" t="s">
        <v>460</v>
      </c>
    </row>
    <row r="181" spans="1:3">
      <c r="A181" s="238">
        <v>1</v>
      </c>
      <c r="B181" s="243" t="s">
        <v>15</v>
      </c>
      <c r="C181" s="241">
        <v>122100</v>
      </c>
    </row>
    <row r="182" spans="1:3">
      <c r="A182" s="238">
        <v>2</v>
      </c>
      <c r="B182" s="244" t="s">
        <v>40</v>
      </c>
      <c r="C182" s="241">
        <v>0</v>
      </c>
    </row>
    <row r="183" spans="1:3">
      <c r="A183" s="238">
        <v>3</v>
      </c>
      <c r="B183" s="244" t="s">
        <v>462</v>
      </c>
      <c r="C183" s="241">
        <v>1334220</v>
      </c>
    </row>
    <row r="184" spans="1:3">
      <c r="A184" s="238">
        <v>4</v>
      </c>
      <c r="B184" s="244" t="s">
        <v>461</v>
      </c>
      <c r="C184" s="241"/>
    </row>
    <row r="185" spans="1:3">
      <c r="A185" s="573" t="s">
        <v>16</v>
      </c>
      <c r="B185" s="573"/>
      <c r="C185" s="242">
        <f>SUM(C181:C184)</f>
        <v>1456320</v>
      </c>
    </row>
    <row r="186" spans="1:3">
      <c r="A186" s="2"/>
      <c r="B186" s="2"/>
      <c r="C186" s="246"/>
    </row>
    <row r="187" spans="1:3">
      <c r="A187" s="1" t="s">
        <v>510</v>
      </c>
      <c r="B187" s="1"/>
    </row>
    <row r="188" spans="1:3">
      <c r="A188" s="238" t="s">
        <v>53</v>
      </c>
      <c r="B188" s="82" t="s">
        <v>31</v>
      </c>
      <c r="C188" s="82" t="s">
        <v>460</v>
      </c>
    </row>
    <row r="189" spans="1:3">
      <c r="A189" s="238">
        <v>1</v>
      </c>
      <c r="B189" s="243" t="s">
        <v>326</v>
      </c>
      <c r="C189" s="241">
        <v>0</v>
      </c>
    </row>
    <row r="190" spans="1:3">
      <c r="A190" s="238">
        <v>2</v>
      </c>
      <c r="B190" s="243" t="s">
        <v>15</v>
      </c>
      <c r="C190" s="241">
        <v>0</v>
      </c>
    </row>
    <row r="191" spans="1:3">
      <c r="A191" s="238">
        <v>3</v>
      </c>
      <c r="B191" s="244" t="s">
        <v>40</v>
      </c>
      <c r="C191" s="241">
        <v>0</v>
      </c>
    </row>
    <row r="192" spans="1:3">
      <c r="A192" s="238">
        <v>4</v>
      </c>
      <c r="B192" s="244" t="s">
        <v>462</v>
      </c>
      <c r="C192" s="241">
        <v>4875000</v>
      </c>
    </row>
    <row r="193" spans="1:3">
      <c r="A193" s="238">
        <v>4</v>
      </c>
      <c r="B193" s="244" t="s">
        <v>461</v>
      </c>
      <c r="C193" s="241">
        <v>0</v>
      </c>
    </row>
    <row r="194" spans="1:3">
      <c r="A194" s="573" t="s">
        <v>16</v>
      </c>
      <c r="B194" s="573"/>
      <c r="C194" s="242">
        <f>SUM(C189:C193)</f>
        <v>4875000</v>
      </c>
    </row>
    <row r="195" spans="1:3">
      <c r="A195" s="2"/>
      <c r="B195" s="2"/>
      <c r="C195" s="246"/>
    </row>
    <row r="196" spans="1:3">
      <c r="A196" s="574" t="s">
        <v>511</v>
      </c>
      <c r="B196" s="574"/>
    </row>
    <row r="197" spans="1:3">
      <c r="A197" s="238" t="s">
        <v>53</v>
      </c>
      <c r="B197" s="82" t="s">
        <v>31</v>
      </c>
      <c r="C197" s="82" t="s">
        <v>460</v>
      </c>
    </row>
    <row r="198" spans="1:3">
      <c r="A198" s="238">
        <v>1</v>
      </c>
      <c r="B198" s="243" t="s">
        <v>326</v>
      </c>
      <c r="C198" s="241">
        <v>0</v>
      </c>
    </row>
    <row r="199" spans="1:3">
      <c r="A199" s="238">
        <v>2</v>
      </c>
      <c r="B199" s="243" t="s">
        <v>15</v>
      </c>
      <c r="C199" s="241">
        <v>0</v>
      </c>
    </row>
    <row r="200" spans="1:3">
      <c r="A200" s="238">
        <v>3</v>
      </c>
      <c r="B200" s="244" t="s">
        <v>40</v>
      </c>
      <c r="C200" s="241">
        <v>0</v>
      </c>
    </row>
    <row r="201" spans="1:3">
      <c r="A201" s="238">
        <v>4</v>
      </c>
      <c r="B201" s="244" t="s">
        <v>462</v>
      </c>
      <c r="C201" s="241"/>
    </row>
    <row r="202" spans="1:3">
      <c r="A202" s="238">
        <v>4</v>
      </c>
      <c r="B202" s="244" t="s">
        <v>461</v>
      </c>
      <c r="C202" s="241">
        <v>0</v>
      </c>
    </row>
    <row r="203" spans="1:3">
      <c r="A203" s="573" t="s">
        <v>16</v>
      </c>
      <c r="B203" s="573"/>
      <c r="C203" s="242">
        <f>SUM(C198:C202)</f>
        <v>0</v>
      </c>
    </row>
    <row r="204" spans="1:3">
      <c r="A204" s="2"/>
      <c r="B204" s="2"/>
      <c r="C204" s="246"/>
    </row>
    <row r="205" spans="1:3">
      <c r="A205" s="574" t="s">
        <v>512</v>
      </c>
      <c r="B205" s="574"/>
    </row>
    <row r="206" spans="1:3">
      <c r="A206" s="238" t="s">
        <v>53</v>
      </c>
      <c r="B206" s="82" t="s">
        <v>31</v>
      </c>
      <c r="C206" s="82" t="s">
        <v>460</v>
      </c>
    </row>
    <row r="207" spans="1:3">
      <c r="A207" s="238">
        <v>1</v>
      </c>
      <c r="B207" s="462" t="s">
        <v>513</v>
      </c>
      <c r="C207" s="241">
        <v>227845992.83000001</v>
      </c>
    </row>
    <row r="208" spans="1:3">
      <c r="A208" s="238">
        <v>2</v>
      </c>
      <c r="B208" s="462" t="s">
        <v>514</v>
      </c>
      <c r="C208" s="241"/>
    </row>
    <row r="209" spans="1:3">
      <c r="A209" s="238">
        <v>3</v>
      </c>
      <c r="B209" s="463" t="s">
        <v>515</v>
      </c>
      <c r="C209" s="241"/>
    </row>
    <row r="210" spans="1:3">
      <c r="A210" s="238">
        <v>4</v>
      </c>
      <c r="B210" s="244"/>
      <c r="C210" s="241"/>
    </row>
    <row r="211" spans="1:3" ht="15.75" thickBot="1">
      <c r="A211" s="575" t="s">
        <v>16</v>
      </c>
      <c r="B211" s="575"/>
      <c r="C211" s="464">
        <f>SUM(C207:C210)</f>
        <v>227845992.83000001</v>
      </c>
    </row>
    <row r="212" spans="1:3" ht="16.5" thickTop="1" thickBot="1">
      <c r="A212" s="576" t="s">
        <v>464</v>
      </c>
      <c r="B212" s="577"/>
      <c r="C212" s="247">
        <f>C194+C185+C150+C132+C115+C107+C98+C53+C44+C35+C26+C17+C211</f>
        <v>544520879.13</v>
      </c>
    </row>
    <row r="213" spans="1:3" ht="15.75" thickTop="1"/>
  </sheetData>
  <mergeCells count="35">
    <mergeCell ref="A2:C2"/>
    <mergeCell ref="A8:B8"/>
    <mergeCell ref="A17:B17"/>
    <mergeCell ref="A26:B26"/>
    <mergeCell ref="A10:C10"/>
    <mergeCell ref="A62:B62"/>
    <mergeCell ref="A64:B64"/>
    <mergeCell ref="A71:B71"/>
    <mergeCell ref="A35:B35"/>
    <mergeCell ref="A44:B44"/>
    <mergeCell ref="A53:B53"/>
    <mergeCell ref="A73:B73"/>
    <mergeCell ref="A80:B80"/>
    <mergeCell ref="A82:B82"/>
    <mergeCell ref="A89:B89"/>
    <mergeCell ref="A91:B91"/>
    <mergeCell ref="A98:B98"/>
    <mergeCell ref="A107:B107"/>
    <mergeCell ref="A115:B115"/>
    <mergeCell ref="A117:B117"/>
    <mergeCell ref="A124:B124"/>
    <mergeCell ref="A132:B132"/>
    <mergeCell ref="A134:B134"/>
    <mergeCell ref="A141:B141"/>
    <mergeCell ref="A150:B150"/>
    <mergeCell ref="A159:B159"/>
    <mergeCell ref="A168:B168"/>
    <mergeCell ref="A205:B205"/>
    <mergeCell ref="A211:B211"/>
    <mergeCell ref="A212:B212"/>
    <mergeCell ref="A177:B177"/>
    <mergeCell ref="A185:B185"/>
    <mergeCell ref="A194:B194"/>
    <mergeCell ref="A203:B203"/>
    <mergeCell ref="A196:B19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87F0-0A9D-414A-840E-613BA9584244}">
  <dimension ref="B2:C106"/>
  <sheetViews>
    <sheetView workbookViewId="0">
      <selection activeCell="G100" sqref="G100"/>
    </sheetView>
  </sheetViews>
  <sheetFormatPr defaultRowHeight="15.75"/>
  <cols>
    <col min="2" max="2" width="29" style="472" customWidth="1"/>
    <col min="3" max="3" width="13.42578125" style="472" customWidth="1"/>
  </cols>
  <sheetData>
    <row r="2" spans="2:3">
      <c r="B2" s="471" t="s">
        <v>2</v>
      </c>
      <c r="C2" s="480" t="s">
        <v>524</v>
      </c>
    </row>
    <row r="3" spans="2:3">
      <c r="B3" s="471" t="s">
        <v>65</v>
      </c>
      <c r="C3" s="480" t="s">
        <v>524</v>
      </c>
    </row>
    <row r="4" spans="2:3">
      <c r="B4" s="471" t="s">
        <v>66</v>
      </c>
      <c r="C4" s="480" t="s">
        <v>524</v>
      </c>
    </row>
    <row r="5" spans="2:3">
      <c r="B5" s="473" t="s">
        <v>69</v>
      </c>
      <c r="C5" s="480" t="s">
        <v>524</v>
      </c>
    </row>
    <row r="6" spans="2:3">
      <c r="B6" s="474" t="s">
        <v>70</v>
      </c>
      <c r="C6" s="480" t="s">
        <v>524</v>
      </c>
    </row>
    <row r="7" spans="2:3">
      <c r="B7" s="474" t="s">
        <v>71</v>
      </c>
      <c r="C7" s="480" t="s">
        <v>524</v>
      </c>
    </row>
    <row r="8" spans="2:3">
      <c r="B8" s="474" t="s">
        <v>72</v>
      </c>
      <c r="C8" s="480" t="s">
        <v>524</v>
      </c>
    </row>
    <row r="9" spans="2:3">
      <c r="B9" s="473" t="s">
        <v>73</v>
      </c>
      <c r="C9" s="480" t="s">
        <v>524</v>
      </c>
    </row>
    <row r="10" spans="2:3">
      <c r="B10" s="473" t="s">
        <v>474</v>
      </c>
      <c r="C10" s="480" t="s">
        <v>524</v>
      </c>
    </row>
    <row r="11" spans="2:3">
      <c r="B11" s="473" t="s">
        <v>329</v>
      </c>
      <c r="C11" s="480" t="s">
        <v>524</v>
      </c>
    </row>
    <row r="12" spans="2:3">
      <c r="B12" s="474" t="s">
        <v>76</v>
      </c>
      <c r="C12" s="480" t="s">
        <v>524</v>
      </c>
    </row>
    <row r="13" spans="2:3">
      <c r="B13" s="474" t="s">
        <v>77</v>
      </c>
      <c r="C13" s="480" t="s">
        <v>524</v>
      </c>
    </row>
    <row r="14" spans="2:3">
      <c r="B14" s="474" t="s">
        <v>78</v>
      </c>
      <c r="C14" s="480" t="s">
        <v>524</v>
      </c>
    </row>
    <row r="15" spans="2:3">
      <c r="B15" s="474" t="s">
        <v>483</v>
      </c>
      <c r="C15" s="480" t="s">
        <v>524</v>
      </c>
    </row>
    <row r="16" spans="2:3">
      <c r="B16" s="475" t="s">
        <v>84</v>
      </c>
      <c r="C16" s="480" t="s">
        <v>524</v>
      </c>
    </row>
    <row r="17" spans="2:3">
      <c r="B17" s="476" t="s">
        <v>85</v>
      </c>
      <c r="C17" s="480" t="s">
        <v>524</v>
      </c>
    </row>
    <row r="18" spans="2:3">
      <c r="B18" s="475" t="s">
        <v>87</v>
      </c>
      <c r="C18" s="480" t="s">
        <v>524</v>
      </c>
    </row>
    <row r="19" spans="2:3">
      <c r="B19" s="475" t="s">
        <v>322</v>
      </c>
      <c r="C19" s="480" t="s">
        <v>524</v>
      </c>
    </row>
    <row r="20" spans="2:3">
      <c r="B20" s="477" t="s">
        <v>473</v>
      </c>
      <c r="C20" s="480" t="s">
        <v>524</v>
      </c>
    </row>
    <row r="21" spans="2:3">
      <c r="B21" s="478" t="s">
        <v>90</v>
      </c>
      <c r="C21" s="480" t="s">
        <v>524</v>
      </c>
    </row>
    <row r="22" spans="2:3">
      <c r="B22" s="476" t="s">
        <v>91</v>
      </c>
      <c r="C22" s="480" t="s">
        <v>524</v>
      </c>
    </row>
    <row r="23" spans="2:3">
      <c r="B23" s="474" t="s">
        <v>472</v>
      </c>
      <c r="C23" s="480" t="s">
        <v>524</v>
      </c>
    </row>
    <row r="24" spans="2:3">
      <c r="B24" s="479" t="s">
        <v>481</v>
      </c>
      <c r="C24" s="480" t="s">
        <v>524</v>
      </c>
    </row>
    <row r="25" spans="2:3">
      <c r="B25" s="471" t="s">
        <v>321</v>
      </c>
      <c r="C25" s="480" t="s">
        <v>524</v>
      </c>
    </row>
    <row r="26" spans="2:3">
      <c r="B26" s="474" t="s">
        <v>470</v>
      </c>
      <c r="C26" s="480" t="s">
        <v>524</v>
      </c>
    </row>
    <row r="27" spans="2:3">
      <c r="B27" s="473" t="s">
        <v>97</v>
      </c>
      <c r="C27" s="480" t="s">
        <v>524</v>
      </c>
    </row>
    <row r="28" spans="2:3">
      <c r="B28" s="473" t="s">
        <v>98</v>
      </c>
      <c r="C28" s="480" t="s">
        <v>524</v>
      </c>
    </row>
    <row r="29" spans="2:3">
      <c r="B29" s="473" t="s">
        <v>99</v>
      </c>
      <c r="C29" s="480" t="s">
        <v>524</v>
      </c>
    </row>
    <row r="30" spans="2:3">
      <c r="B30" s="473" t="s">
        <v>100</v>
      </c>
      <c r="C30" s="480" t="s">
        <v>524</v>
      </c>
    </row>
    <row r="31" spans="2:3">
      <c r="B31" s="473" t="s">
        <v>400</v>
      </c>
      <c r="C31" s="480" t="s">
        <v>524</v>
      </c>
    </row>
    <row r="32" spans="2:3">
      <c r="B32" s="475" t="s">
        <v>102</v>
      </c>
      <c r="C32" s="480" t="s">
        <v>524</v>
      </c>
    </row>
    <row r="33" spans="2:3">
      <c r="B33" s="474" t="s">
        <v>103</v>
      </c>
      <c r="C33" s="480" t="s">
        <v>524</v>
      </c>
    </row>
    <row r="34" spans="2:3">
      <c r="B34" s="480" t="s">
        <v>104</v>
      </c>
      <c r="C34" s="480" t="s">
        <v>524</v>
      </c>
    </row>
    <row r="35" spans="2:3">
      <c r="B35" s="481" t="s">
        <v>105</v>
      </c>
      <c r="C35" s="480" t="s">
        <v>524</v>
      </c>
    </row>
    <row r="36" spans="2:3">
      <c r="B36" s="471" t="s">
        <v>482</v>
      </c>
      <c r="C36" s="480" t="s">
        <v>524</v>
      </c>
    </row>
    <row r="37" spans="2:3">
      <c r="B37" s="481" t="s">
        <v>106</v>
      </c>
      <c r="C37" s="480" t="s">
        <v>524</v>
      </c>
    </row>
    <row r="38" spans="2:3">
      <c r="B38" s="476" t="s">
        <v>107</v>
      </c>
      <c r="C38" s="480" t="s">
        <v>524</v>
      </c>
    </row>
    <row r="39" spans="2:3">
      <c r="B39" s="476" t="s">
        <v>108</v>
      </c>
      <c r="C39" s="480" t="s">
        <v>524</v>
      </c>
    </row>
    <row r="40" spans="2:3">
      <c r="B40" s="480" t="s">
        <v>109</v>
      </c>
      <c r="C40" s="480" t="s">
        <v>524</v>
      </c>
    </row>
    <row r="41" spans="2:3">
      <c r="B41" s="481" t="s">
        <v>476</v>
      </c>
      <c r="C41" s="480" t="s">
        <v>524</v>
      </c>
    </row>
    <row r="42" spans="2:3">
      <c r="B42" s="481" t="s">
        <v>113</v>
      </c>
      <c r="C42" s="480" t="s">
        <v>524</v>
      </c>
    </row>
    <row r="43" spans="2:3">
      <c r="B43" s="474" t="s">
        <v>478</v>
      </c>
      <c r="C43" s="480" t="s">
        <v>524</v>
      </c>
    </row>
    <row r="44" spans="2:3">
      <c r="B44" s="474" t="s">
        <v>393</v>
      </c>
      <c r="C44" s="480" t="s">
        <v>524</v>
      </c>
    </row>
    <row r="45" spans="2:3">
      <c r="B45" s="476" t="s">
        <v>115</v>
      </c>
      <c r="C45" s="480" t="s">
        <v>524</v>
      </c>
    </row>
    <row r="46" spans="2:3">
      <c r="B46" s="473" t="s">
        <v>116</v>
      </c>
      <c r="C46" s="480" t="s">
        <v>524</v>
      </c>
    </row>
    <row r="47" spans="2:3">
      <c r="B47" s="473" t="s">
        <v>468</v>
      </c>
      <c r="C47" s="480" t="s">
        <v>524</v>
      </c>
    </row>
    <row r="48" spans="2:3">
      <c r="B48" s="476" t="s">
        <v>167</v>
      </c>
      <c r="C48" s="480" t="s">
        <v>524</v>
      </c>
    </row>
    <row r="49" spans="2:3">
      <c r="B49" s="474" t="s">
        <v>121</v>
      </c>
      <c r="C49" s="480" t="s">
        <v>524</v>
      </c>
    </row>
    <row r="50" spans="2:3">
      <c r="B50" s="482" t="s">
        <v>521</v>
      </c>
      <c r="C50" s="480" t="s">
        <v>524</v>
      </c>
    </row>
    <row r="51" spans="2:3">
      <c r="B51" s="474" t="s">
        <v>331</v>
      </c>
      <c r="C51" s="480" t="s">
        <v>524</v>
      </c>
    </row>
    <row r="52" spans="2:3">
      <c r="B52" s="477" t="s">
        <v>123</v>
      </c>
      <c r="C52" s="480" t="s">
        <v>524</v>
      </c>
    </row>
    <row r="53" spans="2:3">
      <c r="B53" s="478" t="s">
        <v>124</v>
      </c>
      <c r="C53" s="480" t="s">
        <v>524</v>
      </c>
    </row>
    <row r="54" spans="2:3">
      <c r="B54" s="483" t="s">
        <v>127</v>
      </c>
      <c r="C54" s="480" t="s">
        <v>524</v>
      </c>
    </row>
    <row r="55" spans="2:3">
      <c r="B55" s="473" t="s">
        <v>469</v>
      </c>
      <c r="C55" s="480" t="s">
        <v>524</v>
      </c>
    </row>
    <row r="56" spans="2:3">
      <c r="B56" s="478" t="s">
        <v>130</v>
      </c>
      <c r="C56" s="480" t="s">
        <v>524</v>
      </c>
    </row>
    <row r="57" spans="2:3">
      <c r="B57" s="478" t="s">
        <v>475</v>
      </c>
      <c r="C57" s="480" t="s">
        <v>524</v>
      </c>
    </row>
    <row r="58" spans="2:3">
      <c r="B58" s="484" t="s">
        <v>134</v>
      </c>
      <c r="C58" s="480" t="s">
        <v>524</v>
      </c>
    </row>
    <row r="59" spans="2:3">
      <c r="B59" s="478" t="s">
        <v>137</v>
      </c>
      <c r="C59" s="480" t="s">
        <v>524</v>
      </c>
    </row>
    <row r="60" spans="2:3">
      <c r="B60" s="478" t="s">
        <v>139</v>
      </c>
      <c r="C60" s="480" t="s">
        <v>524</v>
      </c>
    </row>
    <row r="61" spans="2:3">
      <c r="B61" s="485" t="s">
        <v>395</v>
      </c>
      <c r="C61" s="480" t="s">
        <v>524</v>
      </c>
    </row>
    <row r="62" spans="2:3">
      <c r="B62" s="477" t="s">
        <v>141</v>
      </c>
      <c r="C62" s="480" t="s">
        <v>524</v>
      </c>
    </row>
    <row r="63" spans="2:3">
      <c r="B63" s="477" t="s">
        <v>396</v>
      </c>
      <c r="C63" s="480" t="s">
        <v>524</v>
      </c>
    </row>
    <row r="64" spans="2:3">
      <c r="B64" s="477" t="s">
        <v>459</v>
      </c>
      <c r="C64" s="480" t="s">
        <v>524</v>
      </c>
    </row>
    <row r="65" spans="2:3">
      <c r="B65" s="478" t="s">
        <v>144</v>
      </c>
      <c r="C65" s="480" t="s">
        <v>524</v>
      </c>
    </row>
    <row r="66" spans="2:3">
      <c r="B66" s="477" t="s">
        <v>323</v>
      </c>
      <c r="C66" s="480" t="s">
        <v>524</v>
      </c>
    </row>
    <row r="67" spans="2:3">
      <c r="B67" s="478" t="s">
        <v>467</v>
      </c>
      <c r="C67" s="480" t="s">
        <v>524</v>
      </c>
    </row>
    <row r="68" spans="2:3">
      <c r="B68" s="478" t="s">
        <v>145</v>
      </c>
      <c r="C68" s="480" t="s">
        <v>524</v>
      </c>
    </row>
    <row r="69" spans="2:3">
      <c r="B69" s="474" t="s">
        <v>397</v>
      </c>
      <c r="C69" s="480" t="s">
        <v>524</v>
      </c>
    </row>
    <row r="70" spans="2:3">
      <c r="B70" s="478" t="s">
        <v>324</v>
      </c>
      <c r="C70" s="480" t="s">
        <v>524</v>
      </c>
    </row>
    <row r="71" spans="2:3">
      <c r="B71" s="478" t="s">
        <v>477</v>
      </c>
      <c r="C71" s="480" t="s">
        <v>524</v>
      </c>
    </row>
    <row r="72" spans="2:3">
      <c r="B72" s="482" t="s">
        <v>523</v>
      </c>
      <c r="C72" s="480" t="s">
        <v>524</v>
      </c>
    </row>
    <row r="73" spans="2:3">
      <c r="B73" s="482" t="s">
        <v>484</v>
      </c>
      <c r="C73" s="480" t="s">
        <v>524</v>
      </c>
    </row>
    <row r="74" spans="2:3">
      <c r="B74" s="482" t="s">
        <v>485</v>
      </c>
      <c r="C74" s="480" t="s">
        <v>524</v>
      </c>
    </row>
    <row r="75" spans="2:3">
      <c r="B75" s="482" t="s">
        <v>147</v>
      </c>
      <c r="C75" s="480" t="s">
        <v>524</v>
      </c>
    </row>
    <row r="76" spans="2:3">
      <c r="B76" s="482" t="s">
        <v>487</v>
      </c>
      <c r="C76" s="480" t="s">
        <v>524</v>
      </c>
    </row>
    <row r="77" spans="2:3">
      <c r="B77" s="482" t="s">
        <v>488</v>
      </c>
      <c r="C77" s="480" t="s">
        <v>524</v>
      </c>
    </row>
    <row r="78" spans="2:3">
      <c r="B78" s="482" t="s">
        <v>490</v>
      </c>
      <c r="C78" s="480" t="s">
        <v>524</v>
      </c>
    </row>
    <row r="79" spans="2:3">
      <c r="B79" s="482" t="s">
        <v>519</v>
      </c>
      <c r="C79" s="480" t="s">
        <v>524</v>
      </c>
    </row>
    <row r="80" spans="2:3">
      <c r="B80" s="473" t="s">
        <v>79</v>
      </c>
      <c r="C80" s="480" t="s">
        <v>525</v>
      </c>
    </row>
    <row r="81" spans="2:3">
      <c r="B81" s="473" t="s">
        <v>80</v>
      </c>
      <c r="C81" s="480" t="s">
        <v>525</v>
      </c>
    </row>
    <row r="82" spans="2:3">
      <c r="B82" s="479" t="s">
        <v>81</v>
      </c>
      <c r="C82" s="480" t="s">
        <v>525</v>
      </c>
    </row>
    <row r="83" spans="2:3">
      <c r="B83" s="479" t="s">
        <v>82</v>
      </c>
      <c r="C83" s="480" t="s">
        <v>525</v>
      </c>
    </row>
    <row r="84" spans="2:3">
      <c r="B84" s="473" t="s">
        <v>166</v>
      </c>
      <c r="C84" s="480" t="s">
        <v>525</v>
      </c>
    </row>
    <row r="85" spans="2:3">
      <c r="B85" s="476" t="s">
        <v>126</v>
      </c>
      <c r="C85" s="480" t="s">
        <v>525</v>
      </c>
    </row>
    <row r="86" spans="2:3">
      <c r="B86" s="486" t="s">
        <v>486</v>
      </c>
      <c r="C86" s="480" t="s">
        <v>525</v>
      </c>
    </row>
    <row r="87" spans="2:3">
      <c r="B87" s="486" t="s">
        <v>132</v>
      </c>
      <c r="C87" s="480" t="s">
        <v>525</v>
      </c>
    </row>
    <row r="88" spans="2:3">
      <c r="B88" s="486" t="s">
        <v>133</v>
      </c>
      <c r="C88" s="480" t="s">
        <v>525</v>
      </c>
    </row>
    <row r="89" spans="2:3">
      <c r="B89" s="473" t="s">
        <v>151</v>
      </c>
      <c r="C89" s="480" t="s">
        <v>525</v>
      </c>
    </row>
    <row r="90" spans="2:3">
      <c r="B90" s="473" t="s">
        <v>152</v>
      </c>
      <c r="C90" s="480" t="s">
        <v>525</v>
      </c>
    </row>
    <row r="91" spans="2:3">
      <c r="B91" s="479" t="s">
        <v>334</v>
      </c>
      <c r="C91" s="480" t="s">
        <v>525</v>
      </c>
    </row>
    <row r="92" spans="2:3">
      <c r="B92" s="473" t="str">
        <f>'Rekap Master'!B106</f>
        <v>Hang map</v>
      </c>
      <c r="C92" s="480" t="s">
        <v>526</v>
      </c>
    </row>
    <row r="93" spans="2:3">
      <c r="B93" s="473" t="s">
        <v>86</v>
      </c>
      <c r="C93" s="480" t="s">
        <v>526</v>
      </c>
    </row>
    <row r="94" spans="2:3">
      <c r="B94" s="473" t="s">
        <v>94</v>
      </c>
      <c r="C94" s="480" t="s">
        <v>526</v>
      </c>
    </row>
    <row r="95" spans="2:3">
      <c r="B95" s="473" t="s">
        <v>95</v>
      </c>
      <c r="C95" s="480" t="s">
        <v>526</v>
      </c>
    </row>
    <row r="96" spans="2:3">
      <c r="B96" s="478" t="s">
        <v>110</v>
      </c>
      <c r="C96" s="480" t="s">
        <v>526</v>
      </c>
    </row>
    <row r="97" spans="2:3">
      <c r="B97" s="478" t="s">
        <v>111</v>
      </c>
      <c r="C97" s="480" t="s">
        <v>526</v>
      </c>
    </row>
    <row r="98" spans="2:3">
      <c r="B98" s="478" t="s">
        <v>112</v>
      </c>
      <c r="C98" s="480" t="s">
        <v>526</v>
      </c>
    </row>
    <row r="99" spans="2:3">
      <c r="B99" s="473" t="s">
        <v>119</v>
      </c>
      <c r="C99" s="480" t="s">
        <v>526</v>
      </c>
    </row>
    <row r="100" spans="2:3">
      <c r="B100" s="473" t="s">
        <v>320</v>
      </c>
      <c r="C100" s="480" t="s">
        <v>526</v>
      </c>
    </row>
    <row r="101" spans="2:3">
      <c r="B101" s="476" t="s">
        <v>125</v>
      </c>
      <c r="C101" s="480" t="s">
        <v>526</v>
      </c>
    </row>
    <row r="102" spans="2:3">
      <c r="B102" s="485" t="s">
        <v>138</v>
      </c>
      <c r="C102" s="480" t="s">
        <v>526</v>
      </c>
    </row>
    <row r="103" spans="2:3">
      <c r="B103" s="478" t="s">
        <v>148</v>
      </c>
      <c r="C103" s="480" t="s">
        <v>526</v>
      </c>
    </row>
    <row r="104" spans="2:3">
      <c r="B104" s="478" t="s">
        <v>149</v>
      </c>
      <c r="C104" s="480" t="s">
        <v>526</v>
      </c>
    </row>
    <row r="105" spans="2:3">
      <c r="B105" s="482" t="s">
        <v>331</v>
      </c>
      <c r="C105" s="480" t="s">
        <v>526</v>
      </c>
    </row>
    <row r="106" spans="2:3">
      <c r="B106" s="482" t="s">
        <v>392</v>
      </c>
      <c r="C106" s="480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Full</vt:lpstr>
      <vt:lpstr>Rekap Full</vt:lpstr>
      <vt:lpstr>Rekap Master</vt:lpstr>
      <vt:lpstr>Kertas</vt:lpstr>
      <vt:lpstr>April</vt:lpstr>
      <vt:lpstr>KB Mei</vt:lpstr>
      <vt:lpstr>Mei</vt:lpstr>
      <vt:lpstr>KB Juni</vt:lpstr>
      <vt:lpstr>Juni</vt:lpstr>
      <vt:lpstr>stoc</vt:lpstr>
      <vt:lpstr>Sheet1</vt:lpstr>
      <vt:lpstr>Rekap Ade Rumus</vt:lpstr>
      <vt:lpstr>April!Print_Area</vt:lpstr>
      <vt:lpstr>Full!Print_Area</vt:lpstr>
      <vt:lpstr>Juni!Print_Area</vt:lpstr>
      <vt:lpstr>'KB Juni'!Print_Area</vt:lpstr>
      <vt:lpstr>'KB Mei'!Print_Area</vt:lpstr>
      <vt:lpstr>Kertas!Print_Area</vt:lpstr>
      <vt:lpstr>Mei!Print_Area</vt:lpstr>
      <vt:lpstr>'Rekap Full'!Print_Area</vt:lpstr>
      <vt:lpstr>'Rekap Master'!Print_Area</vt:lpstr>
      <vt:lpstr>stoc!Print_Area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2026-08-13T08:44:54Z</cp:lastPrinted>
  <dcterms:created xsi:type="dcterms:W3CDTF">2019-01-30T05:08:00Z</dcterms:created>
  <dcterms:modified xsi:type="dcterms:W3CDTF">2026-08-13T08:45:37Z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1033-12.2.0.13292</vt:lpwstr>
  </property>
  <property fmtid="{D5CDD505-2E9C-101B-9397-08002B2CF9AE}" pid="3" name="ICV">
    <vt:lpwstr>82328433D20F4A9D883D52623FC43F8B_12</vt:lpwstr>
  </property>
</Properties>
</file>