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8DEDBF68-DB91-FD42-AE40-ECADA84E5CBB}" xr6:coauthVersionLast="47" xr6:coauthVersionMax="47" xr10:uidLastSave="{00000000-0000-0000-0000-000000000000}"/>
  <bookViews>
    <workbookView xWindow="7420" yWindow="0" windowWidth="22800" windowHeight="17500" xr2:uid="{00000000-000D-0000-FFFF-FFFF00000000}"/>
  </bookViews>
  <sheets>
    <sheet name="pilottotalparticipant_list" sheetId="1" r:id="rId1"/>
  </sheets>
  <definedNames>
    <definedName name="_xlnm._FilterDatabase" localSheetId="0" hidden="1">pilottotalparticipant_list!$N$1:$N$2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B176" i="1" l="1"/>
  <c r="AB175" i="1"/>
  <c r="AB174" i="1"/>
  <c r="AB173" i="1"/>
  <c r="AB172" i="1"/>
  <c r="AB171" i="1"/>
  <c r="Y172" i="1"/>
  <c r="Y169" i="1"/>
  <c r="X169" i="1"/>
  <c r="M171" i="1"/>
  <c r="U3" i="1"/>
  <c r="U4" i="1"/>
  <c r="U7" i="1"/>
  <c r="U8" i="1"/>
  <c r="U9" i="1"/>
  <c r="U10" i="1"/>
  <c r="U12" i="1"/>
  <c r="U13" i="1"/>
  <c r="U17" i="1"/>
  <c r="U24" i="1"/>
  <c r="U25" i="1"/>
  <c r="U26" i="1"/>
  <c r="U27" i="1"/>
  <c r="U28" i="1"/>
  <c r="U29" i="1"/>
  <c r="U30" i="1"/>
  <c r="U31" i="1"/>
  <c r="U33" i="1"/>
  <c r="U34" i="1"/>
  <c r="U36" i="1"/>
  <c r="U38" i="1"/>
  <c r="U39" i="1"/>
  <c r="U40" i="1"/>
  <c r="U41" i="1"/>
  <c r="U42" i="1"/>
  <c r="U43" i="1"/>
  <c r="U44" i="1"/>
  <c r="U46" i="1"/>
  <c r="U47" i="1"/>
  <c r="U48" i="1"/>
  <c r="U49" i="1"/>
  <c r="U50" i="1"/>
  <c r="U51" i="1"/>
  <c r="U52" i="1"/>
  <c r="U54" i="1"/>
  <c r="U55" i="1"/>
  <c r="U56" i="1"/>
  <c r="U57" i="1"/>
  <c r="U58" i="1"/>
  <c r="U59" i="1"/>
  <c r="U60" i="1"/>
  <c r="U62" i="1"/>
  <c r="U63" i="1"/>
  <c r="U64" i="1"/>
  <c r="U65" i="1"/>
  <c r="U66" i="1"/>
  <c r="U67" i="1"/>
  <c r="U68" i="1"/>
  <c r="U70" i="1"/>
  <c r="U71" i="1"/>
  <c r="U72" i="1"/>
  <c r="U73" i="1"/>
  <c r="U76" i="1"/>
  <c r="U77" i="1"/>
  <c r="U78" i="1"/>
  <c r="U80" i="1"/>
  <c r="U82" i="1"/>
  <c r="U84" i="1"/>
  <c r="U85" i="1"/>
  <c r="U87" i="1"/>
  <c r="U88" i="1"/>
  <c r="U89" i="1"/>
  <c r="U90" i="1"/>
  <c r="U91" i="1"/>
  <c r="U92" i="1"/>
  <c r="U93" i="1"/>
  <c r="U94" i="1"/>
  <c r="U95" i="1"/>
  <c r="U96" i="1"/>
  <c r="U97" i="1"/>
  <c r="U98" i="1"/>
  <c r="U99" i="1"/>
  <c r="U100" i="1"/>
  <c r="U101" i="1"/>
  <c r="U102" i="1"/>
  <c r="U103" i="1"/>
  <c r="U105" i="1"/>
  <c r="U107" i="1"/>
  <c r="U108" i="1"/>
  <c r="U110" i="1"/>
  <c r="U111" i="1"/>
  <c r="U112" i="1"/>
  <c r="U113" i="1"/>
  <c r="U114" i="1"/>
  <c r="U115" i="1"/>
  <c r="U116" i="1"/>
  <c r="U119" i="1"/>
  <c r="U121" i="1"/>
  <c r="U122" i="1"/>
  <c r="U123" i="1"/>
  <c r="U124" i="1"/>
  <c r="U125" i="1"/>
  <c r="U126" i="1"/>
  <c r="U127" i="1"/>
  <c r="U128" i="1"/>
  <c r="U129" i="1"/>
  <c r="U130" i="1"/>
  <c r="U132" i="1"/>
  <c r="U133" i="1"/>
  <c r="U137" i="1"/>
  <c r="U138" i="1"/>
  <c r="U139" i="1"/>
  <c r="U140" i="1"/>
  <c r="U142" i="1"/>
  <c r="U144" i="1"/>
  <c r="U147" i="1"/>
  <c r="U149" i="1"/>
  <c r="U150" i="1"/>
  <c r="U151" i="1"/>
  <c r="U152" i="1"/>
  <c r="U153" i="1"/>
  <c r="U154" i="1"/>
  <c r="U155" i="1"/>
  <c r="U156" i="1"/>
  <c r="U157" i="1"/>
  <c r="U158" i="1"/>
  <c r="U159" i="1"/>
  <c r="U161" i="1"/>
  <c r="U162" i="1"/>
  <c r="U163" i="1"/>
  <c r="U164" i="1"/>
  <c r="U165" i="1"/>
  <c r="U2" i="1"/>
  <c r="U169" i="1" l="1"/>
  <c r="U168" i="1"/>
  <c r="AB177" i="1"/>
  <c r="AB178" i="1"/>
  <c r="AB179" i="1" l="1"/>
</calcChain>
</file>

<file path=xl/sharedStrings.xml><?xml version="1.0" encoding="utf-8"?>
<sst xmlns="http://schemas.openxmlformats.org/spreadsheetml/2006/main" count="1505" uniqueCount="598">
  <si>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</si>
  <si>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</si>
  <si>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</si>
  <si>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</si>
  <si>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</si>
  <si>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</si>
  <si>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</si>
  <si>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</si>
  <si>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</si>
  <si>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</si>
  <si>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</si>
  <si>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</si>
  <si>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</si>
  <si>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</si>
  <si>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</si>
  <si>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</si>
  <si>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</si>
  <si>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</si>
  <si>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</si>
  <si>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</si>
  <si>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</si>
  <si>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</si>
  <si>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</si>
  <si>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</si>
  <si>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</si>
  <si>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</si>
  <si>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</si>
  <si>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</si>
  <si>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</si>
  <si>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</si>
  <si>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</si>
  <si>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</si>
  <si>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</si>
  <si>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</si>
  <si>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</si>
  <si>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</si>
  <si>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</si>
  <si>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</si>
  <si>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</si>
  <si>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</si>
  <si>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</si>
  <si>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</si>
  <si>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</si>
  <si>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</si>
  <si>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</si>
  <si>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</si>
  <si>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</si>
  <si>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</si>
  <si>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</si>
  <si>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</si>
  <si>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</si>
  <si>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</si>
  <si>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</si>
  <si>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</si>
  <si>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</si>
  <si>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</si>
  <si>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</si>
  <si>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</si>
  <si>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</si>
  <si>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</si>
  <si>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</si>
  <si>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</si>
  <si>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</si>
  <si>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</si>
  <si>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</si>
  <si>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</si>
  <si>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</si>
  <si>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</si>
  <si>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</si>
  <si>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</si>
  <si>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</si>
  <si>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</si>
  <si>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</si>
  <si>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</si>
  <si>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</si>
  <si>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</si>
  <si>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</si>
  <si>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</si>
  <si>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</si>
  <si>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</si>
  <si>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</si>
  <si>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</si>
  <si>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</si>
  <si>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</si>
  <si>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</si>
  <si>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</si>
  <si>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</si>
  <si>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</si>
  <si>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</si>
  <si>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</si>
  <si>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</si>
  <si>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</si>
  <si>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</si>
  <si>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</si>
  <si>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</si>
  <si>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</si>
  <si>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</si>
  <si>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</si>
  <si>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</si>
  <si>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</si>
  <si>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</si>
  <si>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</si>
  <si>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</si>
  <si>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</si>
  <si>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</si>
  <si>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</si>
  <si>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</si>
  <si>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</si>
  <si>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</si>
  <si>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</si>
  <si>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</si>
  <si>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</si>
  <si>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</si>
  <si>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</si>
  <si>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</si>
  <si>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</si>
  <si>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</si>
  <si>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</si>
  <si>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</si>
  <si>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</si>
  <si>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</si>
  <si>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</si>
  <si>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</si>
  <si>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</si>
  <si>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</si>
  <si>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</si>
  <si>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</si>
  <si>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</si>
  <si>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</si>
  <si>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</si>
  <si>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</si>
  <si>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</si>
  <si>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</si>
  <si>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</si>
  <si>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</si>
  <si>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</si>
  <si>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</si>
  <si>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</si>
  <si>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</si>
  <si>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</si>
  <si>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</si>
  <si>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</si>
  <si>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</si>
  <si>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</si>
  <si>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</si>
  <si>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</si>
  <si>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</si>
  <si>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</si>
  <si>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</si>
  <si>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</si>
  <si>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</si>
  <si>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</si>
  <si>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</si>
  <si>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</si>
  <si>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</si>
  <si>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</si>
  <si>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</si>
  <si>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</si>
  <si>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</si>
  <si>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</si>
  <si>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</si>
  <si>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</si>
  <si>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</si>
  <si>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</si>
  <si>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</si>
  <si>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</si>
  <si>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</si>
  <si>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</si>
  <si>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</si>
  <si>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</si>
  <si>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</si>
  <si>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</si>
  <si>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</si>
  <si>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</si>
  <si>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</si>
  <si>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</si>
  <si>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</si>
  <si>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</si>
  <si>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</si>
  <si>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</si>
  <si>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</si>
  <si>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</si>
  <si>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</si>
  <si>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</si>
  <si>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</si>
  <si>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</si>
  <si>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</si>
  <si>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</si>
  <si>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</si>
  <si>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</si>
  <si>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</si>
  <si>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</si>
  <si>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</si>
  <si>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</si>
  <si>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</si>
  <si>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</si>
  <si>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</si>
  <si>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</si>
  <si>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</si>
  <si>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</si>
  <si>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</si>
  <si>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</si>
  <si>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</si>
  <si>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</si>
  <si>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</si>
  <si>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</si>
  <si>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</si>
  <si>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</si>
  <si>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</si>
  <si>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</si>
  <si>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</si>
  <si>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</si>
  <si>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</si>
  <si>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</si>
  <si>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</si>
  <si>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</si>
  <si>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</si>
  <si>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</si>
  <si>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</si>
  <si>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</si>
  <si>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</si>
  <si>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</si>
  <si>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</si>
  <si>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</si>
  <si>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</si>
  <si>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</si>
  <si>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</si>
  <si>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</si>
  <si>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</si>
  <si>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</si>
  <si>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</si>
  <si>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</si>
  <si>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</si>
  <si>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</si>
  <si>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</si>
  <si>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</si>
  <si>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</si>
  <si>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</si>
  <si>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</si>
  <si>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</si>
  <si>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</si>
  <si>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</si>
  <si>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</si>
  <si>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</si>
  <si>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</si>
  <si>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</si>
  <si>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</si>
  <si>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</si>
  <si>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</si>
  <si>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</si>
  <si>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</si>
  <si>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</si>
  <si>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</si>
  <si>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</si>
  <si>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</si>
  <si>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</si>
  <si>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</si>
  <si>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</si>
  <si>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</si>
  <si>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</si>
  <si>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</si>
  <si>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</si>
  <si>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</si>
  <si>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</si>
  <si>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</si>
  <si>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</si>
  <si>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</si>
  <si>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</si>
  <si>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</si>
  <si>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</si>
  <si>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</si>
  <si>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</si>
  <si>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</si>
  <si>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</si>
  <si>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</si>
  <si>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</si>
  <si>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</si>
  <si>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</si>
  <si>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</si>
  <si>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</si>
  <si>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</si>
  <si>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</si>
  <si>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</si>
  <si>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</si>
  <si>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</si>
  <si>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</si>
  <si>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</si>
  <si>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</si>
  <si>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</si>
  <si>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</si>
  <si>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</si>
  <si>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</si>
  <si>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</si>
  <si>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</si>
  <si>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</si>
  <si>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</si>
  <si>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</si>
  <si>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</si>
  <si>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</si>
  <si>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</si>
  <si>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</si>
  <si>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</si>
  <si>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</si>
  <si>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</si>
  <si>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</si>
  <si>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</si>
  <si>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</si>
  <si>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</si>
  <si>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</si>
  <si>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</si>
  <si>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</si>
  <si>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</si>
  <si>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</si>
  <si>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</si>
  <si>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</si>
  <si>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</si>
  <si>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</si>
  <si>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</si>
  <si>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</si>
  <si>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</si>
  <si>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</si>
  <si>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</si>
  <si>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</si>
  <si>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</si>
  <si>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</si>
  <si>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</si>
  <si>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</si>
  <si>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</si>
  <si>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</si>
  <si>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</si>
  <si>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</si>
  <si>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</si>
  <si>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</si>
  <si>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</si>
  <si>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</si>
  <si>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</si>
  <si>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</si>
  <si>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</si>
  <si>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</si>
  <si>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</si>
  <si>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</si>
  <si>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</si>
  <si>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</si>
  <si>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</si>
  <si>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</si>
  <si>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</si>
  <si>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</si>
  <si>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</si>
  <si>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</si>
  <si>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</si>
  <si>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</si>
  <si>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</si>
  <si>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</si>
  <si>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</si>
  <si>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</si>
  <si>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</si>
  <si>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</si>
  <si>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</si>
  <si>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</si>
  <si>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</si>
  <si>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</si>
  <si>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</si>
  <si>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</si>
  <si>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</si>
  <si>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</si>
  <si>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</si>
  <si>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</si>
  <si>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</si>
  <si>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</si>
  <si>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</si>
  <si>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</si>
  <si>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</si>
  <si>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</si>
  <si>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</si>
  <si>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</si>
  <si>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</si>
  <si>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</si>
  <si>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</si>
  <si>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</si>
  <si>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</si>
  <si>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</si>
  <si>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</si>
  <si>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</si>
  <si>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</si>
  <si>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</si>
  <si>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</si>
  <si>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</si>
  <si>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</si>
  <si>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</si>
  <si>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</si>
  <si>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</si>
  <si>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</si>
  <si>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</si>
  <si>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</si>
  <si>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</si>
  <si>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</si>
  <si>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</si>
  <si>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</si>
  <si>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</si>
  <si>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</si>
  <si>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</si>
  <si>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</si>
  <si>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</si>
  <si>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</si>
  <si>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</si>
  <si>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</si>
  <si>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</si>
  <si>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</si>
  <si>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</si>
  <si>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</si>
  <si>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</si>
  <si>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</si>
  <si>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</si>
  <si>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</si>
  <si>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</si>
  <si>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</si>
  <si>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</si>
  <si>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</si>
  <si>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</si>
  <si>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</si>
  <si>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</si>
  <si>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</si>
  <si>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</si>
  <si>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</si>
  <si>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</si>
  <si>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</si>
  <si>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</si>
  <si>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</si>
  <si>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</si>
  <si>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</si>
  <si>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</si>
  <si>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</si>
  <si>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</si>
  <si>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</si>
  <si>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</si>
  <si>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</si>
  <si>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</si>
  <si>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</si>
  <si>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</si>
  <si>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</si>
  <si>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</si>
  <si>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</si>
  <si>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</si>
  <si>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</si>
  <si>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</si>
  <si>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</si>
  <si>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</si>
  <si>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</si>
  <si>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</si>
  <si>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</si>
  <si>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</si>
  <si>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</si>
  <si>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</si>
  <si>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</si>
  <si>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</si>
  <si>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</si>
  <si>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</si>
  <si>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</si>
  <si>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</si>
  <si>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</si>
  <si>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</si>
  <si>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</si>
  <si>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</si>
  <si>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</si>
  <si>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</si>
  <si>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</si>
  <si>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</si>
  <si>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</si>
  <si>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</si>
  <si>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</si>
  <si>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</si>
  <si>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</si>
  <si>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</si>
  <si>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</si>
  <si>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</si>
  <si>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</si>
  <si>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</si>
  <si>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</si>
  <si>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</si>
  <si>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</si>
  <si>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</si>
  <si>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</si>
  <si>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</si>
  <si>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</si>
  <si>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</si>
  <si>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</si>
  <si>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</si>
  <si>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</si>
  <si>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</si>
  <si>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</si>
  <si>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</si>
  <si>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</si>
  <si>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</si>
  <si>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</si>
  <si>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</si>
  <si>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</si>
  <si>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</si>
  <si>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</si>
  <si>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</si>
  <si>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</si>
  <si>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</si>
  <si>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</si>
  <si>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</si>
  <si>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</si>
  <si>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</si>
  <si>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</si>
  <si>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</si>
  <si>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</si>
  <si>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</si>
  <si>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</si>
  <si>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</si>
  <si>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</si>
  <si>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</si>
  <si>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</si>
  <si>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</si>
  <si>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</si>
  <si>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</si>
  <si>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</si>
  <si>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</si>
  <si>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</si>
  <si>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</si>
  <si>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</si>
  <si>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</si>
  <si>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</si>
  <si>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</si>
  <si>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</si>
  <si>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</si>
  <si>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</si>
  <si>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</si>
  <si>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</si>
  <si>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</si>
  <si>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</si>
  <si>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</si>
  <si>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</si>
  <si>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</si>
  <si>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</si>
  <si>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</si>
  <si>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</si>
  <si>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</si>
  <si>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</si>
  <si>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</si>
  <si>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</si>
  <si>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</si>
  <si>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</si>
  <si>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</si>
  <si>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</si>
  <si>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</si>
  <si>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</si>
  <si>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</si>
  <si>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</si>
  <si>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</si>
  <si>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</si>
  <si>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</si>
  <si>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</si>
  <si>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</si>
  <si>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</si>
  <si>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</si>
  <si>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</si>
  <si>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</si>
  <si>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</si>
  <si>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</si>
  <si>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</si>
  <si>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</si>
  <si>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</si>
  <si>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</si>
  <si>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</si>
  <si>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</si>
  <si>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</si>
  <si>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</si>
  <si>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</si>
  <si>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</si>
  <si>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</si>
  <si>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</si>
  <si>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</si>
  <si>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</si>
  <si>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</si>
  <si>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</si>
  <si>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</si>
  <si>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</si>
  <si>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</si>
  <si>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</si>
  <si>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</si>
  <si>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</si>
  <si>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</si>
  <si>
    <t>removed them because they did not correctly enter salience ratings</t>
  </si>
  <si>
    <t>WHY?</t>
  </si>
  <si>
    <t>do not use (no WTP info needed)</t>
  </si>
  <si>
    <t>white</t>
  </si>
  <si>
    <t>black</t>
  </si>
  <si>
    <t>latin</t>
  </si>
  <si>
    <t>asian</t>
  </si>
  <si>
    <t>mixed</t>
  </si>
  <si>
    <t>NA</t>
  </si>
  <si>
    <t>Middle eastern</t>
  </si>
  <si>
    <t>Other</t>
  </si>
  <si>
    <t>ethnicity</t>
  </si>
  <si>
    <t>ethnicity2</t>
  </si>
  <si>
    <t xml:space="preserve">60fdc3ada5f9d93d7976cc0c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</si>
</sst>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10">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7030A0"/>
        <bgColor indexed="64"/>
      </patternFill>
    </fill>
    <fill>
      <patternFill patternType="solid">
        <fgColor rgb="FF9E46E3"/>
        <bgColor indexed="64"/>
      </patternFill>
    </fill>
    <fill>
      <patternFill patternType="solid">
        <fgColor rgb="FFFF00FF"/>
        <bgColor indexed="64"/>
      </patternFill>
    </fill>
    <fill>
      <patternFill patternType="solid">
        <fgColor theme="4"/>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xf numFmtId="0" fontId="2" fillId="4" borderId="0" xfId="0" applyFont="1" applyFill="1"/>
    <xf numFmtId="0" fontId="2" fillId="4" borderId="0" xfId="0" applyFont="1" applyFill="1" applyAlignment="1">
      <alignment wrapText="1" shrinkToFit="1"/>
    </xf>
    <xf numFmtId="0" fontId="0" fillId="4" borderId="0" xfId="0" applyFill="1" applyAlignment="1">
      <alignment wrapText="1" shrinkToFit="1"/>
    </xf>
    <xf numFmtId="0" fontId="2" fillId="5" borderId="0" xfId="0" applyFont="1" applyFill="1" applyAlignment="1">
      <alignment wrapText="1" shrinkToFit="1"/>
    </xf>
    <xf numFmtId="0" fontId="2" fillId="6" borderId="0" xfId="0" applyFont="1" applyFill="1" applyAlignment="1">
      <alignment wrapText="1" shrinkToFit="1"/>
    </xf>
    <xf numFmtId="0" fontId="2" fillId="7" borderId="0" xfId="0" applyFont="1" applyFill="1" applyAlignment="1">
      <alignment wrapText="1" shrinkToFit="1"/>
    </xf>
    <xf numFmtId="0" fontId="2" fillId="8" borderId="0" xfId="0" applyFont="1" applyFill="1" applyAlignment="1">
      <alignment wrapText="1" shrinkToFit="1"/>
    </xf>
    <xf numFmtId="0" fontId="2" fillId="9" borderId="0" xfId="0" applyFont="1" applyFill="1" applyAlignment="1">
      <alignment wrapText="1"/>
    </xf>
    <xf numFmtId="0" fontId="2" fillId="9" borderId="0" xfId="0" applyFont="1" applyFill="1" applyAlignment="1">
      <alignment wrapText="1" shrinkToFit="1"/>
    </xf>
    <xf numFmtId="0" fontId="2" fillId="9" borderId="0" xfId="0" applyFont="1" applyFill="1"/>
  </cellXfs>
  <cellStyles count="1">
    <cellStyle name="Normal" xfId="0" builtinId="0"/>
  </cellStyles>
  <dxfs count="0"/>
  <tableStyles count="0" defaultTableStyle="TableStyleMedium2" defaultPivotStyle="PivotStyleLight16"/>
  <colors>
    <mruColors>
      <color rgb="FF9E46E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48576"/>
  <sheetViews>
    <sheetView tabSelected="1" zoomScale="115" zoomScaleNormal="135" workbookViewId="0">
      <pane xSplit="2" ySplit="1" topLeftCell="C138" activePane="bottomRight" state="frozen"/>
      <selection pane="topRight" activeCell="B1" sqref="B1"/>
      <selection pane="bottomLeft" activeCell="A2" sqref="A2"/>
      <selection pane="bottomRight" activeCell="G165" sqref="G165"/>
    </sheetView>
  </sheetViews>
  <sheetFormatPr baseColWidth="10" defaultColWidth="12.6640625" defaultRowHeight="15.75" customHeight="1" x14ac:dyDescent="0.15"/>
  <cols>
    <col min="1" max="1" width="12.6640625" customWidth="1"/>
    <col min="2" max="2" width="20.5" customWidth="1"/>
    <col min="3" max="6" width="21.1640625" customWidth="1"/>
    <col min="7" max="7" width="32.33203125" bestFit="1" customWidth="1"/>
    <col min="8" max="8" width="19" style="10" customWidth="1"/>
    <col min="9" max="10" width="20" customWidth="1"/>
    <col min="11" max="11" width="10.1640625" customWidth="1"/>
    <col min="12" max="13" width="14.1640625" customWidth="1"/>
    <col min="14" max="14" width="21.1640625" style="8" customWidth="1"/>
    <col min="15" max="15" width="22.33203125" hidden="1" customWidth="1"/>
    <col min="16" max="16" width="34" style="28" customWidth="1"/>
    <col min="17" max="17" width="26" hidden="1" customWidth="1"/>
    <col min="18" max="18" width="14.83203125" hidden="1" customWidth="1"/>
    <col min="19" max="19" width="12.6640625" hidden="1" customWidth="1"/>
    <col min="20" max="20" width="19.5" style="10" hidden="1" customWidth="1"/>
    <col min="21" max="21" width="19.5" hidden="1" customWidth="1"/>
    <col min="22" max="22" width="15.1640625" hidden="1" customWidth="1"/>
    <col min="23" max="23" width="103.33203125" style="12" hidden="1" customWidth="1"/>
    <col min="24" max="27" width="12.6640625" hidden="1" customWidth="1"/>
  </cols>
  <sheetData>
    <row r="1" spans="1:28" s="2" customFormat="1" ht="15.75" customHeight="1" x14ac:dyDescent="0.15">
      <c r="A1" s="2" t="s">
        <v>5</v>
      </c>
      <c r="B1" s="3" t="s">
        <v>8</v>
      </c>
      <c r="C1" s="3" t="s">
        <v>13</v>
      </c>
      <c r="D1" s="3" t="s">
        <v>6</v>
      </c>
      <c r="E1" s="3" t="s">
        <v>595</v>
      </c>
      <c r="F1" s="3" t="s">
        <v>596</v>
      </c>
      <c r="G1" s="3" t="s">
        <v>4</v>
      </c>
      <c r="H1" s="9" t="s">
        <v>11</v>
      </c>
      <c r="I1" s="3" t="s">
        <v>15</v>
      </c>
      <c r="J1" s="3" t="s">
        <v>96</v>
      </c>
      <c r="K1" s="3" t="s">
        <v>14</v>
      </c>
      <c r="L1" s="3" t="s">
        <v>18</v>
      </c>
      <c r="M1" s="3"/>
      <c r="N1" s="7" t="s">
        <v>9</v>
      </c>
      <c r="O1" s="3" t="s">
        <v>0</v>
      </c>
      <c r="P1" s="21" t="s">
        <v>142</v>
      </c>
      <c r="Q1" s="3" t="s">
        <v>17</v>
      </c>
      <c r="R1" s="3" t="s">
        <v>16</v>
      </c>
      <c r="S1" s="2" t="s">
        <v>578</v>
      </c>
      <c r="T1" s="9" t="s">
        <v>1</v>
      </c>
      <c r="U1" s="3" t="s">
        <v>19</v>
      </c>
      <c r="V1" s="3" t="s">
        <v>2</v>
      </c>
      <c r="W1" s="11" t="s">
        <v>12</v>
      </c>
      <c r="X1" s="2" t="s">
        <v>583</v>
      </c>
      <c r="Y1" s="2" t="s">
        <v>20</v>
      </c>
      <c r="Z1" s="2" t="s">
        <v>21</v>
      </c>
      <c r="AA1" s="2" t="s">
        <v>22</v>
      </c>
      <c r="AB1" s="2" t="s">
        <v>580</v>
      </c>
    </row>
    <row r="2" spans="1:28" ht="41" customHeight="1" x14ac:dyDescent="0.15">
      <c r="A2" s="4" t="s">
        <v>29</v>
      </c>
      <c r="B2" t="s">
        <v>30</v>
      </c>
      <c r="C2" s="5">
        <v>45393</v>
      </c>
      <c r="D2" t="s">
        <v>7</v>
      </c>
      <c r="E2">
        <v>1</v>
      </c>
      <c r="F2">
        <v>2</v>
      </c>
      <c r="G2" s="4" t="s">
        <v>24</v>
      </c>
      <c r="H2" s="10">
        <v>45393</v>
      </c>
      <c r="I2" s="4" t="s">
        <v>3</v>
      </c>
      <c r="J2" s="4"/>
      <c r="K2" s="1" t="s">
        <v>3</v>
      </c>
      <c r="L2" s="1" t="s">
        <v>3</v>
      </c>
      <c r="M2" s="1"/>
      <c r="N2" s="1" t="s">
        <v>218</v>
      </c>
      <c r="O2">
        <v>1</v>
      </c>
      <c r="P2" s="22" t="s">
        <v>182</v>
      </c>
      <c r="R2">
        <v>1</v>
      </c>
      <c r="S2" s="5">
        <v>45392</v>
      </c>
      <c r="T2" s="10">
        <v>45396</v>
      </c>
      <c r="U2">
        <f>_xlfn.DAYS(T2,S2)</f>
        <v>4</v>
      </c>
      <c r="V2" s="6">
        <v>2</v>
      </c>
      <c r="W2" s="12" t="s">
        <v>10</v>
      </c>
      <c r="X2" s="4">
        <v>1</v>
      </c>
      <c r="Y2">
        <v>25</v>
      </c>
      <c r="Z2" s="4" t="s">
        <v>3</v>
      </c>
      <c r="AA2" s="4" t="s">
        <v>3</v>
      </c>
      <c r="AB2" s="4"/>
    </row>
    <row r="3" spans="1:28" ht="15.75" customHeight="1" x14ac:dyDescent="0.15">
      <c r="A3" s="4" t="s">
        <v>29</v>
      </c>
      <c r="B3" t="s">
        <v>34</v>
      </c>
      <c r="C3" s="5">
        <v>45393</v>
      </c>
      <c r="D3" s="4" t="s">
        <v>38</v>
      </c>
      <c r="E3" s="4">
        <v>1</v>
      </c>
      <c r="F3" s="4">
        <v>2</v>
      </c>
      <c r="G3" s="32" t="s">
        <v>25</v>
      </c>
      <c r="H3" s="10">
        <v>45393</v>
      </c>
      <c r="I3" s="4" t="s">
        <v>3</v>
      </c>
      <c r="J3" s="4"/>
      <c r="K3" s="4" t="s">
        <v>3</v>
      </c>
      <c r="N3" s="4" t="s">
        <v>218</v>
      </c>
      <c r="P3" s="23" t="s">
        <v>182</v>
      </c>
      <c r="S3" s="5">
        <v>45393</v>
      </c>
      <c r="T3" s="10">
        <v>45396</v>
      </c>
      <c r="U3">
        <f t="shared" ref="U3:U66" si="0">_xlfn.DAYS(T3,S3)</f>
        <v>3</v>
      </c>
      <c r="X3">
        <v>0</v>
      </c>
      <c r="Y3">
        <v>26</v>
      </c>
      <c r="Z3" s="4" t="s">
        <v>3</v>
      </c>
      <c r="AA3" s="4" t="s">
        <v>3</v>
      </c>
    </row>
    <row r="4" spans="1:28" ht="15.75" customHeight="1" x14ac:dyDescent="0.15">
      <c r="A4" s="4" t="s">
        <v>29</v>
      </c>
      <c r="B4" t="s">
        <v>32</v>
      </c>
      <c r="C4" s="5">
        <v>45393</v>
      </c>
      <c r="D4" t="s">
        <v>36</v>
      </c>
      <c r="E4">
        <v>6</v>
      </c>
      <c r="F4">
        <v>1</v>
      </c>
      <c r="G4" s="4" t="s">
        <v>26</v>
      </c>
      <c r="H4" s="10">
        <v>45393</v>
      </c>
      <c r="I4" s="4" t="s">
        <v>3</v>
      </c>
      <c r="J4" s="4"/>
      <c r="K4" s="4" t="s">
        <v>3</v>
      </c>
      <c r="M4">
        <v>1</v>
      </c>
      <c r="N4" s="4" t="s">
        <v>3</v>
      </c>
      <c r="P4" s="24" t="s">
        <v>184</v>
      </c>
      <c r="S4" s="5">
        <v>45393</v>
      </c>
      <c r="T4" s="10">
        <v>45398</v>
      </c>
      <c r="U4">
        <f t="shared" si="0"/>
        <v>5</v>
      </c>
      <c r="X4">
        <v>0</v>
      </c>
      <c r="Y4">
        <v>35</v>
      </c>
      <c r="Z4" s="4" t="s">
        <v>3</v>
      </c>
      <c r="AA4" s="4" t="s">
        <v>3</v>
      </c>
      <c r="AB4">
        <v>2</v>
      </c>
    </row>
    <row r="5" spans="1:28" ht="15.75" customHeight="1" x14ac:dyDescent="0.15">
      <c r="A5" s="4" t="s">
        <v>29</v>
      </c>
      <c r="B5" t="s">
        <v>31</v>
      </c>
      <c r="C5" s="5">
        <v>45393</v>
      </c>
      <c r="D5" t="s">
        <v>37</v>
      </c>
      <c r="E5">
        <v>1</v>
      </c>
      <c r="F5">
        <v>2</v>
      </c>
      <c r="G5" s="4" t="s">
        <v>27</v>
      </c>
      <c r="H5" s="10">
        <v>45393</v>
      </c>
      <c r="I5" s="4" t="s">
        <v>3</v>
      </c>
      <c r="J5" s="4"/>
      <c r="K5" s="4" t="s">
        <v>3</v>
      </c>
      <c r="N5" s="4" t="s">
        <v>218</v>
      </c>
      <c r="P5" s="23" t="s">
        <v>182</v>
      </c>
      <c r="S5" s="5">
        <v>45393</v>
      </c>
      <c r="X5">
        <v>1</v>
      </c>
      <c r="Y5">
        <v>26</v>
      </c>
      <c r="Z5" s="4" t="s">
        <v>3</v>
      </c>
      <c r="AA5" s="4" t="s">
        <v>3</v>
      </c>
    </row>
    <row r="6" spans="1:28" ht="15.75" customHeight="1" x14ac:dyDescent="0.15">
      <c r="A6" s="4" t="s">
        <v>29</v>
      </c>
      <c r="B6" t="s">
        <v>33</v>
      </c>
      <c r="C6" s="5">
        <v>45393</v>
      </c>
      <c r="D6" t="s">
        <v>35</v>
      </c>
      <c r="E6">
        <v>1</v>
      </c>
      <c r="F6">
        <v>2</v>
      </c>
      <c r="G6" s="4" t="s">
        <v>28</v>
      </c>
      <c r="H6" s="10">
        <v>45393</v>
      </c>
      <c r="I6" s="4" t="s">
        <v>3</v>
      </c>
      <c r="J6" s="4"/>
      <c r="K6" s="4" t="s">
        <v>3</v>
      </c>
      <c r="N6" s="4" t="s">
        <v>218</v>
      </c>
      <c r="P6" s="23" t="s">
        <v>182</v>
      </c>
      <c r="S6" s="5">
        <v>45393</v>
      </c>
      <c r="X6">
        <v>1</v>
      </c>
      <c r="Y6">
        <v>26</v>
      </c>
      <c r="Z6" s="4" t="s">
        <v>3</v>
      </c>
      <c r="AA6" s="4" t="s">
        <v>3</v>
      </c>
    </row>
    <row r="7" spans="1:28" ht="15.75" customHeight="1" x14ac:dyDescent="0.15">
      <c r="A7" s="4" t="s">
        <v>47</v>
      </c>
      <c r="B7" t="s">
        <v>48</v>
      </c>
      <c r="C7" s="5">
        <v>45394</v>
      </c>
      <c r="D7" t="s">
        <v>43</v>
      </c>
      <c r="E7">
        <v>4</v>
      </c>
      <c r="F7">
        <v>2</v>
      </c>
      <c r="G7" s="4" t="s">
        <v>39</v>
      </c>
      <c r="H7" s="10">
        <v>45394</v>
      </c>
      <c r="I7" s="4" t="s">
        <v>3</v>
      </c>
      <c r="J7" s="4"/>
      <c r="K7" s="4" t="s">
        <v>3</v>
      </c>
      <c r="M7">
        <v>1</v>
      </c>
      <c r="N7" s="4" t="s">
        <v>3</v>
      </c>
      <c r="P7" s="24" t="s">
        <v>184</v>
      </c>
      <c r="S7" s="5">
        <v>45394</v>
      </c>
      <c r="T7" s="10">
        <v>45397</v>
      </c>
      <c r="U7">
        <f t="shared" si="0"/>
        <v>3</v>
      </c>
      <c r="X7">
        <v>0</v>
      </c>
      <c r="Y7">
        <v>32</v>
      </c>
      <c r="Z7" s="4" t="s">
        <v>3</v>
      </c>
      <c r="AA7" s="4" t="s">
        <v>3</v>
      </c>
      <c r="AB7">
        <v>3</v>
      </c>
    </row>
    <row r="8" spans="1:28" ht="15.75" customHeight="1" x14ac:dyDescent="0.2">
      <c r="A8" s="4" t="s">
        <v>47</v>
      </c>
      <c r="B8" t="s">
        <v>49</v>
      </c>
      <c r="C8" s="5">
        <v>45394</v>
      </c>
      <c r="D8" s="13" t="s">
        <v>44</v>
      </c>
      <c r="E8" s="13">
        <v>1</v>
      </c>
      <c r="F8" s="13">
        <v>2</v>
      </c>
      <c r="G8" s="4" t="s">
        <v>40</v>
      </c>
      <c r="H8" s="10">
        <v>45394</v>
      </c>
      <c r="I8" s="4" t="s">
        <v>3</v>
      </c>
      <c r="J8" s="4"/>
      <c r="K8" s="4" t="s">
        <v>3</v>
      </c>
      <c r="M8">
        <v>1</v>
      </c>
      <c r="N8" s="4" t="s">
        <v>3</v>
      </c>
      <c r="P8" s="24" t="s">
        <v>184</v>
      </c>
      <c r="S8" s="5">
        <v>45394</v>
      </c>
      <c r="T8" s="10">
        <v>45395</v>
      </c>
      <c r="U8">
        <f t="shared" si="0"/>
        <v>1</v>
      </c>
      <c r="X8">
        <v>1</v>
      </c>
      <c r="Y8">
        <v>34</v>
      </c>
      <c r="Z8" s="4" t="s">
        <v>3</v>
      </c>
      <c r="AA8" s="4" t="s">
        <v>3</v>
      </c>
      <c r="AB8">
        <v>0</v>
      </c>
    </row>
    <row r="9" spans="1:28" ht="15.75" customHeight="1" x14ac:dyDescent="0.15">
      <c r="A9" s="4" t="s">
        <v>47</v>
      </c>
      <c r="B9" t="s">
        <v>50</v>
      </c>
      <c r="C9" s="5">
        <v>45394</v>
      </c>
      <c r="D9" t="s">
        <v>45</v>
      </c>
      <c r="E9">
        <v>1</v>
      </c>
      <c r="F9">
        <v>1</v>
      </c>
      <c r="G9" s="4" t="s">
        <v>41</v>
      </c>
      <c r="H9" s="10">
        <v>45394</v>
      </c>
      <c r="I9" s="4" t="s">
        <v>3</v>
      </c>
      <c r="J9" s="4"/>
      <c r="K9" s="4" t="s">
        <v>3</v>
      </c>
      <c r="M9">
        <v>1</v>
      </c>
      <c r="N9" s="4" t="s">
        <v>3</v>
      </c>
      <c r="P9" s="24" t="s">
        <v>184</v>
      </c>
      <c r="S9" s="5">
        <v>45394</v>
      </c>
      <c r="T9" s="10">
        <v>45395</v>
      </c>
      <c r="U9">
        <f t="shared" si="0"/>
        <v>1</v>
      </c>
      <c r="X9">
        <v>0</v>
      </c>
      <c r="Y9">
        <v>29</v>
      </c>
      <c r="Z9" s="4" t="s">
        <v>3</v>
      </c>
      <c r="AA9" s="4" t="s">
        <v>3</v>
      </c>
      <c r="AB9">
        <v>2</v>
      </c>
    </row>
    <row r="10" spans="1:28" ht="15.75" customHeight="1" x14ac:dyDescent="0.15">
      <c r="A10" s="4" t="s">
        <v>47</v>
      </c>
      <c r="B10" t="s">
        <v>51</v>
      </c>
      <c r="C10" s="5">
        <v>45394</v>
      </c>
      <c r="D10" t="s">
        <v>46</v>
      </c>
      <c r="E10">
        <v>1</v>
      </c>
      <c r="F10">
        <v>2</v>
      </c>
      <c r="G10" s="4" t="s">
        <v>42</v>
      </c>
      <c r="H10" s="10">
        <v>45394</v>
      </c>
      <c r="I10" s="4" t="s">
        <v>3</v>
      </c>
      <c r="J10" s="4"/>
      <c r="K10" s="4" t="s">
        <v>3</v>
      </c>
      <c r="N10" s="4" t="s">
        <v>218</v>
      </c>
      <c r="P10" s="23" t="s">
        <v>182</v>
      </c>
      <c r="S10" s="5">
        <v>45394</v>
      </c>
      <c r="T10" s="10">
        <v>45395</v>
      </c>
      <c r="U10">
        <f t="shared" si="0"/>
        <v>1</v>
      </c>
      <c r="X10">
        <v>0</v>
      </c>
      <c r="Y10">
        <v>31</v>
      </c>
      <c r="Z10" s="4" t="s">
        <v>3</v>
      </c>
      <c r="AA10" s="4" t="s">
        <v>3</v>
      </c>
    </row>
    <row r="11" spans="1:28" ht="15.75" customHeight="1" x14ac:dyDescent="0.15">
      <c r="A11" s="4" t="s">
        <v>47</v>
      </c>
      <c r="B11" t="s">
        <v>55</v>
      </c>
      <c r="C11" s="5">
        <v>45463</v>
      </c>
      <c r="D11" t="s">
        <v>53</v>
      </c>
      <c r="E11">
        <v>1</v>
      </c>
      <c r="F11">
        <v>1</v>
      </c>
      <c r="G11" s="33" t="s">
        <v>52</v>
      </c>
      <c r="H11" s="10">
        <v>45454</v>
      </c>
      <c r="I11" s="4" t="s">
        <v>3</v>
      </c>
      <c r="J11" s="4"/>
      <c r="K11" s="4" t="s">
        <v>3</v>
      </c>
      <c r="N11" s="4" t="s">
        <v>218</v>
      </c>
      <c r="P11" s="23" t="s">
        <v>182</v>
      </c>
      <c r="S11" s="5">
        <v>45454</v>
      </c>
      <c r="W11" s="14" t="s">
        <v>54</v>
      </c>
      <c r="X11">
        <v>1</v>
      </c>
      <c r="Y11">
        <v>25</v>
      </c>
      <c r="Z11" s="4" t="s">
        <v>3</v>
      </c>
      <c r="AA11" s="4" t="s">
        <v>3</v>
      </c>
    </row>
    <row r="12" spans="1:28" ht="15.75" customHeight="1" x14ac:dyDescent="0.15">
      <c r="A12" s="4" t="s">
        <v>67</v>
      </c>
      <c r="B12" t="s">
        <v>80</v>
      </c>
      <c r="C12" s="5">
        <v>45467</v>
      </c>
      <c r="D12" t="s">
        <v>68</v>
      </c>
      <c r="E12">
        <v>1</v>
      </c>
      <c r="F12">
        <v>2</v>
      </c>
      <c r="G12" t="s">
        <v>56</v>
      </c>
      <c r="H12" s="10">
        <v>45466</v>
      </c>
      <c r="I12" s="4" t="s">
        <v>3</v>
      </c>
      <c r="J12" s="4"/>
      <c r="K12" s="4" t="s">
        <v>3</v>
      </c>
      <c r="M12">
        <v>1</v>
      </c>
      <c r="N12" s="4" t="s">
        <v>3</v>
      </c>
      <c r="P12" s="24" t="s">
        <v>185</v>
      </c>
      <c r="S12" s="5">
        <v>45467</v>
      </c>
      <c r="T12" s="10">
        <v>45476</v>
      </c>
      <c r="U12">
        <f t="shared" si="0"/>
        <v>9</v>
      </c>
      <c r="W12" s="14" t="s">
        <v>98</v>
      </c>
      <c r="X12">
        <v>1</v>
      </c>
      <c r="Y12">
        <v>28</v>
      </c>
      <c r="Z12" s="4" t="s">
        <v>3</v>
      </c>
      <c r="AA12" s="4" t="s">
        <v>3</v>
      </c>
      <c r="AB12">
        <v>0</v>
      </c>
    </row>
    <row r="13" spans="1:28" ht="15.75" customHeight="1" x14ac:dyDescent="0.15">
      <c r="A13" s="4" t="s">
        <v>67</v>
      </c>
      <c r="B13" t="s">
        <v>79</v>
      </c>
      <c r="C13" s="5">
        <v>45467</v>
      </c>
      <c r="D13" t="s">
        <v>69</v>
      </c>
      <c r="E13">
        <v>1</v>
      </c>
      <c r="F13">
        <v>2</v>
      </c>
      <c r="G13" t="s">
        <v>57</v>
      </c>
      <c r="H13" s="10">
        <v>45466</v>
      </c>
      <c r="I13" s="4" t="s">
        <v>3</v>
      </c>
      <c r="J13" s="4" t="s">
        <v>3</v>
      </c>
      <c r="K13" s="4" t="s">
        <v>3</v>
      </c>
      <c r="N13" s="4" t="s">
        <v>218</v>
      </c>
      <c r="P13" s="23" t="s">
        <v>186</v>
      </c>
      <c r="S13" s="5">
        <v>45467</v>
      </c>
      <c r="T13" s="10">
        <v>45476</v>
      </c>
      <c r="U13">
        <f t="shared" si="0"/>
        <v>9</v>
      </c>
      <c r="X13">
        <v>0</v>
      </c>
      <c r="Y13">
        <v>30</v>
      </c>
      <c r="Z13" s="4" t="s">
        <v>3</v>
      </c>
      <c r="AA13" s="4" t="s">
        <v>3</v>
      </c>
    </row>
    <row r="14" spans="1:28" ht="15.75" customHeight="1" x14ac:dyDescent="0.15">
      <c r="A14" s="4" t="s">
        <v>67</v>
      </c>
      <c r="B14" t="s">
        <v>81</v>
      </c>
      <c r="C14" s="5">
        <v>45467</v>
      </c>
      <c r="D14" t="s">
        <v>70</v>
      </c>
      <c r="E14">
        <v>1</v>
      </c>
      <c r="F14">
        <v>2</v>
      </c>
      <c r="G14" t="s">
        <v>58</v>
      </c>
      <c r="H14" s="10">
        <v>45466</v>
      </c>
      <c r="I14" s="4" t="s">
        <v>3</v>
      </c>
      <c r="J14" s="4" t="s">
        <v>3</v>
      </c>
      <c r="K14" s="4" t="s">
        <v>3</v>
      </c>
      <c r="N14" s="4" t="s">
        <v>218</v>
      </c>
      <c r="P14" s="23" t="s">
        <v>187</v>
      </c>
      <c r="S14" s="5">
        <v>45467</v>
      </c>
      <c r="X14">
        <v>1</v>
      </c>
      <c r="Y14">
        <v>23</v>
      </c>
      <c r="Z14" s="4" t="s">
        <v>3</v>
      </c>
      <c r="AA14" s="4" t="s">
        <v>3</v>
      </c>
    </row>
    <row r="15" spans="1:28" ht="15.75" customHeight="1" x14ac:dyDescent="0.15">
      <c r="A15" s="4" t="s">
        <v>67</v>
      </c>
      <c r="C15" s="5">
        <v>45467</v>
      </c>
      <c r="D15" t="s">
        <v>71</v>
      </c>
      <c r="E15">
        <v>1</v>
      </c>
      <c r="F15">
        <v>2</v>
      </c>
      <c r="G15" t="s">
        <v>59</v>
      </c>
      <c r="H15" s="10">
        <v>45466</v>
      </c>
      <c r="I15" s="4" t="s">
        <v>3</v>
      </c>
      <c r="J15" s="4" t="s">
        <v>23</v>
      </c>
      <c r="K15" s="4" t="s">
        <v>88</v>
      </c>
      <c r="N15" s="4" t="s">
        <v>88</v>
      </c>
      <c r="P15" s="25" t="s">
        <v>183</v>
      </c>
      <c r="S15" s="5">
        <v>45467</v>
      </c>
      <c r="W15" s="12" t="s">
        <v>83</v>
      </c>
      <c r="X15">
        <v>0</v>
      </c>
      <c r="Y15">
        <v>24</v>
      </c>
      <c r="Z15" s="4" t="s">
        <v>3</v>
      </c>
      <c r="AA15" s="4" t="s">
        <v>3</v>
      </c>
    </row>
    <row r="16" spans="1:28" ht="15.75" customHeight="1" x14ac:dyDescent="0.15">
      <c r="A16" s="4" t="s">
        <v>67</v>
      </c>
      <c r="B16" t="s">
        <v>82</v>
      </c>
      <c r="C16" s="5">
        <v>45467</v>
      </c>
      <c r="D16" t="s">
        <v>72</v>
      </c>
      <c r="E16">
        <v>4</v>
      </c>
      <c r="F16">
        <v>2</v>
      </c>
      <c r="G16" t="s">
        <v>60</v>
      </c>
      <c r="H16" s="10">
        <v>45466</v>
      </c>
      <c r="I16" s="4" t="s">
        <v>3</v>
      </c>
      <c r="J16" s="4" t="s">
        <v>3</v>
      </c>
      <c r="K16" s="4" t="s">
        <v>3</v>
      </c>
      <c r="N16" s="4" t="s">
        <v>218</v>
      </c>
      <c r="P16" s="23" t="s">
        <v>188</v>
      </c>
      <c r="S16" s="5">
        <v>45467</v>
      </c>
      <c r="W16" s="14" t="s">
        <v>97</v>
      </c>
      <c r="X16">
        <v>1</v>
      </c>
      <c r="Y16">
        <v>27</v>
      </c>
      <c r="Z16" s="4" t="s">
        <v>3</v>
      </c>
      <c r="AA16" s="4" t="s">
        <v>3</v>
      </c>
    </row>
    <row r="17" spans="1:28" ht="15.75" customHeight="1" x14ac:dyDescent="0.15">
      <c r="A17" s="4" t="s">
        <v>67</v>
      </c>
      <c r="B17" t="s">
        <v>84</v>
      </c>
      <c r="C17" s="5">
        <v>45467</v>
      </c>
      <c r="D17" t="s">
        <v>73</v>
      </c>
      <c r="E17">
        <v>1</v>
      </c>
      <c r="F17">
        <v>2</v>
      </c>
      <c r="G17" s="34" t="s">
        <v>61</v>
      </c>
      <c r="H17" s="10">
        <v>45466</v>
      </c>
      <c r="I17" s="4" t="s">
        <v>3</v>
      </c>
      <c r="J17" s="4" t="s">
        <v>3</v>
      </c>
      <c r="K17" s="4" t="s">
        <v>3</v>
      </c>
      <c r="M17">
        <v>1</v>
      </c>
      <c r="N17" s="4" t="s">
        <v>3</v>
      </c>
      <c r="O17" s="5">
        <v>45469</v>
      </c>
      <c r="P17" s="24" t="s">
        <v>185</v>
      </c>
      <c r="S17" s="5">
        <v>45467</v>
      </c>
      <c r="T17" s="10">
        <v>45475</v>
      </c>
      <c r="U17">
        <f t="shared" si="0"/>
        <v>8</v>
      </c>
      <c r="X17">
        <v>1</v>
      </c>
      <c r="Y17">
        <v>31</v>
      </c>
      <c r="Z17" s="4" t="s">
        <v>3</v>
      </c>
      <c r="AA17" s="4" t="s">
        <v>3</v>
      </c>
      <c r="AB17">
        <v>0</v>
      </c>
    </row>
    <row r="18" spans="1:28" s="1" customFormat="1" ht="15.75" customHeight="1" x14ac:dyDescent="0.15">
      <c r="A18" s="1" t="s">
        <v>67</v>
      </c>
      <c r="C18" s="15">
        <v>45467</v>
      </c>
      <c r="D18" s="1" t="s">
        <v>74</v>
      </c>
      <c r="E18" s="1">
        <v>2</v>
      </c>
      <c r="F18" s="1">
        <v>2</v>
      </c>
      <c r="G18" s="1" t="s">
        <v>62</v>
      </c>
      <c r="H18" s="16">
        <v>45466</v>
      </c>
      <c r="I18" s="1" t="s">
        <v>3</v>
      </c>
      <c r="J18" s="1" t="s">
        <v>23</v>
      </c>
      <c r="K18" s="4" t="s">
        <v>88</v>
      </c>
      <c r="N18" s="51" t="s">
        <v>88</v>
      </c>
      <c r="P18" s="26" t="s">
        <v>183</v>
      </c>
      <c r="S18" s="15">
        <v>45467</v>
      </c>
      <c r="T18" s="16"/>
      <c r="U18"/>
      <c r="W18" s="12" t="s">
        <v>83</v>
      </c>
      <c r="X18" s="1">
        <v>1</v>
      </c>
      <c r="Y18" s="1">
        <v>26</v>
      </c>
      <c r="Z18" s="4" t="s">
        <v>3</v>
      </c>
      <c r="AA18" s="4" t="s">
        <v>3</v>
      </c>
    </row>
    <row r="19" spans="1:28" ht="15.75" customHeight="1" x14ac:dyDescent="0.15">
      <c r="A19" s="4" t="s">
        <v>67</v>
      </c>
      <c r="B19" t="s">
        <v>85</v>
      </c>
      <c r="C19" s="5">
        <v>45467</v>
      </c>
      <c r="D19" t="s">
        <v>75</v>
      </c>
      <c r="E19">
        <v>4</v>
      </c>
      <c r="F19">
        <v>2</v>
      </c>
      <c r="G19" t="s">
        <v>63</v>
      </c>
      <c r="H19" s="10">
        <v>45466</v>
      </c>
      <c r="I19" s="4" t="s">
        <v>3</v>
      </c>
      <c r="J19" s="4" t="s">
        <v>23</v>
      </c>
      <c r="K19" s="4" t="s">
        <v>88</v>
      </c>
      <c r="N19" s="42" t="s">
        <v>88</v>
      </c>
      <c r="P19" s="25" t="s">
        <v>183</v>
      </c>
      <c r="S19" s="5">
        <v>45467</v>
      </c>
      <c r="W19" s="14" t="s">
        <v>89</v>
      </c>
      <c r="X19">
        <v>0</v>
      </c>
      <c r="Y19">
        <v>24</v>
      </c>
      <c r="Z19" s="4" t="s">
        <v>3</v>
      </c>
      <c r="AA19" s="4" t="s">
        <v>3</v>
      </c>
    </row>
    <row r="20" spans="1:28" ht="15.75" customHeight="1" x14ac:dyDescent="0.15">
      <c r="A20" s="4" t="s">
        <v>67</v>
      </c>
      <c r="B20" t="s">
        <v>86</v>
      </c>
      <c r="C20" s="5">
        <v>45467</v>
      </c>
      <c r="D20" t="s">
        <v>76</v>
      </c>
      <c r="E20">
        <v>1</v>
      </c>
      <c r="F20">
        <v>2</v>
      </c>
      <c r="G20" t="s">
        <v>64</v>
      </c>
      <c r="H20" s="10">
        <v>45466</v>
      </c>
      <c r="I20" s="4" t="s">
        <v>3</v>
      </c>
      <c r="J20" s="4" t="s">
        <v>3</v>
      </c>
      <c r="K20" s="4" t="s">
        <v>3</v>
      </c>
      <c r="N20" s="4" t="s">
        <v>23</v>
      </c>
      <c r="P20" s="23" t="s">
        <v>188</v>
      </c>
      <c r="S20" s="5">
        <v>45467</v>
      </c>
      <c r="X20">
        <v>1</v>
      </c>
      <c r="Y20">
        <v>19</v>
      </c>
      <c r="Z20" s="4" t="s">
        <v>3</v>
      </c>
      <c r="AA20" s="4" t="s">
        <v>3</v>
      </c>
    </row>
    <row r="21" spans="1:28" ht="15.75" customHeight="1" x14ac:dyDescent="0.15">
      <c r="A21" s="4" t="s">
        <v>67</v>
      </c>
      <c r="C21" s="5">
        <v>45467</v>
      </c>
      <c r="D21" t="s">
        <v>77</v>
      </c>
      <c r="E21">
        <v>1</v>
      </c>
      <c r="F21">
        <v>1</v>
      </c>
      <c r="G21" t="s">
        <v>65</v>
      </c>
      <c r="H21" s="10">
        <v>45466</v>
      </c>
      <c r="I21" s="4" t="s">
        <v>3</v>
      </c>
      <c r="J21" s="4" t="s">
        <v>23</v>
      </c>
      <c r="K21" s="4" t="s">
        <v>88</v>
      </c>
      <c r="N21" s="4" t="s">
        <v>88</v>
      </c>
      <c r="P21" s="25" t="s">
        <v>183</v>
      </c>
      <c r="S21" s="5">
        <v>45467</v>
      </c>
      <c r="W21" s="12" t="s">
        <v>83</v>
      </c>
      <c r="X21">
        <v>1</v>
      </c>
      <c r="Y21">
        <v>31</v>
      </c>
      <c r="Z21" s="4" t="s">
        <v>3</v>
      </c>
      <c r="AA21" s="4" t="s">
        <v>3</v>
      </c>
    </row>
    <row r="22" spans="1:28" ht="15.75" customHeight="1" x14ac:dyDescent="0.15">
      <c r="A22" s="4" t="s">
        <v>67</v>
      </c>
      <c r="B22" t="s">
        <v>87</v>
      </c>
      <c r="C22" s="5">
        <v>45467</v>
      </c>
      <c r="D22" t="s">
        <v>78</v>
      </c>
      <c r="E22">
        <v>4</v>
      </c>
      <c r="F22">
        <v>2</v>
      </c>
      <c r="G22" t="s">
        <v>66</v>
      </c>
      <c r="H22" s="10">
        <v>45466</v>
      </c>
      <c r="I22" s="4" t="s">
        <v>3</v>
      </c>
      <c r="J22" s="4" t="s">
        <v>3</v>
      </c>
      <c r="K22" s="4" t="s">
        <v>3</v>
      </c>
      <c r="N22" s="4" t="s">
        <v>218</v>
      </c>
      <c r="P22" s="23" t="s">
        <v>182</v>
      </c>
      <c r="S22" s="5">
        <v>45467</v>
      </c>
      <c r="X22">
        <v>0</v>
      </c>
      <c r="Y22">
        <v>33</v>
      </c>
      <c r="Z22" s="4" t="s">
        <v>3</v>
      </c>
      <c r="AA22" s="4" t="s">
        <v>3</v>
      </c>
    </row>
    <row r="23" spans="1:28" ht="15.75" customHeight="1" x14ac:dyDescent="0.15">
      <c r="A23" s="4" t="s">
        <v>67</v>
      </c>
      <c r="B23" t="s">
        <v>94</v>
      </c>
      <c r="C23" s="5">
        <v>45467</v>
      </c>
      <c r="D23" t="s">
        <v>92</v>
      </c>
      <c r="E23">
        <v>1</v>
      </c>
      <c r="F23">
        <v>2</v>
      </c>
      <c r="G23" s="4" t="s">
        <v>90</v>
      </c>
      <c r="H23" s="10">
        <v>45466</v>
      </c>
      <c r="I23" s="4" t="s">
        <v>3</v>
      </c>
      <c r="J23" s="4" t="s">
        <v>3</v>
      </c>
      <c r="K23" s="4" t="s">
        <v>3</v>
      </c>
      <c r="N23" s="4" t="s">
        <v>218</v>
      </c>
      <c r="P23" s="23" t="s">
        <v>260</v>
      </c>
      <c r="S23" s="5">
        <v>45489</v>
      </c>
      <c r="T23" s="10">
        <v>45476</v>
      </c>
      <c r="X23">
        <v>1</v>
      </c>
      <c r="Y23">
        <v>34</v>
      </c>
      <c r="Z23" s="4" t="s">
        <v>3</v>
      </c>
      <c r="AA23" s="4" t="s">
        <v>3</v>
      </c>
    </row>
    <row r="24" spans="1:28" ht="15.75" customHeight="1" x14ac:dyDescent="0.15">
      <c r="A24" s="4" t="s">
        <v>67</v>
      </c>
      <c r="B24" t="s">
        <v>95</v>
      </c>
      <c r="C24" s="5">
        <v>45467</v>
      </c>
      <c r="D24" t="s">
        <v>93</v>
      </c>
      <c r="E24">
        <v>1</v>
      </c>
      <c r="F24">
        <v>1</v>
      </c>
      <c r="G24" t="s">
        <v>91</v>
      </c>
      <c r="H24" s="10">
        <v>45466</v>
      </c>
      <c r="I24" s="4" t="s">
        <v>3</v>
      </c>
      <c r="J24" s="4" t="s">
        <v>3</v>
      </c>
      <c r="K24" s="4" t="s">
        <v>3</v>
      </c>
      <c r="M24">
        <v>1</v>
      </c>
      <c r="N24" s="4" t="s">
        <v>3</v>
      </c>
      <c r="P24" s="24" t="s">
        <v>185</v>
      </c>
      <c r="S24" s="5">
        <v>45474</v>
      </c>
      <c r="T24" s="10">
        <v>45475</v>
      </c>
      <c r="U24">
        <f t="shared" si="0"/>
        <v>1</v>
      </c>
      <c r="X24">
        <v>0</v>
      </c>
      <c r="Y24">
        <v>23</v>
      </c>
      <c r="Z24" s="4" t="s">
        <v>3</v>
      </c>
      <c r="AA24" s="4" t="s">
        <v>3</v>
      </c>
      <c r="AB24">
        <v>0</v>
      </c>
    </row>
    <row r="25" spans="1:28" ht="15.75" customHeight="1" x14ac:dyDescent="0.15">
      <c r="A25" s="4" t="s">
        <v>67</v>
      </c>
      <c r="B25" t="s">
        <v>138</v>
      </c>
      <c r="C25" s="5"/>
      <c r="D25" t="s">
        <v>112</v>
      </c>
      <c r="E25">
        <v>1</v>
      </c>
      <c r="F25">
        <v>2</v>
      </c>
      <c r="G25" s="35" t="s">
        <v>99</v>
      </c>
      <c r="H25" s="17">
        <v>45475.893946759257</v>
      </c>
      <c r="I25" t="s">
        <v>3</v>
      </c>
      <c r="J25" s="4" t="s">
        <v>3</v>
      </c>
      <c r="K25" t="s">
        <v>3</v>
      </c>
      <c r="N25" s="18" t="s">
        <v>218</v>
      </c>
      <c r="P25" s="23" t="s">
        <v>182</v>
      </c>
      <c r="Q25">
        <v>20</v>
      </c>
      <c r="S25" s="5">
        <v>45476</v>
      </c>
      <c r="T25" s="10">
        <v>45477</v>
      </c>
      <c r="U25">
        <f t="shared" si="0"/>
        <v>1</v>
      </c>
      <c r="X25">
        <v>0</v>
      </c>
      <c r="Y25">
        <v>33</v>
      </c>
      <c r="Z25" s="4" t="s">
        <v>3</v>
      </c>
      <c r="AA25" s="4" t="s">
        <v>3</v>
      </c>
    </row>
    <row r="26" spans="1:28" ht="15.75" customHeight="1" x14ac:dyDescent="0.15">
      <c r="A26" s="4" t="s">
        <v>67</v>
      </c>
      <c r="B26" t="s">
        <v>126</v>
      </c>
      <c r="C26" s="5">
        <v>45476</v>
      </c>
      <c r="D26" t="s">
        <v>119</v>
      </c>
      <c r="E26">
        <v>4</v>
      </c>
      <c r="F26">
        <v>2</v>
      </c>
      <c r="G26" s="35" t="s">
        <v>100</v>
      </c>
      <c r="H26" s="17">
        <v>45475.933194444442</v>
      </c>
      <c r="I26" s="4" t="s">
        <v>3</v>
      </c>
      <c r="J26" s="4" t="s">
        <v>3</v>
      </c>
      <c r="K26" s="4" t="s">
        <v>3</v>
      </c>
      <c r="M26">
        <v>1</v>
      </c>
      <c r="N26" s="18" t="s">
        <v>3</v>
      </c>
      <c r="P26" s="24" t="s">
        <v>185</v>
      </c>
      <c r="S26" s="5">
        <v>45476</v>
      </c>
      <c r="T26" s="10">
        <v>45484</v>
      </c>
      <c r="U26">
        <f t="shared" si="0"/>
        <v>8</v>
      </c>
      <c r="W26" s="12" t="s">
        <v>125</v>
      </c>
      <c r="X26">
        <v>0</v>
      </c>
      <c r="Y26">
        <v>18</v>
      </c>
      <c r="Z26" s="4" t="s">
        <v>3</v>
      </c>
      <c r="AA26" s="4" t="s">
        <v>3</v>
      </c>
      <c r="AB26">
        <v>3</v>
      </c>
    </row>
    <row r="27" spans="1:28" ht="15.75" customHeight="1" x14ac:dyDescent="0.15">
      <c r="A27" s="4" t="s">
        <v>67</v>
      </c>
      <c r="B27" t="s">
        <v>136</v>
      </c>
      <c r="C27" s="5">
        <v>45476</v>
      </c>
      <c r="D27" t="s">
        <v>113</v>
      </c>
      <c r="E27">
        <v>4</v>
      </c>
      <c r="F27">
        <v>2</v>
      </c>
      <c r="G27" s="35" t="s">
        <v>101</v>
      </c>
      <c r="H27" s="17">
        <v>45475.898773148147</v>
      </c>
      <c r="I27" s="4" t="s">
        <v>3</v>
      </c>
      <c r="J27" s="4" t="s">
        <v>3</v>
      </c>
      <c r="K27" s="4" t="s">
        <v>3</v>
      </c>
      <c r="N27" s="45" t="s">
        <v>218</v>
      </c>
      <c r="P27" s="23" t="s">
        <v>188</v>
      </c>
      <c r="S27" s="5">
        <v>45476</v>
      </c>
      <c r="T27" s="10">
        <v>45484</v>
      </c>
      <c r="U27">
        <f t="shared" si="0"/>
        <v>8</v>
      </c>
      <c r="W27" s="14" t="s">
        <v>585</v>
      </c>
      <c r="X27">
        <v>0</v>
      </c>
      <c r="Y27">
        <v>28</v>
      </c>
      <c r="Z27" s="4" t="s">
        <v>3</v>
      </c>
      <c r="AA27" s="4" t="s">
        <v>3</v>
      </c>
    </row>
    <row r="28" spans="1:28" ht="15.75" customHeight="1" x14ac:dyDescent="0.15">
      <c r="A28" s="4" t="s">
        <v>67</v>
      </c>
      <c r="B28" t="s">
        <v>137</v>
      </c>
      <c r="C28" s="5">
        <v>45477</v>
      </c>
      <c r="D28" t="s">
        <v>114</v>
      </c>
      <c r="E28">
        <v>1</v>
      </c>
      <c r="F28">
        <v>2</v>
      </c>
      <c r="G28" s="35" t="s">
        <v>102</v>
      </c>
      <c r="H28" s="17">
        <v>45475.899189814816</v>
      </c>
      <c r="I28" s="4" t="s">
        <v>3</v>
      </c>
      <c r="J28" s="4" t="s">
        <v>3</v>
      </c>
      <c r="K28" s="4" t="s">
        <v>3</v>
      </c>
      <c r="M28">
        <v>1</v>
      </c>
      <c r="N28" s="18" t="s">
        <v>3</v>
      </c>
      <c r="P28" s="24" t="s">
        <v>185</v>
      </c>
      <c r="S28" s="5">
        <v>45476</v>
      </c>
      <c r="T28" s="10">
        <v>45478</v>
      </c>
      <c r="U28">
        <f t="shared" si="0"/>
        <v>2</v>
      </c>
      <c r="W28" s="12" t="s">
        <v>140</v>
      </c>
      <c r="X28">
        <v>0</v>
      </c>
      <c r="Y28">
        <v>31</v>
      </c>
      <c r="Z28" s="4" t="s">
        <v>3</v>
      </c>
      <c r="AA28" s="4" t="s">
        <v>3</v>
      </c>
      <c r="AB28">
        <v>0</v>
      </c>
    </row>
    <row r="29" spans="1:28" ht="15.75" customHeight="1" x14ac:dyDescent="0.15">
      <c r="A29" s="4" t="s">
        <v>67</v>
      </c>
      <c r="B29" t="s">
        <v>135</v>
      </c>
      <c r="C29" s="5">
        <v>45478</v>
      </c>
      <c r="D29" t="s">
        <v>115</v>
      </c>
      <c r="E29">
        <v>1</v>
      </c>
      <c r="F29">
        <v>2</v>
      </c>
      <c r="G29" s="35" t="s">
        <v>103</v>
      </c>
      <c r="H29" s="17">
        <v>45475.907094907408</v>
      </c>
      <c r="I29" s="4" t="s">
        <v>3</v>
      </c>
      <c r="J29" s="4" t="s">
        <v>3</v>
      </c>
      <c r="K29" s="4" t="s">
        <v>3</v>
      </c>
      <c r="N29" s="45" t="s">
        <v>218</v>
      </c>
      <c r="P29" s="23" t="s">
        <v>188</v>
      </c>
      <c r="S29" s="5">
        <v>45476</v>
      </c>
      <c r="T29" s="10">
        <v>45478</v>
      </c>
      <c r="U29">
        <f t="shared" si="0"/>
        <v>2</v>
      </c>
      <c r="X29">
        <v>0</v>
      </c>
      <c r="Y29">
        <v>31</v>
      </c>
      <c r="Z29" s="4" t="s">
        <v>3</v>
      </c>
      <c r="AA29" s="4" t="s">
        <v>3</v>
      </c>
    </row>
    <row r="30" spans="1:28" ht="15.75" customHeight="1" x14ac:dyDescent="0.15">
      <c r="A30" s="4" t="s">
        <v>67</v>
      </c>
      <c r="B30" t="s">
        <v>133</v>
      </c>
      <c r="C30" s="5">
        <v>45479</v>
      </c>
      <c r="D30" t="s">
        <v>116</v>
      </c>
      <c r="E30">
        <v>1</v>
      </c>
      <c r="F30">
        <v>2</v>
      </c>
      <c r="G30" s="35" t="s">
        <v>104</v>
      </c>
      <c r="H30" s="17">
        <v>45475.912314814814</v>
      </c>
      <c r="I30" s="4" t="s">
        <v>3</v>
      </c>
      <c r="J30" s="4"/>
      <c r="K30" s="4" t="s">
        <v>3</v>
      </c>
      <c r="M30">
        <v>1</v>
      </c>
      <c r="N30" s="18" t="s">
        <v>3</v>
      </c>
      <c r="P30" s="24" t="s">
        <v>185</v>
      </c>
      <c r="S30" s="5">
        <v>45476</v>
      </c>
      <c r="T30" s="10">
        <v>45492</v>
      </c>
      <c r="U30">
        <f t="shared" si="0"/>
        <v>16</v>
      </c>
      <c r="W30" s="12" t="s">
        <v>141</v>
      </c>
      <c r="X30">
        <v>1</v>
      </c>
      <c r="Y30">
        <v>26</v>
      </c>
      <c r="Z30" s="4" t="s">
        <v>3</v>
      </c>
      <c r="AA30" s="4" t="s">
        <v>3</v>
      </c>
      <c r="AB30">
        <v>0</v>
      </c>
    </row>
    <row r="31" spans="1:28" ht="15.75" customHeight="1" x14ac:dyDescent="0.15">
      <c r="A31" s="4" t="s">
        <v>67</v>
      </c>
      <c r="B31" t="s">
        <v>134</v>
      </c>
      <c r="C31" s="5">
        <v>45480</v>
      </c>
      <c r="D31" t="s">
        <v>117</v>
      </c>
      <c r="E31">
        <v>1</v>
      </c>
      <c r="F31">
        <v>2</v>
      </c>
      <c r="G31" s="35" t="s">
        <v>105</v>
      </c>
      <c r="H31" s="17">
        <v>45475.918715277781</v>
      </c>
      <c r="I31" s="4" t="s">
        <v>3</v>
      </c>
      <c r="J31" s="4" t="s">
        <v>3</v>
      </c>
      <c r="K31" s="4" t="s">
        <v>3</v>
      </c>
      <c r="M31">
        <v>1</v>
      </c>
      <c r="N31" s="18" t="s">
        <v>3</v>
      </c>
      <c r="P31" s="24" t="s">
        <v>185</v>
      </c>
      <c r="S31" s="5">
        <v>45476</v>
      </c>
      <c r="T31" s="10">
        <v>45477</v>
      </c>
      <c r="U31">
        <f t="shared" si="0"/>
        <v>1</v>
      </c>
      <c r="V31" t="s">
        <v>3</v>
      </c>
      <c r="W31" s="12" t="s">
        <v>139</v>
      </c>
      <c r="X31">
        <v>0</v>
      </c>
      <c r="Y31">
        <v>27</v>
      </c>
      <c r="Z31" s="4" t="s">
        <v>3</v>
      </c>
      <c r="AA31" s="4" t="s">
        <v>3</v>
      </c>
      <c r="AB31">
        <v>0</v>
      </c>
    </row>
    <row r="32" spans="1:28" ht="15.75" customHeight="1" x14ac:dyDescent="0.15">
      <c r="A32" s="4" t="s">
        <v>67</v>
      </c>
      <c r="B32" t="s">
        <v>129</v>
      </c>
      <c r="C32" s="5">
        <v>45481</v>
      </c>
      <c r="D32" t="s">
        <v>124</v>
      </c>
      <c r="E32">
        <v>2</v>
      </c>
      <c r="F32">
        <v>2</v>
      </c>
      <c r="G32" s="35" t="s">
        <v>106</v>
      </c>
      <c r="H32" s="17">
        <v>45475.990833333337</v>
      </c>
      <c r="I32" s="4" t="s">
        <v>3</v>
      </c>
      <c r="K32" s="4" t="s">
        <v>23</v>
      </c>
      <c r="N32" s="44" t="s">
        <v>88</v>
      </c>
      <c r="P32" s="25" t="s">
        <v>183</v>
      </c>
      <c r="S32" s="5">
        <v>45476</v>
      </c>
      <c r="V32" t="s">
        <v>3</v>
      </c>
      <c r="W32" s="14" t="s">
        <v>579</v>
      </c>
      <c r="Z32" s="4"/>
      <c r="AA32" s="4"/>
    </row>
    <row r="33" spans="1:28" ht="15.75" customHeight="1" x14ac:dyDescent="0.15">
      <c r="A33" s="4" t="s">
        <v>67</v>
      </c>
      <c r="B33" t="s">
        <v>131</v>
      </c>
      <c r="C33" s="5">
        <v>45482</v>
      </c>
      <c r="D33" t="s">
        <v>122</v>
      </c>
      <c r="E33">
        <v>2</v>
      </c>
      <c r="F33">
        <v>2</v>
      </c>
      <c r="G33" s="35" t="s">
        <v>107</v>
      </c>
      <c r="H33" s="17">
        <v>45476.090590277781</v>
      </c>
      <c r="I33" s="4" t="s">
        <v>3</v>
      </c>
      <c r="J33" s="4" t="s">
        <v>3</v>
      </c>
      <c r="K33" s="4" t="s">
        <v>3</v>
      </c>
      <c r="M33">
        <v>1</v>
      </c>
      <c r="N33" s="18" t="s">
        <v>3</v>
      </c>
      <c r="P33" s="24" t="s">
        <v>185</v>
      </c>
      <c r="S33" s="5">
        <v>45476</v>
      </c>
      <c r="T33" s="10">
        <v>45477</v>
      </c>
      <c r="U33">
        <f t="shared" si="0"/>
        <v>1</v>
      </c>
      <c r="V33" t="s">
        <v>3</v>
      </c>
      <c r="X33">
        <v>0</v>
      </c>
      <c r="Y33">
        <v>33</v>
      </c>
      <c r="Z33" s="4" t="s">
        <v>3</v>
      </c>
      <c r="AA33" s="4" t="s">
        <v>3</v>
      </c>
      <c r="AB33">
        <v>1</v>
      </c>
    </row>
    <row r="34" spans="1:28" ht="15.75" customHeight="1" x14ac:dyDescent="0.15">
      <c r="A34" s="4" t="s">
        <v>67</v>
      </c>
      <c r="B34" t="s">
        <v>132</v>
      </c>
      <c r="C34" s="5">
        <v>45483</v>
      </c>
      <c r="D34" t="s">
        <v>123</v>
      </c>
      <c r="E34">
        <v>2</v>
      </c>
      <c r="F34">
        <v>2</v>
      </c>
      <c r="G34" s="35" t="s">
        <v>108</v>
      </c>
      <c r="H34" s="17">
        <v>45476.23265046296</v>
      </c>
      <c r="I34" s="4" t="s">
        <v>3</v>
      </c>
      <c r="J34" s="4" t="s">
        <v>3</v>
      </c>
      <c r="K34" s="4" t="s">
        <v>3</v>
      </c>
      <c r="M34">
        <v>1</v>
      </c>
      <c r="N34" s="18" t="s">
        <v>3</v>
      </c>
      <c r="P34" s="24" t="s">
        <v>185</v>
      </c>
      <c r="S34" s="5">
        <v>45476</v>
      </c>
      <c r="T34" s="10">
        <v>45476</v>
      </c>
      <c r="U34">
        <f t="shared" si="0"/>
        <v>0</v>
      </c>
      <c r="V34" t="s">
        <v>3</v>
      </c>
      <c r="X34">
        <v>0</v>
      </c>
      <c r="Y34">
        <v>23</v>
      </c>
      <c r="Z34" s="4" t="s">
        <v>3</v>
      </c>
      <c r="AA34" s="4" t="s">
        <v>3</v>
      </c>
      <c r="AB34">
        <v>1</v>
      </c>
    </row>
    <row r="35" spans="1:28" ht="15.75" customHeight="1" x14ac:dyDescent="0.15">
      <c r="A35" s="4" t="s">
        <v>67</v>
      </c>
      <c r="B35" t="s">
        <v>127</v>
      </c>
      <c r="C35" s="5">
        <v>45484</v>
      </c>
      <c r="D35" t="s">
        <v>120</v>
      </c>
      <c r="E35">
        <v>4</v>
      </c>
      <c r="F35">
        <v>2</v>
      </c>
      <c r="G35" s="35" t="s">
        <v>109</v>
      </c>
      <c r="H35" s="17">
        <v>45475.935532407406</v>
      </c>
      <c r="I35" s="4" t="s">
        <v>3</v>
      </c>
      <c r="J35" s="4" t="s">
        <v>3</v>
      </c>
      <c r="K35" s="4" t="s">
        <v>3</v>
      </c>
      <c r="N35" s="18" t="s">
        <v>218</v>
      </c>
      <c r="P35" s="23" t="s">
        <v>181</v>
      </c>
      <c r="S35" s="5">
        <v>45478</v>
      </c>
      <c r="T35" s="10">
        <v>45478</v>
      </c>
      <c r="V35" t="s">
        <v>3</v>
      </c>
      <c r="X35">
        <v>1</v>
      </c>
      <c r="Y35">
        <v>33</v>
      </c>
      <c r="Z35" s="4" t="s">
        <v>3</v>
      </c>
      <c r="AA35" s="4" t="s">
        <v>3</v>
      </c>
    </row>
    <row r="36" spans="1:28" ht="15.75" customHeight="1" x14ac:dyDescent="0.15">
      <c r="A36" s="4" t="s">
        <v>67</v>
      </c>
      <c r="B36" t="s">
        <v>128</v>
      </c>
      <c r="C36" s="5">
        <v>45485</v>
      </c>
      <c r="D36" t="s">
        <v>118</v>
      </c>
      <c r="E36">
        <v>2</v>
      </c>
      <c r="F36">
        <v>2</v>
      </c>
      <c r="G36" s="35" t="s">
        <v>110</v>
      </c>
      <c r="H36" s="17">
        <v>45475.923344907409</v>
      </c>
      <c r="I36" s="4" t="s">
        <v>3</v>
      </c>
      <c r="J36" s="4" t="s">
        <v>3</v>
      </c>
      <c r="K36" s="4" t="s">
        <v>3</v>
      </c>
      <c r="N36" s="18" t="s">
        <v>218</v>
      </c>
      <c r="P36" s="23" t="s">
        <v>182</v>
      </c>
      <c r="S36" s="5">
        <v>45476</v>
      </c>
      <c r="T36" s="10">
        <v>45482</v>
      </c>
      <c r="U36">
        <f t="shared" si="0"/>
        <v>6</v>
      </c>
      <c r="V36" t="s">
        <v>3</v>
      </c>
      <c r="X36">
        <v>0</v>
      </c>
      <c r="Y36">
        <v>35</v>
      </c>
      <c r="Z36" s="4" t="s">
        <v>3</v>
      </c>
      <c r="AA36" s="4" t="s">
        <v>3</v>
      </c>
    </row>
    <row r="37" spans="1:28" ht="15.75" customHeight="1" x14ac:dyDescent="0.15">
      <c r="A37" s="4" t="s">
        <v>67</v>
      </c>
      <c r="B37" t="s">
        <v>130</v>
      </c>
      <c r="C37" s="5">
        <v>45486</v>
      </c>
      <c r="D37" t="s">
        <v>121</v>
      </c>
      <c r="E37">
        <v>1</v>
      </c>
      <c r="F37">
        <v>1</v>
      </c>
      <c r="G37" s="35" t="s">
        <v>111</v>
      </c>
      <c r="H37" s="17">
        <v>45476.044374999998</v>
      </c>
      <c r="I37" s="4" t="s">
        <v>3</v>
      </c>
      <c r="J37" s="4" t="s">
        <v>3</v>
      </c>
      <c r="K37" s="4" t="s">
        <v>3</v>
      </c>
      <c r="N37" s="18" t="s">
        <v>218</v>
      </c>
      <c r="P37" s="23" t="s">
        <v>181</v>
      </c>
      <c r="S37" s="5">
        <v>45497</v>
      </c>
      <c r="T37" s="10">
        <v>45479</v>
      </c>
      <c r="V37" t="s">
        <v>3</v>
      </c>
      <c r="X37">
        <v>1</v>
      </c>
      <c r="Y37">
        <v>26</v>
      </c>
      <c r="Z37" s="4" t="s">
        <v>3</v>
      </c>
      <c r="AA37" s="4" t="s">
        <v>3</v>
      </c>
    </row>
    <row r="38" spans="1:28" ht="15.75" customHeight="1" x14ac:dyDescent="0.2">
      <c r="A38" t="s">
        <v>153</v>
      </c>
      <c r="B38" t="s">
        <v>164</v>
      </c>
      <c r="C38" s="5">
        <v>45490</v>
      </c>
      <c r="D38" s="13" t="s">
        <v>154</v>
      </c>
      <c r="E38" s="13">
        <v>1</v>
      </c>
      <c r="F38" s="13">
        <v>1</v>
      </c>
      <c r="G38" s="35" t="s">
        <v>143</v>
      </c>
      <c r="K38" s="4" t="s">
        <v>3</v>
      </c>
      <c r="M38">
        <v>1</v>
      </c>
      <c r="N38" s="18" t="s">
        <v>3</v>
      </c>
      <c r="P38" s="24" t="s">
        <v>179</v>
      </c>
      <c r="S38" s="5">
        <v>45489</v>
      </c>
      <c r="T38" s="10">
        <v>45495</v>
      </c>
      <c r="U38">
        <f t="shared" si="0"/>
        <v>6</v>
      </c>
      <c r="V38" t="s">
        <v>3</v>
      </c>
      <c r="W38" s="14" t="s">
        <v>176</v>
      </c>
      <c r="X38">
        <v>0</v>
      </c>
      <c r="Y38">
        <v>35</v>
      </c>
      <c r="Z38" s="4" t="s">
        <v>3</v>
      </c>
      <c r="AA38" s="4" t="s">
        <v>3</v>
      </c>
      <c r="AB38">
        <v>2</v>
      </c>
    </row>
    <row r="39" spans="1:28" ht="15.75" customHeight="1" x14ac:dyDescent="0.15">
      <c r="A39" s="4" t="s">
        <v>153</v>
      </c>
      <c r="B39" t="s">
        <v>165</v>
      </c>
      <c r="C39" s="5">
        <v>45490</v>
      </c>
      <c r="D39" t="s">
        <v>156</v>
      </c>
      <c r="E39">
        <v>1</v>
      </c>
      <c r="F39">
        <v>2</v>
      </c>
      <c r="G39" s="36" t="s">
        <v>144</v>
      </c>
      <c r="K39" s="4" t="s">
        <v>3</v>
      </c>
      <c r="N39" s="18" t="s">
        <v>218</v>
      </c>
      <c r="P39" s="23" t="s">
        <v>181</v>
      </c>
      <c r="S39" s="5">
        <v>45489</v>
      </c>
      <c r="T39" s="10">
        <v>45495</v>
      </c>
      <c r="U39">
        <f t="shared" si="0"/>
        <v>6</v>
      </c>
      <c r="V39" t="s">
        <v>3</v>
      </c>
      <c r="X39">
        <v>1</v>
      </c>
      <c r="Y39">
        <v>25</v>
      </c>
      <c r="Z39" s="4" t="s">
        <v>3</v>
      </c>
      <c r="AA39" s="4" t="s">
        <v>3</v>
      </c>
    </row>
    <row r="40" spans="1:28" ht="15.75" customHeight="1" x14ac:dyDescent="0.15">
      <c r="A40" s="4" t="s">
        <v>153</v>
      </c>
      <c r="B40" t="s">
        <v>166</v>
      </c>
      <c r="C40" s="5">
        <v>45490</v>
      </c>
      <c r="D40" t="s">
        <v>155</v>
      </c>
      <c r="E40">
        <v>1</v>
      </c>
      <c r="F40">
        <v>2</v>
      </c>
      <c r="G40" s="35" t="s">
        <v>145</v>
      </c>
      <c r="K40" s="4" t="s">
        <v>3</v>
      </c>
      <c r="M40">
        <v>1</v>
      </c>
      <c r="N40" s="18" t="s">
        <v>3</v>
      </c>
      <c r="P40" s="24" t="s">
        <v>179</v>
      </c>
      <c r="S40" s="5">
        <v>45489</v>
      </c>
      <c r="T40" s="10">
        <v>45493</v>
      </c>
      <c r="U40">
        <f t="shared" si="0"/>
        <v>4</v>
      </c>
      <c r="V40" t="s">
        <v>3</v>
      </c>
      <c r="X40">
        <v>1</v>
      </c>
      <c r="Y40">
        <v>28</v>
      </c>
      <c r="Z40" s="4" t="s">
        <v>3</v>
      </c>
      <c r="AA40" s="4" t="s">
        <v>3</v>
      </c>
      <c r="AB40">
        <v>0</v>
      </c>
    </row>
    <row r="41" spans="1:28" ht="15.75" customHeight="1" x14ac:dyDescent="0.15">
      <c r="A41" s="4" t="s">
        <v>153</v>
      </c>
      <c r="B41" t="s">
        <v>167</v>
      </c>
      <c r="C41" s="5">
        <v>45490</v>
      </c>
      <c r="D41" t="s">
        <v>157</v>
      </c>
      <c r="E41">
        <v>2</v>
      </c>
      <c r="F41">
        <v>2</v>
      </c>
      <c r="G41" s="36" t="s">
        <v>146</v>
      </c>
      <c r="K41" s="4" t="s">
        <v>3</v>
      </c>
      <c r="M41">
        <v>1</v>
      </c>
      <c r="N41" s="18" t="s">
        <v>3</v>
      </c>
      <c r="P41" s="24" t="s">
        <v>210</v>
      </c>
      <c r="S41" s="5">
        <v>45489</v>
      </c>
      <c r="T41" s="10">
        <v>45518</v>
      </c>
      <c r="U41">
        <f t="shared" si="0"/>
        <v>29</v>
      </c>
      <c r="V41" t="s">
        <v>3</v>
      </c>
      <c r="W41" s="14" t="s">
        <v>175</v>
      </c>
      <c r="X41">
        <v>1</v>
      </c>
      <c r="Y41">
        <v>34</v>
      </c>
      <c r="Z41" s="4" t="s">
        <v>3</v>
      </c>
      <c r="AA41" s="4" t="s">
        <v>3</v>
      </c>
      <c r="AB41">
        <v>1</v>
      </c>
    </row>
    <row r="42" spans="1:28" ht="15.75" customHeight="1" x14ac:dyDescent="0.15">
      <c r="A42" s="4" t="s">
        <v>153</v>
      </c>
      <c r="B42" t="s">
        <v>168</v>
      </c>
      <c r="C42" s="5">
        <v>45490</v>
      </c>
      <c r="D42" t="s">
        <v>158</v>
      </c>
      <c r="E42">
        <v>1</v>
      </c>
      <c r="F42">
        <v>2</v>
      </c>
      <c r="G42" s="36" t="s">
        <v>147</v>
      </c>
      <c r="K42" s="4" t="s">
        <v>3</v>
      </c>
      <c r="N42" s="18" t="s">
        <v>218</v>
      </c>
      <c r="P42" s="23" t="s">
        <v>181</v>
      </c>
      <c r="S42" s="5">
        <v>45489</v>
      </c>
      <c r="T42" s="10">
        <v>45495</v>
      </c>
      <c r="U42">
        <f t="shared" si="0"/>
        <v>6</v>
      </c>
      <c r="V42" t="s">
        <v>3</v>
      </c>
      <c r="W42" s="14" t="s">
        <v>177</v>
      </c>
      <c r="X42">
        <v>1</v>
      </c>
      <c r="Y42">
        <v>26</v>
      </c>
      <c r="Z42" s="4" t="s">
        <v>3</v>
      </c>
      <c r="AA42" s="4" t="s">
        <v>3</v>
      </c>
    </row>
    <row r="43" spans="1:28" ht="15.75" customHeight="1" x14ac:dyDescent="0.15">
      <c r="A43" s="4" t="s">
        <v>153</v>
      </c>
      <c r="B43" t="s">
        <v>169</v>
      </c>
      <c r="C43" s="5">
        <v>45490</v>
      </c>
      <c r="D43" t="s">
        <v>159</v>
      </c>
      <c r="E43">
        <v>4</v>
      </c>
      <c r="F43">
        <v>2</v>
      </c>
      <c r="G43" s="36" t="s">
        <v>148</v>
      </c>
      <c r="K43" s="4" t="s">
        <v>3</v>
      </c>
      <c r="M43">
        <v>1</v>
      </c>
      <c r="N43" s="18" t="s">
        <v>3</v>
      </c>
      <c r="P43" s="24" t="s">
        <v>178</v>
      </c>
      <c r="S43" s="5">
        <v>45489</v>
      </c>
      <c r="T43" s="10">
        <v>45493</v>
      </c>
      <c r="U43">
        <f t="shared" si="0"/>
        <v>4</v>
      </c>
      <c r="V43" t="s">
        <v>3</v>
      </c>
      <c r="X43">
        <v>0</v>
      </c>
      <c r="Y43">
        <v>21</v>
      </c>
      <c r="Z43" s="4" t="s">
        <v>3</v>
      </c>
      <c r="AA43" s="4" t="s">
        <v>3</v>
      </c>
      <c r="AB43">
        <v>3</v>
      </c>
    </row>
    <row r="44" spans="1:28" ht="15.75" customHeight="1" x14ac:dyDescent="0.15">
      <c r="A44" s="4" t="s">
        <v>153</v>
      </c>
      <c r="B44" t="s">
        <v>170</v>
      </c>
      <c r="C44" s="5">
        <v>45490</v>
      </c>
      <c r="D44" t="s">
        <v>160</v>
      </c>
      <c r="E44">
        <v>1</v>
      </c>
      <c r="F44">
        <v>1</v>
      </c>
      <c r="G44" s="36" t="s">
        <v>149</v>
      </c>
      <c r="K44" s="4" t="s">
        <v>3</v>
      </c>
      <c r="N44" s="18" t="s">
        <v>218</v>
      </c>
      <c r="P44" s="23" t="s">
        <v>181</v>
      </c>
      <c r="S44" s="5">
        <v>45489</v>
      </c>
      <c r="T44" s="10">
        <v>45495</v>
      </c>
      <c r="U44">
        <f t="shared" si="0"/>
        <v>6</v>
      </c>
      <c r="V44" t="s">
        <v>3</v>
      </c>
      <c r="X44">
        <v>1</v>
      </c>
      <c r="Y44">
        <v>20</v>
      </c>
      <c r="Z44" s="4" t="s">
        <v>3</v>
      </c>
      <c r="AA44" s="4" t="s">
        <v>3</v>
      </c>
    </row>
    <row r="45" spans="1:28" ht="15.75" customHeight="1" x14ac:dyDescent="0.15">
      <c r="A45" s="4" t="s">
        <v>153</v>
      </c>
      <c r="B45" t="s">
        <v>171</v>
      </c>
      <c r="C45" s="5">
        <v>45490</v>
      </c>
      <c r="D45" t="s">
        <v>161</v>
      </c>
      <c r="E45">
        <v>1</v>
      </c>
      <c r="F45">
        <v>2</v>
      </c>
      <c r="G45" s="36" t="s">
        <v>150</v>
      </c>
      <c r="K45" s="4" t="s">
        <v>3</v>
      </c>
      <c r="N45" s="18" t="s">
        <v>218</v>
      </c>
      <c r="P45" s="23" t="s">
        <v>180</v>
      </c>
      <c r="S45" s="5">
        <v>45489</v>
      </c>
      <c r="V45" t="s">
        <v>3</v>
      </c>
      <c r="X45">
        <v>1</v>
      </c>
      <c r="Y45">
        <v>29</v>
      </c>
      <c r="Z45" s="4" t="s">
        <v>3</v>
      </c>
      <c r="AA45" s="4" t="s">
        <v>3</v>
      </c>
    </row>
    <row r="46" spans="1:28" ht="15.75" customHeight="1" x14ac:dyDescent="0.15">
      <c r="A46" s="4" t="s">
        <v>153</v>
      </c>
      <c r="B46" t="s">
        <v>172</v>
      </c>
      <c r="C46" s="5">
        <v>45490</v>
      </c>
      <c r="D46" t="s">
        <v>162</v>
      </c>
      <c r="E46">
        <v>2</v>
      </c>
      <c r="F46">
        <v>1</v>
      </c>
      <c r="G46" s="36" t="s">
        <v>151</v>
      </c>
      <c r="K46" s="4" t="s">
        <v>3</v>
      </c>
      <c r="N46" s="18" t="s">
        <v>218</v>
      </c>
      <c r="P46" s="23" t="s">
        <v>181</v>
      </c>
      <c r="Q46">
        <v>20</v>
      </c>
      <c r="S46" s="5">
        <v>45489</v>
      </c>
      <c r="T46" s="10">
        <v>45495</v>
      </c>
      <c r="U46">
        <f t="shared" si="0"/>
        <v>6</v>
      </c>
      <c r="V46" t="s">
        <v>3</v>
      </c>
      <c r="W46" s="14" t="s">
        <v>174</v>
      </c>
      <c r="X46">
        <v>0</v>
      </c>
      <c r="Y46">
        <v>20</v>
      </c>
      <c r="Z46" s="4" t="s">
        <v>3</v>
      </c>
      <c r="AA46" s="4" t="s">
        <v>3</v>
      </c>
    </row>
    <row r="47" spans="1:28" ht="15.75" customHeight="1" x14ac:dyDescent="0.15">
      <c r="A47" s="4" t="s">
        <v>153</v>
      </c>
      <c r="B47" t="s">
        <v>173</v>
      </c>
      <c r="C47" s="5">
        <v>45490</v>
      </c>
      <c r="D47" t="s">
        <v>163</v>
      </c>
      <c r="E47">
        <v>1</v>
      </c>
      <c r="F47">
        <v>2</v>
      </c>
      <c r="G47" s="37" t="s">
        <v>152</v>
      </c>
      <c r="K47" s="4" t="s">
        <v>3</v>
      </c>
      <c r="N47" s="18" t="s">
        <v>218</v>
      </c>
      <c r="P47" s="23" t="s">
        <v>181</v>
      </c>
      <c r="S47" s="5">
        <v>45489</v>
      </c>
      <c r="T47" s="10">
        <v>45496</v>
      </c>
      <c r="U47">
        <f t="shared" si="0"/>
        <v>7</v>
      </c>
      <c r="V47" t="s">
        <v>3</v>
      </c>
      <c r="X47">
        <v>1</v>
      </c>
      <c r="Y47">
        <v>30</v>
      </c>
      <c r="Z47" s="4" t="s">
        <v>3</v>
      </c>
      <c r="AA47" s="4" t="s">
        <v>3</v>
      </c>
    </row>
    <row r="48" spans="1:28" ht="15.75" customHeight="1" x14ac:dyDescent="0.15">
      <c r="A48" s="4" t="s">
        <v>153</v>
      </c>
      <c r="B48" t="s">
        <v>193</v>
      </c>
      <c r="C48" s="5">
        <v>45511</v>
      </c>
      <c r="D48" t="s">
        <v>191</v>
      </c>
      <c r="E48">
        <v>4</v>
      </c>
      <c r="F48">
        <v>2</v>
      </c>
      <c r="G48" t="s">
        <v>189</v>
      </c>
      <c r="K48" s="4" t="s">
        <v>3</v>
      </c>
      <c r="M48">
        <v>1</v>
      </c>
      <c r="N48" s="8" t="s">
        <v>3</v>
      </c>
      <c r="P48" s="24" t="s">
        <v>184</v>
      </c>
      <c r="S48" s="5">
        <v>45510</v>
      </c>
      <c r="T48" s="10">
        <v>45512</v>
      </c>
      <c r="U48">
        <f t="shared" si="0"/>
        <v>2</v>
      </c>
      <c r="V48" t="s">
        <v>3</v>
      </c>
      <c r="X48">
        <v>0</v>
      </c>
      <c r="Y48">
        <v>29</v>
      </c>
      <c r="Z48" s="4" t="s">
        <v>3</v>
      </c>
      <c r="AA48" s="4" t="s">
        <v>3</v>
      </c>
      <c r="AB48">
        <v>3</v>
      </c>
    </row>
    <row r="49" spans="1:28" ht="15.75" customHeight="1" x14ac:dyDescent="0.15">
      <c r="A49" s="4" t="s">
        <v>153</v>
      </c>
      <c r="B49" t="s">
        <v>194</v>
      </c>
      <c r="C49" s="5">
        <v>45511</v>
      </c>
      <c r="D49" t="s">
        <v>192</v>
      </c>
      <c r="E49">
        <v>1</v>
      </c>
      <c r="F49">
        <v>1</v>
      </c>
      <c r="G49" t="s">
        <v>190</v>
      </c>
      <c r="K49" s="4" t="s">
        <v>3</v>
      </c>
      <c r="M49">
        <v>1</v>
      </c>
      <c r="N49" s="8" t="s">
        <v>3</v>
      </c>
      <c r="P49" s="24" t="s">
        <v>184</v>
      </c>
      <c r="Q49" s="2">
        <v>20</v>
      </c>
      <c r="S49" s="5">
        <v>45510</v>
      </c>
      <c r="T49" s="10">
        <v>45512</v>
      </c>
      <c r="U49">
        <f t="shared" si="0"/>
        <v>2</v>
      </c>
      <c r="V49" t="s">
        <v>3</v>
      </c>
      <c r="X49" s="4" t="s">
        <v>218</v>
      </c>
      <c r="Y49">
        <v>24</v>
      </c>
      <c r="Z49" s="4" t="s">
        <v>3</v>
      </c>
      <c r="AA49" s="4" t="s">
        <v>3</v>
      </c>
      <c r="AB49">
        <v>4</v>
      </c>
    </row>
    <row r="50" spans="1:28" ht="15.75" customHeight="1" x14ac:dyDescent="0.15">
      <c r="A50" s="4" t="s">
        <v>153</v>
      </c>
      <c r="B50" t="s">
        <v>204</v>
      </c>
      <c r="C50" s="5">
        <v>45517</v>
      </c>
      <c r="D50" t="s">
        <v>199</v>
      </c>
      <c r="E50">
        <v>1</v>
      </c>
      <c r="F50">
        <v>2</v>
      </c>
      <c r="G50" t="s">
        <v>195</v>
      </c>
      <c r="K50" s="4" t="s">
        <v>3</v>
      </c>
      <c r="M50">
        <v>1</v>
      </c>
      <c r="N50" s="18" t="s">
        <v>3</v>
      </c>
      <c r="P50" s="27" t="s">
        <v>184</v>
      </c>
      <c r="S50" s="5">
        <v>45516</v>
      </c>
      <c r="T50" s="10">
        <v>45518</v>
      </c>
      <c r="U50">
        <f t="shared" si="0"/>
        <v>2</v>
      </c>
      <c r="V50" t="s">
        <v>3</v>
      </c>
      <c r="W50" s="14" t="s">
        <v>207</v>
      </c>
      <c r="X50">
        <v>1</v>
      </c>
      <c r="Y50">
        <v>31</v>
      </c>
      <c r="Z50" s="4" t="s">
        <v>3</v>
      </c>
      <c r="AA50" s="4" t="s">
        <v>3</v>
      </c>
      <c r="AB50">
        <v>0</v>
      </c>
    </row>
    <row r="51" spans="1:28" ht="15.75" customHeight="1" x14ac:dyDescent="0.15">
      <c r="A51" s="4" t="s">
        <v>153</v>
      </c>
      <c r="B51" t="s">
        <v>203</v>
      </c>
      <c r="C51" s="5">
        <v>45517</v>
      </c>
      <c r="D51" t="s">
        <v>200</v>
      </c>
      <c r="E51">
        <v>4</v>
      </c>
      <c r="F51">
        <v>2</v>
      </c>
      <c r="G51" t="s">
        <v>196</v>
      </c>
      <c r="K51" s="4" t="s">
        <v>3</v>
      </c>
      <c r="M51">
        <v>1</v>
      </c>
      <c r="N51" s="18" t="s">
        <v>3</v>
      </c>
      <c r="P51" s="24" t="s">
        <v>184</v>
      </c>
      <c r="S51" s="5">
        <v>45516</v>
      </c>
      <c r="T51" s="10">
        <v>45521</v>
      </c>
      <c r="U51">
        <f t="shared" si="0"/>
        <v>5</v>
      </c>
      <c r="W51" s="14" t="s">
        <v>209</v>
      </c>
      <c r="X51">
        <v>1</v>
      </c>
      <c r="Y51">
        <v>21</v>
      </c>
      <c r="Z51" s="4" t="s">
        <v>3</v>
      </c>
      <c r="AA51" s="4" t="s">
        <v>3</v>
      </c>
      <c r="AB51">
        <v>3</v>
      </c>
    </row>
    <row r="52" spans="1:28" ht="15.75" customHeight="1" x14ac:dyDescent="0.15">
      <c r="A52" s="4" t="s">
        <v>153</v>
      </c>
      <c r="B52" t="s">
        <v>206</v>
      </c>
      <c r="C52" s="5">
        <v>45517</v>
      </c>
      <c r="D52" t="s">
        <v>201</v>
      </c>
      <c r="E52">
        <v>1</v>
      </c>
      <c r="F52">
        <v>2</v>
      </c>
      <c r="G52" t="s">
        <v>197</v>
      </c>
      <c r="K52" s="4" t="s">
        <v>3</v>
      </c>
      <c r="M52">
        <v>1</v>
      </c>
      <c r="N52" s="18" t="s">
        <v>3</v>
      </c>
      <c r="P52" s="24" t="s">
        <v>184</v>
      </c>
      <c r="S52" s="5">
        <v>45516</v>
      </c>
      <c r="T52" s="10">
        <v>45519</v>
      </c>
      <c r="U52">
        <f t="shared" si="0"/>
        <v>3</v>
      </c>
      <c r="W52" s="14" t="s">
        <v>208</v>
      </c>
      <c r="X52">
        <v>1</v>
      </c>
      <c r="Y52">
        <v>33</v>
      </c>
      <c r="Z52" s="4" t="s">
        <v>3</v>
      </c>
      <c r="AA52" s="4" t="s">
        <v>3</v>
      </c>
      <c r="AB52">
        <v>0</v>
      </c>
    </row>
    <row r="53" spans="1:28" ht="15.75" customHeight="1" x14ac:dyDescent="0.15">
      <c r="A53" s="4" t="s">
        <v>153</v>
      </c>
      <c r="B53" t="s">
        <v>205</v>
      </c>
      <c r="C53" s="5">
        <v>45517</v>
      </c>
      <c r="D53" t="s">
        <v>202</v>
      </c>
      <c r="E53">
        <v>2</v>
      </c>
      <c r="F53">
        <v>2</v>
      </c>
      <c r="G53" t="s">
        <v>198</v>
      </c>
      <c r="K53" s="4" t="s">
        <v>23</v>
      </c>
      <c r="N53" s="45" t="s">
        <v>88</v>
      </c>
      <c r="P53" s="25" t="s">
        <v>218</v>
      </c>
      <c r="Z53" s="4"/>
      <c r="AA53" s="4"/>
    </row>
    <row r="54" spans="1:28" ht="15.75" customHeight="1" x14ac:dyDescent="0.15">
      <c r="A54" s="4" t="s">
        <v>153</v>
      </c>
      <c r="B54" t="s">
        <v>219</v>
      </c>
      <c r="C54" s="5">
        <v>45524</v>
      </c>
      <c r="D54" t="s">
        <v>226</v>
      </c>
      <c r="E54">
        <v>1</v>
      </c>
      <c r="F54">
        <v>1</v>
      </c>
      <c r="G54" t="s">
        <v>211</v>
      </c>
      <c r="K54" s="4" t="s">
        <v>3</v>
      </c>
      <c r="M54">
        <v>1</v>
      </c>
      <c r="N54" s="18" t="s">
        <v>3</v>
      </c>
      <c r="P54" s="24" t="s">
        <v>184</v>
      </c>
      <c r="S54" s="5">
        <v>45524</v>
      </c>
      <c r="T54" s="10">
        <v>45525</v>
      </c>
      <c r="U54">
        <f t="shared" si="0"/>
        <v>1</v>
      </c>
      <c r="X54">
        <v>0</v>
      </c>
      <c r="Y54">
        <v>27</v>
      </c>
      <c r="Z54" s="4" t="s">
        <v>3</v>
      </c>
      <c r="AA54" s="4" t="s">
        <v>3</v>
      </c>
      <c r="AB54">
        <v>4</v>
      </c>
    </row>
    <row r="55" spans="1:28" ht="15.75" customHeight="1" x14ac:dyDescent="0.15">
      <c r="A55" s="4" t="s">
        <v>153</v>
      </c>
      <c r="B55" t="s">
        <v>223</v>
      </c>
      <c r="C55" s="5">
        <v>45524</v>
      </c>
      <c r="D55" s="4" t="s">
        <v>227</v>
      </c>
      <c r="E55" s="4">
        <v>4</v>
      </c>
      <c r="F55" s="4">
        <v>2</v>
      </c>
      <c r="G55" t="s">
        <v>212</v>
      </c>
      <c r="K55" s="4" t="s">
        <v>3</v>
      </c>
      <c r="N55" s="18" t="s">
        <v>218</v>
      </c>
      <c r="P55" s="23" t="s">
        <v>233</v>
      </c>
      <c r="S55" s="5">
        <v>45524</v>
      </c>
      <c r="T55" s="10">
        <v>45525</v>
      </c>
      <c r="U55">
        <f t="shared" si="0"/>
        <v>1</v>
      </c>
      <c r="X55">
        <v>1</v>
      </c>
      <c r="Y55">
        <v>20</v>
      </c>
      <c r="Z55" s="4" t="s">
        <v>3</v>
      </c>
      <c r="AA55" s="4" t="s">
        <v>3</v>
      </c>
    </row>
    <row r="56" spans="1:28" ht="15.75" customHeight="1" x14ac:dyDescent="0.15">
      <c r="A56" s="4" t="s">
        <v>153</v>
      </c>
      <c r="B56" t="s">
        <v>220</v>
      </c>
      <c r="C56" s="5">
        <v>45524</v>
      </c>
      <c r="D56" s="4" t="s">
        <v>228</v>
      </c>
      <c r="E56" s="4">
        <v>6</v>
      </c>
      <c r="F56" s="4">
        <v>2</v>
      </c>
      <c r="G56" t="s">
        <v>213</v>
      </c>
      <c r="K56" s="4" t="s">
        <v>3</v>
      </c>
      <c r="M56">
        <v>1</v>
      </c>
      <c r="N56" s="18" t="s">
        <v>3</v>
      </c>
      <c r="P56" s="24" t="s">
        <v>184</v>
      </c>
      <c r="S56" s="5">
        <v>45524</v>
      </c>
      <c r="T56" s="10">
        <v>45526</v>
      </c>
      <c r="U56">
        <f t="shared" si="0"/>
        <v>2</v>
      </c>
      <c r="X56">
        <v>1</v>
      </c>
      <c r="Y56">
        <v>20</v>
      </c>
      <c r="Z56" s="4" t="s">
        <v>3</v>
      </c>
      <c r="AA56" s="4" t="s">
        <v>3</v>
      </c>
      <c r="AB56">
        <v>4</v>
      </c>
    </row>
    <row r="57" spans="1:28" ht="15.75" customHeight="1" x14ac:dyDescent="0.15">
      <c r="A57" s="4" t="s">
        <v>153</v>
      </c>
      <c r="B57" t="s">
        <v>225</v>
      </c>
      <c r="C57" s="5">
        <v>45524</v>
      </c>
      <c r="D57" t="s">
        <v>229</v>
      </c>
      <c r="E57" s="4">
        <v>1</v>
      </c>
      <c r="F57" s="4">
        <v>2</v>
      </c>
      <c r="G57" t="s">
        <v>214</v>
      </c>
      <c r="K57" s="4" t="s">
        <v>3</v>
      </c>
      <c r="M57">
        <v>1</v>
      </c>
      <c r="N57" s="18" t="s">
        <v>3</v>
      </c>
      <c r="P57" s="24" t="s">
        <v>184</v>
      </c>
      <c r="S57" s="5">
        <v>45524</v>
      </c>
      <c r="T57" s="10">
        <v>45526</v>
      </c>
      <c r="U57">
        <f t="shared" si="0"/>
        <v>2</v>
      </c>
      <c r="X57">
        <v>1</v>
      </c>
      <c r="Y57">
        <v>20</v>
      </c>
      <c r="Z57" s="4" t="s">
        <v>3</v>
      </c>
      <c r="AA57" s="4" t="s">
        <v>3</v>
      </c>
      <c r="AB57">
        <v>0</v>
      </c>
    </row>
    <row r="58" spans="1:28" ht="15.75" customHeight="1" x14ac:dyDescent="0.15">
      <c r="A58" s="4" t="s">
        <v>153</v>
      </c>
      <c r="B58" t="s">
        <v>221</v>
      </c>
      <c r="C58" s="5">
        <v>45524</v>
      </c>
      <c r="D58" t="s">
        <v>230</v>
      </c>
      <c r="E58" s="4">
        <v>1</v>
      </c>
      <c r="F58" s="4">
        <v>2</v>
      </c>
      <c r="G58" t="s">
        <v>215</v>
      </c>
      <c r="K58" s="4" t="s">
        <v>3</v>
      </c>
      <c r="M58">
        <v>1</v>
      </c>
      <c r="N58" s="18" t="s">
        <v>3</v>
      </c>
      <c r="P58" s="24" t="s">
        <v>184</v>
      </c>
      <c r="S58" s="5">
        <v>45524</v>
      </c>
      <c r="T58" s="10">
        <v>45527</v>
      </c>
      <c r="U58">
        <f t="shared" si="0"/>
        <v>3</v>
      </c>
      <c r="X58">
        <v>1</v>
      </c>
      <c r="Y58">
        <v>25</v>
      </c>
      <c r="Z58" s="4" t="s">
        <v>3</v>
      </c>
      <c r="AA58" s="4" t="s">
        <v>3</v>
      </c>
      <c r="AB58">
        <v>0</v>
      </c>
    </row>
    <row r="59" spans="1:28" ht="15.75" customHeight="1" x14ac:dyDescent="0.15">
      <c r="A59" s="4" t="s">
        <v>153</v>
      </c>
      <c r="B59" t="s">
        <v>222</v>
      </c>
      <c r="C59" s="5">
        <v>45524</v>
      </c>
      <c r="D59" t="s">
        <v>231</v>
      </c>
      <c r="E59" s="4">
        <v>1</v>
      </c>
      <c r="F59" s="4">
        <v>2</v>
      </c>
      <c r="G59" t="s">
        <v>216</v>
      </c>
      <c r="K59" s="4" t="s">
        <v>3</v>
      </c>
      <c r="M59">
        <v>1</v>
      </c>
      <c r="N59" s="18" t="s">
        <v>3</v>
      </c>
      <c r="P59" s="24" t="s">
        <v>184</v>
      </c>
      <c r="S59" s="5">
        <v>45524</v>
      </c>
      <c r="T59" s="10">
        <v>45528</v>
      </c>
      <c r="U59">
        <f t="shared" si="0"/>
        <v>4</v>
      </c>
      <c r="X59">
        <v>0</v>
      </c>
      <c r="Y59">
        <v>34</v>
      </c>
      <c r="Z59" s="4" t="s">
        <v>3</v>
      </c>
      <c r="AA59" s="4" t="s">
        <v>3</v>
      </c>
      <c r="AB59">
        <v>0</v>
      </c>
    </row>
    <row r="60" spans="1:28" ht="15.75" customHeight="1" x14ac:dyDescent="0.15">
      <c r="A60" s="4" t="s">
        <v>153</v>
      </c>
      <c r="B60" t="s">
        <v>224</v>
      </c>
      <c r="C60" s="5">
        <v>45524</v>
      </c>
      <c r="D60" t="s">
        <v>232</v>
      </c>
      <c r="E60" s="4">
        <v>1</v>
      </c>
      <c r="F60" s="4">
        <v>2</v>
      </c>
      <c r="G60" t="s">
        <v>217</v>
      </c>
      <c r="K60" s="4" t="s">
        <v>3</v>
      </c>
      <c r="N60" s="18" t="s">
        <v>218</v>
      </c>
      <c r="P60" s="23" t="s">
        <v>181</v>
      </c>
      <c r="S60" s="5">
        <v>45524</v>
      </c>
      <c r="T60" s="10">
        <v>45528</v>
      </c>
      <c r="U60">
        <f t="shared" si="0"/>
        <v>4</v>
      </c>
      <c r="X60">
        <v>1</v>
      </c>
      <c r="Y60">
        <v>25</v>
      </c>
      <c r="Z60" s="4" t="s">
        <v>3</v>
      </c>
      <c r="AA60" s="4" t="s">
        <v>3</v>
      </c>
    </row>
    <row r="61" spans="1:28" ht="15.75" customHeight="1" x14ac:dyDescent="0.15">
      <c r="B61" t="s">
        <v>249</v>
      </c>
      <c r="C61" s="5">
        <v>45532</v>
      </c>
      <c r="E61" s="4">
        <v>2</v>
      </c>
      <c r="F61" s="4">
        <v>2</v>
      </c>
      <c r="G61" s="1" t="s">
        <v>234</v>
      </c>
      <c r="K61" s="4" t="s">
        <v>23</v>
      </c>
      <c r="L61" s="4"/>
      <c r="M61" s="4"/>
      <c r="N61" s="43" t="s">
        <v>88</v>
      </c>
      <c r="P61" s="25" t="s">
        <v>183</v>
      </c>
      <c r="S61" s="5">
        <v>45530</v>
      </c>
      <c r="W61" s="14" t="s">
        <v>246</v>
      </c>
      <c r="X61">
        <v>0</v>
      </c>
      <c r="Y61">
        <v>18</v>
      </c>
      <c r="Z61" s="4" t="s">
        <v>3</v>
      </c>
      <c r="AA61" s="4" t="s">
        <v>3</v>
      </c>
    </row>
    <row r="62" spans="1:28" ht="15.75" customHeight="1" x14ac:dyDescent="0.15">
      <c r="B62" t="s">
        <v>250</v>
      </c>
      <c r="C62" s="5">
        <v>45533</v>
      </c>
      <c r="E62" s="4">
        <v>2</v>
      </c>
      <c r="F62" s="4">
        <v>2</v>
      </c>
      <c r="G62" s="1" t="s">
        <v>235</v>
      </c>
      <c r="K62" s="4" t="s">
        <v>3</v>
      </c>
      <c r="M62" s="4">
        <v>1</v>
      </c>
      <c r="N62" s="18" t="s">
        <v>3</v>
      </c>
      <c r="P62" s="24" t="s">
        <v>184</v>
      </c>
      <c r="S62" s="5">
        <v>45530</v>
      </c>
      <c r="T62" s="10">
        <v>45533</v>
      </c>
      <c r="U62">
        <f t="shared" si="0"/>
        <v>3</v>
      </c>
      <c r="X62">
        <v>1</v>
      </c>
      <c r="Y62">
        <v>24</v>
      </c>
      <c r="Z62" s="4" t="s">
        <v>3</v>
      </c>
      <c r="AA62" s="4" t="s">
        <v>3</v>
      </c>
      <c r="AB62">
        <v>1</v>
      </c>
    </row>
    <row r="63" spans="1:28" ht="15.75" customHeight="1" x14ac:dyDescent="0.15">
      <c r="B63" t="s">
        <v>247</v>
      </c>
      <c r="C63" s="5">
        <v>45534</v>
      </c>
      <c r="E63" s="4">
        <v>2</v>
      </c>
      <c r="F63" s="4">
        <v>2</v>
      </c>
      <c r="G63" s="1" t="s">
        <v>236</v>
      </c>
      <c r="K63" s="4" t="s">
        <v>3</v>
      </c>
      <c r="M63" s="4">
        <v>1</v>
      </c>
      <c r="N63" s="18" t="s">
        <v>3</v>
      </c>
      <c r="P63" s="24" t="s">
        <v>184</v>
      </c>
      <c r="S63" s="5">
        <v>45530</v>
      </c>
      <c r="T63" s="10">
        <v>45533</v>
      </c>
      <c r="U63">
        <f t="shared" si="0"/>
        <v>3</v>
      </c>
      <c r="X63">
        <v>0</v>
      </c>
      <c r="Y63">
        <v>30</v>
      </c>
      <c r="Z63" s="4" t="s">
        <v>3</v>
      </c>
      <c r="AA63" s="4" t="s">
        <v>3</v>
      </c>
      <c r="AB63">
        <v>1</v>
      </c>
    </row>
    <row r="64" spans="1:28" ht="15.75" customHeight="1" x14ac:dyDescent="0.15">
      <c r="B64" t="s">
        <v>251</v>
      </c>
      <c r="C64" s="5">
        <v>45535</v>
      </c>
      <c r="E64" s="4">
        <v>1</v>
      </c>
      <c r="F64" s="4">
        <v>2</v>
      </c>
      <c r="G64" s="1" t="s">
        <v>237</v>
      </c>
      <c r="K64" s="4" t="s">
        <v>3</v>
      </c>
      <c r="N64" s="18" t="s">
        <v>218</v>
      </c>
      <c r="P64" s="23" t="s">
        <v>260</v>
      </c>
      <c r="S64" s="5">
        <v>45530</v>
      </c>
      <c r="T64" s="10">
        <v>45534</v>
      </c>
      <c r="U64">
        <f t="shared" si="0"/>
        <v>4</v>
      </c>
      <c r="X64">
        <v>1</v>
      </c>
      <c r="Y64">
        <v>28</v>
      </c>
      <c r="Z64" s="4" t="s">
        <v>3</v>
      </c>
      <c r="AA64" s="4" t="s">
        <v>3</v>
      </c>
    </row>
    <row r="65" spans="1:28" ht="15.75" customHeight="1" x14ac:dyDescent="0.15">
      <c r="B65" t="s">
        <v>248</v>
      </c>
      <c r="C65" s="5">
        <v>45536</v>
      </c>
      <c r="E65" s="4">
        <v>1</v>
      </c>
      <c r="F65" s="4">
        <v>2</v>
      </c>
      <c r="G65" s="35" t="s">
        <v>238</v>
      </c>
      <c r="K65" s="4" t="s">
        <v>3</v>
      </c>
      <c r="M65">
        <v>1</v>
      </c>
      <c r="N65" s="18" t="s">
        <v>3</v>
      </c>
      <c r="P65" s="24" t="s">
        <v>184</v>
      </c>
      <c r="S65" s="5">
        <v>45530</v>
      </c>
      <c r="T65" s="10">
        <v>45537</v>
      </c>
      <c r="U65">
        <f t="shared" si="0"/>
        <v>7</v>
      </c>
      <c r="X65">
        <v>1</v>
      </c>
      <c r="Y65">
        <v>29</v>
      </c>
      <c r="Z65" s="4" t="s">
        <v>3</v>
      </c>
      <c r="AA65" s="4" t="s">
        <v>3</v>
      </c>
      <c r="AB65">
        <v>0</v>
      </c>
    </row>
    <row r="66" spans="1:28" ht="15.75" customHeight="1" x14ac:dyDescent="0.15">
      <c r="B66" t="s">
        <v>252</v>
      </c>
      <c r="C66" s="5">
        <v>45537</v>
      </c>
      <c r="E66" s="4">
        <v>2</v>
      </c>
      <c r="F66" s="4">
        <v>2</v>
      </c>
      <c r="G66" s="1" t="s">
        <v>239</v>
      </c>
      <c r="K66" s="4" t="s">
        <v>3</v>
      </c>
      <c r="M66">
        <v>1</v>
      </c>
      <c r="N66" s="18" t="s">
        <v>3</v>
      </c>
      <c r="P66" s="24" t="s">
        <v>184</v>
      </c>
      <c r="Q66" s="2">
        <v>32</v>
      </c>
      <c r="S66" s="5">
        <v>45530</v>
      </c>
      <c r="T66" s="10">
        <v>45536</v>
      </c>
      <c r="U66">
        <f t="shared" si="0"/>
        <v>6</v>
      </c>
      <c r="X66">
        <v>0</v>
      </c>
      <c r="Y66">
        <v>26</v>
      </c>
      <c r="Z66" s="4" t="s">
        <v>3</v>
      </c>
      <c r="AA66" s="4" t="s">
        <v>3</v>
      </c>
      <c r="AB66">
        <v>1</v>
      </c>
    </row>
    <row r="67" spans="1:28" ht="15.75" customHeight="1" x14ac:dyDescent="0.15">
      <c r="B67" t="s">
        <v>254</v>
      </c>
      <c r="C67" s="5">
        <v>45538</v>
      </c>
      <c r="E67" s="4">
        <v>1</v>
      </c>
      <c r="F67" s="4">
        <v>2</v>
      </c>
      <c r="G67" s="1" t="s">
        <v>240</v>
      </c>
      <c r="K67" s="4" t="s">
        <v>3</v>
      </c>
      <c r="N67" s="18" t="s">
        <v>218</v>
      </c>
      <c r="P67" s="23" t="s">
        <v>260</v>
      </c>
      <c r="S67" s="5">
        <v>45530</v>
      </c>
      <c r="T67" s="10">
        <v>45537</v>
      </c>
      <c r="U67">
        <f t="shared" ref="U67:U130" si="1">_xlfn.DAYS(T67,S67)</f>
        <v>7</v>
      </c>
      <c r="X67">
        <v>1</v>
      </c>
      <c r="Y67">
        <v>32</v>
      </c>
      <c r="Z67" s="4" t="s">
        <v>3</v>
      </c>
      <c r="AA67" s="4" t="s">
        <v>3</v>
      </c>
    </row>
    <row r="68" spans="1:28" ht="15.75" customHeight="1" x14ac:dyDescent="0.15">
      <c r="B68" t="s">
        <v>259</v>
      </c>
      <c r="C68" s="5">
        <v>45539</v>
      </c>
      <c r="E68" s="4">
        <v>2</v>
      </c>
      <c r="F68" s="4">
        <v>2</v>
      </c>
      <c r="G68" s="1" t="s">
        <v>241</v>
      </c>
      <c r="K68" s="4" t="s">
        <v>3</v>
      </c>
      <c r="N68" s="18" t="s">
        <v>218</v>
      </c>
      <c r="P68" s="23" t="s">
        <v>260</v>
      </c>
      <c r="Q68">
        <v>20</v>
      </c>
      <c r="S68" s="5">
        <v>45530</v>
      </c>
      <c r="T68" s="10">
        <v>45536</v>
      </c>
      <c r="U68">
        <f t="shared" si="1"/>
        <v>6</v>
      </c>
      <c r="X68">
        <v>0</v>
      </c>
      <c r="Y68">
        <v>22</v>
      </c>
      <c r="Z68" s="4" t="s">
        <v>3</v>
      </c>
      <c r="AA68" s="4" t="s">
        <v>3</v>
      </c>
    </row>
    <row r="69" spans="1:28" ht="15.75" customHeight="1" x14ac:dyDescent="0.15">
      <c r="B69" t="s">
        <v>256</v>
      </c>
      <c r="C69" s="5">
        <v>45540</v>
      </c>
      <c r="E69" s="4">
        <v>2</v>
      </c>
      <c r="F69" s="4">
        <v>2</v>
      </c>
      <c r="G69" s="1" t="s">
        <v>242</v>
      </c>
      <c r="K69" s="4" t="s">
        <v>3</v>
      </c>
      <c r="N69" s="18" t="s">
        <v>218</v>
      </c>
      <c r="P69" s="23" t="s">
        <v>260</v>
      </c>
      <c r="S69" s="5">
        <v>45530</v>
      </c>
      <c r="X69">
        <v>0</v>
      </c>
      <c r="Y69">
        <v>23</v>
      </c>
      <c r="Z69" s="4" t="s">
        <v>3</v>
      </c>
      <c r="AA69" s="4" t="s">
        <v>3</v>
      </c>
    </row>
    <row r="70" spans="1:28" ht="15.75" customHeight="1" x14ac:dyDescent="0.15">
      <c r="B70" t="s">
        <v>257</v>
      </c>
      <c r="C70" s="5">
        <v>45541</v>
      </c>
      <c r="E70" s="4">
        <v>2</v>
      </c>
      <c r="F70" s="4">
        <v>2</v>
      </c>
      <c r="G70" s="1" t="s">
        <v>243</v>
      </c>
      <c r="K70" s="4" t="s">
        <v>3</v>
      </c>
      <c r="N70" s="18" t="s">
        <v>218</v>
      </c>
      <c r="P70" s="23" t="s">
        <v>260</v>
      </c>
      <c r="S70" s="5">
        <v>45530</v>
      </c>
      <c r="T70" s="10">
        <v>45538</v>
      </c>
      <c r="U70">
        <f t="shared" si="1"/>
        <v>8</v>
      </c>
      <c r="X70">
        <v>0</v>
      </c>
      <c r="Y70">
        <v>23</v>
      </c>
      <c r="Z70" s="4" t="s">
        <v>3</v>
      </c>
      <c r="AA70" s="4" t="s">
        <v>3</v>
      </c>
    </row>
    <row r="71" spans="1:28" ht="15.75" customHeight="1" x14ac:dyDescent="0.15">
      <c r="B71" t="s">
        <v>258</v>
      </c>
      <c r="C71" s="5">
        <v>45542</v>
      </c>
      <c r="E71" s="4" t="s">
        <v>592</v>
      </c>
      <c r="F71" s="4" t="s">
        <v>592</v>
      </c>
      <c r="G71" s="1" t="s">
        <v>597</v>
      </c>
      <c r="K71" s="4" t="s">
        <v>3</v>
      </c>
      <c r="N71" s="18" t="s">
        <v>218</v>
      </c>
      <c r="P71" s="23" t="s">
        <v>260</v>
      </c>
      <c r="S71" s="5">
        <v>45530</v>
      </c>
      <c r="T71" s="10">
        <v>45538</v>
      </c>
      <c r="U71">
        <f t="shared" si="1"/>
        <v>8</v>
      </c>
      <c r="X71">
        <v>1</v>
      </c>
      <c r="Y71">
        <v>27</v>
      </c>
      <c r="Z71" s="4" t="s">
        <v>3</v>
      </c>
      <c r="AA71" s="4" t="s">
        <v>3</v>
      </c>
    </row>
    <row r="72" spans="1:28" ht="15.75" customHeight="1" x14ac:dyDescent="0.15">
      <c r="B72" t="s">
        <v>253</v>
      </c>
      <c r="C72" s="5">
        <v>45543</v>
      </c>
      <c r="E72" s="4">
        <v>2</v>
      </c>
      <c r="F72" s="4">
        <v>2</v>
      </c>
      <c r="G72" s="1" t="s">
        <v>244</v>
      </c>
      <c r="K72" s="4" t="s">
        <v>3</v>
      </c>
      <c r="N72" s="18" t="s">
        <v>218</v>
      </c>
      <c r="P72" s="23" t="s">
        <v>260</v>
      </c>
      <c r="Q72">
        <v>3</v>
      </c>
      <c r="S72" s="5">
        <v>45533</v>
      </c>
      <c r="T72" s="10">
        <v>45546</v>
      </c>
      <c r="U72">
        <f t="shared" si="1"/>
        <v>13</v>
      </c>
      <c r="X72">
        <v>0</v>
      </c>
      <c r="Y72">
        <v>23</v>
      </c>
      <c r="Z72" s="4" t="s">
        <v>3</v>
      </c>
      <c r="AA72" s="4" t="s">
        <v>3</v>
      </c>
    </row>
    <row r="73" spans="1:28" ht="15.75" customHeight="1" x14ac:dyDescent="0.15">
      <c r="B73" t="s">
        <v>255</v>
      </c>
      <c r="C73" s="5">
        <v>45544</v>
      </c>
      <c r="E73" s="4">
        <v>2</v>
      </c>
      <c r="F73" s="4">
        <v>2</v>
      </c>
      <c r="G73" s="1" t="s">
        <v>245</v>
      </c>
      <c r="K73" s="4" t="s">
        <v>3</v>
      </c>
      <c r="N73" s="18" t="s">
        <v>218</v>
      </c>
      <c r="P73" s="23" t="s">
        <v>260</v>
      </c>
      <c r="S73" s="5">
        <v>45533</v>
      </c>
      <c r="T73" s="10">
        <v>45548</v>
      </c>
      <c r="U73">
        <f t="shared" si="1"/>
        <v>15</v>
      </c>
      <c r="X73">
        <v>0</v>
      </c>
      <c r="Y73">
        <v>21</v>
      </c>
      <c r="Z73" s="4" t="s">
        <v>3</v>
      </c>
      <c r="AA73" s="4" t="s">
        <v>3</v>
      </c>
    </row>
    <row r="74" spans="1:28" ht="15.75" customHeight="1" x14ac:dyDescent="0.15">
      <c r="A74" s="4" t="s">
        <v>153</v>
      </c>
      <c r="B74" t="s">
        <v>288</v>
      </c>
      <c r="C74" s="5">
        <v>45552</v>
      </c>
      <c r="D74" t="s">
        <v>279</v>
      </c>
      <c r="E74" s="4">
        <v>2</v>
      </c>
      <c r="F74" s="4">
        <v>2</v>
      </c>
      <c r="G74" s="35" t="s">
        <v>261</v>
      </c>
      <c r="K74" s="4" t="s">
        <v>23</v>
      </c>
      <c r="N74" s="46" t="s">
        <v>586</v>
      </c>
      <c r="P74" s="25" t="s">
        <v>297</v>
      </c>
      <c r="S74" s="5">
        <v>45554</v>
      </c>
      <c r="T74" s="10">
        <v>45554</v>
      </c>
      <c r="X74">
        <v>0</v>
      </c>
      <c r="Y74">
        <v>34</v>
      </c>
      <c r="Z74" s="4" t="s">
        <v>3</v>
      </c>
      <c r="AA74" s="4" t="s">
        <v>3</v>
      </c>
    </row>
    <row r="75" spans="1:28" ht="15.75" customHeight="1" x14ac:dyDescent="0.15">
      <c r="A75" s="4" t="s">
        <v>153</v>
      </c>
      <c r="B75" t="s">
        <v>287</v>
      </c>
      <c r="C75" s="5">
        <v>45552</v>
      </c>
      <c r="D75" t="s">
        <v>278</v>
      </c>
      <c r="E75" s="4">
        <v>2</v>
      </c>
      <c r="F75" s="4">
        <v>2</v>
      </c>
      <c r="G75" s="35" t="s">
        <v>262</v>
      </c>
      <c r="K75" s="4" t="s">
        <v>23</v>
      </c>
      <c r="N75" s="45" t="s">
        <v>289</v>
      </c>
      <c r="P75" s="25" t="s">
        <v>183</v>
      </c>
      <c r="S75" s="5">
        <v>45551</v>
      </c>
      <c r="W75" s="14" t="s">
        <v>296</v>
      </c>
      <c r="X75">
        <v>0</v>
      </c>
      <c r="Y75">
        <v>31</v>
      </c>
      <c r="Z75" s="4" t="s">
        <v>3</v>
      </c>
      <c r="AA75" s="4" t="s">
        <v>3</v>
      </c>
    </row>
    <row r="76" spans="1:28" ht="15.75" customHeight="1" x14ac:dyDescent="0.15">
      <c r="A76" t="s">
        <v>153</v>
      </c>
      <c r="B76" t="s">
        <v>286</v>
      </c>
      <c r="C76" s="5">
        <v>45552</v>
      </c>
      <c r="D76" t="s">
        <v>277</v>
      </c>
      <c r="E76" s="4">
        <v>2</v>
      </c>
      <c r="F76" s="4">
        <v>2</v>
      </c>
      <c r="G76" s="35" t="s">
        <v>263</v>
      </c>
      <c r="K76" s="4" t="s">
        <v>23</v>
      </c>
      <c r="M76">
        <v>1</v>
      </c>
      <c r="N76" s="18" t="s">
        <v>3</v>
      </c>
      <c r="P76" s="24" t="s">
        <v>210</v>
      </c>
      <c r="S76" s="5">
        <v>45551</v>
      </c>
      <c r="T76" s="10">
        <v>45566</v>
      </c>
      <c r="U76">
        <f t="shared" si="1"/>
        <v>15</v>
      </c>
      <c r="W76" s="14" t="s">
        <v>290</v>
      </c>
      <c r="X76">
        <v>0</v>
      </c>
      <c r="Y76">
        <v>22</v>
      </c>
      <c r="Z76" s="4" t="s">
        <v>3</v>
      </c>
      <c r="AA76" s="4" t="s">
        <v>3</v>
      </c>
      <c r="AB76">
        <v>0</v>
      </c>
    </row>
    <row r="77" spans="1:28" ht="15.75" customHeight="1" x14ac:dyDescent="0.15">
      <c r="A77" t="s">
        <v>153</v>
      </c>
      <c r="B77" t="s">
        <v>285</v>
      </c>
      <c r="C77" s="5">
        <v>45552</v>
      </c>
      <c r="D77" t="s">
        <v>275</v>
      </c>
      <c r="E77" s="4">
        <v>2</v>
      </c>
      <c r="F77" s="4">
        <v>2</v>
      </c>
      <c r="G77" s="35" t="s">
        <v>264</v>
      </c>
      <c r="K77" s="4" t="s">
        <v>23</v>
      </c>
      <c r="M77">
        <v>1</v>
      </c>
      <c r="N77" s="18" t="s">
        <v>3</v>
      </c>
      <c r="P77" s="24" t="s">
        <v>210</v>
      </c>
      <c r="S77" s="5">
        <v>45551</v>
      </c>
      <c r="T77" s="10">
        <v>45569</v>
      </c>
      <c r="U77">
        <f t="shared" si="1"/>
        <v>18</v>
      </c>
      <c r="X77">
        <v>0</v>
      </c>
      <c r="Y77">
        <v>35</v>
      </c>
      <c r="Z77" s="4" t="s">
        <v>3</v>
      </c>
      <c r="AA77" s="4" t="s">
        <v>3</v>
      </c>
      <c r="AB77">
        <v>1</v>
      </c>
    </row>
    <row r="78" spans="1:28" ht="15.75" customHeight="1" x14ac:dyDescent="0.15">
      <c r="A78" t="s">
        <v>153</v>
      </c>
      <c r="B78" t="s">
        <v>284</v>
      </c>
      <c r="C78" s="5">
        <v>45552</v>
      </c>
      <c r="D78" t="s">
        <v>276</v>
      </c>
      <c r="E78" s="4">
        <v>1</v>
      </c>
      <c r="F78" s="4">
        <v>2</v>
      </c>
      <c r="G78" s="35" t="s">
        <v>265</v>
      </c>
      <c r="K78" s="4" t="s">
        <v>23</v>
      </c>
      <c r="M78">
        <v>1</v>
      </c>
      <c r="N78" s="18" t="s">
        <v>3</v>
      </c>
      <c r="P78" s="24" t="s">
        <v>210</v>
      </c>
      <c r="S78" s="5">
        <v>45551</v>
      </c>
      <c r="T78" s="10">
        <v>45566</v>
      </c>
      <c r="U78">
        <f t="shared" si="1"/>
        <v>15</v>
      </c>
      <c r="X78">
        <v>1</v>
      </c>
      <c r="Y78">
        <v>30</v>
      </c>
      <c r="Z78" s="4" t="s">
        <v>3</v>
      </c>
      <c r="AA78" s="4" t="s">
        <v>3</v>
      </c>
      <c r="AB78">
        <v>0</v>
      </c>
    </row>
    <row r="79" spans="1:28" ht="15.75" customHeight="1" x14ac:dyDescent="0.15">
      <c r="A79" t="s">
        <v>153</v>
      </c>
      <c r="B79" t="s">
        <v>283</v>
      </c>
      <c r="C79" s="5">
        <v>45552</v>
      </c>
      <c r="D79" t="s">
        <v>274</v>
      </c>
      <c r="E79" s="4">
        <v>1</v>
      </c>
      <c r="F79" s="4">
        <v>1</v>
      </c>
      <c r="G79" s="35" t="s">
        <v>266</v>
      </c>
      <c r="K79" s="4" t="s">
        <v>23</v>
      </c>
      <c r="N79" s="43" t="s">
        <v>88</v>
      </c>
      <c r="P79" s="25" t="s">
        <v>183</v>
      </c>
      <c r="W79" s="14" t="s">
        <v>292</v>
      </c>
      <c r="Z79" s="4"/>
      <c r="AA79" s="4"/>
    </row>
    <row r="80" spans="1:28" ht="15.75" customHeight="1" x14ac:dyDescent="0.15">
      <c r="A80" t="s">
        <v>153</v>
      </c>
      <c r="B80" t="s">
        <v>282</v>
      </c>
      <c r="C80" s="5">
        <v>45552</v>
      </c>
      <c r="D80" t="s">
        <v>273</v>
      </c>
      <c r="E80" s="4">
        <v>1</v>
      </c>
      <c r="F80" s="4">
        <v>2</v>
      </c>
      <c r="G80" s="35" t="s">
        <v>267</v>
      </c>
      <c r="K80" s="4" t="s">
        <v>23</v>
      </c>
      <c r="M80">
        <v>1</v>
      </c>
      <c r="N80" s="18" t="s">
        <v>3</v>
      </c>
      <c r="P80" s="24" t="s">
        <v>210</v>
      </c>
      <c r="S80" s="5">
        <v>45551</v>
      </c>
      <c r="T80" s="10">
        <v>45561</v>
      </c>
      <c r="U80">
        <f t="shared" si="1"/>
        <v>10</v>
      </c>
      <c r="X80">
        <v>1</v>
      </c>
      <c r="Y80">
        <v>20</v>
      </c>
      <c r="Z80" s="4" t="s">
        <v>3</v>
      </c>
      <c r="AA80" s="4" t="s">
        <v>3</v>
      </c>
      <c r="AB80">
        <v>0</v>
      </c>
    </row>
    <row r="81" spans="1:28" ht="15.75" customHeight="1" x14ac:dyDescent="0.15">
      <c r="A81" s="2" t="s">
        <v>153</v>
      </c>
      <c r="B81" t="s">
        <v>295</v>
      </c>
      <c r="C81" s="5">
        <v>45552</v>
      </c>
      <c r="D81" t="s">
        <v>294</v>
      </c>
      <c r="E81" s="4">
        <v>2</v>
      </c>
      <c r="F81" s="4">
        <v>2</v>
      </c>
      <c r="G81" s="35" t="s">
        <v>268</v>
      </c>
      <c r="H81" s="19"/>
      <c r="K81" s="4" t="s">
        <v>23</v>
      </c>
      <c r="N81" s="47" t="s">
        <v>88</v>
      </c>
      <c r="P81" s="25" t="s">
        <v>183</v>
      </c>
      <c r="W81" s="14" t="s">
        <v>293</v>
      </c>
      <c r="Z81" s="4"/>
      <c r="AA81" s="4"/>
    </row>
    <row r="82" spans="1:28" ht="15.75" customHeight="1" x14ac:dyDescent="0.15">
      <c r="A82" t="s">
        <v>153</v>
      </c>
      <c r="B82" t="s">
        <v>281</v>
      </c>
      <c r="C82" s="5">
        <v>45552</v>
      </c>
      <c r="D82" t="s">
        <v>272</v>
      </c>
      <c r="E82" s="4">
        <v>6</v>
      </c>
      <c r="F82" s="4">
        <v>1</v>
      </c>
      <c r="G82" s="35" t="s">
        <v>269</v>
      </c>
      <c r="K82" s="4" t="s">
        <v>23</v>
      </c>
      <c r="M82">
        <v>1</v>
      </c>
      <c r="N82" s="18" t="s">
        <v>3</v>
      </c>
      <c r="P82" s="24" t="s">
        <v>210</v>
      </c>
      <c r="S82" s="5">
        <v>45551</v>
      </c>
      <c r="T82" s="10">
        <v>45566</v>
      </c>
      <c r="U82">
        <f t="shared" si="1"/>
        <v>15</v>
      </c>
      <c r="X82">
        <v>1</v>
      </c>
      <c r="Y82">
        <v>29</v>
      </c>
      <c r="Z82" s="4" t="s">
        <v>3</v>
      </c>
      <c r="AA82" s="4" t="s">
        <v>3</v>
      </c>
      <c r="AB82">
        <v>2</v>
      </c>
    </row>
    <row r="83" spans="1:28" ht="15.75" customHeight="1" x14ac:dyDescent="0.15">
      <c r="A83" t="s">
        <v>153</v>
      </c>
      <c r="B83" t="s">
        <v>280</v>
      </c>
      <c r="C83" s="5">
        <v>45552</v>
      </c>
      <c r="D83" t="s">
        <v>271</v>
      </c>
      <c r="E83" s="4">
        <v>1</v>
      </c>
      <c r="F83" s="4">
        <v>2</v>
      </c>
      <c r="G83" s="35" t="s">
        <v>270</v>
      </c>
      <c r="K83" s="4" t="s">
        <v>23</v>
      </c>
      <c r="N83" s="43" t="s">
        <v>289</v>
      </c>
      <c r="P83" s="25" t="s">
        <v>183</v>
      </c>
      <c r="W83" s="14" t="s">
        <v>291</v>
      </c>
      <c r="Z83" s="4"/>
      <c r="AA83" s="4"/>
    </row>
    <row r="84" spans="1:28" ht="15.75" customHeight="1" x14ac:dyDescent="0.15">
      <c r="A84" s="4" t="s">
        <v>153</v>
      </c>
      <c r="B84" t="s">
        <v>337</v>
      </c>
      <c r="C84" s="20">
        <v>45567</v>
      </c>
      <c r="D84" t="s">
        <v>315</v>
      </c>
      <c r="E84" s="4">
        <v>2</v>
      </c>
      <c r="F84" s="4">
        <v>2</v>
      </c>
      <c r="G84" s="35" t="s">
        <v>298</v>
      </c>
      <c r="N84" s="48" t="s">
        <v>88</v>
      </c>
      <c r="P84" s="24" t="s">
        <v>210</v>
      </c>
      <c r="S84" s="5">
        <v>45566</v>
      </c>
      <c r="T84" s="10">
        <v>45568</v>
      </c>
      <c r="U84">
        <f t="shared" si="1"/>
        <v>2</v>
      </c>
      <c r="W84" s="14" t="s">
        <v>584</v>
      </c>
      <c r="X84">
        <v>1</v>
      </c>
      <c r="Y84">
        <v>33</v>
      </c>
      <c r="Z84" s="4" t="s">
        <v>3</v>
      </c>
      <c r="AA84" s="4" t="s">
        <v>3</v>
      </c>
    </row>
    <row r="85" spans="1:28" ht="15.75" customHeight="1" x14ac:dyDescent="0.15">
      <c r="A85" t="s">
        <v>153</v>
      </c>
      <c r="B85" t="s">
        <v>336</v>
      </c>
      <c r="C85" s="20">
        <v>45567</v>
      </c>
      <c r="D85" t="s">
        <v>318</v>
      </c>
      <c r="E85" s="4">
        <v>1</v>
      </c>
      <c r="F85" s="4">
        <v>2</v>
      </c>
      <c r="G85" s="35" t="s">
        <v>299</v>
      </c>
      <c r="M85">
        <v>1</v>
      </c>
      <c r="N85" s="18" t="s">
        <v>3</v>
      </c>
      <c r="P85" s="24" t="s">
        <v>210</v>
      </c>
      <c r="S85" s="5">
        <v>45566</v>
      </c>
      <c r="T85" s="10">
        <v>45568</v>
      </c>
      <c r="U85">
        <f t="shared" si="1"/>
        <v>2</v>
      </c>
      <c r="W85" s="14" t="s">
        <v>349</v>
      </c>
      <c r="X85">
        <v>1</v>
      </c>
      <c r="Y85">
        <v>24</v>
      </c>
      <c r="Z85" s="4" t="s">
        <v>3</v>
      </c>
      <c r="AA85" s="4" t="s">
        <v>3</v>
      </c>
      <c r="AB85">
        <v>0</v>
      </c>
    </row>
    <row r="86" spans="1:28" ht="15.75" customHeight="1" x14ac:dyDescent="0.15">
      <c r="A86" t="s">
        <v>153</v>
      </c>
      <c r="B86" t="s">
        <v>348</v>
      </c>
      <c r="C86" s="20">
        <v>45567</v>
      </c>
      <c r="D86" t="s">
        <v>319</v>
      </c>
      <c r="E86" s="4">
        <v>2</v>
      </c>
      <c r="F86" s="4">
        <v>2</v>
      </c>
      <c r="G86" s="35" t="s">
        <v>300</v>
      </c>
      <c r="N86" s="49" t="s">
        <v>88</v>
      </c>
      <c r="P86" s="25" t="s">
        <v>260</v>
      </c>
      <c r="S86" s="5">
        <v>45566</v>
      </c>
      <c r="W86" s="14" t="s">
        <v>352</v>
      </c>
      <c r="X86">
        <v>0</v>
      </c>
      <c r="Y86">
        <v>21</v>
      </c>
      <c r="Z86" s="4" t="s">
        <v>3</v>
      </c>
      <c r="AA86" s="4" t="s">
        <v>3</v>
      </c>
    </row>
    <row r="87" spans="1:28" ht="15.75" customHeight="1" x14ac:dyDescent="0.15">
      <c r="A87" t="s">
        <v>153</v>
      </c>
      <c r="B87" t="s">
        <v>333</v>
      </c>
      <c r="C87" s="20">
        <v>45567</v>
      </c>
      <c r="D87" t="s">
        <v>316</v>
      </c>
      <c r="E87" s="4">
        <v>2</v>
      </c>
      <c r="F87" s="4">
        <v>2</v>
      </c>
      <c r="G87" s="35" t="s">
        <v>301</v>
      </c>
      <c r="M87">
        <v>1</v>
      </c>
      <c r="N87" s="14" t="s">
        <v>3</v>
      </c>
      <c r="P87" s="24" t="s">
        <v>210</v>
      </c>
      <c r="S87" s="5">
        <v>45566</v>
      </c>
      <c r="T87" s="10">
        <v>45568</v>
      </c>
      <c r="U87">
        <f t="shared" si="1"/>
        <v>2</v>
      </c>
      <c r="W87" s="12" t="s">
        <v>350</v>
      </c>
      <c r="X87">
        <v>1</v>
      </c>
      <c r="Y87">
        <v>33</v>
      </c>
      <c r="Z87" s="4" t="s">
        <v>3</v>
      </c>
      <c r="AA87" s="4" t="s">
        <v>3</v>
      </c>
      <c r="AB87">
        <v>1</v>
      </c>
    </row>
    <row r="88" spans="1:28" ht="15.75" customHeight="1" x14ac:dyDescent="0.15">
      <c r="A88" t="s">
        <v>153</v>
      </c>
      <c r="B88" t="s">
        <v>338</v>
      </c>
      <c r="C88" s="20">
        <v>45567</v>
      </c>
      <c r="D88" t="s">
        <v>320</v>
      </c>
      <c r="E88" s="4">
        <v>2</v>
      </c>
      <c r="F88" s="4">
        <v>2</v>
      </c>
      <c r="G88" s="35" t="s">
        <v>302</v>
      </c>
      <c r="M88">
        <v>1</v>
      </c>
      <c r="N88" s="18" t="s">
        <v>3</v>
      </c>
      <c r="P88" s="24" t="s">
        <v>210</v>
      </c>
      <c r="S88" s="5">
        <v>45566</v>
      </c>
      <c r="T88" s="10">
        <v>45568</v>
      </c>
      <c r="U88">
        <f t="shared" si="1"/>
        <v>2</v>
      </c>
      <c r="X88">
        <v>0</v>
      </c>
      <c r="Y88">
        <v>32</v>
      </c>
      <c r="Z88" s="4" t="s">
        <v>3</v>
      </c>
      <c r="AA88" s="4" t="s">
        <v>3</v>
      </c>
      <c r="AB88">
        <v>1</v>
      </c>
    </row>
    <row r="89" spans="1:28" ht="15.75" customHeight="1" x14ac:dyDescent="0.15">
      <c r="A89" t="s">
        <v>153</v>
      </c>
      <c r="B89" s="4" t="s">
        <v>339</v>
      </c>
      <c r="C89" s="20">
        <v>45567</v>
      </c>
      <c r="D89" t="s">
        <v>324</v>
      </c>
      <c r="E89" s="4">
        <v>2</v>
      </c>
      <c r="F89" s="4">
        <v>2</v>
      </c>
      <c r="G89" s="35" t="s">
        <v>303</v>
      </c>
      <c r="M89">
        <v>1</v>
      </c>
      <c r="N89" s="18" t="s">
        <v>3</v>
      </c>
      <c r="P89" s="24" t="s">
        <v>210</v>
      </c>
      <c r="S89" s="5">
        <v>45566</v>
      </c>
      <c r="T89" s="10">
        <v>45568</v>
      </c>
      <c r="U89">
        <f t="shared" si="1"/>
        <v>2</v>
      </c>
      <c r="X89">
        <v>0</v>
      </c>
      <c r="Y89">
        <v>29</v>
      </c>
      <c r="Z89" s="4" t="s">
        <v>3</v>
      </c>
      <c r="AA89" s="4" t="s">
        <v>3</v>
      </c>
      <c r="AB89">
        <v>1</v>
      </c>
    </row>
    <row r="90" spans="1:28" ht="15.75" customHeight="1" x14ac:dyDescent="0.15">
      <c r="A90" t="s">
        <v>153</v>
      </c>
      <c r="B90" t="s">
        <v>332</v>
      </c>
      <c r="C90" s="20">
        <v>45567</v>
      </c>
      <c r="D90" t="s">
        <v>317</v>
      </c>
      <c r="E90" s="4">
        <v>1</v>
      </c>
      <c r="F90" s="4">
        <v>2</v>
      </c>
      <c r="G90" s="35" t="s">
        <v>304</v>
      </c>
      <c r="M90">
        <v>1</v>
      </c>
      <c r="N90" s="18" t="s">
        <v>3</v>
      </c>
      <c r="P90" s="24" t="s">
        <v>210</v>
      </c>
      <c r="S90" s="5">
        <v>45566</v>
      </c>
      <c r="T90" s="10">
        <v>45568</v>
      </c>
      <c r="U90">
        <f t="shared" si="1"/>
        <v>2</v>
      </c>
      <c r="X90">
        <v>1</v>
      </c>
      <c r="Y90">
        <v>27</v>
      </c>
      <c r="Z90" s="4" t="s">
        <v>3</v>
      </c>
      <c r="AA90" s="4" t="s">
        <v>3</v>
      </c>
      <c r="AB90">
        <v>0</v>
      </c>
    </row>
    <row r="91" spans="1:28" ht="15.75" customHeight="1" x14ac:dyDescent="0.15">
      <c r="A91" t="s">
        <v>153</v>
      </c>
      <c r="B91" t="s">
        <v>335</v>
      </c>
      <c r="C91" s="20">
        <v>45567</v>
      </c>
      <c r="D91" t="s">
        <v>323</v>
      </c>
      <c r="E91" s="4">
        <v>2</v>
      </c>
      <c r="F91" s="4">
        <v>2</v>
      </c>
      <c r="G91" s="35" t="s">
        <v>305</v>
      </c>
      <c r="M91">
        <v>1</v>
      </c>
      <c r="N91" s="18" t="s">
        <v>3</v>
      </c>
      <c r="P91" s="24" t="s">
        <v>210</v>
      </c>
      <c r="S91" s="5">
        <v>45566</v>
      </c>
      <c r="T91" s="10">
        <v>45573</v>
      </c>
      <c r="U91">
        <f t="shared" si="1"/>
        <v>7</v>
      </c>
      <c r="X91">
        <v>1</v>
      </c>
      <c r="Y91">
        <v>29</v>
      </c>
      <c r="Z91" s="4" t="s">
        <v>3</v>
      </c>
      <c r="AA91" s="4" t="s">
        <v>3</v>
      </c>
      <c r="AB91">
        <v>1</v>
      </c>
    </row>
    <row r="92" spans="1:28" ht="15.75" customHeight="1" x14ac:dyDescent="0.15">
      <c r="A92" t="s">
        <v>153</v>
      </c>
      <c r="B92" t="s">
        <v>334</v>
      </c>
      <c r="C92" s="20">
        <v>45567</v>
      </c>
      <c r="D92" t="s">
        <v>322</v>
      </c>
      <c r="E92" s="4">
        <v>1</v>
      </c>
      <c r="F92" s="4">
        <v>2</v>
      </c>
      <c r="G92" s="35" t="s">
        <v>306</v>
      </c>
      <c r="M92">
        <v>1</v>
      </c>
      <c r="N92" s="18" t="s">
        <v>3</v>
      </c>
      <c r="P92" s="24" t="s">
        <v>210</v>
      </c>
      <c r="S92" s="5">
        <v>45566</v>
      </c>
      <c r="T92" s="10">
        <v>45568</v>
      </c>
      <c r="U92">
        <f t="shared" si="1"/>
        <v>2</v>
      </c>
      <c r="X92">
        <v>1</v>
      </c>
      <c r="Y92">
        <v>22</v>
      </c>
      <c r="Z92" s="4" t="s">
        <v>3</v>
      </c>
      <c r="AA92" s="4" t="s">
        <v>3</v>
      </c>
      <c r="AB92">
        <v>0</v>
      </c>
    </row>
    <row r="93" spans="1:28" ht="15.75" customHeight="1" x14ac:dyDescent="0.15">
      <c r="A93" t="s">
        <v>153</v>
      </c>
      <c r="B93" t="s">
        <v>340</v>
      </c>
      <c r="C93" s="20">
        <v>45567</v>
      </c>
      <c r="D93" t="s">
        <v>325</v>
      </c>
      <c r="E93" s="4">
        <v>1</v>
      </c>
      <c r="F93" s="4">
        <v>2</v>
      </c>
      <c r="G93" s="35" t="s">
        <v>307</v>
      </c>
      <c r="M93">
        <v>1</v>
      </c>
      <c r="N93" s="18" t="s">
        <v>3</v>
      </c>
      <c r="P93" s="24" t="s">
        <v>210</v>
      </c>
      <c r="S93" s="5">
        <v>45566</v>
      </c>
      <c r="T93" s="10">
        <v>45569</v>
      </c>
      <c r="U93">
        <f t="shared" si="1"/>
        <v>3</v>
      </c>
      <c r="X93">
        <v>1</v>
      </c>
      <c r="Y93">
        <v>28</v>
      </c>
      <c r="Z93" s="4" t="s">
        <v>3</v>
      </c>
      <c r="AA93" s="4" t="s">
        <v>3</v>
      </c>
      <c r="AB93">
        <v>0</v>
      </c>
    </row>
    <row r="94" spans="1:28" ht="15.75" customHeight="1" x14ac:dyDescent="0.15">
      <c r="A94" t="s">
        <v>153</v>
      </c>
      <c r="B94" t="s">
        <v>341</v>
      </c>
      <c r="C94" s="20">
        <v>45567</v>
      </c>
      <c r="D94" t="s">
        <v>326</v>
      </c>
      <c r="E94" s="4">
        <v>1</v>
      </c>
      <c r="F94" s="4">
        <v>1</v>
      </c>
      <c r="G94" s="35" t="s">
        <v>308</v>
      </c>
      <c r="M94">
        <v>1</v>
      </c>
      <c r="N94" s="14" t="s">
        <v>3</v>
      </c>
      <c r="P94" s="24" t="s">
        <v>210</v>
      </c>
      <c r="S94" s="5">
        <v>45566</v>
      </c>
      <c r="T94" s="10">
        <v>45570</v>
      </c>
      <c r="U94">
        <f t="shared" si="1"/>
        <v>4</v>
      </c>
      <c r="W94" s="12" t="s">
        <v>350</v>
      </c>
      <c r="X94">
        <v>0</v>
      </c>
      <c r="Y94">
        <v>34</v>
      </c>
      <c r="Z94" s="4" t="s">
        <v>3</v>
      </c>
      <c r="AA94" s="4" t="s">
        <v>3</v>
      </c>
      <c r="AB94">
        <v>2</v>
      </c>
    </row>
    <row r="95" spans="1:28" ht="15.75" customHeight="1" x14ac:dyDescent="0.15">
      <c r="A95" t="s">
        <v>153</v>
      </c>
      <c r="B95" t="s">
        <v>342</v>
      </c>
      <c r="C95" s="20">
        <v>45567</v>
      </c>
      <c r="D95" s="4" t="s">
        <v>327</v>
      </c>
      <c r="E95" s="4">
        <v>1</v>
      </c>
      <c r="F95" s="4">
        <v>2</v>
      </c>
      <c r="G95" s="35" t="s">
        <v>309</v>
      </c>
      <c r="N95" s="50" t="s">
        <v>88</v>
      </c>
      <c r="P95" s="25" t="s">
        <v>260</v>
      </c>
      <c r="S95" s="5">
        <v>45566</v>
      </c>
      <c r="T95" s="10">
        <v>45572</v>
      </c>
      <c r="U95">
        <f t="shared" si="1"/>
        <v>6</v>
      </c>
      <c r="W95" s="14" t="s">
        <v>351</v>
      </c>
      <c r="X95">
        <v>1</v>
      </c>
      <c r="Y95">
        <v>35</v>
      </c>
      <c r="Z95" s="4" t="s">
        <v>3</v>
      </c>
      <c r="AA95" s="4" t="s">
        <v>3</v>
      </c>
    </row>
    <row r="96" spans="1:28" ht="15.75" customHeight="1" x14ac:dyDescent="0.15">
      <c r="A96" t="s">
        <v>153</v>
      </c>
      <c r="B96" t="s">
        <v>343</v>
      </c>
      <c r="C96" s="20">
        <v>45567</v>
      </c>
      <c r="D96" t="s">
        <v>328</v>
      </c>
      <c r="E96" s="4">
        <v>4</v>
      </c>
      <c r="F96" s="4">
        <v>2</v>
      </c>
      <c r="G96" s="35" t="s">
        <v>310</v>
      </c>
      <c r="M96">
        <v>1</v>
      </c>
      <c r="N96" s="18" t="s">
        <v>3</v>
      </c>
      <c r="P96" s="24" t="s">
        <v>210</v>
      </c>
      <c r="S96" s="5">
        <v>45566</v>
      </c>
      <c r="T96" s="10">
        <v>45569</v>
      </c>
      <c r="U96">
        <f t="shared" si="1"/>
        <v>3</v>
      </c>
      <c r="X96">
        <v>1</v>
      </c>
      <c r="Y96">
        <v>26</v>
      </c>
      <c r="Z96" s="4" t="s">
        <v>3</v>
      </c>
      <c r="AA96" s="4" t="s">
        <v>3</v>
      </c>
      <c r="AB96">
        <v>3</v>
      </c>
    </row>
    <row r="97" spans="1:28" ht="15.75" customHeight="1" x14ac:dyDescent="0.15">
      <c r="A97" t="s">
        <v>153</v>
      </c>
      <c r="B97" t="s">
        <v>344</v>
      </c>
      <c r="C97" s="20">
        <v>45567</v>
      </c>
      <c r="D97" t="s">
        <v>331</v>
      </c>
      <c r="E97" s="4">
        <v>2</v>
      </c>
      <c r="F97" s="4">
        <v>2</v>
      </c>
      <c r="G97" t="s">
        <v>311</v>
      </c>
      <c r="M97">
        <v>1</v>
      </c>
      <c r="N97" s="18" t="s">
        <v>3</v>
      </c>
      <c r="P97" s="24" t="s">
        <v>210</v>
      </c>
      <c r="S97" s="5">
        <v>45566</v>
      </c>
      <c r="T97" s="10">
        <v>45569</v>
      </c>
      <c r="U97">
        <f t="shared" si="1"/>
        <v>3</v>
      </c>
      <c r="X97">
        <v>1</v>
      </c>
      <c r="Y97">
        <v>24</v>
      </c>
      <c r="Z97" s="4" t="s">
        <v>3</v>
      </c>
      <c r="AA97" s="4" t="s">
        <v>3</v>
      </c>
      <c r="AB97">
        <v>1</v>
      </c>
    </row>
    <row r="98" spans="1:28" ht="15.75" customHeight="1" x14ac:dyDescent="0.15">
      <c r="A98" t="s">
        <v>153</v>
      </c>
      <c r="B98" t="s">
        <v>345</v>
      </c>
      <c r="C98" s="20">
        <v>45567</v>
      </c>
      <c r="D98" t="s">
        <v>330</v>
      </c>
      <c r="E98" s="4">
        <v>1</v>
      </c>
      <c r="F98" s="4">
        <v>2</v>
      </c>
      <c r="G98" s="35" t="s">
        <v>312</v>
      </c>
      <c r="M98">
        <v>1</v>
      </c>
      <c r="N98" s="18" t="s">
        <v>3</v>
      </c>
      <c r="P98" s="24" t="s">
        <v>210</v>
      </c>
      <c r="S98" s="5">
        <v>45566</v>
      </c>
      <c r="T98" s="10">
        <v>45572</v>
      </c>
      <c r="U98">
        <f t="shared" si="1"/>
        <v>6</v>
      </c>
      <c r="X98">
        <v>1</v>
      </c>
      <c r="Y98">
        <v>33</v>
      </c>
      <c r="Z98" s="4" t="s">
        <v>3</v>
      </c>
      <c r="AA98" s="4" t="s">
        <v>3</v>
      </c>
      <c r="AB98">
        <v>0</v>
      </c>
    </row>
    <row r="99" spans="1:28" ht="15.75" customHeight="1" x14ac:dyDescent="0.15">
      <c r="A99" t="s">
        <v>153</v>
      </c>
      <c r="B99" t="s">
        <v>346</v>
      </c>
      <c r="C99" s="20">
        <v>45567</v>
      </c>
      <c r="D99" t="s">
        <v>329</v>
      </c>
      <c r="E99" s="4">
        <v>1</v>
      </c>
      <c r="F99" s="4">
        <v>2</v>
      </c>
      <c r="G99" s="38" t="s">
        <v>313</v>
      </c>
      <c r="M99">
        <v>1</v>
      </c>
      <c r="N99" s="18" t="s">
        <v>3</v>
      </c>
      <c r="P99" s="24" t="s">
        <v>210</v>
      </c>
      <c r="S99" s="5">
        <v>45566</v>
      </c>
      <c r="T99" s="10">
        <v>45570</v>
      </c>
      <c r="U99">
        <f t="shared" si="1"/>
        <v>4</v>
      </c>
      <c r="X99">
        <v>1</v>
      </c>
      <c r="Y99">
        <v>20</v>
      </c>
      <c r="Z99" s="4" t="s">
        <v>3</v>
      </c>
      <c r="AA99" s="4" t="s">
        <v>3</v>
      </c>
      <c r="AB99">
        <v>0</v>
      </c>
    </row>
    <row r="100" spans="1:28" ht="15.75" customHeight="1" x14ac:dyDescent="0.15">
      <c r="A100" t="s">
        <v>153</v>
      </c>
      <c r="B100" t="s">
        <v>347</v>
      </c>
      <c r="C100" s="20">
        <v>45567</v>
      </c>
      <c r="D100" t="s">
        <v>321</v>
      </c>
      <c r="E100" s="4">
        <v>1</v>
      </c>
      <c r="F100" s="4">
        <v>1</v>
      </c>
      <c r="G100" s="31" t="s">
        <v>314</v>
      </c>
      <c r="M100">
        <v>1</v>
      </c>
      <c r="N100" s="18" t="s">
        <v>3</v>
      </c>
      <c r="P100" s="24" t="s">
        <v>210</v>
      </c>
      <c r="S100" s="5">
        <v>45566</v>
      </c>
      <c r="T100" s="10">
        <v>45570</v>
      </c>
      <c r="U100">
        <f t="shared" si="1"/>
        <v>4</v>
      </c>
      <c r="X100">
        <v>1</v>
      </c>
      <c r="Y100">
        <v>30</v>
      </c>
      <c r="Z100" s="4" t="s">
        <v>3</v>
      </c>
      <c r="AA100" s="4" t="s">
        <v>3</v>
      </c>
      <c r="AB100">
        <v>4</v>
      </c>
    </row>
    <row r="101" spans="1:28" ht="15.75" customHeight="1" x14ac:dyDescent="0.15">
      <c r="A101" s="4" t="s">
        <v>368</v>
      </c>
      <c r="B101" t="s">
        <v>384</v>
      </c>
      <c r="C101" s="5">
        <v>45574</v>
      </c>
      <c r="D101" t="s">
        <v>369</v>
      </c>
      <c r="E101" s="4">
        <v>1</v>
      </c>
      <c r="F101" s="4">
        <v>2</v>
      </c>
      <c r="G101" s="39" t="s">
        <v>353</v>
      </c>
      <c r="M101">
        <v>1</v>
      </c>
      <c r="N101" s="18" t="s">
        <v>3</v>
      </c>
      <c r="P101" s="24" t="s">
        <v>210</v>
      </c>
      <c r="S101" s="5">
        <v>45573</v>
      </c>
      <c r="T101" s="10">
        <v>45575</v>
      </c>
      <c r="U101">
        <f t="shared" si="1"/>
        <v>2</v>
      </c>
      <c r="W101" s="14" t="s">
        <v>400</v>
      </c>
      <c r="X101">
        <v>1</v>
      </c>
      <c r="Y101">
        <v>23</v>
      </c>
      <c r="Z101" s="4" t="s">
        <v>3</v>
      </c>
      <c r="AA101" s="4" t="s">
        <v>3</v>
      </c>
      <c r="AB101">
        <v>0</v>
      </c>
    </row>
    <row r="102" spans="1:28" ht="15.75" customHeight="1" x14ac:dyDescent="0.15">
      <c r="A102" s="4" t="s">
        <v>368</v>
      </c>
      <c r="B102" t="s">
        <v>385</v>
      </c>
      <c r="C102" s="5">
        <v>45574</v>
      </c>
      <c r="D102" t="s">
        <v>370</v>
      </c>
      <c r="E102" s="4">
        <v>1</v>
      </c>
      <c r="F102" s="4">
        <v>2</v>
      </c>
      <c r="G102" s="39" t="s">
        <v>354</v>
      </c>
      <c r="M102">
        <v>1</v>
      </c>
      <c r="N102" s="18" t="s">
        <v>3</v>
      </c>
      <c r="P102" s="24" t="s">
        <v>210</v>
      </c>
      <c r="S102" s="5">
        <v>45573</v>
      </c>
      <c r="T102" s="10">
        <v>45575</v>
      </c>
      <c r="U102">
        <f t="shared" si="1"/>
        <v>2</v>
      </c>
      <c r="X102">
        <v>1</v>
      </c>
      <c r="Y102">
        <v>30</v>
      </c>
      <c r="Z102" s="4" t="s">
        <v>3</v>
      </c>
      <c r="AA102" s="4" t="s">
        <v>3</v>
      </c>
      <c r="AB102">
        <v>0</v>
      </c>
    </row>
    <row r="103" spans="1:28" ht="15.75" customHeight="1" x14ac:dyDescent="0.15">
      <c r="A103" s="4" t="s">
        <v>368</v>
      </c>
      <c r="B103" t="s">
        <v>386</v>
      </c>
      <c r="C103" s="5">
        <v>45574</v>
      </c>
      <c r="D103" t="s">
        <v>371</v>
      </c>
      <c r="E103" s="4">
        <v>2</v>
      </c>
      <c r="F103" s="4">
        <v>2</v>
      </c>
      <c r="G103" s="39" t="s">
        <v>355</v>
      </c>
      <c r="N103" s="47" t="s">
        <v>88</v>
      </c>
      <c r="P103" s="25" t="s">
        <v>183</v>
      </c>
      <c r="S103" s="5">
        <v>45573</v>
      </c>
      <c r="T103" s="10">
        <v>45579</v>
      </c>
      <c r="U103">
        <f t="shared" si="1"/>
        <v>6</v>
      </c>
      <c r="W103" s="14" t="s">
        <v>403</v>
      </c>
      <c r="X103">
        <v>1</v>
      </c>
      <c r="Y103">
        <v>27</v>
      </c>
      <c r="Z103" s="4" t="s">
        <v>3</v>
      </c>
      <c r="AA103" s="4" t="s">
        <v>3</v>
      </c>
    </row>
    <row r="104" spans="1:28" ht="15.75" customHeight="1" x14ac:dyDescent="0.15">
      <c r="A104" s="4" t="s">
        <v>368</v>
      </c>
      <c r="B104" t="s">
        <v>387</v>
      </c>
      <c r="C104" s="5">
        <v>45574</v>
      </c>
      <c r="D104" t="s">
        <v>372</v>
      </c>
      <c r="E104" s="4">
        <v>2</v>
      </c>
      <c r="F104" s="4">
        <v>2</v>
      </c>
      <c r="G104" s="39" t="s">
        <v>356</v>
      </c>
      <c r="N104" s="43" t="s">
        <v>88</v>
      </c>
      <c r="P104" s="25" t="s">
        <v>405</v>
      </c>
      <c r="S104" s="5">
        <v>45573</v>
      </c>
      <c r="W104" s="14" t="s">
        <v>581</v>
      </c>
      <c r="Z104" s="4"/>
      <c r="AA104" s="4"/>
    </row>
    <row r="105" spans="1:28" ht="15.75" customHeight="1" x14ac:dyDescent="0.15">
      <c r="A105" s="4" t="s">
        <v>368</v>
      </c>
      <c r="B105" t="s">
        <v>388</v>
      </c>
      <c r="C105" s="5">
        <v>45574</v>
      </c>
      <c r="D105" t="s">
        <v>373</v>
      </c>
      <c r="E105" s="4">
        <v>1</v>
      </c>
      <c r="F105" s="4">
        <v>2</v>
      </c>
      <c r="G105" s="39" t="s">
        <v>357</v>
      </c>
      <c r="M105">
        <v>1</v>
      </c>
      <c r="N105" s="18" t="s">
        <v>3</v>
      </c>
      <c r="P105" s="24" t="s">
        <v>210</v>
      </c>
      <c r="S105" s="5">
        <v>45573</v>
      </c>
      <c r="T105" s="10">
        <v>45576</v>
      </c>
      <c r="U105">
        <f t="shared" si="1"/>
        <v>3</v>
      </c>
      <c r="W105" s="14" t="s">
        <v>401</v>
      </c>
      <c r="X105">
        <v>0</v>
      </c>
      <c r="Y105">
        <v>27</v>
      </c>
      <c r="Z105" s="4" t="s">
        <v>3</v>
      </c>
      <c r="AA105" s="4" t="s">
        <v>3</v>
      </c>
      <c r="AB105">
        <v>0</v>
      </c>
    </row>
    <row r="106" spans="1:28" ht="15.75" customHeight="1" x14ac:dyDescent="0.15">
      <c r="A106" s="4" t="s">
        <v>368</v>
      </c>
      <c r="B106" t="s">
        <v>389</v>
      </c>
      <c r="C106" s="5">
        <v>45574</v>
      </c>
      <c r="D106" t="s">
        <v>374</v>
      </c>
      <c r="E106" s="4">
        <v>6</v>
      </c>
      <c r="F106" s="4">
        <v>1</v>
      </c>
      <c r="G106" s="39" t="s">
        <v>358</v>
      </c>
      <c r="N106" s="43" t="s">
        <v>88</v>
      </c>
      <c r="P106" s="25" t="s">
        <v>405</v>
      </c>
      <c r="S106" s="5">
        <v>45573</v>
      </c>
      <c r="W106" s="14" t="s">
        <v>399</v>
      </c>
      <c r="Z106" s="4"/>
      <c r="AA106" s="4"/>
    </row>
    <row r="107" spans="1:28" ht="15.75" customHeight="1" x14ac:dyDescent="0.15">
      <c r="A107" s="4" t="s">
        <v>368</v>
      </c>
      <c r="B107" t="s">
        <v>390</v>
      </c>
      <c r="C107" s="20">
        <v>45574</v>
      </c>
      <c r="D107" t="s">
        <v>375</v>
      </c>
      <c r="E107" s="4">
        <v>4</v>
      </c>
      <c r="F107" s="4">
        <v>2</v>
      </c>
      <c r="G107" s="39" t="s">
        <v>359</v>
      </c>
      <c r="M107">
        <v>1</v>
      </c>
      <c r="N107" s="18" t="s">
        <v>3</v>
      </c>
      <c r="P107" s="24" t="s">
        <v>210</v>
      </c>
      <c r="S107" s="5">
        <v>45573</v>
      </c>
      <c r="T107" s="10">
        <v>45576</v>
      </c>
      <c r="U107">
        <f t="shared" si="1"/>
        <v>3</v>
      </c>
      <c r="W107" s="14" t="s">
        <v>402</v>
      </c>
      <c r="X107">
        <v>0</v>
      </c>
      <c r="Y107">
        <v>21</v>
      </c>
      <c r="Z107" s="4" t="s">
        <v>3</v>
      </c>
      <c r="AA107" s="4" t="s">
        <v>3</v>
      </c>
      <c r="AB107">
        <v>3</v>
      </c>
    </row>
    <row r="108" spans="1:28" ht="15.75" customHeight="1" x14ac:dyDescent="0.15">
      <c r="A108" s="4" t="s">
        <v>368</v>
      </c>
      <c r="B108" t="s">
        <v>391</v>
      </c>
      <c r="C108" s="20">
        <v>45574</v>
      </c>
      <c r="D108" t="s">
        <v>376</v>
      </c>
      <c r="E108" s="4">
        <v>1</v>
      </c>
      <c r="F108" s="4">
        <v>2</v>
      </c>
      <c r="G108" s="39" t="s">
        <v>360</v>
      </c>
      <c r="M108">
        <v>1</v>
      </c>
      <c r="N108" s="18" t="s">
        <v>3</v>
      </c>
      <c r="P108" s="24" t="s">
        <v>210</v>
      </c>
      <c r="S108" s="5">
        <v>45573</v>
      </c>
      <c r="T108" s="10">
        <v>45575</v>
      </c>
      <c r="U108">
        <f t="shared" si="1"/>
        <v>2</v>
      </c>
      <c r="W108" s="14" t="s">
        <v>404</v>
      </c>
      <c r="X108">
        <v>1</v>
      </c>
      <c r="Y108">
        <v>22</v>
      </c>
      <c r="Z108" s="4" t="s">
        <v>3</v>
      </c>
      <c r="AA108" s="4" t="s">
        <v>3</v>
      </c>
      <c r="AB108">
        <v>0</v>
      </c>
    </row>
    <row r="109" spans="1:28" ht="15.75" customHeight="1" x14ac:dyDescent="0.15">
      <c r="A109" s="4" t="s">
        <v>368</v>
      </c>
      <c r="B109" s="4" t="s">
        <v>392</v>
      </c>
      <c r="C109" s="20">
        <v>45574</v>
      </c>
      <c r="D109" t="s">
        <v>377</v>
      </c>
      <c r="E109" s="4">
        <v>1</v>
      </c>
      <c r="F109" s="4">
        <v>2</v>
      </c>
      <c r="G109" s="39" t="s">
        <v>361</v>
      </c>
      <c r="N109" s="43" t="s">
        <v>88</v>
      </c>
      <c r="P109" s="25" t="s">
        <v>405</v>
      </c>
      <c r="S109" s="5">
        <v>45573</v>
      </c>
      <c r="W109" s="14" t="s">
        <v>581</v>
      </c>
      <c r="Z109" s="4"/>
      <c r="AA109" s="4"/>
    </row>
    <row r="110" spans="1:28" ht="15.75" customHeight="1" x14ac:dyDescent="0.15">
      <c r="A110" s="4" t="s">
        <v>368</v>
      </c>
      <c r="B110" t="s">
        <v>393</v>
      </c>
      <c r="C110" s="20">
        <v>45574</v>
      </c>
      <c r="D110" t="s">
        <v>378</v>
      </c>
      <c r="E110" s="4">
        <v>1</v>
      </c>
      <c r="F110" s="4">
        <v>2</v>
      </c>
      <c r="G110" s="39" t="s">
        <v>362</v>
      </c>
      <c r="M110">
        <v>1</v>
      </c>
      <c r="N110" s="18" t="s">
        <v>3</v>
      </c>
      <c r="P110" s="24" t="s">
        <v>210</v>
      </c>
      <c r="S110" s="5">
        <v>45573</v>
      </c>
      <c r="T110" s="10">
        <v>45575</v>
      </c>
      <c r="U110">
        <f t="shared" si="1"/>
        <v>2</v>
      </c>
      <c r="X110">
        <v>0</v>
      </c>
      <c r="Y110">
        <v>29</v>
      </c>
      <c r="Z110" s="4" t="s">
        <v>3</v>
      </c>
      <c r="AA110" s="4" t="s">
        <v>3</v>
      </c>
      <c r="AB110">
        <v>0</v>
      </c>
    </row>
    <row r="111" spans="1:28" ht="15.75" customHeight="1" x14ac:dyDescent="0.15">
      <c r="A111" s="4" t="s">
        <v>368</v>
      </c>
      <c r="B111" t="s">
        <v>394</v>
      </c>
      <c r="C111" s="20">
        <v>45574</v>
      </c>
      <c r="D111" t="s">
        <v>379</v>
      </c>
      <c r="E111" s="4">
        <v>1</v>
      </c>
      <c r="F111" s="4">
        <v>2</v>
      </c>
      <c r="G111" s="39" t="s">
        <v>363</v>
      </c>
      <c r="M111">
        <v>1</v>
      </c>
      <c r="N111" s="18" t="s">
        <v>3</v>
      </c>
      <c r="P111" s="24" t="s">
        <v>210</v>
      </c>
      <c r="S111" s="5">
        <v>45574</v>
      </c>
      <c r="T111" s="10">
        <v>45575</v>
      </c>
      <c r="U111">
        <f t="shared" si="1"/>
        <v>1</v>
      </c>
      <c r="X111">
        <v>0</v>
      </c>
      <c r="Y111">
        <v>35</v>
      </c>
      <c r="Z111" s="4" t="s">
        <v>3</v>
      </c>
      <c r="AA111" s="4" t="s">
        <v>3</v>
      </c>
      <c r="AB111">
        <v>0</v>
      </c>
    </row>
    <row r="112" spans="1:28" ht="15.75" customHeight="1" x14ac:dyDescent="0.15">
      <c r="A112" s="4" t="s">
        <v>368</v>
      </c>
      <c r="B112" t="s">
        <v>395</v>
      </c>
      <c r="C112" s="20">
        <v>45574</v>
      </c>
      <c r="D112" t="s">
        <v>380</v>
      </c>
      <c r="E112" s="4">
        <v>1</v>
      </c>
      <c r="F112" s="4">
        <v>2</v>
      </c>
      <c r="G112" s="39" t="s">
        <v>364</v>
      </c>
      <c r="M112">
        <v>1</v>
      </c>
      <c r="N112" s="18" t="s">
        <v>3</v>
      </c>
      <c r="P112" s="24" t="s">
        <v>210</v>
      </c>
      <c r="S112" s="5">
        <v>45574</v>
      </c>
      <c r="T112" s="10">
        <v>45576</v>
      </c>
      <c r="U112">
        <f t="shared" si="1"/>
        <v>2</v>
      </c>
      <c r="X112">
        <v>0</v>
      </c>
      <c r="Y112">
        <v>32</v>
      </c>
      <c r="Z112" s="4" t="s">
        <v>3</v>
      </c>
      <c r="AA112" s="4" t="s">
        <v>3</v>
      </c>
      <c r="AB112">
        <v>0</v>
      </c>
    </row>
    <row r="113" spans="1:28" ht="15.75" customHeight="1" x14ac:dyDescent="0.15">
      <c r="A113" s="4" t="s">
        <v>368</v>
      </c>
      <c r="B113" t="s">
        <v>396</v>
      </c>
      <c r="C113" s="20">
        <v>45574</v>
      </c>
      <c r="D113" t="s">
        <v>381</v>
      </c>
      <c r="E113" s="4">
        <v>1</v>
      </c>
      <c r="F113" s="4">
        <v>2</v>
      </c>
      <c r="G113" s="39" t="s">
        <v>365</v>
      </c>
      <c r="M113">
        <v>1</v>
      </c>
      <c r="N113" s="18" t="s">
        <v>3</v>
      </c>
      <c r="P113" s="24" t="s">
        <v>210</v>
      </c>
      <c r="S113" s="5">
        <v>45574</v>
      </c>
      <c r="T113" s="10">
        <v>45577</v>
      </c>
      <c r="U113">
        <f t="shared" si="1"/>
        <v>3</v>
      </c>
      <c r="X113">
        <v>1</v>
      </c>
      <c r="Y113">
        <v>34</v>
      </c>
      <c r="Z113" s="4" t="s">
        <v>3</v>
      </c>
      <c r="AA113" s="4" t="s">
        <v>3</v>
      </c>
      <c r="AB113">
        <v>0</v>
      </c>
    </row>
    <row r="114" spans="1:28" ht="15.75" customHeight="1" x14ac:dyDescent="0.15">
      <c r="A114" s="4" t="s">
        <v>368</v>
      </c>
      <c r="B114" t="s">
        <v>397</v>
      </c>
      <c r="C114" s="20">
        <v>45574</v>
      </c>
      <c r="D114" t="s">
        <v>382</v>
      </c>
      <c r="E114" s="4">
        <v>1</v>
      </c>
      <c r="F114" s="4">
        <v>2</v>
      </c>
      <c r="G114" s="39" t="s">
        <v>366</v>
      </c>
      <c r="M114">
        <v>1</v>
      </c>
      <c r="N114" s="18" t="s">
        <v>3</v>
      </c>
      <c r="P114" s="24" t="s">
        <v>210</v>
      </c>
      <c r="S114" s="5">
        <v>45574</v>
      </c>
      <c r="T114" s="10">
        <v>45575</v>
      </c>
      <c r="U114">
        <f t="shared" si="1"/>
        <v>1</v>
      </c>
      <c r="X114">
        <v>0</v>
      </c>
      <c r="Y114">
        <v>34</v>
      </c>
      <c r="Z114" s="4" t="s">
        <v>3</v>
      </c>
      <c r="AA114" s="4" t="s">
        <v>3</v>
      </c>
      <c r="AB114">
        <v>0</v>
      </c>
    </row>
    <row r="115" spans="1:28" ht="15.75" customHeight="1" x14ac:dyDescent="0.15">
      <c r="A115" s="4" t="s">
        <v>368</v>
      </c>
      <c r="B115" t="s">
        <v>398</v>
      </c>
      <c r="C115" s="20">
        <v>45574</v>
      </c>
      <c r="D115" t="s">
        <v>383</v>
      </c>
      <c r="E115" s="4">
        <v>1</v>
      </c>
      <c r="F115" s="4">
        <v>1</v>
      </c>
      <c r="G115" s="39" t="s">
        <v>367</v>
      </c>
      <c r="M115">
        <v>1</v>
      </c>
      <c r="N115" s="18" t="s">
        <v>3</v>
      </c>
      <c r="P115" s="24" t="s">
        <v>210</v>
      </c>
      <c r="S115" s="5">
        <v>45574</v>
      </c>
      <c r="T115" s="10">
        <v>45575</v>
      </c>
      <c r="U115">
        <f t="shared" si="1"/>
        <v>1</v>
      </c>
      <c r="X115">
        <v>1</v>
      </c>
      <c r="Y115">
        <v>25</v>
      </c>
      <c r="Z115" s="4" t="s">
        <v>3</v>
      </c>
      <c r="AA115" s="4" t="s">
        <v>3</v>
      </c>
      <c r="AB115">
        <v>2</v>
      </c>
    </row>
    <row r="116" spans="1:28" ht="15.75" customHeight="1" x14ac:dyDescent="0.15">
      <c r="A116" s="4" t="s">
        <v>415</v>
      </c>
      <c r="B116" t="s">
        <v>425</v>
      </c>
      <c r="C116" s="29">
        <v>45581</v>
      </c>
      <c r="D116" t="s">
        <v>416</v>
      </c>
      <c r="E116" s="4">
        <v>1</v>
      </c>
      <c r="F116" s="4">
        <v>2</v>
      </c>
      <c r="G116" s="4" t="s">
        <v>406</v>
      </c>
      <c r="M116">
        <v>1</v>
      </c>
      <c r="N116" s="18" t="s">
        <v>3</v>
      </c>
      <c r="P116" s="24" t="s">
        <v>210</v>
      </c>
      <c r="S116" s="5">
        <v>45580</v>
      </c>
      <c r="T116" s="10">
        <v>45582</v>
      </c>
      <c r="U116">
        <f t="shared" si="1"/>
        <v>2</v>
      </c>
      <c r="X116">
        <v>1</v>
      </c>
      <c r="Y116">
        <v>23</v>
      </c>
      <c r="Z116" s="4" t="s">
        <v>3</v>
      </c>
      <c r="AA116" s="4" t="s">
        <v>3</v>
      </c>
      <c r="AB116">
        <v>0</v>
      </c>
    </row>
    <row r="117" spans="1:28" ht="15.75" customHeight="1" x14ac:dyDescent="0.15">
      <c r="A117" t="s">
        <v>415</v>
      </c>
      <c r="B117" t="s">
        <v>426</v>
      </c>
      <c r="C117" s="29">
        <v>45581</v>
      </c>
      <c r="D117" t="s">
        <v>417</v>
      </c>
      <c r="E117" s="4">
        <v>1</v>
      </c>
      <c r="F117" s="4">
        <v>2</v>
      </c>
      <c r="G117" s="4" t="s">
        <v>407</v>
      </c>
      <c r="N117" s="47" t="s">
        <v>437</v>
      </c>
      <c r="P117" s="25" t="s">
        <v>497</v>
      </c>
      <c r="S117" s="5">
        <v>45580</v>
      </c>
      <c r="W117" s="14" t="s">
        <v>582</v>
      </c>
      <c r="Z117" s="4"/>
      <c r="AA117" s="4"/>
    </row>
    <row r="118" spans="1:28" ht="15.75" customHeight="1" x14ac:dyDescent="0.15">
      <c r="A118" t="s">
        <v>415</v>
      </c>
      <c r="B118" t="s">
        <v>427</v>
      </c>
      <c r="C118" s="29">
        <v>45581</v>
      </c>
      <c r="D118" t="s">
        <v>418</v>
      </c>
      <c r="E118" s="4">
        <v>2</v>
      </c>
      <c r="F118" s="4">
        <v>2</v>
      </c>
      <c r="G118" s="4" t="s">
        <v>408</v>
      </c>
      <c r="N118" s="43" t="s">
        <v>495</v>
      </c>
      <c r="P118" s="25" t="s">
        <v>183</v>
      </c>
      <c r="S118" s="5">
        <v>45580</v>
      </c>
      <c r="W118" s="14" t="s">
        <v>435</v>
      </c>
      <c r="Z118" s="4"/>
      <c r="AA118" s="4"/>
    </row>
    <row r="119" spans="1:28" ht="15.75" customHeight="1" x14ac:dyDescent="0.15">
      <c r="A119" t="s">
        <v>415</v>
      </c>
      <c r="B119" t="s">
        <v>428</v>
      </c>
      <c r="C119" s="29">
        <v>45581</v>
      </c>
      <c r="D119" t="s">
        <v>419</v>
      </c>
      <c r="E119" s="4">
        <v>2</v>
      </c>
      <c r="F119" s="4">
        <v>2</v>
      </c>
      <c r="G119" s="4" t="s">
        <v>409</v>
      </c>
      <c r="M119">
        <v>1</v>
      </c>
      <c r="N119" s="18" t="s">
        <v>3</v>
      </c>
      <c r="P119" s="24" t="s">
        <v>210</v>
      </c>
      <c r="S119" s="5">
        <v>45580</v>
      </c>
      <c r="T119" s="10">
        <v>45585</v>
      </c>
      <c r="U119">
        <f t="shared" si="1"/>
        <v>5</v>
      </c>
      <c r="W119" s="14" t="s">
        <v>438</v>
      </c>
      <c r="X119">
        <v>1</v>
      </c>
      <c r="Y119">
        <v>30</v>
      </c>
      <c r="Z119" s="4" t="s">
        <v>3</v>
      </c>
      <c r="AA119" s="4" t="s">
        <v>3</v>
      </c>
      <c r="AB119">
        <v>1</v>
      </c>
    </row>
    <row r="120" spans="1:28" ht="15.75" customHeight="1" x14ac:dyDescent="0.15">
      <c r="A120" t="s">
        <v>415</v>
      </c>
      <c r="B120" t="s">
        <v>429</v>
      </c>
      <c r="C120" s="29">
        <v>45581</v>
      </c>
      <c r="D120" t="s">
        <v>420</v>
      </c>
      <c r="E120" s="4">
        <v>1</v>
      </c>
      <c r="F120" s="4" t="s">
        <v>592</v>
      </c>
      <c r="G120" s="4" t="s">
        <v>410</v>
      </c>
      <c r="N120" s="43" t="s">
        <v>495</v>
      </c>
      <c r="P120" s="25" t="s">
        <v>183</v>
      </c>
      <c r="S120" s="5">
        <v>45580</v>
      </c>
      <c r="W120" s="14" t="s">
        <v>434</v>
      </c>
      <c r="Z120" s="4"/>
      <c r="AA120" s="4"/>
    </row>
    <row r="121" spans="1:28" ht="15.75" customHeight="1" x14ac:dyDescent="0.15">
      <c r="A121" t="s">
        <v>415</v>
      </c>
      <c r="B121" t="s">
        <v>430</v>
      </c>
      <c r="C121" s="29">
        <v>45581</v>
      </c>
      <c r="D121" t="s">
        <v>421</v>
      </c>
      <c r="E121" s="4">
        <v>2</v>
      </c>
      <c r="F121" s="4">
        <v>2</v>
      </c>
      <c r="G121" s="4" t="s">
        <v>411</v>
      </c>
      <c r="M121">
        <v>1</v>
      </c>
      <c r="N121" s="18" t="s">
        <v>3</v>
      </c>
      <c r="P121" s="24" t="s">
        <v>210</v>
      </c>
      <c r="S121" s="5">
        <v>45580</v>
      </c>
      <c r="T121" s="10">
        <v>45582</v>
      </c>
      <c r="U121">
        <f t="shared" si="1"/>
        <v>2</v>
      </c>
      <c r="X121">
        <v>1</v>
      </c>
      <c r="Y121">
        <v>29</v>
      </c>
      <c r="Z121" s="4" t="s">
        <v>3</v>
      </c>
      <c r="AA121" s="4" t="s">
        <v>3</v>
      </c>
      <c r="AB121">
        <v>1</v>
      </c>
    </row>
    <row r="122" spans="1:28" ht="15.75" customHeight="1" x14ac:dyDescent="0.15">
      <c r="A122" t="s">
        <v>415</v>
      </c>
      <c r="B122" t="s">
        <v>431</v>
      </c>
      <c r="C122" s="29">
        <v>45581</v>
      </c>
      <c r="D122" t="s">
        <v>422</v>
      </c>
      <c r="E122" s="4">
        <v>4</v>
      </c>
      <c r="F122" s="4">
        <v>1</v>
      </c>
      <c r="G122" s="4" t="s">
        <v>412</v>
      </c>
      <c r="M122">
        <v>1</v>
      </c>
      <c r="N122" s="18" t="s">
        <v>3</v>
      </c>
      <c r="P122" s="24" t="s">
        <v>210</v>
      </c>
      <c r="S122" s="5">
        <v>45580</v>
      </c>
      <c r="T122" s="10">
        <v>45582</v>
      </c>
      <c r="U122">
        <f t="shared" si="1"/>
        <v>2</v>
      </c>
      <c r="W122" s="14" t="s">
        <v>436</v>
      </c>
      <c r="X122">
        <v>1</v>
      </c>
      <c r="Y122">
        <v>35</v>
      </c>
      <c r="Z122" s="4" t="s">
        <v>3</v>
      </c>
      <c r="AA122" s="4" t="s">
        <v>3</v>
      </c>
      <c r="AB122">
        <v>4</v>
      </c>
    </row>
    <row r="123" spans="1:28" ht="15.75" customHeight="1" x14ac:dyDescent="0.15">
      <c r="A123" t="s">
        <v>415</v>
      </c>
      <c r="B123" t="s">
        <v>432</v>
      </c>
      <c r="C123" s="29">
        <v>45581</v>
      </c>
      <c r="D123" t="s">
        <v>423</v>
      </c>
      <c r="E123" s="4">
        <v>1</v>
      </c>
      <c r="F123" s="4">
        <v>2</v>
      </c>
      <c r="G123" s="4" t="s">
        <v>413</v>
      </c>
      <c r="M123">
        <v>1</v>
      </c>
      <c r="N123" s="18" t="s">
        <v>3</v>
      </c>
      <c r="P123" s="25" t="s">
        <v>210</v>
      </c>
      <c r="S123" s="5">
        <v>45580</v>
      </c>
      <c r="T123" s="10">
        <v>45586</v>
      </c>
      <c r="U123">
        <f t="shared" si="1"/>
        <v>6</v>
      </c>
      <c r="W123" s="14" t="s">
        <v>439</v>
      </c>
      <c r="X123">
        <v>0</v>
      </c>
      <c r="Y123">
        <v>26</v>
      </c>
      <c r="Z123" s="4" t="s">
        <v>3</v>
      </c>
      <c r="AA123" s="4" t="s">
        <v>3</v>
      </c>
      <c r="AB123">
        <v>0</v>
      </c>
    </row>
    <row r="124" spans="1:28" ht="15.75" customHeight="1" x14ac:dyDescent="0.15">
      <c r="A124" t="s">
        <v>415</v>
      </c>
      <c r="B124" t="s">
        <v>433</v>
      </c>
      <c r="C124" s="29">
        <v>45581</v>
      </c>
      <c r="D124" t="s">
        <v>424</v>
      </c>
      <c r="E124" s="4">
        <v>1</v>
      </c>
      <c r="F124" s="4">
        <v>1</v>
      </c>
      <c r="G124" s="4" t="s">
        <v>414</v>
      </c>
      <c r="M124">
        <v>1</v>
      </c>
      <c r="N124" s="18" t="s">
        <v>3</v>
      </c>
      <c r="P124" s="24" t="s">
        <v>210</v>
      </c>
      <c r="S124" s="5">
        <v>45580</v>
      </c>
      <c r="T124" s="10">
        <v>45585</v>
      </c>
      <c r="U124">
        <f t="shared" si="1"/>
        <v>5</v>
      </c>
      <c r="W124" s="14" t="s">
        <v>440</v>
      </c>
      <c r="X124">
        <v>1</v>
      </c>
      <c r="Y124">
        <v>33</v>
      </c>
      <c r="Z124" s="4" t="s">
        <v>3</v>
      </c>
      <c r="AA124" s="4" t="s">
        <v>3</v>
      </c>
      <c r="AB124">
        <v>2</v>
      </c>
    </row>
    <row r="125" spans="1:28" ht="15.75" customHeight="1" x14ac:dyDescent="0.15">
      <c r="A125" s="4" t="s">
        <v>368</v>
      </c>
      <c r="B125" t="s">
        <v>471</v>
      </c>
      <c r="C125" s="29">
        <v>45588</v>
      </c>
      <c r="D125" t="s">
        <v>457</v>
      </c>
      <c r="E125" s="4">
        <v>1</v>
      </c>
      <c r="F125" s="4">
        <v>1</v>
      </c>
      <c r="G125" s="40" t="s">
        <v>441</v>
      </c>
      <c r="M125">
        <v>1</v>
      </c>
      <c r="N125" s="18" t="s">
        <v>3</v>
      </c>
      <c r="P125" s="24" t="s">
        <v>210</v>
      </c>
      <c r="S125" s="5">
        <v>45587</v>
      </c>
      <c r="T125" s="10">
        <v>45591</v>
      </c>
      <c r="U125">
        <f t="shared" si="1"/>
        <v>4</v>
      </c>
      <c r="W125" s="14" t="s">
        <v>485</v>
      </c>
      <c r="X125">
        <v>1</v>
      </c>
      <c r="Y125">
        <v>26</v>
      </c>
      <c r="Z125" s="4" t="s">
        <v>3</v>
      </c>
      <c r="AA125" s="4" t="s">
        <v>3</v>
      </c>
      <c r="AB125">
        <v>2</v>
      </c>
    </row>
    <row r="126" spans="1:28" ht="15.75" customHeight="1" x14ac:dyDescent="0.15">
      <c r="A126" s="4" t="s">
        <v>368</v>
      </c>
      <c r="B126" t="s">
        <v>472</v>
      </c>
      <c r="C126" s="29">
        <v>45588</v>
      </c>
      <c r="D126" t="s">
        <v>458</v>
      </c>
      <c r="E126" s="4">
        <v>1</v>
      </c>
      <c r="F126" s="4">
        <v>1</v>
      </c>
      <c r="G126" s="40" t="s">
        <v>442</v>
      </c>
      <c r="M126">
        <v>1</v>
      </c>
      <c r="N126" s="18" t="s">
        <v>3</v>
      </c>
      <c r="P126" s="24" t="s">
        <v>210</v>
      </c>
      <c r="S126" s="5">
        <v>45587</v>
      </c>
      <c r="T126" s="10">
        <v>45591</v>
      </c>
      <c r="U126">
        <f t="shared" si="1"/>
        <v>4</v>
      </c>
      <c r="W126" s="14" t="s">
        <v>486</v>
      </c>
      <c r="X126">
        <v>0</v>
      </c>
      <c r="Y126">
        <v>19</v>
      </c>
      <c r="Z126" s="4" t="s">
        <v>3</v>
      </c>
      <c r="AA126" s="4" t="s">
        <v>3</v>
      </c>
      <c r="AB126">
        <v>2</v>
      </c>
    </row>
    <row r="127" spans="1:28" ht="15.75" customHeight="1" x14ac:dyDescent="0.15">
      <c r="A127" s="4" t="s">
        <v>368</v>
      </c>
      <c r="B127" t="s">
        <v>473</v>
      </c>
      <c r="C127" s="29">
        <v>45588</v>
      </c>
      <c r="D127" t="s">
        <v>459</v>
      </c>
      <c r="E127" s="4">
        <v>1</v>
      </c>
      <c r="F127" s="4">
        <v>2</v>
      </c>
      <c r="G127" s="40" t="s">
        <v>443</v>
      </c>
      <c r="M127">
        <v>1</v>
      </c>
      <c r="N127" s="18" t="s">
        <v>3</v>
      </c>
      <c r="P127" s="24" t="s">
        <v>210</v>
      </c>
      <c r="S127" s="5">
        <v>45587</v>
      </c>
      <c r="T127" s="10">
        <v>45591</v>
      </c>
      <c r="U127">
        <f t="shared" si="1"/>
        <v>4</v>
      </c>
      <c r="W127" s="14" t="s">
        <v>488</v>
      </c>
      <c r="X127">
        <v>1</v>
      </c>
      <c r="Y127">
        <v>26</v>
      </c>
      <c r="Z127" s="4" t="s">
        <v>3</v>
      </c>
      <c r="AA127" s="4" t="s">
        <v>3</v>
      </c>
      <c r="AB127">
        <v>0</v>
      </c>
    </row>
    <row r="128" spans="1:28" ht="15.75" customHeight="1" x14ac:dyDescent="0.15">
      <c r="A128" s="4" t="s">
        <v>368</v>
      </c>
      <c r="B128" t="s">
        <v>474</v>
      </c>
      <c r="C128" s="29">
        <v>45588</v>
      </c>
      <c r="D128" t="s">
        <v>460</v>
      </c>
      <c r="E128" s="4">
        <v>1</v>
      </c>
      <c r="F128" s="4">
        <v>2</v>
      </c>
      <c r="G128" s="40" t="s">
        <v>444</v>
      </c>
      <c r="M128">
        <v>1</v>
      </c>
      <c r="N128" s="18" t="s">
        <v>3</v>
      </c>
      <c r="P128" s="24" t="s">
        <v>210</v>
      </c>
      <c r="S128" s="5">
        <v>45587</v>
      </c>
      <c r="T128" s="10">
        <v>45591</v>
      </c>
      <c r="U128">
        <f t="shared" si="1"/>
        <v>4</v>
      </c>
      <c r="W128" s="14"/>
      <c r="X128">
        <v>1</v>
      </c>
      <c r="Y128">
        <v>32</v>
      </c>
      <c r="Z128" s="4" t="s">
        <v>3</v>
      </c>
      <c r="AA128" s="4" t="s">
        <v>3</v>
      </c>
      <c r="AB128">
        <v>0</v>
      </c>
    </row>
    <row r="129" spans="1:28" ht="15.75" customHeight="1" x14ac:dyDescent="0.15">
      <c r="A129" s="4" t="s">
        <v>368</v>
      </c>
      <c r="B129" t="s">
        <v>475</v>
      </c>
      <c r="C129" s="29">
        <v>45588</v>
      </c>
      <c r="D129" t="s">
        <v>461</v>
      </c>
      <c r="E129" s="4">
        <v>1</v>
      </c>
      <c r="F129" s="4">
        <v>1</v>
      </c>
      <c r="G129" s="40" t="s">
        <v>445</v>
      </c>
      <c r="M129">
        <v>1</v>
      </c>
      <c r="N129" s="18" t="s">
        <v>3</v>
      </c>
      <c r="P129" s="24" t="s">
        <v>210</v>
      </c>
      <c r="S129" s="5">
        <v>45587</v>
      </c>
      <c r="T129" s="10">
        <v>45590</v>
      </c>
      <c r="U129">
        <f t="shared" si="1"/>
        <v>3</v>
      </c>
      <c r="X129">
        <v>0</v>
      </c>
      <c r="Y129">
        <v>23</v>
      </c>
      <c r="Z129" s="4" t="s">
        <v>3</v>
      </c>
      <c r="AA129" s="4" t="s">
        <v>3</v>
      </c>
      <c r="AB129">
        <v>2</v>
      </c>
    </row>
    <row r="130" spans="1:28" ht="15.75" customHeight="1" x14ac:dyDescent="0.15">
      <c r="A130" s="4" t="s">
        <v>368</v>
      </c>
      <c r="B130" t="s">
        <v>476</v>
      </c>
      <c r="C130" s="29">
        <v>45588</v>
      </c>
      <c r="D130" t="s">
        <v>462</v>
      </c>
      <c r="E130" s="4">
        <v>2</v>
      </c>
      <c r="F130" s="4">
        <v>2</v>
      </c>
      <c r="G130" s="40" t="s">
        <v>446</v>
      </c>
      <c r="M130">
        <v>1</v>
      </c>
      <c r="N130" s="18" t="s">
        <v>3</v>
      </c>
      <c r="P130" s="24" t="s">
        <v>210</v>
      </c>
      <c r="S130" s="5">
        <v>45587</v>
      </c>
      <c r="T130" s="10">
        <v>45590</v>
      </c>
      <c r="U130">
        <f t="shared" si="1"/>
        <v>3</v>
      </c>
      <c r="X130">
        <v>1</v>
      </c>
      <c r="Y130">
        <v>27</v>
      </c>
      <c r="Z130" s="4" t="s">
        <v>3</v>
      </c>
      <c r="AA130" s="4" t="s">
        <v>3</v>
      </c>
      <c r="AB130">
        <v>1</v>
      </c>
    </row>
    <row r="131" spans="1:28" ht="15.75" customHeight="1" x14ac:dyDescent="0.15">
      <c r="A131" s="4" t="s">
        <v>368</v>
      </c>
      <c r="B131" t="s">
        <v>477</v>
      </c>
      <c r="C131" s="29">
        <v>45588</v>
      </c>
      <c r="D131" t="s">
        <v>463</v>
      </c>
      <c r="E131" s="4">
        <v>2</v>
      </c>
      <c r="F131" s="4">
        <v>2</v>
      </c>
      <c r="G131" s="35" t="s">
        <v>447</v>
      </c>
      <c r="N131" s="47" t="s">
        <v>88</v>
      </c>
      <c r="P131" s="25" t="s">
        <v>183</v>
      </c>
      <c r="S131" s="5">
        <v>45587</v>
      </c>
      <c r="W131" s="14" t="s">
        <v>490</v>
      </c>
      <c r="Z131" s="4"/>
      <c r="AA131" s="4"/>
    </row>
    <row r="132" spans="1:28" ht="15.75" customHeight="1" x14ac:dyDescent="0.15">
      <c r="A132" s="4" t="s">
        <v>368</v>
      </c>
      <c r="B132" t="s">
        <v>478</v>
      </c>
      <c r="C132" s="29">
        <v>45588</v>
      </c>
      <c r="D132" t="s">
        <v>464</v>
      </c>
      <c r="E132" s="4">
        <v>6</v>
      </c>
      <c r="F132" s="4">
        <v>2</v>
      </c>
      <c r="G132" s="35" t="s">
        <v>448</v>
      </c>
      <c r="M132">
        <v>1</v>
      </c>
      <c r="N132" s="18" t="s">
        <v>3</v>
      </c>
      <c r="P132" s="24" t="s">
        <v>210</v>
      </c>
      <c r="S132" s="5">
        <v>45587</v>
      </c>
      <c r="T132" s="10">
        <v>45593</v>
      </c>
      <c r="U132">
        <f t="shared" ref="U132:U165" si="2">_xlfn.DAYS(T132,S132)</f>
        <v>6</v>
      </c>
      <c r="W132" s="14" t="s">
        <v>489</v>
      </c>
      <c r="X132">
        <v>1</v>
      </c>
      <c r="Y132">
        <v>29</v>
      </c>
      <c r="Z132" s="4" t="s">
        <v>3</v>
      </c>
      <c r="AA132" s="4" t="s">
        <v>3</v>
      </c>
      <c r="AB132">
        <v>7</v>
      </c>
    </row>
    <row r="133" spans="1:28" ht="15.75" customHeight="1" x14ac:dyDescent="0.15">
      <c r="A133" s="4" t="s">
        <v>368</v>
      </c>
      <c r="B133" t="s">
        <v>479</v>
      </c>
      <c r="C133" s="29">
        <v>45588</v>
      </c>
      <c r="D133" t="s">
        <v>465</v>
      </c>
      <c r="E133" s="4">
        <v>1</v>
      </c>
      <c r="F133" s="4">
        <v>2</v>
      </c>
      <c r="G133" s="35" t="s">
        <v>449</v>
      </c>
      <c r="M133">
        <v>1</v>
      </c>
      <c r="N133" s="18" t="s">
        <v>3</v>
      </c>
      <c r="P133" s="24" t="s">
        <v>210</v>
      </c>
      <c r="S133" s="5">
        <v>45587</v>
      </c>
      <c r="T133" s="10">
        <v>45590</v>
      </c>
      <c r="U133">
        <f t="shared" si="2"/>
        <v>3</v>
      </c>
      <c r="X133">
        <v>1</v>
      </c>
      <c r="Y133">
        <v>34</v>
      </c>
      <c r="Z133" s="4" t="s">
        <v>3</v>
      </c>
      <c r="AA133" s="4" t="s">
        <v>3</v>
      </c>
      <c r="AB133">
        <v>0</v>
      </c>
    </row>
    <row r="134" spans="1:28" ht="15.75" customHeight="1" x14ac:dyDescent="0.15">
      <c r="A134" s="4" t="s">
        <v>368</v>
      </c>
      <c r="B134" t="s">
        <v>480</v>
      </c>
      <c r="C134" s="29">
        <v>45588</v>
      </c>
      <c r="D134" t="s">
        <v>466</v>
      </c>
      <c r="E134" s="4">
        <v>1</v>
      </c>
      <c r="F134" s="4">
        <v>2</v>
      </c>
      <c r="G134" s="35" t="s">
        <v>450</v>
      </c>
      <c r="N134" s="50" t="s">
        <v>218</v>
      </c>
      <c r="P134" s="25" t="s">
        <v>498</v>
      </c>
      <c r="S134" s="5">
        <v>45587</v>
      </c>
      <c r="W134" s="14" t="s">
        <v>487</v>
      </c>
      <c r="X134">
        <v>1</v>
      </c>
      <c r="Y134">
        <v>27</v>
      </c>
      <c r="Z134" s="4" t="s">
        <v>3</v>
      </c>
      <c r="AA134" s="4" t="s">
        <v>3</v>
      </c>
    </row>
    <row r="135" spans="1:28" ht="15.75" customHeight="1" x14ac:dyDescent="0.15">
      <c r="A135" s="4" t="s">
        <v>368</v>
      </c>
      <c r="C135" s="29">
        <v>45588</v>
      </c>
      <c r="D135" t="s">
        <v>467</v>
      </c>
      <c r="E135" s="4">
        <v>1</v>
      </c>
      <c r="F135" s="4">
        <v>1</v>
      </c>
      <c r="G135" s="35" t="s">
        <v>451</v>
      </c>
      <c r="N135" s="43" t="s">
        <v>88</v>
      </c>
      <c r="P135" s="25" t="s">
        <v>183</v>
      </c>
      <c r="S135" s="5">
        <v>45587</v>
      </c>
      <c r="W135" s="14" t="s">
        <v>484</v>
      </c>
      <c r="Z135" s="4"/>
      <c r="AA135" s="4"/>
    </row>
    <row r="136" spans="1:28" ht="15.75" customHeight="1" x14ac:dyDescent="0.15">
      <c r="A136" s="4" t="s">
        <v>368</v>
      </c>
      <c r="C136" s="29">
        <v>45588</v>
      </c>
      <c r="D136" t="s">
        <v>468</v>
      </c>
      <c r="E136" s="4">
        <v>2</v>
      </c>
      <c r="F136" s="4">
        <v>2</v>
      </c>
      <c r="G136" s="35" t="s">
        <v>452</v>
      </c>
      <c r="N136" s="43" t="s">
        <v>88</v>
      </c>
      <c r="P136" s="25" t="s">
        <v>183</v>
      </c>
      <c r="S136" s="5">
        <v>45587</v>
      </c>
      <c r="W136" s="14" t="s">
        <v>483</v>
      </c>
      <c r="Z136" s="4"/>
      <c r="AA136" s="4"/>
    </row>
    <row r="137" spans="1:28" ht="15.75" customHeight="1" x14ac:dyDescent="0.15">
      <c r="A137" s="4" t="s">
        <v>368</v>
      </c>
      <c r="B137" t="s">
        <v>481</v>
      </c>
      <c r="C137" s="29">
        <v>45588</v>
      </c>
      <c r="D137" t="s">
        <v>469</v>
      </c>
      <c r="E137" s="4">
        <v>2</v>
      </c>
      <c r="F137" s="4">
        <v>2</v>
      </c>
      <c r="G137" s="41" t="s">
        <v>453</v>
      </c>
      <c r="M137">
        <v>1</v>
      </c>
      <c r="N137" s="18" t="s">
        <v>3</v>
      </c>
      <c r="P137" s="24" t="s">
        <v>210</v>
      </c>
      <c r="S137" s="5">
        <v>45590</v>
      </c>
      <c r="T137" s="10">
        <v>45590</v>
      </c>
      <c r="U137">
        <f t="shared" si="2"/>
        <v>0</v>
      </c>
      <c r="X137">
        <v>1</v>
      </c>
      <c r="Y137">
        <v>23</v>
      </c>
      <c r="Z137" s="4" t="s">
        <v>3</v>
      </c>
      <c r="AA137" s="4" t="s">
        <v>3</v>
      </c>
      <c r="AB137">
        <v>1</v>
      </c>
    </row>
    <row r="138" spans="1:28" ht="15.75" customHeight="1" x14ac:dyDescent="0.15">
      <c r="A138" s="4" t="s">
        <v>368</v>
      </c>
      <c r="B138" t="s">
        <v>482</v>
      </c>
      <c r="C138" s="29">
        <v>45588</v>
      </c>
      <c r="D138" t="s">
        <v>470</v>
      </c>
      <c r="E138" s="4">
        <v>1</v>
      </c>
      <c r="F138" s="4">
        <v>1</v>
      </c>
      <c r="G138" s="40" t="s">
        <v>454</v>
      </c>
      <c r="M138">
        <v>1</v>
      </c>
      <c r="N138" s="18" t="s">
        <v>3</v>
      </c>
      <c r="P138" s="24" t="s">
        <v>210</v>
      </c>
      <c r="S138" s="5">
        <v>45590</v>
      </c>
      <c r="T138" s="10">
        <v>45591</v>
      </c>
      <c r="U138">
        <f t="shared" si="2"/>
        <v>1</v>
      </c>
      <c r="W138" s="14" t="s">
        <v>496</v>
      </c>
      <c r="X138">
        <v>1</v>
      </c>
      <c r="Y138">
        <v>26</v>
      </c>
      <c r="Z138" s="4" t="s">
        <v>3</v>
      </c>
      <c r="AA138" s="4" t="s">
        <v>3</v>
      </c>
      <c r="AB138">
        <v>2</v>
      </c>
    </row>
    <row r="139" spans="1:28" ht="15.75" customHeight="1" x14ac:dyDescent="0.15">
      <c r="A139" s="4" t="s">
        <v>368</v>
      </c>
      <c r="B139" t="s">
        <v>492</v>
      </c>
      <c r="C139" s="29">
        <v>45588</v>
      </c>
      <c r="D139" t="s">
        <v>493</v>
      </c>
      <c r="E139" s="4">
        <v>2</v>
      </c>
      <c r="F139" s="4">
        <v>2</v>
      </c>
      <c r="G139" s="40" t="s">
        <v>455</v>
      </c>
      <c r="M139">
        <v>1</v>
      </c>
      <c r="N139" s="18" t="s">
        <v>3</v>
      </c>
      <c r="P139" s="24" t="s">
        <v>210</v>
      </c>
      <c r="S139" s="5">
        <v>45580</v>
      </c>
      <c r="T139" s="10">
        <v>45590</v>
      </c>
      <c r="U139">
        <f t="shared" si="2"/>
        <v>10</v>
      </c>
      <c r="W139" s="14"/>
      <c r="X139">
        <v>1</v>
      </c>
      <c r="Y139">
        <v>27</v>
      </c>
      <c r="Z139" s="4" t="s">
        <v>3</v>
      </c>
      <c r="AA139" s="4" t="s">
        <v>3</v>
      </c>
      <c r="AB139">
        <v>1</v>
      </c>
    </row>
    <row r="140" spans="1:28" ht="15.75" customHeight="1" x14ac:dyDescent="0.15">
      <c r="A140" s="4" t="s">
        <v>368</v>
      </c>
      <c r="B140" t="s">
        <v>491</v>
      </c>
      <c r="C140" s="29">
        <v>45588</v>
      </c>
      <c r="D140" t="s">
        <v>494</v>
      </c>
      <c r="E140" s="4">
        <v>1</v>
      </c>
      <c r="F140" s="4">
        <v>2</v>
      </c>
      <c r="G140" s="40" t="s">
        <v>456</v>
      </c>
      <c r="M140">
        <v>1</v>
      </c>
      <c r="N140" s="18" t="s">
        <v>3</v>
      </c>
      <c r="P140" s="24" t="s">
        <v>210</v>
      </c>
      <c r="S140" s="5">
        <v>45580</v>
      </c>
      <c r="T140" s="10">
        <v>45591</v>
      </c>
      <c r="U140">
        <f t="shared" si="2"/>
        <v>11</v>
      </c>
      <c r="W140" s="14"/>
      <c r="X140">
        <v>0</v>
      </c>
      <c r="Y140">
        <v>35</v>
      </c>
      <c r="Z140" s="4" t="s">
        <v>3</v>
      </c>
      <c r="AA140" s="4" t="s">
        <v>3</v>
      </c>
      <c r="AB140">
        <v>0</v>
      </c>
    </row>
    <row r="141" spans="1:28" ht="15.75" customHeight="1" x14ac:dyDescent="0.15">
      <c r="A141" s="4" t="s">
        <v>368</v>
      </c>
      <c r="C141" s="29">
        <v>45595</v>
      </c>
      <c r="E141" s="4">
        <v>1</v>
      </c>
      <c r="F141" s="4">
        <v>2</v>
      </c>
      <c r="G141" s="35" t="s">
        <v>499</v>
      </c>
      <c r="N141" s="47" t="s">
        <v>88</v>
      </c>
      <c r="S141" s="5">
        <v>45594</v>
      </c>
      <c r="W141" s="14" t="s">
        <v>522</v>
      </c>
      <c r="X141">
        <v>1</v>
      </c>
      <c r="Y141">
        <v>23</v>
      </c>
      <c r="Z141" s="4" t="s">
        <v>3</v>
      </c>
      <c r="AA141" s="4" t="s">
        <v>3</v>
      </c>
    </row>
    <row r="142" spans="1:28" ht="15.75" customHeight="1" x14ac:dyDescent="0.15">
      <c r="A142" s="4" t="s">
        <v>368</v>
      </c>
      <c r="B142" t="s">
        <v>515</v>
      </c>
      <c r="C142" s="29">
        <v>45595</v>
      </c>
      <c r="D142" t="s">
        <v>509</v>
      </c>
      <c r="E142" s="4">
        <v>1</v>
      </c>
      <c r="F142" s="4">
        <v>2</v>
      </c>
      <c r="G142" s="35" t="s">
        <v>500</v>
      </c>
      <c r="M142">
        <v>1</v>
      </c>
      <c r="N142" s="18" t="s">
        <v>3</v>
      </c>
      <c r="P142" s="24" t="s">
        <v>210</v>
      </c>
      <c r="S142" s="5">
        <v>45594</v>
      </c>
      <c r="T142" s="10">
        <v>45596</v>
      </c>
      <c r="U142">
        <f t="shared" si="2"/>
        <v>2</v>
      </c>
      <c r="W142" s="14" t="s">
        <v>523</v>
      </c>
      <c r="X142">
        <v>1</v>
      </c>
      <c r="Y142">
        <v>32</v>
      </c>
      <c r="Z142" s="4" t="s">
        <v>3</v>
      </c>
      <c r="AA142" s="4" t="s">
        <v>3</v>
      </c>
      <c r="AB142">
        <v>0</v>
      </c>
    </row>
    <row r="143" spans="1:28" ht="15.75" customHeight="1" x14ac:dyDescent="0.15">
      <c r="A143" s="4" t="s">
        <v>368</v>
      </c>
      <c r="C143" s="29">
        <v>45595</v>
      </c>
      <c r="E143" s="4">
        <v>1</v>
      </c>
      <c r="F143" s="4">
        <v>2</v>
      </c>
      <c r="G143" s="35" t="s">
        <v>501</v>
      </c>
      <c r="N143" s="45" t="s">
        <v>524</v>
      </c>
      <c r="P143" s="25" t="s">
        <v>183</v>
      </c>
      <c r="S143" s="5">
        <v>45594</v>
      </c>
      <c r="Z143" s="4"/>
      <c r="AA143" s="4"/>
    </row>
    <row r="144" spans="1:28" ht="15.75" customHeight="1" x14ac:dyDescent="0.15">
      <c r="A144" s="4" t="s">
        <v>368</v>
      </c>
      <c r="B144" t="s">
        <v>516</v>
      </c>
      <c r="C144" s="29">
        <v>45595</v>
      </c>
      <c r="D144" s="4" t="s">
        <v>510</v>
      </c>
      <c r="E144" s="4">
        <v>1</v>
      </c>
      <c r="F144" s="4">
        <v>1</v>
      </c>
      <c r="G144" s="35" t="s">
        <v>502</v>
      </c>
      <c r="M144">
        <v>1</v>
      </c>
      <c r="N144" s="18" t="s">
        <v>3</v>
      </c>
      <c r="P144" s="24" t="s">
        <v>210</v>
      </c>
      <c r="S144" s="5">
        <v>45594</v>
      </c>
      <c r="T144" s="10">
        <v>45596</v>
      </c>
      <c r="U144">
        <f t="shared" si="2"/>
        <v>2</v>
      </c>
      <c r="X144">
        <v>0</v>
      </c>
      <c r="Y144">
        <v>28</v>
      </c>
      <c r="Z144" s="4" t="s">
        <v>3</v>
      </c>
      <c r="AA144" s="4" t="s">
        <v>3</v>
      </c>
      <c r="AB144">
        <v>4</v>
      </c>
    </row>
    <row r="145" spans="1:28" ht="15.75" customHeight="1" x14ac:dyDescent="0.15">
      <c r="A145" s="4" t="s">
        <v>368</v>
      </c>
      <c r="C145" s="29">
        <v>45595</v>
      </c>
      <c r="E145" s="4">
        <v>1</v>
      </c>
      <c r="F145" s="4">
        <v>2</v>
      </c>
      <c r="G145" s="35" t="s">
        <v>503</v>
      </c>
      <c r="N145" s="45" t="s">
        <v>524</v>
      </c>
      <c r="P145" s="25" t="s">
        <v>183</v>
      </c>
      <c r="S145" s="5">
        <v>45594</v>
      </c>
      <c r="Z145" s="4"/>
      <c r="AA145" s="4"/>
    </row>
    <row r="146" spans="1:28" ht="15.75" customHeight="1" x14ac:dyDescent="0.15">
      <c r="A146" s="4" t="s">
        <v>368</v>
      </c>
      <c r="B146" t="s">
        <v>517</v>
      </c>
      <c r="C146" s="29">
        <v>45595</v>
      </c>
      <c r="D146" t="s">
        <v>511</v>
      </c>
      <c r="E146" s="4">
        <v>2</v>
      </c>
      <c r="F146" s="4">
        <v>2</v>
      </c>
      <c r="G146" s="35" t="s">
        <v>504</v>
      </c>
      <c r="N146" s="43" t="s">
        <v>88</v>
      </c>
      <c r="P146" s="25" t="s">
        <v>183</v>
      </c>
      <c r="S146" s="5">
        <v>45594</v>
      </c>
      <c r="W146" s="14" t="s">
        <v>521</v>
      </c>
      <c r="Z146" s="4"/>
      <c r="AA146" s="4"/>
    </row>
    <row r="147" spans="1:28" ht="15.75" customHeight="1" x14ac:dyDescent="0.15">
      <c r="A147" s="4" t="s">
        <v>368</v>
      </c>
      <c r="B147" t="s">
        <v>518</v>
      </c>
      <c r="C147" s="29">
        <v>45595</v>
      </c>
      <c r="D147" t="s">
        <v>512</v>
      </c>
      <c r="E147" s="4">
        <v>1</v>
      </c>
      <c r="F147" s="4">
        <v>2</v>
      </c>
      <c r="G147" s="35" t="s">
        <v>505</v>
      </c>
      <c r="M147">
        <v>1</v>
      </c>
      <c r="N147" s="18" t="s">
        <v>3</v>
      </c>
      <c r="P147" s="24" t="s">
        <v>210</v>
      </c>
      <c r="S147" s="5">
        <v>45594</v>
      </c>
      <c r="T147" s="10">
        <v>45596</v>
      </c>
      <c r="U147">
        <f t="shared" si="2"/>
        <v>2</v>
      </c>
      <c r="X147">
        <v>1</v>
      </c>
      <c r="Y147">
        <v>21</v>
      </c>
      <c r="Z147" s="4" t="s">
        <v>3</v>
      </c>
      <c r="AA147" s="4" t="s">
        <v>3</v>
      </c>
      <c r="AB147">
        <v>0</v>
      </c>
    </row>
    <row r="148" spans="1:28" ht="15.75" customHeight="1" x14ac:dyDescent="0.15">
      <c r="A148" s="4" t="s">
        <v>368</v>
      </c>
      <c r="C148" s="29">
        <v>45595</v>
      </c>
      <c r="E148" s="4">
        <v>1</v>
      </c>
      <c r="F148" s="4">
        <v>2</v>
      </c>
      <c r="G148" s="38" t="s">
        <v>506</v>
      </c>
      <c r="N148" s="50" t="s">
        <v>524</v>
      </c>
      <c r="P148" s="25" t="s">
        <v>183</v>
      </c>
      <c r="S148" s="5">
        <v>45594</v>
      </c>
      <c r="Z148" s="4"/>
      <c r="AA148" s="4"/>
    </row>
    <row r="149" spans="1:28" ht="15.75" customHeight="1" x14ac:dyDescent="0.15">
      <c r="A149" s="4" t="s">
        <v>368</v>
      </c>
      <c r="B149" t="s">
        <v>519</v>
      </c>
      <c r="C149" s="29">
        <v>45595</v>
      </c>
      <c r="D149" t="s">
        <v>513</v>
      </c>
      <c r="E149" s="4">
        <v>1</v>
      </c>
      <c r="F149" s="4">
        <v>2</v>
      </c>
      <c r="G149" s="35" t="s">
        <v>507</v>
      </c>
      <c r="M149">
        <v>1</v>
      </c>
      <c r="N149" s="18" t="s">
        <v>3</v>
      </c>
      <c r="P149" s="24" t="s">
        <v>210</v>
      </c>
      <c r="S149" s="5">
        <v>45594</v>
      </c>
      <c r="T149" s="10">
        <v>45598</v>
      </c>
      <c r="U149">
        <f t="shared" si="2"/>
        <v>4</v>
      </c>
      <c r="X149">
        <v>0</v>
      </c>
      <c r="Y149">
        <v>27</v>
      </c>
      <c r="Z149" s="4" t="s">
        <v>3</v>
      </c>
      <c r="AA149" s="4" t="s">
        <v>3</v>
      </c>
      <c r="AB149">
        <v>0</v>
      </c>
    </row>
    <row r="150" spans="1:28" ht="15.75" customHeight="1" x14ac:dyDescent="0.15">
      <c r="A150" s="4" t="s">
        <v>368</v>
      </c>
      <c r="B150" t="s">
        <v>520</v>
      </c>
      <c r="C150" s="29">
        <v>45595</v>
      </c>
      <c r="D150" t="s">
        <v>514</v>
      </c>
      <c r="E150" s="4">
        <v>1</v>
      </c>
      <c r="F150" s="4">
        <v>1</v>
      </c>
      <c r="G150" s="38" t="s">
        <v>508</v>
      </c>
      <c r="M150">
        <v>1</v>
      </c>
      <c r="N150" s="18" t="s">
        <v>3</v>
      </c>
      <c r="P150" s="24" t="s">
        <v>210</v>
      </c>
      <c r="S150" s="5">
        <v>45594</v>
      </c>
      <c r="T150" s="10">
        <v>45596</v>
      </c>
      <c r="U150">
        <f t="shared" si="2"/>
        <v>2</v>
      </c>
      <c r="X150">
        <v>0</v>
      </c>
      <c r="Y150">
        <v>20</v>
      </c>
      <c r="Z150" s="4" t="s">
        <v>3</v>
      </c>
      <c r="AA150" s="4" t="s">
        <v>3</v>
      </c>
      <c r="AB150">
        <v>2</v>
      </c>
    </row>
    <row r="151" spans="1:28" ht="15.75" customHeight="1" x14ac:dyDescent="0.15">
      <c r="A151" s="4" t="s">
        <v>368</v>
      </c>
      <c r="B151" t="s">
        <v>555</v>
      </c>
      <c r="C151" s="5">
        <v>45602</v>
      </c>
      <c r="D151" t="s">
        <v>540</v>
      </c>
      <c r="E151" s="4">
        <v>2</v>
      </c>
      <c r="F151" s="4">
        <v>2</v>
      </c>
      <c r="G151" s="39" t="s">
        <v>525</v>
      </c>
      <c r="M151">
        <v>1</v>
      </c>
      <c r="N151" s="18" t="s">
        <v>3</v>
      </c>
      <c r="P151" s="24" t="s">
        <v>210</v>
      </c>
      <c r="S151" s="5">
        <v>45602</v>
      </c>
      <c r="T151" s="10">
        <v>45605</v>
      </c>
      <c r="U151">
        <f t="shared" si="2"/>
        <v>3</v>
      </c>
      <c r="W151" s="14" t="s">
        <v>576</v>
      </c>
      <c r="X151">
        <v>0</v>
      </c>
      <c r="Y151">
        <v>31</v>
      </c>
      <c r="Z151" s="4" t="s">
        <v>3</v>
      </c>
      <c r="AA151" s="4" t="s">
        <v>3</v>
      </c>
      <c r="AB151">
        <v>1</v>
      </c>
    </row>
    <row r="152" spans="1:28" ht="15.75" customHeight="1" x14ac:dyDescent="0.15">
      <c r="A152" s="4" t="s">
        <v>368</v>
      </c>
      <c r="B152" t="s">
        <v>556</v>
      </c>
      <c r="C152" s="5">
        <v>45602</v>
      </c>
      <c r="D152" t="s">
        <v>541</v>
      </c>
      <c r="E152" s="4">
        <v>1</v>
      </c>
      <c r="F152" s="4">
        <v>2</v>
      </c>
      <c r="G152" s="39" t="s">
        <v>526</v>
      </c>
      <c r="M152">
        <v>1</v>
      </c>
      <c r="N152" s="18" t="s">
        <v>3</v>
      </c>
      <c r="P152" s="30" t="s">
        <v>210</v>
      </c>
      <c r="S152" s="5">
        <v>45602</v>
      </c>
      <c r="T152" s="10">
        <v>45603</v>
      </c>
      <c r="U152">
        <f t="shared" si="2"/>
        <v>1</v>
      </c>
      <c r="X152">
        <v>0</v>
      </c>
      <c r="Y152">
        <v>33</v>
      </c>
      <c r="Z152" s="4" t="s">
        <v>3</v>
      </c>
      <c r="AA152" s="4" t="s">
        <v>3</v>
      </c>
      <c r="AB152">
        <v>0</v>
      </c>
    </row>
    <row r="153" spans="1:28" ht="15.75" customHeight="1" x14ac:dyDescent="0.15">
      <c r="A153" s="4" t="s">
        <v>368</v>
      </c>
      <c r="B153" t="s">
        <v>557</v>
      </c>
      <c r="C153" s="29">
        <v>45602</v>
      </c>
      <c r="D153" t="s">
        <v>542</v>
      </c>
      <c r="E153" s="4">
        <v>1</v>
      </c>
      <c r="F153" s="4">
        <v>2</v>
      </c>
      <c r="G153" s="39" t="s">
        <v>527</v>
      </c>
      <c r="M153">
        <v>1</v>
      </c>
      <c r="N153" s="18" t="s">
        <v>3</v>
      </c>
      <c r="P153" s="24" t="s">
        <v>210</v>
      </c>
      <c r="S153" s="5">
        <v>45602</v>
      </c>
      <c r="T153" s="10">
        <v>45603</v>
      </c>
      <c r="U153">
        <f t="shared" si="2"/>
        <v>1</v>
      </c>
      <c r="W153" s="14" t="s">
        <v>571</v>
      </c>
      <c r="X153">
        <v>0</v>
      </c>
      <c r="Y153">
        <v>24</v>
      </c>
      <c r="Z153" s="4" t="s">
        <v>3</v>
      </c>
      <c r="AA153" s="4" t="s">
        <v>3</v>
      </c>
      <c r="AB153">
        <v>0</v>
      </c>
    </row>
    <row r="154" spans="1:28" ht="15.75" customHeight="1" x14ac:dyDescent="0.15">
      <c r="A154" s="4" t="s">
        <v>368</v>
      </c>
      <c r="B154" t="s">
        <v>558</v>
      </c>
      <c r="C154" s="29">
        <v>45602</v>
      </c>
      <c r="D154" t="s">
        <v>543</v>
      </c>
      <c r="E154" s="4">
        <v>1</v>
      </c>
      <c r="F154" s="4">
        <v>2</v>
      </c>
      <c r="G154" s="39" t="s">
        <v>528</v>
      </c>
      <c r="M154">
        <v>1</v>
      </c>
      <c r="N154" s="18" t="s">
        <v>3</v>
      </c>
      <c r="P154" s="24" t="s">
        <v>210</v>
      </c>
      <c r="S154" s="5">
        <v>45602</v>
      </c>
      <c r="T154" s="10">
        <v>45603</v>
      </c>
      <c r="U154">
        <f t="shared" si="2"/>
        <v>1</v>
      </c>
      <c r="W154" s="14" t="s">
        <v>572</v>
      </c>
      <c r="X154">
        <v>1</v>
      </c>
      <c r="Y154">
        <v>21</v>
      </c>
      <c r="Z154" s="4" t="s">
        <v>3</v>
      </c>
      <c r="AA154" s="4" t="s">
        <v>3</v>
      </c>
      <c r="AB154">
        <v>4</v>
      </c>
    </row>
    <row r="155" spans="1:28" ht="15.75" customHeight="1" x14ac:dyDescent="0.15">
      <c r="A155" s="4" t="s">
        <v>368</v>
      </c>
      <c r="B155" t="s">
        <v>559</v>
      </c>
      <c r="C155" s="29">
        <v>45602</v>
      </c>
      <c r="D155" s="4" t="s">
        <v>544</v>
      </c>
      <c r="E155" s="4">
        <v>4</v>
      </c>
      <c r="F155" s="4">
        <v>2</v>
      </c>
      <c r="G155" s="39" t="s">
        <v>529</v>
      </c>
      <c r="M155">
        <v>1</v>
      </c>
      <c r="N155" s="18" t="s">
        <v>3</v>
      </c>
      <c r="P155" s="24" t="s">
        <v>210</v>
      </c>
      <c r="S155" s="5">
        <v>45602</v>
      </c>
      <c r="T155" s="10">
        <v>45603</v>
      </c>
      <c r="U155">
        <f t="shared" si="2"/>
        <v>1</v>
      </c>
      <c r="X155">
        <v>1</v>
      </c>
      <c r="Y155">
        <v>24</v>
      </c>
      <c r="Z155" s="4" t="s">
        <v>3</v>
      </c>
      <c r="AA155" s="4" t="s">
        <v>3</v>
      </c>
      <c r="AB155">
        <v>3</v>
      </c>
    </row>
    <row r="156" spans="1:28" ht="15.75" customHeight="1" x14ac:dyDescent="0.15">
      <c r="A156" s="4" t="s">
        <v>368</v>
      </c>
      <c r="B156" t="s">
        <v>560</v>
      </c>
      <c r="C156" s="29">
        <v>45602</v>
      </c>
      <c r="D156" s="4" t="s">
        <v>545</v>
      </c>
      <c r="E156" s="4">
        <v>2</v>
      </c>
      <c r="F156" s="4">
        <v>2</v>
      </c>
      <c r="G156" s="39" t="s">
        <v>530</v>
      </c>
      <c r="M156">
        <v>1</v>
      </c>
      <c r="N156" s="18" t="s">
        <v>3</v>
      </c>
      <c r="P156" s="24" t="s">
        <v>210</v>
      </c>
      <c r="S156" s="5">
        <v>45602</v>
      </c>
      <c r="T156" s="10">
        <v>45603</v>
      </c>
      <c r="U156">
        <f t="shared" si="2"/>
        <v>1</v>
      </c>
      <c r="W156" s="14" t="s">
        <v>573</v>
      </c>
      <c r="X156">
        <v>0</v>
      </c>
      <c r="Y156">
        <v>20</v>
      </c>
      <c r="Z156" s="4" t="s">
        <v>3</v>
      </c>
      <c r="AA156" s="4" t="s">
        <v>3</v>
      </c>
      <c r="AB156">
        <v>1</v>
      </c>
    </row>
    <row r="157" spans="1:28" ht="15.75" customHeight="1" x14ac:dyDescent="0.15">
      <c r="A157" s="4" t="s">
        <v>368</v>
      </c>
      <c r="B157" t="s">
        <v>561</v>
      </c>
      <c r="C157" s="29">
        <v>45602</v>
      </c>
      <c r="D157" t="s">
        <v>546</v>
      </c>
      <c r="E157" s="4">
        <v>4</v>
      </c>
      <c r="F157" s="4">
        <v>2</v>
      </c>
      <c r="G157" s="39" t="s">
        <v>531</v>
      </c>
      <c r="M157">
        <v>1</v>
      </c>
      <c r="N157" s="18" t="s">
        <v>3</v>
      </c>
      <c r="P157" s="24" t="s">
        <v>210</v>
      </c>
      <c r="S157" s="5">
        <v>45602</v>
      </c>
      <c r="T157" s="10">
        <v>45603</v>
      </c>
      <c r="U157">
        <f t="shared" si="2"/>
        <v>1</v>
      </c>
      <c r="W157" s="14" t="s">
        <v>570</v>
      </c>
      <c r="X157">
        <v>1</v>
      </c>
      <c r="Y157">
        <v>19</v>
      </c>
      <c r="Z157" s="4" t="s">
        <v>3</v>
      </c>
      <c r="AA157" s="4" t="s">
        <v>3</v>
      </c>
      <c r="AB157">
        <v>3</v>
      </c>
    </row>
    <row r="158" spans="1:28" ht="15.75" customHeight="1" x14ac:dyDescent="0.15">
      <c r="A158" s="4" t="s">
        <v>368</v>
      </c>
      <c r="B158" t="s">
        <v>562</v>
      </c>
      <c r="C158" s="29">
        <v>45602</v>
      </c>
      <c r="D158" t="s">
        <v>547</v>
      </c>
      <c r="E158" s="4">
        <v>1</v>
      </c>
      <c r="F158" s="4">
        <v>2</v>
      </c>
      <c r="G158" s="39" t="s">
        <v>532</v>
      </c>
      <c r="M158">
        <v>1</v>
      </c>
      <c r="N158" s="18" t="s">
        <v>3</v>
      </c>
      <c r="P158" s="24" t="s">
        <v>210</v>
      </c>
      <c r="S158" s="5">
        <v>45602</v>
      </c>
      <c r="T158" s="10">
        <v>45603</v>
      </c>
      <c r="U158">
        <f t="shared" si="2"/>
        <v>1</v>
      </c>
      <c r="W158" s="14" t="s">
        <v>575</v>
      </c>
      <c r="X158">
        <v>1</v>
      </c>
      <c r="Y158">
        <v>31</v>
      </c>
      <c r="Z158" s="4" t="s">
        <v>3</v>
      </c>
      <c r="AA158" s="4" t="s">
        <v>3</v>
      </c>
      <c r="AB158">
        <v>0</v>
      </c>
    </row>
    <row r="159" spans="1:28" ht="15.75" customHeight="1" x14ac:dyDescent="0.15">
      <c r="A159" s="4" t="s">
        <v>368</v>
      </c>
      <c r="B159" t="s">
        <v>563</v>
      </c>
      <c r="C159" s="29">
        <v>45602</v>
      </c>
      <c r="D159" t="s">
        <v>548</v>
      </c>
      <c r="E159" s="4">
        <v>1</v>
      </c>
      <c r="F159" s="4">
        <v>2</v>
      </c>
      <c r="G159" s="39" t="s">
        <v>533</v>
      </c>
      <c r="M159">
        <v>1</v>
      </c>
      <c r="N159" s="18" t="s">
        <v>3</v>
      </c>
      <c r="P159" s="24" t="s">
        <v>210</v>
      </c>
      <c r="S159" s="5">
        <v>45602</v>
      </c>
      <c r="T159" s="10">
        <v>45603</v>
      </c>
      <c r="U159">
        <f t="shared" si="2"/>
        <v>1</v>
      </c>
      <c r="X159">
        <v>1</v>
      </c>
      <c r="Y159">
        <v>33</v>
      </c>
      <c r="Z159" s="4" t="s">
        <v>3</v>
      </c>
      <c r="AA159" s="4" t="s">
        <v>3</v>
      </c>
      <c r="AB159">
        <v>0</v>
      </c>
    </row>
    <row r="160" spans="1:28" ht="15.75" customHeight="1" x14ac:dyDescent="0.15">
      <c r="A160" s="4" t="s">
        <v>368</v>
      </c>
      <c r="B160" t="s">
        <v>564</v>
      </c>
      <c r="C160" s="29">
        <v>45602</v>
      </c>
      <c r="D160" t="s">
        <v>549</v>
      </c>
      <c r="E160" s="4">
        <v>1</v>
      </c>
      <c r="F160" s="4">
        <v>2</v>
      </c>
      <c r="G160" s="39" t="s">
        <v>534</v>
      </c>
      <c r="N160" s="47" t="s">
        <v>218</v>
      </c>
      <c r="P160" s="25" t="s">
        <v>183</v>
      </c>
      <c r="S160" s="5">
        <v>45602</v>
      </c>
      <c r="W160" s="14" t="s">
        <v>574</v>
      </c>
      <c r="X160">
        <v>1</v>
      </c>
      <c r="Y160">
        <v>31</v>
      </c>
      <c r="Z160" s="4" t="s">
        <v>3</v>
      </c>
      <c r="AA160" s="4" t="s">
        <v>3</v>
      </c>
    </row>
    <row r="161" spans="1:29" ht="15.75" customHeight="1" x14ac:dyDescent="0.15">
      <c r="A161" s="4" t="s">
        <v>368</v>
      </c>
      <c r="B161" t="s">
        <v>565</v>
      </c>
      <c r="C161" s="29">
        <v>45602</v>
      </c>
      <c r="D161" t="s">
        <v>550</v>
      </c>
      <c r="E161" s="4">
        <v>1</v>
      </c>
      <c r="F161" s="4">
        <v>2</v>
      </c>
      <c r="G161" s="39" t="s">
        <v>535</v>
      </c>
      <c r="M161">
        <v>1</v>
      </c>
      <c r="N161" s="18" t="s">
        <v>3</v>
      </c>
      <c r="P161" s="24" t="s">
        <v>210</v>
      </c>
      <c r="S161" s="5">
        <v>45602</v>
      </c>
      <c r="T161" s="10">
        <v>45603</v>
      </c>
      <c r="U161">
        <f t="shared" si="2"/>
        <v>1</v>
      </c>
      <c r="W161" s="14" t="s">
        <v>577</v>
      </c>
      <c r="X161">
        <v>0</v>
      </c>
      <c r="Y161">
        <v>18</v>
      </c>
      <c r="Z161" s="4" t="s">
        <v>3</v>
      </c>
      <c r="AA161" s="4" t="s">
        <v>3</v>
      </c>
      <c r="AB161">
        <v>0</v>
      </c>
    </row>
    <row r="162" spans="1:29" ht="15.75" customHeight="1" x14ac:dyDescent="0.15">
      <c r="A162" s="4" t="s">
        <v>368</v>
      </c>
      <c r="B162" t="s">
        <v>566</v>
      </c>
      <c r="C162" s="29">
        <v>45602</v>
      </c>
      <c r="D162" t="s">
        <v>551</v>
      </c>
      <c r="E162" s="4">
        <v>4</v>
      </c>
      <c r="F162" s="4">
        <v>2</v>
      </c>
      <c r="G162" s="39" t="s">
        <v>536</v>
      </c>
      <c r="M162">
        <v>1</v>
      </c>
      <c r="N162" s="18" t="s">
        <v>3</v>
      </c>
      <c r="P162" s="24" t="s">
        <v>210</v>
      </c>
      <c r="S162" s="5">
        <v>45602</v>
      </c>
      <c r="T162" s="10">
        <v>45603</v>
      </c>
      <c r="U162">
        <f t="shared" si="2"/>
        <v>1</v>
      </c>
      <c r="X162">
        <v>0</v>
      </c>
      <c r="Y162">
        <v>32</v>
      </c>
      <c r="Z162" s="4" t="s">
        <v>3</v>
      </c>
      <c r="AA162" s="4" t="s">
        <v>3</v>
      </c>
      <c r="AB162">
        <v>4</v>
      </c>
    </row>
    <row r="163" spans="1:29" ht="15.75" customHeight="1" x14ac:dyDescent="0.15">
      <c r="A163" s="4" t="s">
        <v>368</v>
      </c>
      <c r="B163" t="s">
        <v>567</v>
      </c>
      <c r="C163" s="29">
        <v>45602</v>
      </c>
      <c r="D163" t="s">
        <v>552</v>
      </c>
      <c r="E163" s="4">
        <v>2</v>
      </c>
      <c r="F163" s="4">
        <v>2</v>
      </c>
      <c r="G163" s="39" t="s">
        <v>537</v>
      </c>
      <c r="M163">
        <v>1</v>
      </c>
      <c r="N163" s="18" t="s">
        <v>3</v>
      </c>
      <c r="P163" s="24" t="s">
        <v>210</v>
      </c>
      <c r="S163" s="5">
        <v>45602</v>
      </c>
      <c r="T163" s="10">
        <v>45603</v>
      </c>
      <c r="U163">
        <f t="shared" si="2"/>
        <v>1</v>
      </c>
      <c r="X163">
        <v>1</v>
      </c>
      <c r="Y163">
        <v>23</v>
      </c>
      <c r="Z163" s="4" t="s">
        <v>3</v>
      </c>
      <c r="AA163" s="4" t="s">
        <v>3</v>
      </c>
      <c r="AB163">
        <v>1</v>
      </c>
    </row>
    <row r="164" spans="1:29" ht="15.75" customHeight="1" x14ac:dyDescent="0.15">
      <c r="A164" s="4" t="s">
        <v>368</v>
      </c>
      <c r="B164" t="s">
        <v>568</v>
      </c>
      <c r="C164" s="29">
        <v>45602</v>
      </c>
      <c r="D164" t="s">
        <v>553</v>
      </c>
      <c r="E164" s="4">
        <v>2</v>
      </c>
      <c r="F164" s="4">
        <v>2</v>
      </c>
      <c r="G164" s="39" t="s">
        <v>538</v>
      </c>
      <c r="M164">
        <v>1</v>
      </c>
      <c r="N164" s="18" t="s">
        <v>3</v>
      </c>
      <c r="P164" s="24" t="s">
        <v>210</v>
      </c>
      <c r="S164" s="5">
        <v>45602</v>
      </c>
      <c r="T164" s="10">
        <v>45604</v>
      </c>
      <c r="U164">
        <f t="shared" si="2"/>
        <v>2</v>
      </c>
      <c r="X164">
        <v>1</v>
      </c>
      <c r="Y164">
        <v>19</v>
      </c>
      <c r="Z164" s="4" t="s">
        <v>3</v>
      </c>
      <c r="AA164" s="4" t="s">
        <v>3</v>
      </c>
      <c r="AB164">
        <v>1</v>
      </c>
    </row>
    <row r="165" spans="1:29" ht="15.75" customHeight="1" x14ac:dyDescent="0.15">
      <c r="A165" s="4" t="s">
        <v>368</v>
      </c>
      <c r="B165" t="s">
        <v>569</v>
      </c>
      <c r="C165" s="29">
        <v>45602</v>
      </c>
      <c r="D165" t="s">
        <v>554</v>
      </c>
      <c r="E165" s="4">
        <v>1</v>
      </c>
      <c r="F165" s="4">
        <v>2</v>
      </c>
      <c r="G165" s="31" t="s">
        <v>539</v>
      </c>
      <c r="M165">
        <v>1</v>
      </c>
      <c r="N165" s="18" t="s">
        <v>3</v>
      </c>
      <c r="P165" s="24" t="s">
        <v>210</v>
      </c>
      <c r="S165" s="5">
        <v>45603</v>
      </c>
      <c r="T165" s="10">
        <v>45604</v>
      </c>
      <c r="U165">
        <f t="shared" si="2"/>
        <v>1</v>
      </c>
      <c r="X165">
        <v>1</v>
      </c>
      <c r="Y165">
        <v>35</v>
      </c>
      <c r="Z165" s="4" t="s">
        <v>3</v>
      </c>
      <c r="AA165" s="4" t="s">
        <v>3</v>
      </c>
      <c r="AB165">
        <v>0</v>
      </c>
    </row>
    <row r="168" spans="1:29" ht="15.75" customHeight="1" x14ac:dyDescent="0.15">
      <c r="U168">
        <f>AVERAGE(U2:U165)</f>
        <v>4.3414634146341466</v>
      </c>
      <c r="AC168" s="4"/>
    </row>
    <row r="169" spans="1:29" ht="15.75" customHeight="1" x14ac:dyDescent="0.15">
      <c r="U169">
        <f>STDEV(U2:U165)</f>
        <v>4.2846069664856188</v>
      </c>
      <c r="X169">
        <f>SUM(X2:X165)</f>
        <v>85</v>
      </c>
      <c r="Y169">
        <f>AVERAGE(Y2:Y165)</f>
        <v>27.287671232876711</v>
      </c>
    </row>
    <row r="170" spans="1:29" ht="15.75" customHeight="1" x14ac:dyDescent="0.15">
      <c r="AC170" s="4"/>
    </row>
    <row r="171" spans="1:29" ht="15.75" customHeight="1" x14ac:dyDescent="0.15">
      <c r="M171">
        <f>SUM(M4:M165)</f>
        <v>98</v>
      </c>
      <c r="AB171">
        <f>COUNTIF(AB2:AB165, 0)</f>
        <v>47</v>
      </c>
      <c r="AC171" s="4" t="s">
        <v>587</v>
      </c>
    </row>
    <row r="172" spans="1:29" ht="15.75" customHeight="1" x14ac:dyDescent="0.15">
      <c r="Y172">
        <f>STDEV(Y2:Y165)</f>
        <v>4.86926873233738</v>
      </c>
      <c r="AB172">
        <f>COUNTIF(AB3:AB166, 1)</f>
        <v>21</v>
      </c>
      <c r="AC172" s="4" t="s">
        <v>588</v>
      </c>
    </row>
    <row r="173" spans="1:29" ht="15.75" customHeight="1" x14ac:dyDescent="0.15">
      <c r="AB173">
        <f>COUNTIF(AB3:AB167, 2)</f>
        <v>12</v>
      </c>
      <c r="AC173" s="4" t="s">
        <v>589</v>
      </c>
    </row>
    <row r="174" spans="1:29" ht="15.75" customHeight="1" x14ac:dyDescent="0.15">
      <c r="AB174">
        <f>COUNTIF(AB2:AB168, 3)</f>
        <v>9</v>
      </c>
      <c r="AC174" s="4" t="s">
        <v>590</v>
      </c>
    </row>
    <row r="175" spans="1:29" ht="15.75" customHeight="1" x14ac:dyDescent="0.15">
      <c r="AB175">
        <f>COUNTIF(AB2:AB169, 4)</f>
        <v>8</v>
      </c>
      <c r="AC175" s="4" t="s">
        <v>591</v>
      </c>
    </row>
    <row r="176" spans="1:29" ht="15.75" customHeight="1" x14ac:dyDescent="0.15">
      <c r="AB176">
        <f>COUNTIF(AB2:AB170, 5)</f>
        <v>0</v>
      </c>
      <c r="AC176" s="4" t="s">
        <v>592</v>
      </c>
    </row>
    <row r="177" spans="28:29" ht="15.75" customHeight="1" x14ac:dyDescent="0.15">
      <c r="AB177">
        <f>COUNTIF(AB2:AB171, 6)</f>
        <v>0</v>
      </c>
      <c r="AC177" s="4" t="s">
        <v>593</v>
      </c>
    </row>
    <row r="178" spans="28:29" ht="15.75" customHeight="1" x14ac:dyDescent="0.15">
      <c r="AB178">
        <f>COUNTIF(AB2:AB172, 7)</f>
        <v>1</v>
      </c>
      <c r="AC178" s="4" t="s">
        <v>594</v>
      </c>
    </row>
    <row r="179" spans="28:29" ht="15.75" customHeight="1" x14ac:dyDescent="0.15">
      <c r="AB179">
        <f>SUM(AB171:AB178)</f>
        <v>98</v>
      </c>
    </row>
    <row r="180" spans="28:29" ht="15.75" customHeight="1" x14ac:dyDescent="0.15">
      <c r="AC180" s="4"/>
    </row>
    <row r="1048575" spans="3:19" ht="15.75" customHeight="1" x14ac:dyDescent="0.15">
      <c r="C1048575" s="5"/>
    </row>
    <row r="1048576" spans="3:19" ht="15.75" customHeight="1" x14ac:dyDescent="0.15">
      <c r="S1048576" s="5"/>
    </row>
  </sheetData>
  <autoFilter ref="N1:N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2025-07-27T18:24:40Z</dcterms:modified>
</cp:coreProperties>
</file>