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fareri/Dropbox/Dominic/ExclusionLossAversion/"/>
    </mc:Choice>
  </mc:AlternateContent>
  <xr:revisionPtr revIDLastSave="0" documentId="13_ncr:1_{F5B39C86-5391-6244-833F-D822521BAF9E}" xr6:coauthVersionLast="36" xr6:coauthVersionMax="36" xr10:uidLastSave="{00000000-0000-0000-0000-000000000000}"/>
  <bookViews>
    <workbookView xWindow="480" yWindow="460" windowWidth="28320" windowHeight="175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M24" i="1"/>
  <c r="N24" i="1"/>
  <c r="Q3" i="1"/>
  <c r="S3" i="1" l="1"/>
  <c r="R3" i="1"/>
  <c r="R4" i="1"/>
  <c r="R5" i="1"/>
  <c r="R6" i="1"/>
  <c r="R25" i="1" s="1"/>
  <c r="R26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S4" i="1"/>
  <c r="S5" i="1"/>
  <c r="S6" i="1"/>
  <c r="S7" i="1"/>
  <c r="S25" i="1" s="1"/>
  <c r="S26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Q4" i="1"/>
  <c r="Q5" i="1"/>
  <c r="Q6" i="1"/>
  <c r="Q7" i="1"/>
  <c r="Q8" i="1"/>
  <c r="Q25" i="1" s="1"/>
  <c r="Q26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J25" i="1"/>
  <c r="D27" i="1"/>
  <c r="D28" i="1" s="1"/>
  <c r="C27" i="1"/>
  <c r="C28" i="1" s="1"/>
  <c r="B27" i="1"/>
  <c r="B28" i="1" s="1"/>
  <c r="E27" i="1"/>
  <c r="E28" i="1" s="1"/>
  <c r="G27" i="1"/>
  <c r="G28" i="1" s="1"/>
  <c r="F27" i="1"/>
  <c r="F28" i="1"/>
  <c r="E26" i="1"/>
  <c r="L27" i="1"/>
  <c r="L28" i="1" s="1"/>
  <c r="K27" i="1"/>
  <c r="K28" i="1" s="1"/>
  <c r="N27" i="1"/>
  <c r="O27" i="1"/>
  <c r="O28" i="1" s="1"/>
  <c r="P27" i="1"/>
  <c r="N28" i="1"/>
  <c r="P28" i="1"/>
  <c r="M28" i="1"/>
  <c r="M27" i="1"/>
  <c r="N25" i="1"/>
  <c r="F26" i="1"/>
  <c r="G26" i="1"/>
  <c r="E25" i="1"/>
  <c r="G25" i="1"/>
  <c r="G24" i="1"/>
  <c r="R24" i="1" s="1"/>
  <c r="F25" i="1"/>
  <c r="J26" i="1"/>
  <c r="C24" i="1"/>
  <c r="D24" i="1"/>
  <c r="E24" i="1"/>
  <c r="F24" i="1"/>
  <c r="H24" i="1"/>
  <c r="I24" i="1"/>
  <c r="J24" i="1"/>
  <c r="K24" i="1"/>
  <c r="L24" i="1"/>
  <c r="O24" i="1"/>
  <c r="P24" i="1"/>
  <c r="B24" i="1"/>
  <c r="O25" i="1"/>
  <c r="P25" i="1"/>
  <c r="S24" i="1" l="1"/>
  <c r="Q24" i="1"/>
</calcChain>
</file>

<file path=xl/sharedStrings.xml><?xml version="1.0" encoding="utf-8"?>
<sst xmlns="http://schemas.openxmlformats.org/spreadsheetml/2006/main" count="31" uniqueCount="19">
  <si>
    <t>Subject</t>
  </si>
  <si>
    <t>Mood_Baseline</t>
  </si>
  <si>
    <t>Mood_Inclusion</t>
  </si>
  <si>
    <t>Mood_Exclusion</t>
  </si>
  <si>
    <t>PostWinning_Baseline</t>
  </si>
  <si>
    <t>PostWinning_Inclusion</t>
  </si>
  <si>
    <t>PostWinning_Exclusion</t>
  </si>
  <si>
    <t>PostLosing_Baseline</t>
  </si>
  <si>
    <t>PostLosing_Inclusion</t>
  </si>
  <si>
    <t>PostLosing_Exclusion</t>
  </si>
  <si>
    <t>Noticed_Inclusion</t>
  </si>
  <si>
    <t>Noticed_Exclusion</t>
  </si>
  <si>
    <t>se</t>
  </si>
  <si>
    <t>avg</t>
  </si>
  <si>
    <t>Baseline</t>
  </si>
  <si>
    <t>Inclusion</t>
  </si>
  <si>
    <t>Exclusion</t>
  </si>
  <si>
    <t>Likeability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</si>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</sst>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Like</a:t>
            </a:r>
            <a:r>
              <a:rPr lang="en-US" sz="2000" baseline="0"/>
              <a:t>ability Ratings for Social Partners</a:t>
            </a:r>
            <a:endParaRPr lang="en-US" sz="2000"/>
          </a:p>
        </c:rich>
      </c:tx>
      <c:layout>
        <c:manualLayout>
          <c:xMode val="edge"/>
          <c:yMode val="edge"/>
          <c:x val="0.16182680327360999"/>
          <c:y val="3.86727389267109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10D-144A-BBD6-C08F6CC81650}"/>
              </c:ext>
            </c:extLst>
          </c:dPt>
          <c:errBars>
            <c:errBarType val="both"/>
            <c:errValType val="cust"/>
            <c:noEndCap val="0"/>
            <c:plus>
              <c:numRef>
                <c:f>(Sheet1!$M$28,Sheet1!$P$28)</c:f>
                <c:numCache>
                  <c:formatCode>General</c:formatCode>
                  <c:ptCount val="2"/>
                  <c:pt idx="0">
                    <c:v>0.34299717028501769</c:v>
                  </c:pt>
                  <c:pt idx="1">
                    <c:v>0.29041790673722789</c:v>
                  </c:pt>
                </c:numCache>
              </c:numRef>
            </c:plus>
            <c:minus>
              <c:numRef>
                <c:f>(Sheet1!$M$28,Sheet1!$P$28)</c:f>
                <c:numCache>
                  <c:formatCode>General</c:formatCode>
                  <c:ptCount val="2"/>
                  <c:pt idx="0">
                    <c:v>0.34299717028501769</c:v>
                  </c:pt>
                  <c:pt idx="1">
                    <c:v>0.29041790673722789</c:v>
                  </c:pt>
                </c:numCache>
              </c:numRef>
            </c:minus>
          </c:errBars>
          <c:cat>
            <c:strRef>
              <c:f>(Sheet1!$M$2,Sheet1!$P$2)</c:f>
              <c:strCache>
                <c:ptCount val="2"/>
                <c:pt idx="0">
                  <c:v>Inclusion</c:v>
                </c:pt>
                <c:pt idx="1">
                  <c:v>Exclusion</c:v>
                </c:pt>
              </c:strCache>
            </c:strRef>
          </c:cat>
          <c:val>
            <c:numRef>
              <c:f>(Sheet1!$M$24,Sheet1!$P$24)</c:f>
              <c:numCache>
                <c:formatCode>General</c:formatCode>
                <c:ptCount val="2"/>
                <c:pt idx="0">
                  <c:v>5</c:v>
                </c:pt>
                <c:pt idx="1">
                  <c:v>1.9411764705882353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D-144A-BBD6-C08F6CC8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axId val="2121318568"/>
        <c:axId val="2121315544"/>
      </c:barChart>
      <c:catAx>
        <c:axId val="212131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2121315544"/>
        <c:crosses val="autoZero"/>
        <c:auto val="1"/>
        <c:lblAlgn val="ctr"/>
        <c:lblOffset val="100"/>
        <c:noMultiLvlLbl val="0"/>
      </c:catAx>
      <c:valAx>
        <c:axId val="2121315544"/>
        <c:scaling>
          <c:orientation val="minMax"/>
          <c:max val="7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Likert</a:t>
                </a:r>
                <a:r>
                  <a:rPr lang="en-US" sz="1800" baseline="0"/>
                  <a:t> </a:t>
                </a:r>
                <a:r>
                  <a:rPr lang="en-US" sz="1800"/>
                  <a:t>Rating</a:t>
                </a:r>
                <a:r>
                  <a:rPr lang="en-US" sz="1800" baseline="0"/>
                  <a:t> (1-7)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02702738650553E-2"/>
              <c:y val="0.29839286308037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2121318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Negative</a:t>
            </a:r>
            <a:r>
              <a:rPr lang="en-US" sz="2000" baseline="0"/>
              <a:t> Feelings after Social Interactions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682804891409"/>
          <c:y val="0.17750580660475801"/>
          <c:w val="0.783395179456844"/>
          <c:h val="0.716076014470090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9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AFB-AD42-A5FD-FAE9C1318849}"/>
              </c:ext>
            </c:extLst>
          </c:dPt>
          <c:errBars>
            <c:errBarType val="both"/>
            <c:errValType val="cust"/>
            <c:noEndCap val="0"/>
            <c:plus>
              <c:numRef>
                <c:f>(Sheet1!$K$28,Sheet1!$N$28)</c:f>
                <c:numCache>
                  <c:formatCode>General</c:formatCode>
                  <c:ptCount val="2"/>
                  <c:pt idx="0">
                    <c:v>0.33080064350594085</c:v>
                  </c:pt>
                  <c:pt idx="1">
                    <c:v>0.53631125084736686</c:v>
                  </c:pt>
                </c:numCache>
              </c:numRef>
            </c:plus>
            <c:minus>
              <c:numRef>
                <c:f>(Sheet1!$K$28,Sheet1!$N$28)</c:f>
                <c:numCache>
                  <c:formatCode>General</c:formatCode>
                  <c:ptCount val="2"/>
                  <c:pt idx="0">
                    <c:v>0.33080064350594085</c:v>
                  </c:pt>
                  <c:pt idx="1">
                    <c:v>0.53631125084736686</c:v>
                  </c:pt>
                </c:numCache>
              </c:numRef>
            </c:minus>
          </c:errBars>
          <c:cat>
            <c:strRef>
              <c:f>(Sheet1!$K$2,Sheet1!$N$2)</c:f>
              <c:strCache>
                <c:ptCount val="2"/>
                <c:pt idx="0">
                  <c:v>Inclusion</c:v>
                </c:pt>
                <c:pt idx="1">
                  <c:v>Exclusion</c:v>
                </c:pt>
              </c:strCache>
            </c:strRef>
          </c:cat>
          <c:val>
            <c:numRef>
              <c:f>(Sheet1!$K$24,Sheet1!$N$24)</c:f>
              <c:numCache>
                <c:formatCode>General</c:formatCode>
                <c:ptCount val="2"/>
                <c:pt idx="0">
                  <c:v>2.8823529411764706</c:v>
                </c:pt>
                <c:pt idx="1">
                  <c:v>5.4705882352941178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B-AD42-A5FD-FAE9C131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axId val="2140535448"/>
        <c:axId val="2140538456"/>
      </c:barChart>
      <c:catAx>
        <c:axId val="214053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2140538456"/>
        <c:crosses val="autoZero"/>
        <c:auto val="1"/>
        <c:lblAlgn val="ctr"/>
        <c:lblOffset val="100"/>
        <c:noMultiLvlLbl val="0"/>
      </c:catAx>
      <c:valAx>
        <c:axId val="2140538456"/>
        <c:scaling>
          <c:orientation val="minMax"/>
          <c:max val="7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 Likert Rating</a:t>
                </a:r>
                <a:r>
                  <a:rPr lang="en-US" sz="1800" baseline="0"/>
                  <a:t> (1-7)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2140535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2.7142857142857144</c:v>
                </c:pt>
                <c:pt idx="1">
                  <c:v>6.4761904761904763</c:v>
                </c:pt>
                <c:pt idx="2">
                  <c:v>2.5714285714285716</c:v>
                </c:pt>
                <c:pt idx="3">
                  <c:v>6.666666666666667</c:v>
                </c:pt>
                <c:pt idx="4">
                  <c:v>2.9523809523809526</c:v>
                </c:pt>
                <c:pt idx="5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6A41-8E26-24CC7495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61288"/>
        <c:axId val="2140564296"/>
      </c:barChart>
      <c:catAx>
        <c:axId val="21405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64296"/>
        <c:crosses val="autoZero"/>
        <c:auto val="1"/>
        <c:lblAlgn val="ctr"/>
        <c:lblOffset val="100"/>
        <c:noMultiLvlLbl val="0"/>
      </c:catAx>
      <c:valAx>
        <c:axId val="214056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Sheet1!$H$24:$J$24</c:f>
              <c:numCache>
                <c:formatCode>General</c:formatCode>
                <c:ptCount val="3"/>
                <c:pt idx="0">
                  <c:v>6</c:v>
                </c:pt>
                <c:pt idx="1">
                  <c:v>6.1</c:v>
                </c:pt>
                <c:pt idx="2">
                  <c:v>5.6190476190476186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924A-9433-592D9AF8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90728"/>
        <c:axId val="2140593672"/>
      </c:barChart>
      <c:catAx>
        <c:axId val="214059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93672"/>
        <c:crosses val="autoZero"/>
        <c:auto val="1"/>
        <c:lblAlgn val="ctr"/>
        <c:lblOffset val="100"/>
        <c:noMultiLvlLbl val="0"/>
      </c:catAx>
      <c:valAx>
        <c:axId val="214059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9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Post-session Ratings of Winning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0090"/>
              </a:solidFill>
            </c:spPr>
            <c:extLst>
              <c:ext xmlns:c16="http://schemas.microsoft.com/office/drawing/2014/chart" uri="{C3380CC4-5D6E-409C-BE32-E72D297353CC}">
                <c16:uniqueId val="{00000001-439B-4040-916F-93E67D35DF5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439B-4040-916F-93E67D35DF5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Sheet1!$T$52:$V$52</c:f>
                <c:numCache>
                  <c:formatCode>General</c:formatCode>
                  <c:ptCount val="3"/>
                  <c:pt idx="0">
                    <c:v>0.16357680035540598</c:v>
                  </c:pt>
                  <c:pt idx="1">
                    <c:v>0.14754222271266326</c:v>
                  </c:pt>
                  <c:pt idx="2">
                    <c:v>0.12598815766974242</c:v>
                  </c:pt>
                </c:numCache>
              </c:numRef>
            </c:plus>
            <c:minus>
              <c:numRef>
                <c:f>Sheet1!$T$52:$V$52</c:f>
                <c:numCache>
                  <c:formatCode>General</c:formatCode>
                  <c:ptCount val="3"/>
                  <c:pt idx="0">
                    <c:v>0.16357680035540598</c:v>
                  </c:pt>
                  <c:pt idx="1">
                    <c:v>0.14754222271266326</c:v>
                  </c:pt>
                  <c:pt idx="2">
                    <c:v>0.12598815766974242</c:v>
                  </c:pt>
                </c:numCache>
              </c:numRef>
            </c:minus>
          </c:errBars>
          <c:cat>
            <c:strRef>
              <c:f>Sheet1!$T$47:$V$47</c:f>
              <c:strCache>
                <c:ptCount val="3"/>
                <c:pt idx="0">
                  <c:v>PostWinning_Baseline</c:v>
                </c:pt>
                <c:pt idx="1">
                  <c:v>PostWinning_Inclusion</c:v>
                </c:pt>
                <c:pt idx="2">
                  <c:v>PostWinning_Exclusion</c:v>
                </c:pt>
              </c:strCache>
            </c:strRef>
          </c:cat>
          <c:val>
            <c:numRef>
              <c:f>Sheet1!$T$48:$V$48</c:f>
              <c:numCache>
                <c:formatCode>General</c:formatCode>
                <c:ptCount val="3"/>
                <c:pt idx="0">
                  <c:v>6.4761904761904763</c:v>
                </c:pt>
                <c:pt idx="1">
                  <c:v>6.4285714285714288</c:v>
                </c:pt>
                <c:pt idx="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040-916F-93E67D35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0661704"/>
        <c:axId val="2140664680"/>
      </c:barChart>
      <c:catAx>
        <c:axId val="21406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0664680"/>
        <c:crosses val="autoZero"/>
        <c:auto val="1"/>
        <c:lblAlgn val="ctr"/>
        <c:lblOffset val="100"/>
        <c:noMultiLvlLbl val="0"/>
      </c:catAx>
      <c:valAx>
        <c:axId val="2140664680"/>
        <c:scaling>
          <c:orientation val="minMax"/>
          <c:max val="7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Ratings</a:t>
                </a:r>
                <a:r>
                  <a:rPr lang="en-US" sz="1800" baseline="0"/>
                  <a:t> (1-7)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14066170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 Decision-Making</a:t>
            </a:r>
            <a:r>
              <a:rPr lang="en-US" baseline="0"/>
              <a:t> Ratings</a:t>
            </a:r>
          </a:p>
          <a:p>
            <a:pPr>
              <a:defRPr/>
            </a:pPr>
            <a:r>
              <a:rPr lang="en-US" baseline="0"/>
              <a:t>"</a:t>
            </a:r>
            <a:r>
              <a:rPr lang="en-US" i="1" baseline="0"/>
              <a:t>How did you feel when winning money?"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15C-E947-B729-2F4B2B32344C}"/>
              </c:ext>
            </c:extLst>
          </c:dPt>
          <c:dPt>
            <c:idx val="1"/>
            <c:invertIfNegative val="0"/>
            <c:bubble3D val="0"/>
            <c:spPr>
              <a:solidFill>
                <a:srgbClr val="000090"/>
              </a:solidFill>
            </c:spPr>
            <c:extLst>
              <c:ext xmlns:c16="http://schemas.microsoft.com/office/drawing/2014/chart" uri="{C3380CC4-5D6E-409C-BE32-E72D297353CC}">
                <c16:uniqueId val="{00000003-615C-E947-B729-2F4B2B32344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15C-E947-B729-2F4B2B32344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Sheet1!$Q$26:$S$26</c:f>
                <c:numCache>
                  <c:formatCode>General</c:formatCode>
                  <c:ptCount val="3"/>
                  <c:pt idx="0">
                    <c:v>0.16357680035540639</c:v>
                  </c:pt>
                  <c:pt idx="1">
                    <c:v>0.14754222271266348</c:v>
                  </c:pt>
                  <c:pt idx="2">
                    <c:v>0.12598815766974233</c:v>
                  </c:pt>
                </c:numCache>
              </c:numRef>
            </c:plus>
            <c:minus>
              <c:numRef>
                <c:f>Sheet1!$Q$26:$S$26</c:f>
                <c:numCache>
                  <c:formatCode>General</c:formatCode>
                  <c:ptCount val="3"/>
                  <c:pt idx="0">
                    <c:v>0.16357680035540639</c:v>
                  </c:pt>
                  <c:pt idx="1">
                    <c:v>0.14754222271266348</c:v>
                  </c:pt>
                  <c:pt idx="2">
                    <c:v>0.12598815766974233</c:v>
                  </c:pt>
                </c:numCache>
              </c:numRef>
            </c:minus>
          </c:errBars>
          <c:cat>
            <c:strRef>
              <c:f>Sheet1!$Q$2:$S$2</c:f>
              <c:strCache>
                <c:ptCount val="3"/>
                <c:pt idx="0">
                  <c:v>Baseline</c:v>
                </c:pt>
                <c:pt idx="1">
                  <c:v>Inclusion</c:v>
                </c:pt>
                <c:pt idx="2">
                  <c:v>Exclusion</c:v>
                </c:pt>
              </c:strCache>
            </c:strRef>
          </c:cat>
          <c:val>
            <c:numRef>
              <c:f>Sheet1!$Q$24:$S$24</c:f>
              <c:numCache>
                <c:formatCode>General</c:formatCode>
                <c:ptCount val="3"/>
                <c:pt idx="0">
                  <c:v>2.4761904761904763</c:v>
                </c:pt>
                <c:pt idx="1">
                  <c:v>2.4285714285714288</c:v>
                </c:pt>
                <c:pt idx="2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C-E947-B729-2F4B2B32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77912"/>
        <c:axId val="2147379528"/>
      </c:barChart>
      <c:catAx>
        <c:axId val="21473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2147379528"/>
        <c:crosses val="autoZero"/>
        <c:auto val="1"/>
        <c:lblAlgn val="ctr"/>
        <c:lblOffset val="100"/>
        <c:noMultiLvlLbl val="0"/>
      </c:catAx>
      <c:valAx>
        <c:axId val="2147379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LIkert</a:t>
                </a:r>
                <a:r>
                  <a:rPr lang="en-US" sz="1600" baseline="0"/>
                  <a:t> Rating (-3 to +3)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2147377912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372534</xdr:colOff>
      <xdr:row>3</xdr:row>
      <xdr:rowOff>131233</xdr:rowOff>
    </xdr:from>
    <xdr:to>
      <xdr:col>23</xdr:col>
      <xdr:colOff>457200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169334</xdr:colOff>
      <xdr:row>3</xdr:row>
      <xdr:rowOff>8466</xdr:rowOff>
    </xdr:from>
    <xdr:to>
      <xdr:col>31</xdr:col>
      <xdr:colOff>304800</xdr:colOff>
      <xdr:row>21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1092200</xdr:colOff>
      <xdr:row>30</xdr:row>
      <xdr:rowOff>50800</xdr:rowOff>
    </xdr:from>
    <xdr:to>
      <xdr:col>5</xdr:col>
      <xdr:colOff>203200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622300</xdr:colOff>
      <xdr:row>34</xdr:row>
      <xdr:rowOff>110066</xdr:rowOff>
    </xdr:from>
    <xdr:to>
      <xdr:col>11</xdr:col>
      <xdr:colOff>317500</xdr:colOff>
      <xdr:row>52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736599</xdr:colOff>
      <xdr:row>42</xdr:row>
      <xdr:rowOff>33865</xdr:rowOff>
    </xdr:from>
    <xdr:to>
      <xdr:col>17</xdr:col>
      <xdr:colOff>762000</xdr:colOff>
      <xdr:row>57</xdr:row>
      <xdr:rowOff>143932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592664</xdr:colOff>
      <xdr:row>23</xdr:row>
      <xdr:rowOff>101600</xdr:rowOff>
    </xdr:from>
    <xdr:to>
      <xdr:col>27</xdr:col>
      <xdr:colOff>575733</xdr:colOff>
      <xdr:row>42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J1" zoomScale="75" zoomScaleNormal="75" zoomScalePageLayoutView="75" workbookViewId="0">
      <selection activeCell="S28" sqref="S28"/>
    </sheetView>
  </sheetViews>
  <sheetFormatPr baseColWidth="10" defaultRowHeight="16" x14ac:dyDescent="0.2"/>
  <cols>
    <col min="2" max="2" width="18.1640625" bestFit="1" customWidth="1"/>
    <col min="3" max="3" width="19.83203125" bestFit="1" customWidth="1"/>
    <col min="4" max="4" width="18.83203125" bestFit="1" customWidth="1"/>
    <col min="5" max="5" width="20.5" bestFit="1" customWidth="1"/>
    <col min="6" max="6" width="18.5" bestFit="1" customWidth="1"/>
    <col min="7" max="7" width="20.33203125" bestFit="1" customWidth="1"/>
    <col min="8" max="8" width="20.5" bestFit="1" customWidth="1"/>
    <col min="9" max="9" width="18.5" bestFit="1" customWidth="1"/>
    <col min="10" max="10" width="20.33203125" bestFit="1" customWidth="1"/>
    <col min="11" max="11" width="16.1640625" bestFit="1" customWidth="1"/>
    <col min="12" max="12" width="16.33203125" bestFit="1" customWidth="1"/>
    <col min="13" max="14" width="16.1640625" bestFit="1" customWidth="1"/>
    <col min="15" max="15" width="19.5" bestFit="1" customWidth="1"/>
    <col min="16" max="16" width="19.83203125" bestFit="1" customWidth="1"/>
    <col min="20" max="20" width="19.6640625" bestFit="1" customWidth="1"/>
    <col min="21" max="21" width="20.33203125" bestFit="1" customWidth="1"/>
    <col min="22" max="22" width="20.1640625" bestFit="1" customWidth="1"/>
  </cols>
  <sheetData>
    <row r="1" spans="1:19" x14ac:dyDescent="0.2">
      <c r="K1" t="s">
        <v>18</v>
      </c>
      <c r="M1" t="s">
        <v>17</v>
      </c>
      <c r="N1" t="s">
        <v>18</v>
      </c>
      <c r="P1" t="s">
        <v>17</v>
      </c>
    </row>
    <row r="2" spans="1:19" x14ac:dyDescent="0.2">
      <c r="A2" s="1" t="s">
        <v>0</v>
      </c>
      <c r="B2" s="1" t="s">
        <v>7</v>
      </c>
      <c r="C2" s="1" t="s">
        <v>4</v>
      </c>
      <c r="D2" s="1" t="s">
        <v>9</v>
      </c>
      <c r="E2" s="1" t="s">
        <v>6</v>
      </c>
      <c r="F2" s="1" t="s">
        <v>8</v>
      </c>
      <c r="G2" s="1" t="s">
        <v>5</v>
      </c>
      <c r="H2" s="1" t="s">
        <v>1</v>
      </c>
      <c r="I2" s="1" t="s">
        <v>2</v>
      </c>
      <c r="J2" s="1" t="s">
        <v>3</v>
      </c>
      <c r="K2" s="2" t="s">
        <v>15</v>
      </c>
      <c r="L2" s="2" t="s">
        <v>10</v>
      </c>
      <c r="M2" s="2" t="s">
        <v>15</v>
      </c>
      <c r="N2" s="5" t="s">
        <v>16</v>
      </c>
      <c r="O2" s="5" t="s">
        <v>11</v>
      </c>
      <c r="P2" s="2" t="s">
        <v>16</v>
      </c>
      <c r="Q2" s="7" t="s">
        <v>14</v>
      </c>
      <c r="R2" s="7" t="s">
        <v>15</v>
      </c>
      <c r="S2" s="7" t="s">
        <v>16</v>
      </c>
    </row>
    <row r="3" spans="1:19" x14ac:dyDescent="0.2">
      <c r="A3">
        <v>1</v>
      </c>
      <c r="B3">
        <v>3</v>
      </c>
      <c r="C3">
        <v>7</v>
      </c>
      <c r="D3">
        <v>3</v>
      </c>
      <c r="E3">
        <v>7</v>
      </c>
      <c r="F3">
        <v>3</v>
      </c>
      <c r="G3">
        <v>6</v>
      </c>
      <c r="H3">
        <v>6</v>
      </c>
      <c r="I3">
        <v>6</v>
      </c>
      <c r="J3">
        <v>6</v>
      </c>
      <c r="M3" s="4"/>
      <c r="N3" s="6"/>
      <c r="O3" s="6"/>
      <c r="P3" s="4"/>
      <c r="Q3" s="8">
        <f>C3-4</f>
        <v>3</v>
      </c>
      <c r="R3" s="8">
        <f>G3-4</f>
        <v>2</v>
      </c>
      <c r="S3" s="8">
        <f>E3-4</f>
        <v>3</v>
      </c>
    </row>
    <row r="4" spans="1:19" x14ac:dyDescent="0.2">
      <c r="A4">
        <v>2</v>
      </c>
      <c r="B4">
        <v>5</v>
      </c>
      <c r="C4">
        <v>7</v>
      </c>
      <c r="D4">
        <v>4</v>
      </c>
      <c r="E4">
        <v>7</v>
      </c>
      <c r="F4">
        <v>5</v>
      </c>
      <c r="G4">
        <v>7</v>
      </c>
      <c r="H4">
        <v>7</v>
      </c>
      <c r="I4">
        <v>2</v>
      </c>
      <c r="J4">
        <v>4</v>
      </c>
      <c r="M4" s="4"/>
      <c r="N4" s="6"/>
      <c r="O4" s="6"/>
      <c r="P4" s="4"/>
      <c r="Q4" s="8">
        <f t="shared" ref="Q4:Q23" si="0">C4-4</f>
        <v>3</v>
      </c>
      <c r="R4" s="8">
        <f t="shared" ref="R4:R24" si="1">G4-4</f>
        <v>3</v>
      </c>
      <c r="S4" s="8">
        <f t="shared" ref="S4:S23" si="2">E4-4</f>
        <v>3</v>
      </c>
    </row>
    <row r="5" spans="1:19" x14ac:dyDescent="0.2">
      <c r="A5">
        <v>3</v>
      </c>
      <c r="B5">
        <v>3</v>
      </c>
      <c r="C5">
        <v>7</v>
      </c>
      <c r="D5">
        <v>3</v>
      </c>
      <c r="E5">
        <v>7</v>
      </c>
      <c r="F5">
        <v>3</v>
      </c>
      <c r="G5">
        <v>7</v>
      </c>
      <c r="H5">
        <v>6</v>
      </c>
      <c r="J5">
        <v>6</v>
      </c>
      <c r="M5" s="4"/>
      <c r="N5" s="6"/>
      <c r="O5" s="6"/>
      <c r="P5" s="4"/>
      <c r="Q5" s="8">
        <f t="shared" si="0"/>
        <v>3</v>
      </c>
      <c r="R5" s="8">
        <f t="shared" si="1"/>
        <v>3</v>
      </c>
      <c r="S5" s="8">
        <f t="shared" si="2"/>
        <v>3</v>
      </c>
    </row>
    <row r="6" spans="1:19" x14ac:dyDescent="0.2">
      <c r="A6">
        <v>4</v>
      </c>
      <c r="B6">
        <v>2</v>
      </c>
      <c r="C6">
        <v>7</v>
      </c>
      <c r="D6">
        <v>2</v>
      </c>
      <c r="E6">
        <v>7</v>
      </c>
      <c r="F6">
        <v>1</v>
      </c>
      <c r="G6">
        <v>7</v>
      </c>
      <c r="H6">
        <v>6</v>
      </c>
      <c r="I6">
        <v>7</v>
      </c>
      <c r="J6">
        <v>6</v>
      </c>
      <c r="M6" s="4"/>
      <c r="N6" s="6"/>
      <c r="O6" s="6"/>
      <c r="P6" s="4"/>
      <c r="Q6" s="8">
        <f t="shared" si="0"/>
        <v>3</v>
      </c>
      <c r="R6" s="8">
        <f t="shared" si="1"/>
        <v>3</v>
      </c>
      <c r="S6" s="8">
        <f t="shared" si="2"/>
        <v>3</v>
      </c>
    </row>
    <row r="7" spans="1:19" x14ac:dyDescent="0.2">
      <c r="A7">
        <v>5</v>
      </c>
      <c r="B7">
        <v>3</v>
      </c>
      <c r="C7">
        <v>7</v>
      </c>
      <c r="D7">
        <v>2</v>
      </c>
      <c r="E7">
        <v>7</v>
      </c>
      <c r="F7">
        <v>3</v>
      </c>
      <c r="G7">
        <v>7</v>
      </c>
      <c r="H7">
        <v>7</v>
      </c>
      <c r="I7">
        <v>7</v>
      </c>
      <c r="J7" s="3">
        <v>6</v>
      </c>
      <c r="K7">
        <v>3</v>
      </c>
      <c r="L7">
        <v>7</v>
      </c>
      <c r="M7" s="4">
        <v>6</v>
      </c>
      <c r="N7" s="6">
        <v>4</v>
      </c>
      <c r="O7" s="6">
        <v>5</v>
      </c>
      <c r="P7" s="4">
        <v>4</v>
      </c>
      <c r="Q7" s="8">
        <f t="shared" si="0"/>
        <v>3</v>
      </c>
      <c r="R7" s="8">
        <f t="shared" si="1"/>
        <v>3</v>
      </c>
      <c r="S7" s="8">
        <f t="shared" si="2"/>
        <v>3</v>
      </c>
    </row>
    <row r="8" spans="1:19" x14ac:dyDescent="0.2">
      <c r="A8">
        <v>6</v>
      </c>
      <c r="B8">
        <v>4</v>
      </c>
      <c r="C8">
        <v>7</v>
      </c>
      <c r="D8" s="3">
        <v>4</v>
      </c>
      <c r="E8" s="3">
        <v>7</v>
      </c>
      <c r="F8">
        <v>4</v>
      </c>
      <c r="G8">
        <v>7</v>
      </c>
      <c r="H8">
        <v>7</v>
      </c>
      <c r="I8">
        <v>7</v>
      </c>
      <c r="J8" s="3">
        <v>7</v>
      </c>
      <c r="K8">
        <v>4</v>
      </c>
      <c r="L8">
        <v>5</v>
      </c>
      <c r="M8" s="4">
        <v>3</v>
      </c>
      <c r="N8" s="6">
        <v>7</v>
      </c>
      <c r="O8" s="6">
        <v>1</v>
      </c>
      <c r="P8" s="4">
        <v>1</v>
      </c>
      <c r="Q8" s="8">
        <f t="shared" si="0"/>
        <v>3</v>
      </c>
      <c r="R8" s="8">
        <f t="shared" si="1"/>
        <v>3</v>
      </c>
      <c r="S8" s="8">
        <f t="shared" si="2"/>
        <v>3</v>
      </c>
    </row>
    <row r="9" spans="1:19" x14ac:dyDescent="0.2">
      <c r="A9">
        <v>7</v>
      </c>
      <c r="B9">
        <v>3</v>
      </c>
      <c r="C9">
        <v>6</v>
      </c>
      <c r="D9" s="3">
        <v>2</v>
      </c>
      <c r="E9" s="3">
        <v>6</v>
      </c>
      <c r="F9">
        <v>3</v>
      </c>
      <c r="G9">
        <v>6</v>
      </c>
      <c r="H9">
        <v>7</v>
      </c>
      <c r="I9">
        <v>7</v>
      </c>
      <c r="J9" s="3">
        <v>6</v>
      </c>
      <c r="K9">
        <v>3</v>
      </c>
      <c r="L9">
        <v>4</v>
      </c>
      <c r="M9" s="4">
        <v>3</v>
      </c>
      <c r="N9" s="6">
        <v>2</v>
      </c>
      <c r="O9" s="6">
        <v>1</v>
      </c>
      <c r="P9" s="4">
        <v>2</v>
      </c>
      <c r="Q9" s="8">
        <f t="shared" si="0"/>
        <v>2</v>
      </c>
      <c r="R9" s="8">
        <f t="shared" si="1"/>
        <v>2</v>
      </c>
      <c r="S9" s="8">
        <f t="shared" si="2"/>
        <v>2</v>
      </c>
    </row>
    <row r="10" spans="1:19" x14ac:dyDescent="0.2">
      <c r="A10">
        <v>8</v>
      </c>
      <c r="B10" s="3">
        <v>2</v>
      </c>
      <c r="C10" s="3">
        <v>7</v>
      </c>
      <c r="D10" s="3">
        <v>3</v>
      </c>
      <c r="E10" s="3">
        <v>7</v>
      </c>
      <c r="F10">
        <v>3</v>
      </c>
      <c r="G10">
        <v>6</v>
      </c>
      <c r="H10" s="3">
        <v>4</v>
      </c>
      <c r="I10">
        <v>6</v>
      </c>
      <c r="J10" s="3">
        <v>5</v>
      </c>
      <c r="K10">
        <v>4</v>
      </c>
      <c r="L10">
        <v>6</v>
      </c>
      <c r="M10" s="4">
        <v>6</v>
      </c>
      <c r="N10" s="6">
        <v>7</v>
      </c>
      <c r="O10" s="6">
        <v>2</v>
      </c>
      <c r="P10" s="4">
        <v>1</v>
      </c>
      <c r="Q10" s="8">
        <f t="shared" si="0"/>
        <v>3</v>
      </c>
      <c r="R10" s="8">
        <f t="shared" si="1"/>
        <v>2</v>
      </c>
      <c r="S10" s="8">
        <f t="shared" si="2"/>
        <v>3</v>
      </c>
    </row>
    <row r="11" spans="1:19" x14ac:dyDescent="0.2">
      <c r="A11">
        <v>9</v>
      </c>
      <c r="B11">
        <v>2</v>
      </c>
      <c r="C11">
        <v>6</v>
      </c>
      <c r="D11" s="3">
        <v>2</v>
      </c>
      <c r="E11" s="3">
        <v>7</v>
      </c>
      <c r="F11">
        <v>3</v>
      </c>
      <c r="G11">
        <v>7</v>
      </c>
      <c r="H11">
        <v>6</v>
      </c>
      <c r="I11">
        <v>5</v>
      </c>
      <c r="J11" s="3">
        <v>4</v>
      </c>
      <c r="K11">
        <v>5</v>
      </c>
      <c r="L11">
        <v>4</v>
      </c>
      <c r="M11" s="4">
        <v>4</v>
      </c>
      <c r="N11" s="6">
        <v>7</v>
      </c>
      <c r="O11" s="6">
        <v>1</v>
      </c>
      <c r="P11" s="4">
        <v>1</v>
      </c>
      <c r="Q11" s="8">
        <f t="shared" si="0"/>
        <v>2</v>
      </c>
      <c r="R11" s="8">
        <f t="shared" si="1"/>
        <v>3</v>
      </c>
      <c r="S11" s="8">
        <f t="shared" si="2"/>
        <v>3</v>
      </c>
    </row>
    <row r="12" spans="1:19" x14ac:dyDescent="0.2">
      <c r="A12" s="3">
        <v>10</v>
      </c>
      <c r="B12">
        <v>4</v>
      </c>
      <c r="C12">
        <v>5</v>
      </c>
      <c r="D12" s="3">
        <v>5</v>
      </c>
      <c r="E12" s="3">
        <v>6</v>
      </c>
      <c r="F12" s="3">
        <v>5</v>
      </c>
      <c r="G12" s="3">
        <v>6</v>
      </c>
      <c r="H12">
        <v>4</v>
      </c>
      <c r="I12">
        <v>6</v>
      </c>
      <c r="J12" s="3">
        <v>6</v>
      </c>
      <c r="K12">
        <v>3</v>
      </c>
      <c r="L12">
        <v>5</v>
      </c>
      <c r="M12" s="4">
        <v>5</v>
      </c>
      <c r="N12" s="6">
        <v>1</v>
      </c>
      <c r="O12" s="6">
        <v>1</v>
      </c>
      <c r="P12" s="4">
        <v>4</v>
      </c>
      <c r="Q12" s="8">
        <f t="shared" si="0"/>
        <v>1</v>
      </c>
      <c r="R12" s="8">
        <f t="shared" si="1"/>
        <v>2</v>
      </c>
      <c r="S12" s="8">
        <f t="shared" si="2"/>
        <v>2</v>
      </c>
    </row>
    <row r="13" spans="1:19" x14ac:dyDescent="0.2">
      <c r="A13" s="3">
        <v>11</v>
      </c>
      <c r="B13">
        <v>3</v>
      </c>
      <c r="C13">
        <v>5</v>
      </c>
      <c r="D13" s="3">
        <v>2</v>
      </c>
      <c r="E13" s="3">
        <v>6</v>
      </c>
      <c r="F13" s="3">
        <v>2</v>
      </c>
      <c r="G13" s="3">
        <v>5</v>
      </c>
      <c r="H13">
        <v>4</v>
      </c>
      <c r="I13">
        <v>5</v>
      </c>
      <c r="J13" s="3">
        <v>3</v>
      </c>
      <c r="K13">
        <v>5</v>
      </c>
      <c r="L13">
        <v>3</v>
      </c>
      <c r="M13" s="4">
        <v>4</v>
      </c>
      <c r="N13" s="6">
        <v>7</v>
      </c>
      <c r="O13" s="6">
        <v>1</v>
      </c>
      <c r="P13" s="4">
        <v>1</v>
      </c>
      <c r="Q13" s="8">
        <f t="shared" si="0"/>
        <v>1</v>
      </c>
      <c r="R13" s="8">
        <f t="shared" si="1"/>
        <v>1</v>
      </c>
      <c r="S13" s="8">
        <f t="shared" si="2"/>
        <v>2</v>
      </c>
    </row>
    <row r="14" spans="1:19" x14ac:dyDescent="0.2">
      <c r="A14">
        <v>12</v>
      </c>
      <c r="B14">
        <v>3</v>
      </c>
      <c r="C14">
        <v>7</v>
      </c>
      <c r="D14">
        <v>6</v>
      </c>
      <c r="E14">
        <v>7</v>
      </c>
      <c r="F14">
        <v>6</v>
      </c>
      <c r="G14">
        <v>7</v>
      </c>
      <c r="H14">
        <v>7</v>
      </c>
      <c r="I14">
        <v>7</v>
      </c>
      <c r="J14" s="3">
        <v>7</v>
      </c>
      <c r="K14" s="4">
        <v>1</v>
      </c>
      <c r="L14" s="4">
        <v>7</v>
      </c>
      <c r="M14" s="4">
        <v>5</v>
      </c>
      <c r="N14" s="6">
        <v>7</v>
      </c>
      <c r="O14" s="6">
        <v>7</v>
      </c>
      <c r="P14" s="4">
        <v>4</v>
      </c>
      <c r="Q14" s="8">
        <f t="shared" si="0"/>
        <v>3</v>
      </c>
      <c r="R14" s="8">
        <f t="shared" si="1"/>
        <v>3</v>
      </c>
      <c r="S14" s="8">
        <f t="shared" si="2"/>
        <v>3</v>
      </c>
    </row>
    <row r="15" spans="1:19" x14ac:dyDescent="0.2">
      <c r="A15">
        <v>13</v>
      </c>
      <c r="B15">
        <v>3</v>
      </c>
      <c r="C15">
        <v>6</v>
      </c>
      <c r="D15">
        <v>3</v>
      </c>
      <c r="E15">
        <v>6</v>
      </c>
      <c r="F15">
        <v>3</v>
      </c>
      <c r="G15">
        <v>6</v>
      </c>
      <c r="H15">
        <v>6</v>
      </c>
      <c r="I15">
        <v>6</v>
      </c>
      <c r="J15" s="3">
        <v>6</v>
      </c>
      <c r="K15">
        <v>2</v>
      </c>
      <c r="L15">
        <v>6</v>
      </c>
      <c r="M15" s="4">
        <v>6</v>
      </c>
      <c r="N15" s="6">
        <v>6</v>
      </c>
      <c r="O15" s="6">
        <v>2</v>
      </c>
      <c r="P15" s="4">
        <v>3</v>
      </c>
      <c r="Q15" s="8">
        <f t="shared" si="0"/>
        <v>2</v>
      </c>
      <c r="R15" s="8">
        <f t="shared" si="1"/>
        <v>2</v>
      </c>
      <c r="S15" s="8">
        <f t="shared" si="2"/>
        <v>2</v>
      </c>
    </row>
    <row r="16" spans="1:19" x14ac:dyDescent="0.2">
      <c r="A16">
        <v>14</v>
      </c>
      <c r="B16">
        <v>3</v>
      </c>
      <c r="C16">
        <v>5</v>
      </c>
      <c r="D16">
        <v>2</v>
      </c>
      <c r="E16">
        <v>5</v>
      </c>
      <c r="F16">
        <v>3</v>
      </c>
      <c r="G16">
        <v>6</v>
      </c>
      <c r="H16">
        <v>5</v>
      </c>
      <c r="I16">
        <v>5</v>
      </c>
      <c r="J16" s="3">
        <v>5</v>
      </c>
      <c r="K16">
        <v>2</v>
      </c>
      <c r="L16">
        <v>6</v>
      </c>
      <c r="M16" s="4">
        <v>6</v>
      </c>
      <c r="N16" s="6">
        <v>6</v>
      </c>
      <c r="O16" s="6">
        <v>2</v>
      </c>
      <c r="P16" s="4">
        <v>3</v>
      </c>
      <c r="Q16" s="8">
        <f t="shared" si="0"/>
        <v>1</v>
      </c>
      <c r="R16" s="8">
        <f t="shared" si="1"/>
        <v>2</v>
      </c>
      <c r="S16" s="8">
        <f t="shared" si="2"/>
        <v>1</v>
      </c>
    </row>
    <row r="17" spans="1:19" x14ac:dyDescent="0.2">
      <c r="A17">
        <v>15</v>
      </c>
      <c r="B17">
        <v>1</v>
      </c>
      <c r="C17">
        <v>7</v>
      </c>
      <c r="D17">
        <v>1</v>
      </c>
      <c r="E17">
        <v>7</v>
      </c>
      <c r="F17">
        <v>1</v>
      </c>
      <c r="G17">
        <v>7</v>
      </c>
      <c r="H17">
        <v>7</v>
      </c>
      <c r="I17">
        <v>7</v>
      </c>
      <c r="J17" s="3">
        <v>7</v>
      </c>
      <c r="K17">
        <v>4</v>
      </c>
      <c r="L17">
        <v>5</v>
      </c>
      <c r="M17" s="4">
        <v>4</v>
      </c>
      <c r="N17" s="6">
        <v>7</v>
      </c>
      <c r="O17" s="6">
        <v>1</v>
      </c>
      <c r="P17" s="4">
        <v>1</v>
      </c>
      <c r="Q17" s="8">
        <f t="shared" si="0"/>
        <v>3</v>
      </c>
      <c r="R17" s="8">
        <f t="shared" si="1"/>
        <v>3</v>
      </c>
      <c r="S17" s="8">
        <f t="shared" si="2"/>
        <v>3</v>
      </c>
    </row>
    <row r="18" spans="1:19" x14ac:dyDescent="0.2">
      <c r="A18">
        <v>16</v>
      </c>
      <c r="B18">
        <v>4</v>
      </c>
      <c r="C18">
        <v>7</v>
      </c>
      <c r="D18">
        <v>4</v>
      </c>
      <c r="E18">
        <v>7</v>
      </c>
      <c r="F18">
        <v>4</v>
      </c>
      <c r="G18">
        <v>7</v>
      </c>
      <c r="H18">
        <v>7</v>
      </c>
      <c r="I18">
        <v>7</v>
      </c>
      <c r="J18" s="3">
        <v>7</v>
      </c>
      <c r="K18">
        <v>1</v>
      </c>
      <c r="L18">
        <v>7</v>
      </c>
      <c r="M18" s="4">
        <v>7</v>
      </c>
      <c r="N18" s="6">
        <v>7</v>
      </c>
      <c r="O18" s="6">
        <v>1</v>
      </c>
      <c r="P18" s="4">
        <v>1</v>
      </c>
      <c r="Q18" s="8">
        <f t="shared" si="0"/>
        <v>3</v>
      </c>
      <c r="R18" s="8">
        <f t="shared" si="1"/>
        <v>3</v>
      </c>
      <c r="S18" s="8">
        <f t="shared" si="2"/>
        <v>3</v>
      </c>
    </row>
    <row r="19" spans="1:19" x14ac:dyDescent="0.2">
      <c r="A19">
        <v>17</v>
      </c>
      <c r="B19">
        <v>1</v>
      </c>
      <c r="C19">
        <v>7</v>
      </c>
      <c r="D19">
        <v>1</v>
      </c>
      <c r="E19">
        <v>7</v>
      </c>
      <c r="F19">
        <v>1</v>
      </c>
      <c r="G19">
        <v>7</v>
      </c>
      <c r="H19">
        <v>6</v>
      </c>
      <c r="I19">
        <v>6</v>
      </c>
      <c r="J19" s="3">
        <v>6</v>
      </c>
      <c r="K19">
        <v>1</v>
      </c>
      <c r="L19">
        <v>6</v>
      </c>
      <c r="M19" s="4">
        <v>5</v>
      </c>
      <c r="N19" s="6">
        <v>7</v>
      </c>
      <c r="O19" s="6">
        <v>1</v>
      </c>
      <c r="P19" s="4">
        <v>1</v>
      </c>
      <c r="Q19" s="8">
        <f t="shared" si="0"/>
        <v>3</v>
      </c>
      <c r="R19" s="8">
        <f t="shared" si="1"/>
        <v>3</v>
      </c>
      <c r="S19" s="8">
        <f t="shared" si="2"/>
        <v>3</v>
      </c>
    </row>
    <row r="20" spans="1:19" x14ac:dyDescent="0.2">
      <c r="A20">
        <v>18</v>
      </c>
      <c r="B20">
        <v>2</v>
      </c>
      <c r="C20">
        <v>7</v>
      </c>
      <c r="D20">
        <v>1</v>
      </c>
      <c r="E20">
        <v>7</v>
      </c>
      <c r="F20">
        <v>2</v>
      </c>
      <c r="G20">
        <v>6</v>
      </c>
      <c r="H20">
        <v>6</v>
      </c>
      <c r="I20">
        <v>6</v>
      </c>
      <c r="J20" s="3">
        <v>6</v>
      </c>
      <c r="K20">
        <v>3</v>
      </c>
      <c r="L20">
        <v>5</v>
      </c>
      <c r="M20" s="4">
        <v>4</v>
      </c>
      <c r="N20" s="6">
        <v>4</v>
      </c>
      <c r="O20" s="6">
        <v>2</v>
      </c>
      <c r="P20" s="4">
        <v>2</v>
      </c>
      <c r="Q20" s="8">
        <f t="shared" si="0"/>
        <v>3</v>
      </c>
      <c r="R20" s="8">
        <f t="shared" si="1"/>
        <v>2</v>
      </c>
      <c r="S20" s="8">
        <f t="shared" si="2"/>
        <v>3</v>
      </c>
    </row>
    <row r="21" spans="1:19" x14ac:dyDescent="0.2">
      <c r="A21">
        <v>19</v>
      </c>
      <c r="B21">
        <v>1</v>
      </c>
      <c r="C21">
        <v>6</v>
      </c>
      <c r="D21">
        <v>1</v>
      </c>
      <c r="E21">
        <v>7</v>
      </c>
      <c r="F21">
        <v>2</v>
      </c>
      <c r="G21">
        <v>6</v>
      </c>
      <c r="H21">
        <v>6</v>
      </c>
      <c r="I21">
        <v>7</v>
      </c>
      <c r="J21" s="3">
        <v>7</v>
      </c>
      <c r="K21">
        <v>1</v>
      </c>
      <c r="L21">
        <v>7</v>
      </c>
      <c r="M21" s="4">
        <v>7</v>
      </c>
      <c r="N21" s="6">
        <v>7</v>
      </c>
      <c r="O21" s="6">
        <v>1</v>
      </c>
      <c r="P21" s="4">
        <v>1</v>
      </c>
      <c r="Q21" s="8">
        <f t="shared" si="0"/>
        <v>2</v>
      </c>
      <c r="R21" s="8">
        <f t="shared" si="1"/>
        <v>2</v>
      </c>
      <c r="S21" s="8">
        <f t="shared" si="2"/>
        <v>3</v>
      </c>
    </row>
    <row r="22" spans="1:19" x14ac:dyDescent="0.2">
      <c r="A22">
        <v>20</v>
      </c>
      <c r="B22">
        <v>2</v>
      </c>
      <c r="C22">
        <v>7</v>
      </c>
      <c r="D22">
        <v>1</v>
      </c>
      <c r="E22">
        <v>7</v>
      </c>
      <c r="F22">
        <v>1</v>
      </c>
      <c r="G22">
        <v>7</v>
      </c>
      <c r="H22">
        <v>7</v>
      </c>
      <c r="I22">
        <v>7</v>
      </c>
      <c r="J22" s="3">
        <v>5</v>
      </c>
      <c r="K22">
        <v>3</v>
      </c>
      <c r="L22">
        <v>5</v>
      </c>
      <c r="M22" s="4">
        <v>3</v>
      </c>
      <c r="N22" s="6">
        <v>1</v>
      </c>
      <c r="O22" s="6">
        <v>1</v>
      </c>
      <c r="P22" s="4">
        <v>1</v>
      </c>
      <c r="Q22" s="8">
        <f t="shared" si="0"/>
        <v>3</v>
      </c>
      <c r="R22" s="8">
        <f t="shared" si="1"/>
        <v>3</v>
      </c>
      <c r="S22" s="8">
        <f t="shared" si="2"/>
        <v>3</v>
      </c>
    </row>
    <row r="23" spans="1:19" x14ac:dyDescent="0.2">
      <c r="A23">
        <v>21</v>
      </c>
      <c r="B23">
        <v>3</v>
      </c>
      <c r="C23">
        <v>6</v>
      </c>
      <c r="D23">
        <v>2</v>
      </c>
      <c r="E23">
        <v>6</v>
      </c>
      <c r="F23">
        <v>4</v>
      </c>
      <c r="G23">
        <v>5</v>
      </c>
      <c r="H23">
        <v>5</v>
      </c>
      <c r="I23">
        <v>6</v>
      </c>
      <c r="J23" s="3">
        <v>3</v>
      </c>
      <c r="K23">
        <v>4</v>
      </c>
      <c r="L23">
        <v>6</v>
      </c>
      <c r="M23" s="4">
        <v>7</v>
      </c>
      <c r="N23" s="6">
        <v>6</v>
      </c>
      <c r="O23" s="6">
        <v>1</v>
      </c>
      <c r="P23" s="4">
        <v>2</v>
      </c>
      <c r="Q23" s="8">
        <f t="shared" si="0"/>
        <v>2</v>
      </c>
      <c r="R23" s="8">
        <f t="shared" si="1"/>
        <v>1</v>
      </c>
      <c r="S23" s="8">
        <f t="shared" si="2"/>
        <v>2</v>
      </c>
    </row>
    <row r="24" spans="1:19" x14ac:dyDescent="0.2">
      <c r="B24">
        <f>AVERAGE(B3:B23)</f>
        <v>2.7142857142857144</v>
      </c>
      <c r="C24">
        <f t="shared" ref="C24:P24" si="3">AVERAGE(C3:C23)</f>
        <v>6.4761904761904763</v>
      </c>
      <c r="D24">
        <f t="shared" si="3"/>
        <v>2.5714285714285716</v>
      </c>
      <c r="E24">
        <f t="shared" si="3"/>
        <v>6.666666666666667</v>
      </c>
      <c r="F24">
        <f t="shared" si="3"/>
        <v>2.9523809523809526</v>
      </c>
      <c r="G24">
        <f>AVERAGE(G3:G23)</f>
        <v>6.4285714285714288</v>
      </c>
      <c r="H24">
        <f t="shared" si="3"/>
        <v>6</v>
      </c>
      <c r="I24">
        <f t="shared" si="3"/>
        <v>6.1</v>
      </c>
      <c r="J24">
        <f t="shared" si="3"/>
        <v>5.6190476190476186</v>
      </c>
      <c r="K24">
        <f t="shared" si="3"/>
        <v>2.8823529411764706</v>
      </c>
      <c r="L24">
        <f t="shared" si="3"/>
        <v>5.5294117647058822</v>
      </c>
      <c r="M24" s="3">
        <f>AVERAGE(M3:M23)</f>
        <v>5</v>
      </c>
      <c r="N24">
        <f>AVERAGE(N3:N23)</f>
        <v>5.4705882352941178</v>
      </c>
      <c r="O24">
        <f t="shared" si="3"/>
        <v>1.8235294117647058</v>
      </c>
      <c r="P24">
        <f t="shared" si="3"/>
        <v>1.9411764705882353</v>
      </c>
      <c r="Q24">
        <f>AVERAGE(Q3:Q23)</f>
        <v>2.4761904761904763</v>
      </c>
      <c r="R24">
        <f t="shared" si="1"/>
        <v>2.4285714285714288</v>
      </c>
      <c r="S24">
        <f>AVERAGE(S3:S23)</f>
        <v>2.6666666666666665</v>
      </c>
    </row>
    <row r="25" spans="1:19" x14ac:dyDescent="0.2">
      <c r="E25">
        <f>TTEST(E3:E23,C3:C23,2,1)</f>
        <v>4.2285589088188538E-2</v>
      </c>
      <c r="F25">
        <f>TTEST(F3:F23,D3:D23,2,1)</f>
        <v>1.6785237125833619E-2</v>
      </c>
      <c r="G25">
        <f>TTEST(G3:G23,E3:E23,2,1)</f>
        <v>5.6486161639529388E-2</v>
      </c>
      <c r="J25">
        <f>TTEST(J3:J23,I3:I23,2,1)</f>
        <v>4.6747377111715595E-2</v>
      </c>
      <c r="N25">
        <f>TTEST(N7:N23,K7:K23,2,1)</f>
        <v>9.6620689739069924E-4</v>
      </c>
      <c r="O25">
        <f>TTEST(O7:O23,L7:L23,2,1)</f>
        <v>1.9361498768238829E-8</v>
      </c>
      <c r="P25">
        <f>TTEST(P7:P23,M7:M23,2,1)</f>
        <v>9.096313091964459E-7</v>
      </c>
      <c r="Q25">
        <f>STDEV(Q3:Q23)</f>
        <v>0.74960306956732914</v>
      </c>
      <c r="R25">
        <f>STDEV(R3:R23)</f>
        <v>0.6761234037828131</v>
      </c>
      <c r="S25">
        <f>STDEV(S3:S23)</f>
        <v>0.5773502691896254</v>
      </c>
    </row>
    <row r="26" spans="1:19" x14ac:dyDescent="0.2">
      <c r="E26">
        <f>TTEST(D3:D23,B3:B23,2,1)</f>
        <v>0.50469318041520128</v>
      </c>
      <c r="F26">
        <f>TTEST(F3:F23,D3:D23,2,1)</f>
        <v>1.6785237125833619E-2</v>
      </c>
      <c r="G26">
        <f>TTEST(B3:B23,F3:F23,2,1)</f>
        <v>0.23399687721038143</v>
      </c>
      <c r="J26">
        <f>TTEST(J3:J23,H3:H23,2,1)</f>
        <v>0.14825490353426424</v>
      </c>
      <c r="Q26">
        <f>Q25/(SQRT(21))</f>
        <v>0.16357680035540639</v>
      </c>
      <c r="R26">
        <f>R25/(SQRT(21))</f>
        <v>0.14754222271266348</v>
      </c>
      <c r="S26">
        <f>S25/(SQRT(21))</f>
        <v>0.12598815766974233</v>
      </c>
    </row>
    <row r="27" spans="1:19" x14ac:dyDescent="0.2">
      <c r="B27">
        <f t="shared" ref="B27:G27" si="4">STDEV(B3:B23)</f>
        <v>1.055597325823495</v>
      </c>
      <c r="C27">
        <f t="shared" si="4"/>
        <v>0.74960306956732725</v>
      </c>
      <c r="D27">
        <f t="shared" si="4"/>
        <v>1.3989792196965818</v>
      </c>
      <c r="E27">
        <f t="shared" si="4"/>
        <v>0.57735026918962573</v>
      </c>
      <c r="F27">
        <f t="shared" si="4"/>
        <v>1.3955712262794215</v>
      </c>
      <c r="G27">
        <f t="shared" si="4"/>
        <v>0.6761234037828121</v>
      </c>
      <c r="K27">
        <f>STDEV(K7:K23)</f>
        <v>1.363925994197287</v>
      </c>
      <c r="L27">
        <f>STDEV(L7:L23)</f>
        <v>1.178857871990064</v>
      </c>
      <c r="M27">
        <f>STDEV(M7:M23)</f>
        <v>1.4142135623730951</v>
      </c>
      <c r="N27">
        <f t="shared" ref="N27:P27" si="5">STDEV(N7:N23)</f>
        <v>2.2112679354508225</v>
      </c>
      <c r="O27">
        <f t="shared" si="5"/>
        <v>1.667156790678634</v>
      </c>
      <c r="P27">
        <f t="shared" si="5"/>
        <v>1.1974237050483694</v>
      </c>
    </row>
    <row r="28" spans="1:19" x14ac:dyDescent="0.2">
      <c r="B28">
        <f t="shared" ref="B28:G28" si="6">B27/(SQRT(21))</f>
        <v>0.23035022137995853</v>
      </c>
      <c r="C28">
        <f t="shared" si="6"/>
        <v>0.16357680035540598</v>
      </c>
      <c r="D28">
        <f t="shared" si="6"/>
        <v>0.30528229380618299</v>
      </c>
      <c r="E28">
        <f t="shared" si="6"/>
        <v>0.12598815766974242</v>
      </c>
      <c r="F28">
        <f t="shared" si="6"/>
        <v>0.30453860867275212</v>
      </c>
      <c r="G28">
        <f t="shared" si="6"/>
        <v>0.14754222271266326</v>
      </c>
      <c r="K28">
        <f>K27/(SQRT(17))</f>
        <v>0.33080064350594085</v>
      </c>
      <c r="L28">
        <f>L27/(SQRT(17))</f>
        <v>0.28591503081211156</v>
      </c>
      <c r="M28">
        <f>M27/(SQRT(17))</f>
        <v>0.34299717028501769</v>
      </c>
      <c r="N28">
        <f t="shared" ref="N28:P28" si="7">N27/(SQRT(17))</f>
        <v>0.53631125084736686</v>
      </c>
      <c r="O28">
        <f t="shared" si="7"/>
        <v>0.40434491426080943</v>
      </c>
      <c r="P28">
        <f t="shared" si="7"/>
        <v>0.29041790673722789</v>
      </c>
      <c r="S28">
        <f>TTEST(S3:S23,Q3:Q23,2,1)</f>
        <v>4.2285589088188989E-2</v>
      </c>
    </row>
    <row r="47" spans="19:22" x14ac:dyDescent="0.2">
      <c r="S47" t="s">
        <v>13</v>
      </c>
      <c r="T47" t="s">
        <v>4</v>
      </c>
      <c r="U47" t="s">
        <v>5</v>
      </c>
      <c r="V47" t="s">
        <v>6</v>
      </c>
    </row>
    <row r="48" spans="19:22" x14ac:dyDescent="0.2">
      <c r="T48">
        <v>6.4761904761904763</v>
      </c>
      <c r="U48">
        <v>6.4285714285714288</v>
      </c>
      <c r="V48">
        <v>6.666666666666667</v>
      </c>
    </row>
    <row r="51" spans="19:22" x14ac:dyDescent="0.2">
      <c r="S51" t="s">
        <v>12</v>
      </c>
      <c r="T51" t="s">
        <v>4</v>
      </c>
      <c r="U51" t="s">
        <v>5</v>
      </c>
      <c r="V51" t="s">
        <v>6</v>
      </c>
    </row>
    <row r="52" spans="19:22" x14ac:dyDescent="0.2">
      <c r="T52">
        <v>0.16357680035540598</v>
      </c>
      <c r="U52">
        <v>0.14754222271266326</v>
      </c>
      <c r="V52">
        <v>0.12598815766974242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Dominic Fareri</cp:lastModifiedBy>
  <dcterms:created xsi:type="dcterms:W3CDTF">2017-03-23T18:40:00Z</dcterms:created>
  <dcterms:modified xsi:type="dcterms:W3CDTF">2019-06-21T13:08:41Z</dcterms:modified>
</cp:coreProperties>
</file>